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120" yWindow="120" windowWidth="15180" windowHeight="8832" tabRatio="679" firstSheet="3" activeTab="5"/>
  </bookViews>
  <sheets>
    <sheet name="свод 2015" sheetId="5" state="hidden" r:id="rId1"/>
    <sheet name="свод 2016" sheetId="101" state="hidden" r:id="rId2"/>
    <sheet name="свод 2017" sheetId="105" state="hidden" r:id="rId3"/>
    <sheet name="таблица 1" sheetId="98" r:id="rId4"/>
    <sheet name="таблица 2" sheetId="99" r:id="rId5"/>
    <sheet name="таблица 3" sheetId="102" r:id="rId6"/>
    <sheet name="таблица 4" sheetId="104" state="hidden" r:id="rId7"/>
    <sheet name="таблица 1-2" sheetId="106" r:id="rId8"/>
    <sheet name="таблица 2-2" sheetId="107" r:id="rId9"/>
    <sheet name="таблица 3 -2" sheetId="108" r:id="rId10"/>
    <sheet name="таблица 4-2" sheetId="109" state="hidden" r:id="rId11"/>
  </sheets>
  <externalReferences>
    <externalReference r:id="rId12"/>
    <externalReference r:id="rId13"/>
  </externalReferences>
  <definedNames>
    <definedName name="_xlnm.Print_Titles" localSheetId="0">'свод 2015'!$A:$A,'свод 2015'!$8:$8</definedName>
    <definedName name="_xlnm.Print_Titles" localSheetId="1">'свод 2016'!$A:$A,'свод 2016'!$8:$8</definedName>
    <definedName name="_xlnm.Print_Titles" localSheetId="2">'свод 2017'!$A:$A,'свод 2017'!$8:$8</definedName>
    <definedName name="_xlnm.Print_Titles" localSheetId="3">'таблица 1'!$A:$A,'таблица 1'!$17:$17</definedName>
    <definedName name="_xlnm.Print_Titles" localSheetId="7">'таблица 1-2'!$A:$A,'таблица 1-2'!$18:$18</definedName>
    <definedName name="_xlnm.Print_Titles" localSheetId="4">'таблица 2'!$A:$A,'таблица 2'!$7:$7</definedName>
    <definedName name="_xlnm.Print_Titles" localSheetId="8">'таблица 2-2'!$A:$A,'таблица 2-2'!$6:$6</definedName>
    <definedName name="_xlnm.Print_Titles" localSheetId="5">'таблица 3'!$5:$5</definedName>
    <definedName name="_xlnm.Print_Titles" localSheetId="9">'таблица 3 -2'!$6:$6</definedName>
    <definedName name="_xlnm.Print_Titles" localSheetId="6">'таблица 4'!$5:$5</definedName>
    <definedName name="_xlnm.Print_Titles" localSheetId="10">'таблица 4-2'!$6:$6</definedName>
    <definedName name="_xlnm.Print_Area" localSheetId="0">'свод 2015'!$A$2:$BS$444</definedName>
    <definedName name="_xlnm.Print_Area" localSheetId="1">'свод 2016'!$A$2:$AU$444</definedName>
    <definedName name="_xlnm.Print_Area" localSheetId="2">'свод 2017'!$A$2:$AR$444</definedName>
    <definedName name="_xlnm.Print_Area" localSheetId="3">'таблица 1'!$A$6:$B$453</definedName>
    <definedName name="_xlnm.Print_Area" localSheetId="7">'таблица 1-2'!$A$6:$C$454</definedName>
    <definedName name="_xlnm.Print_Area" localSheetId="4">'таблица 2'!$A$1:$B$445</definedName>
    <definedName name="_xlnm.Print_Area" localSheetId="8">'таблица 2-2'!$A$1:$C$442</definedName>
    <definedName name="_xlnm.Print_Area" localSheetId="5">'таблица 3'!$A$1:$B$442</definedName>
    <definedName name="_xlnm.Print_Area" localSheetId="9">'таблица 3 -2'!$A$1:$C$443</definedName>
    <definedName name="_xlnm.Print_Area" localSheetId="6">'таблица 4'!$A$1:$B$442</definedName>
    <definedName name="_xlnm.Print_Area" localSheetId="10">'таблица 4-2'!$A$1:$C$443</definedName>
  </definedNames>
  <calcPr calcId="125725"/>
</workbook>
</file>

<file path=xl/calcChain.xml><?xml version="1.0" encoding="utf-8"?>
<calcChain xmlns="http://schemas.openxmlformats.org/spreadsheetml/2006/main">
  <c r="AQ443" i="105"/>
  <c r="AP443" i="101"/>
  <c r="S443" i="5"/>
  <c r="V444"/>
  <c r="V2"/>
  <c r="AB443"/>
  <c r="U2"/>
  <c r="U444"/>
  <c r="T444"/>
  <c r="T2"/>
  <c r="AR443"/>
  <c r="AQ443"/>
  <c r="BF443"/>
  <c r="AD29" i="105"/>
  <c r="AD25"/>
  <c r="AE29" i="101"/>
  <c r="AE25"/>
  <c r="AJ29" i="5"/>
  <c r="AJ25"/>
  <c r="X2" i="105"/>
  <c r="X444"/>
  <c r="X2" i="101"/>
  <c r="X444"/>
  <c r="X2" i="5"/>
  <c r="X444"/>
  <c r="R444"/>
  <c r="R2" s="1"/>
  <c r="B10" i="101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AG444" i="105"/>
  <c r="AG2" s="1"/>
  <c r="R444"/>
  <c r="R2" s="1"/>
  <c r="AS444" i="101"/>
  <c r="Q444" i="105"/>
  <c r="Q2" s="1"/>
  <c r="R444" i="101"/>
  <c r="R2" s="1"/>
  <c r="O444"/>
  <c r="O2" s="1"/>
  <c r="F444" i="105"/>
  <c r="F2" s="1"/>
  <c r="AP444"/>
  <c r="AP2" s="1"/>
  <c r="AR444" i="101"/>
  <c r="AR2" s="1"/>
  <c r="AO444" i="105"/>
  <c r="AO2" s="1"/>
  <c r="AQ444" i="101"/>
  <c r="AQ2" s="1"/>
  <c r="AS444" i="105"/>
  <c r="B442" i="5"/>
  <c r="BD444"/>
  <c r="BD2" s="1"/>
  <c r="BC444"/>
  <c r="BC2" s="1"/>
  <c r="AZ443"/>
  <c r="AY443"/>
  <c r="BE444"/>
  <c r="BE2" s="1"/>
  <c r="BF444"/>
  <c r="BF2" s="1"/>
  <c r="B447" l="1"/>
  <c r="B447" i="101"/>
  <c r="AP444" i="5"/>
  <c r="AQ444"/>
  <c r="AR444"/>
  <c r="BI444"/>
  <c r="BJ444"/>
  <c r="Q444"/>
  <c r="BH444"/>
  <c r="BM444"/>
  <c r="AX443"/>
  <c r="B443" s="1"/>
  <c r="P444"/>
  <c r="C78" i="10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B447" i="105" l="1"/>
  <c r="BM2" i="5"/>
  <c r="BJ2"/>
  <c r="P2"/>
  <c r="Q2"/>
  <c r="AQ2"/>
  <c r="BI2"/>
  <c r="BH2"/>
  <c r="AR2"/>
  <c r="AP2"/>
  <c r="C63" i="106"/>
  <c r="C62"/>
  <c r="C61"/>
  <c r="C60"/>
  <c r="C59"/>
  <c r="C58"/>
  <c r="C57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B43"/>
  <c r="AJ444" i="105"/>
  <c r="AI444"/>
  <c r="AH444"/>
  <c r="B402" i="101"/>
  <c r="B403"/>
  <c r="B404"/>
  <c r="B405"/>
  <c r="B406"/>
  <c r="B407"/>
  <c r="B408"/>
  <c r="B409"/>
  <c r="B410"/>
  <c r="B411"/>
  <c r="B412"/>
  <c r="B413"/>
  <c r="B414"/>
  <c r="B415"/>
  <c r="B416"/>
  <c r="B417"/>
  <c r="B418"/>
  <c r="V444" i="105"/>
  <c r="V2" s="1"/>
  <c r="V444" i="101"/>
  <c r="V2" s="1"/>
  <c r="AT444" i="5"/>
  <c r="AC444"/>
  <c r="AC2" l="1"/>
  <c r="C442" i="108"/>
  <c r="B442"/>
  <c r="B78" i="107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441" i="102"/>
  <c r="B79" i="9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63" i="106"/>
  <c r="B62"/>
  <c r="B61"/>
  <c r="B60"/>
  <c r="B59"/>
  <c r="B58"/>
  <c r="B57"/>
  <c r="B55"/>
  <c r="B54"/>
  <c r="B53"/>
  <c r="B52"/>
  <c r="B51"/>
  <c r="B50"/>
  <c r="B49"/>
  <c r="B48"/>
  <c r="B47"/>
  <c r="B46"/>
  <c r="B45"/>
  <c r="B44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C441" i="109"/>
  <c r="B441"/>
  <c r="C440"/>
  <c r="B440"/>
  <c r="C439"/>
  <c r="B439"/>
  <c r="C438"/>
  <c r="B438"/>
  <c r="C437"/>
  <c r="B437"/>
  <c r="C436"/>
  <c r="B436"/>
  <c r="C435"/>
  <c r="B435"/>
  <c r="C434"/>
  <c r="B434"/>
  <c r="C433"/>
  <c r="B433"/>
  <c r="C432"/>
  <c r="B432"/>
  <c r="C431"/>
  <c r="B431"/>
  <c r="C430"/>
  <c r="B430"/>
  <c r="C429"/>
  <c r="B429"/>
  <c r="C428"/>
  <c r="B428"/>
  <c r="C427"/>
  <c r="B427"/>
  <c r="C426"/>
  <c r="B426"/>
  <c r="C425"/>
  <c r="B425"/>
  <c r="C424"/>
  <c r="B424"/>
  <c r="C423"/>
  <c r="B423"/>
  <c r="C422"/>
  <c r="B422"/>
  <c r="C421"/>
  <c r="B421"/>
  <c r="C420"/>
  <c r="B420"/>
  <c r="C419"/>
  <c r="B419"/>
  <c r="C418"/>
  <c r="B418"/>
  <c r="C417"/>
  <c r="B417"/>
  <c r="C416"/>
  <c r="B416"/>
  <c r="C415"/>
  <c r="B415"/>
  <c r="C414"/>
  <c r="B414"/>
  <c r="C413"/>
  <c r="B413"/>
  <c r="C412"/>
  <c r="B412"/>
  <c r="C411"/>
  <c r="B411"/>
  <c r="C410"/>
  <c r="B410"/>
  <c r="C409"/>
  <c r="B409"/>
  <c r="C408"/>
  <c r="B408"/>
  <c r="C407"/>
  <c r="B407"/>
  <c r="C406"/>
  <c r="B406"/>
  <c r="C405"/>
  <c r="B405"/>
  <c r="C404"/>
  <c r="B404"/>
  <c r="C403"/>
  <c r="B403"/>
  <c r="C402"/>
  <c r="B402"/>
  <c r="C401"/>
  <c r="B401"/>
  <c r="C400"/>
  <c r="B400"/>
  <c r="C399"/>
  <c r="B399"/>
  <c r="C398"/>
  <c r="B398"/>
  <c r="C397"/>
  <c r="B397"/>
  <c r="C396"/>
  <c r="B396"/>
  <c r="C395"/>
  <c r="B395"/>
  <c r="C394"/>
  <c r="B394"/>
  <c r="C393"/>
  <c r="B393"/>
  <c r="C392"/>
  <c r="B392"/>
  <c r="C391"/>
  <c r="B391"/>
  <c r="C390"/>
  <c r="B390"/>
  <c r="C389"/>
  <c r="B389"/>
  <c r="C388"/>
  <c r="B388"/>
  <c r="C387"/>
  <c r="B387"/>
  <c r="C386"/>
  <c r="B386"/>
  <c r="C385"/>
  <c r="B385"/>
  <c r="C384"/>
  <c r="B384"/>
  <c r="C383"/>
  <c r="B383"/>
  <c r="C382"/>
  <c r="B382"/>
  <c r="C381"/>
  <c r="B381"/>
  <c r="C380"/>
  <c r="B380"/>
  <c r="C379"/>
  <c r="B379"/>
  <c r="C378"/>
  <c r="B378"/>
  <c r="C377"/>
  <c r="B377"/>
  <c r="C376"/>
  <c r="B376"/>
  <c r="C375"/>
  <c r="B375"/>
  <c r="C374"/>
  <c r="B374"/>
  <c r="C373"/>
  <c r="B373"/>
  <c r="C372"/>
  <c r="B372"/>
  <c r="C371"/>
  <c r="B371"/>
  <c r="C370"/>
  <c r="B370"/>
  <c r="C369"/>
  <c r="B369"/>
  <c r="C368"/>
  <c r="B368"/>
  <c r="C367"/>
  <c r="B367"/>
  <c r="C366"/>
  <c r="B366"/>
  <c r="C365"/>
  <c r="B365"/>
  <c r="C364"/>
  <c r="B364"/>
  <c r="C363"/>
  <c r="B363"/>
  <c r="C362"/>
  <c r="B362"/>
  <c r="C361"/>
  <c r="B361"/>
  <c r="C360"/>
  <c r="B360"/>
  <c r="C359"/>
  <c r="B359"/>
  <c r="C358"/>
  <c r="B358"/>
  <c r="C357"/>
  <c r="B357"/>
  <c r="C356"/>
  <c r="B356"/>
  <c r="C355"/>
  <c r="B355"/>
  <c r="C354"/>
  <c r="B354"/>
  <c r="C353"/>
  <c r="B353"/>
  <c r="C352"/>
  <c r="B352"/>
  <c r="C351"/>
  <c r="B351"/>
  <c r="C350"/>
  <c r="B350"/>
  <c r="C349"/>
  <c r="B349"/>
  <c r="C348"/>
  <c r="B348"/>
  <c r="C347"/>
  <c r="B347"/>
  <c r="C346"/>
  <c r="B346"/>
  <c r="C345"/>
  <c r="B345"/>
  <c r="C344"/>
  <c r="B344"/>
  <c r="C343"/>
  <c r="B343"/>
  <c r="C342"/>
  <c r="B342"/>
  <c r="C341"/>
  <c r="B341"/>
  <c r="C340"/>
  <c r="B340"/>
  <c r="C339"/>
  <c r="B339"/>
  <c r="C338"/>
  <c r="B338"/>
  <c r="C337"/>
  <c r="B337"/>
  <c r="C336"/>
  <c r="B336"/>
  <c r="C335"/>
  <c r="B335"/>
  <c r="C334"/>
  <c r="B334"/>
  <c r="C333"/>
  <c r="B333"/>
  <c r="C332"/>
  <c r="B332"/>
  <c r="C331"/>
  <c r="B331"/>
  <c r="C330"/>
  <c r="B330"/>
  <c r="C329"/>
  <c r="B329"/>
  <c r="C328"/>
  <c r="B328"/>
  <c r="C327"/>
  <c r="B327"/>
  <c r="C326"/>
  <c r="B326"/>
  <c r="C325"/>
  <c r="B325"/>
  <c r="C324"/>
  <c r="B324"/>
  <c r="C323"/>
  <c r="B323"/>
  <c r="C322"/>
  <c r="B322"/>
  <c r="C321"/>
  <c r="B321"/>
  <c r="C320"/>
  <c r="B320"/>
  <c r="C319"/>
  <c r="B319"/>
  <c r="C318"/>
  <c r="B318"/>
  <c r="C317"/>
  <c r="B317"/>
  <c r="C316"/>
  <c r="B316"/>
  <c r="C315"/>
  <c r="B315"/>
  <c r="C314"/>
  <c r="B314"/>
  <c r="C313"/>
  <c r="B313"/>
  <c r="C312"/>
  <c r="B312"/>
  <c r="C311"/>
  <c r="B311"/>
  <c r="C310"/>
  <c r="B310"/>
  <c r="C309"/>
  <c r="B309"/>
  <c r="C308"/>
  <c r="B308"/>
  <c r="C307"/>
  <c r="B307"/>
  <c r="C306"/>
  <c r="B306"/>
  <c r="C305"/>
  <c r="B305"/>
  <c r="C304"/>
  <c r="B304"/>
  <c r="C303"/>
  <c r="B303"/>
  <c r="C302"/>
  <c r="B302"/>
  <c r="C301"/>
  <c r="B301"/>
  <c r="C300"/>
  <c r="B300"/>
  <c r="C299"/>
  <c r="B299"/>
  <c r="C298"/>
  <c r="B298"/>
  <c r="C297"/>
  <c r="B297"/>
  <c r="C296"/>
  <c r="B296"/>
  <c r="C295"/>
  <c r="B295"/>
  <c r="C294"/>
  <c r="B294"/>
  <c r="C293"/>
  <c r="B293"/>
  <c r="C292"/>
  <c r="B292"/>
  <c r="C291"/>
  <c r="B291"/>
  <c r="C290"/>
  <c r="B290"/>
  <c r="C289"/>
  <c r="B289"/>
  <c r="C288"/>
  <c r="B288"/>
  <c r="C287"/>
  <c r="B287"/>
  <c r="C286"/>
  <c r="B286"/>
  <c r="C285"/>
  <c r="B285"/>
  <c r="C284"/>
  <c r="B284"/>
  <c r="C283"/>
  <c r="B283"/>
  <c r="C282"/>
  <c r="B282"/>
  <c r="C281"/>
  <c r="B281"/>
  <c r="C280"/>
  <c r="B280"/>
  <c r="C279"/>
  <c r="B279"/>
  <c r="C278"/>
  <c r="B278"/>
  <c r="C277"/>
  <c r="B277"/>
  <c r="C276"/>
  <c r="B276"/>
  <c r="C275"/>
  <c r="B275"/>
  <c r="C274"/>
  <c r="B274"/>
  <c r="C273"/>
  <c r="B273"/>
  <c r="C272"/>
  <c r="B272"/>
  <c r="C271"/>
  <c r="B271"/>
  <c r="C270"/>
  <c r="B270"/>
  <c r="C269"/>
  <c r="B269"/>
  <c r="C268"/>
  <c r="B268"/>
  <c r="C267"/>
  <c r="B267"/>
  <c r="C266"/>
  <c r="B266"/>
  <c r="C265"/>
  <c r="B265"/>
  <c r="C264"/>
  <c r="B264"/>
  <c r="C263"/>
  <c r="B263"/>
  <c r="C262"/>
  <c r="B262"/>
  <c r="C261"/>
  <c r="B261"/>
  <c r="C260"/>
  <c r="B260"/>
  <c r="C259"/>
  <c r="B259"/>
  <c r="C258"/>
  <c r="B258"/>
  <c r="C257"/>
  <c r="B257"/>
  <c r="C256"/>
  <c r="B256"/>
  <c r="C255"/>
  <c r="B255"/>
  <c r="C254"/>
  <c r="B254"/>
  <c r="C253"/>
  <c r="B253"/>
  <c r="C252"/>
  <c r="B252"/>
  <c r="C251"/>
  <c r="B251"/>
  <c r="C250"/>
  <c r="B250"/>
  <c r="C249"/>
  <c r="B249"/>
  <c r="C248"/>
  <c r="B248"/>
  <c r="C247"/>
  <c r="B247"/>
  <c r="C246"/>
  <c r="B246"/>
  <c r="C245"/>
  <c r="B245"/>
  <c r="C244"/>
  <c r="B244"/>
  <c r="C243"/>
  <c r="B243"/>
  <c r="C242"/>
  <c r="B242"/>
  <c r="C241"/>
  <c r="B241"/>
  <c r="C240"/>
  <c r="B240"/>
  <c r="C239"/>
  <c r="B239"/>
  <c r="C238"/>
  <c r="B238"/>
  <c r="C237"/>
  <c r="B237"/>
  <c r="C236"/>
  <c r="B236"/>
  <c r="C235"/>
  <c r="B235"/>
  <c r="C234"/>
  <c r="B234"/>
  <c r="C233"/>
  <c r="B233"/>
  <c r="C232"/>
  <c r="B232"/>
  <c r="C231"/>
  <c r="B231"/>
  <c r="C230"/>
  <c r="B230"/>
  <c r="C229"/>
  <c r="B229"/>
  <c r="C228"/>
  <c r="B228"/>
  <c r="C227"/>
  <c r="B227"/>
  <c r="C226"/>
  <c r="B226"/>
  <c r="C225"/>
  <c r="B225"/>
  <c r="C224"/>
  <c r="B224"/>
  <c r="C223"/>
  <c r="B223"/>
  <c r="C222"/>
  <c r="B222"/>
  <c r="C221"/>
  <c r="B221"/>
  <c r="C220"/>
  <c r="B220"/>
  <c r="C219"/>
  <c r="B219"/>
  <c r="C218"/>
  <c r="B218"/>
  <c r="C217"/>
  <c r="B217"/>
  <c r="C216"/>
  <c r="B216"/>
  <c r="C215"/>
  <c r="B215"/>
  <c r="C214"/>
  <c r="B214"/>
  <c r="C213"/>
  <c r="B213"/>
  <c r="C212"/>
  <c r="B212"/>
  <c r="C211"/>
  <c r="B211"/>
  <c r="C210"/>
  <c r="B210"/>
  <c r="C209"/>
  <c r="B209"/>
  <c r="C208"/>
  <c r="B208"/>
  <c r="C207"/>
  <c r="B207"/>
  <c r="C206"/>
  <c r="B206"/>
  <c r="C205"/>
  <c r="B205"/>
  <c r="C204"/>
  <c r="B204"/>
  <c r="C203"/>
  <c r="B203"/>
  <c r="C202"/>
  <c r="B202"/>
  <c r="C201"/>
  <c r="B201"/>
  <c r="C200"/>
  <c r="B200"/>
  <c r="C199"/>
  <c r="B199"/>
  <c r="C198"/>
  <c r="B198"/>
  <c r="C197"/>
  <c r="B197"/>
  <c r="C196"/>
  <c r="B196"/>
  <c r="C195"/>
  <c r="B195"/>
  <c r="C194"/>
  <c r="B194"/>
  <c r="C193"/>
  <c r="B193"/>
  <c r="C192"/>
  <c r="B192"/>
  <c r="C191"/>
  <c r="B191"/>
  <c r="C190"/>
  <c r="B190"/>
  <c r="C189"/>
  <c r="B189"/>
  <c r="C188"/>
  <c r="B188"/>
  <c r="C187"/>
  <c r="B187"/>
  <c r="C186"/>
  <c r="B186"/>
  <c r="C185"/>
  <c r="B185"/>
  <c r="C184"/>
  <c r="B184"/>
  <c r="C183"/>
  <c r="B183"/>
  <c r="C182"/>
  <c r="B182"/>
  <c r="C181"/>
  <c r="B181"/>
  <c r="C180"/>
  <c r="B180"/>
  <c r="C179"/>
  <c r="B179"/>
  <c r="C178"/>
  <c r="B178"/>
  <c r="C177"/>
  <c r="B177"/>
  <c r="C176"/>
  <c r="B176"/>
  <c r="C175"/>
  <c r="B175"/>
  <c r="C174"/>
  <c r="B174"/>
  <c r="C173"/>
  <c r="B173"/>
  <c r="C172"/>
  <c r="B172"/>
  <c r="C171"/>
  <c r="B171"/>
  <c r="C170"/>
  <c r="B170"/>
  <c r="C169"/>
  <c r="B169"/>
  <c r="C168"/>
  <c r="B168"/>
  <c r="C167"/>
  <c r="B167"/>
  <c r="C166"/>
  <c r="B166"/>
  <c r="C165"/>
  <c r="B165"/>
  <c r="C164"/>
  <c r="B164"/>
  <c r="C163"/>
  <c r="B163"/>
  <c r="C162"/>
  <c r="B162"/>
  <c r="C161"/>
  <c r="B161"/>
  <c r="C160"/>
  <c r="B160"/>
  <c r="C159"/>
  <c r="B159"/>
  <c r="C158"/>
  <c r="B158"/>
  <c r="C157"/>
  <c r="B157"/>
  <c r="C156"/>
  <c r="B156"/>
  <c r="C155"/>
  <c r="B155"/>
  <c r="C154"/>
  <c r="B154"/>
  <c r="C153"/>
  <c r="B153"/>
  <c r="C152"/>
  <c r="B152"/>
  <c r="C151"/>
  <c r="B151"/>
  <c r="C150"/>
  <c r="B150"/>
  <c r="C149"/>
  <c r="B149"/>
  <c r="C148"/>
  <c r="B148"/>
  <c r="C147"/>
  <c r="B147"/>
  <c r="C146"/>
  <c r="B146"/>
  <c r="C145"/>
  <c r="B145"/>
  <c r="C144"/>
  <c r="B144"/>
  <c r="C143"/>
  <c r="B143"/>
  <c r="C142"/>
  <c r="B142"/>
  <c r="C141"/>
  <c r="B141"/>
  <c r="C140"/>
  <c r="B140"/>
  <c r="C139"/>
  <c r="B139"/>
  <c r="C138"/>
  <c r="B138"/>
  <c r="C137"/>
  <c r="B137"/>
  <c r="C136"/>
  <c r="B136"/>
  <c r="C135"/>
  <c r="B135"/>
  <c r="C134"/>
  <c r="B134"/>
  <c r="C133"/>
  <c r="B133"/>
  <c r="C132"/>
  <c r="B132"/>
  <c r="C131"/>
  <c r="B131"/>
  <c r="C130"/>
  <c r="B130"/>
  <c r="C129"/>
  <c r="B129"/>
  <c r="C128"/>
  <c r="B128"/>
  <c r="C127"/>
  <c r="B127"/>
  <c r="C126"/>
  <c r="B126"/>
  <c r="C125"/>
  <c r="B125"/>
  <c r="C124"/>
  <c r="B124"/>
  <c r="C123"/>
  <c r="B123"/>
  <c r="C122"/>
  <c r="B122"/>
  <c r="C121"/>
  <c r="B121"/>
  <c r="C120"/>
  <c r="B120"/>
  <c r="C119"/>
  <c r="B119"/>
  <c r="C118"/>
  <c r="B118"/>
  <c r="C117"/>
  <c r="B117"/>
  <c r="C116"/>
  <c r="B116"/>
  <c r="C115"/>
  <c r="B115"/>
  <c r="C114"/>
  <c r="B114"/>
  <c r="C113"/>
  <c r="B113"/>
  <c r="C112"/>
  <c r="B112"/>
  <c r="C111"/>
  <c r="B111"/>
  <c r="C110"/>
  <c r="B110"/>
  <c r="C109"/>
  <c r="B109"/>
  <c r="C108"/>
  <c r="B108"/>
  <c r="C107"/>
  <c r="B107"/>
  <c r="C106"/>
  <c r="B106"/>
  <c r="C105"/>
  <c r="B105"/>
  <c r="C104"/>
  <c r="B104"/>
  <c r="C103"/>
  <c r="B103"/>
  <c r="C102"/>
  <c r="B102"/>
  <c r="C101"/>
  <c r="B101"/>
  <c r="C100"/>
  <c r="B100"/>
  <c r="C99"/>
  <c r="B99"/>
  <c r="C98"/>
  <c r="B98"/>
  <c r="C97"/>
  <c r="B97"/>
  <c r="C96"/>
  <c r="B96"/>
  <c r="C95"/>
  <c r="B95"/>
  <c r="C94"/>
  <c r="B94"/>
  <c r="C93"/>
  <c r="B93"/>
  <c r="C92"/>
  <c r="B92"/>
  <c r="C91"/>
  <c r="B91"/>
  <c r="C90"/>
  <c r="B90"/>
  <c r="C89"/>
  <c r="B89"/>
  <c r="C88"/>
  <c r="B88"/>
  <c r="C87"/>
  <c r="B87"/>
  <c r="C86"/>
  <c r="B86"/>
  <c r="C85"/>
  <c r="B85"/>
  <c r="C84"/>
  <c r="B84"/>
  <c r="C83"/>
  <c r="B83"/>
  <c r="C82"/>
  <c r="B82"/>
  <c r="C81"/>
  <c r="B81"/>
  <c r="C80"/>
  <c r="B80"/>
  <c r="C441" i="108"/>
  <c r="B441"/>
  <c r="C440"/>
  <c r="B440"/>
  <c r="C439"/>
  <c r="B439"/>
  <c r="C438"/>
  <c r="B438"/>
  <c r="C437"/>
  <c r="B437"/>
  <c r="C436"/>
  <c r="B436"/>
  <c r="C435"/>
  <c r="B435"/>
  <c r="C434"/>
  <c r="B434"/>
  <c r="C433"/>
  <c r="B433"/>
  <c r="C432"/>
  <c r="B432"/>
  <c r="C431"/>
  <c r="B431"/>
  <c r="C430"/>
  <c r="B430"/>
  <c r="C429"/>
  <c r="B429"/>
  <c r="C428"/>
  <c r="B428"/>
  <c r="C427"/>
  <c r="B427"/>
  <c r="C426"/>
  <c r="B426"/>
  <c r="C425"/>
  <c r="B425"/>
  <c r="C424"/>
  <c r="B424"/>
  <c r="C423"/>
  <c r="B423"/>
  <c r="C422"/>
  <c r="B422"/>
  <c r="C421"/>
  <c r="B421"/>
  <c r="C420"/>
  <c r="B420"/>
  <c r="C419"/>
  <c r="B419"/>
  <c r="C418"/>
  <c r="B418"/>
  <c r="C417"/>
  <c r="B417"/>
  <c r="C416"/>
  <c r="B416"/>
  <c r="C415"/>
  <c r="B415"/>
  <c r="C414"/>
  <c r="B414"/>
  <c r="C413"/>
  <c r="B413"/>
  <c r="C412"/>
  <c r="B412"/>
  <c r="C411"/>
  <c r="B411"/>
  <c r="C410"/>
  <c r="B410"/>
  <c r="C409"/>
  <c r="B409"/>
  <c r="C408"/>
  <c r="B408"/>
  <c r="C407"/>
  <c r="B407"/>
  <c r="C406"/>
  <c r="B406"/>
  <c r="C405"/>
  <c r="B405"/>
  <c r="C404"/>
  <c r="B404"/>
  <c r="C403"/>
  <c r="B403"/>
  <c r="C402"/>
  <c r="B402"/>
  <c r="C401"/>
  <c r="B401"/>
  <c r="C400"/>
  <c r="B400"/>
  <c r="C399"/>
  <c r="B399"/>
  <c r="C398"/>
  <c r="B398"/>
  <c r="C397"/>
  <c r="B397"/>
  <c r="C396"/>
  <c r="B396"/>
  <c r="C395"/>
  <c r="B395"/>
  <c r="C394"/>
  <c r="B394"/>
  <c r="C393"/>
  <c r="B393"/>
  <c r="C392"/>
  <c r="B392"/>
  <c r="C391"/>
  <c r="B391"/>
  <c r="C390"/>
  <c r="B390"/>
  <c r="C389"/>
  <c r="B389"/>
  <c r="C388"/>
  <c r="B388"/>
  <c r="C387"/>
  <c r="B387"/>
  <c r="C386"/>
  <c r="B386"/>
  <c r="C385"/>
  <c r="B385"/>
  <c r="C384"/>
  <c r="B384"/>
  <c r="C383"/>
  <c r="B383"/>
  <c r="C382"/>
  <c r="B382"/>
  <c r="C381"/>
  <c r="B381"/>
  <c r="C380"/>
  <c r="B380"/>
  <c r="C379"/>
  <c r="B379"/>
  <c r="C378"/>
  <c r="B378"/>
  <c r="C377"/>
  <c r="B377"/>
  <c r="C376"/>
  <c r="B376"/>
  <c r="C375"/>
  <c r="B375"/>
  <c r="C374"/>
  <c r="B374"/>
  <c r="C373"/>
  <c r="B373"/>
  <c r="C372"/>
  <c r="B372"/>
  <c r="C371"/>
  <c r="B371"/>
  <c r="C370"/>
  <c r="B370"/>
  <c r="C369"/>
  <c r="B369"/>
  <c r="C368"/>
  <c r="B368"/>
  <c r="C367"/>
  <c r="B367"/>
  <c r="C366"/>
  <c r="B366"/>
  <c r="C365"/>
  <c r="B365"/>
  <c r="C364"/>
  <c r="B364"/>
  <c r="C363"/>
  <c r="B363"/>
  <c r="C362"/>
  <c r="B362"/>
  <c r="C361"/>
  <c r="B361"/>
  <c r="C360"/>
  <c r="B360"/>
  <c r="C359"/>
  <c r="B359"/>
  <c r="C358"/>
  <c r="B358"/>
  <c r="C357"/>
  <c r="B357"/>
  <c r="C356"/>
  <c r="B356"/>
  <c r="C355"/>
  <c r="B355"/>
  <c r="C354"/>
  <c r="B354"/>
  <c r="C353"/>
  <c r="B353"/>
  <c r="C352"/>
  <c r="B352"/>
  <c r="C351"/>
  <c r="B351"/>
  <c r="C350"/>
  <c r="B350"/>
  <c r="C349"/>
  <c r="B349"/>
  <c r="C348"/>
  <c r="B348"/>
  <c r="C347"/>
  <c r="B347"/>
  <c r="C346"/>
  <c r="B346"/>
  <c r="C345"/>
  <c r="B345"/>
  <c r="C344"/>
  <c r="B344"/>
  <c r="C343"/>
  <c r="B343"/>
  <c r="C342"/>
  <c r="B342"/>
  <c r="C341"/>
  <c r="B341"/>
  <c r="C340"/>
  <c r="B340"/>
  <c r="C339"/>
  <c r="B339"/>
  <c r="C338"/>
  <c r="B338"/>
  <c r="C337"/>
  <c r="B337"/>
  <c r="C336"/>
  <c r="B336"/>
  <c r="C335"/>
  <c r="B335"/>
  <c r="C334"/>
  <c r="B334"/>
  <c r="C333"/>
  <c r="B333"/>
  <c r="C332"/>
  <c r="B332"/>
  <c r="C331"/>
  <c r="B331"/>
  <c r="C330"/>
  <c r="B330"/>
  <c r="C329"/>
  <c r="B329"/>
  <c r="C328"/>
  <c r="B328"/>
  <c r="C327"/>
  <c r="B327"/>
  <c r="C326"/>
  <c r="B326"/>
  <c r="C325"/>
  <c r="B325"/>
  <c r="C324"/>
  <c r="B324"/>
  <c r="C323"/>
  <c r="B323"/>
  <c r="C322"/>
  <c r="B322"/>
  <c r="C321"/>
  <c r="B321"/>
  <c r="C320"/>
  <c r="B320"/>
  <c r="C319"/>
  <c r="B319"/>
  <c r="C318"/>
  <c r="B318"/>
  <c r="C317"/>
  <c r="B317"/>
  <c r="C316"/>
  <c r="B316"/>
  <c r="C315"/>
  <c r="B315"/>
  <c r="C314"/>
  <c r="B314"/>
  <c r="C313"/>
  <c r="B313"/>
  <c r="C312"/>
  <c r="B312"/>
  <c r="C311"/>
  <c r="B311"/>
  <c r="C310"/>
  <c r="B310"/>
  <c r="C309"/>
  <c r="B309"/>
  <c r="C308"/>
  <c r="B308"/>
  <c r="C307"/>
  <c r="B307"/>
  <c r="C306"/>
  <c r="B306"/>
  <c r="C305"/>
  <c r="B305"/>
  <c r="C304"/>
  <c r="B304"/>
  <c r="C303"/>
  <c r="B303"/>
  <c r="C302"/>
  <c r="B302"/>
  <c r="C301"/>
  <c r="B301"/>
  <c r="C300"/>
  <c r="B300"/>
  <c r="C299"/>
  <c r="B299"/>
  <c r="C298"/>
  <c r="B298"/>
  <c r="C297"/>
  <c r="B297"/>
  <c r="C296"/>
  <c r="B296"/>
  <c r="C295"/>
  <c r="B295"/>
  <c r="C294"/>
  <c r="B294"/>
  <c r="C293"/>
  <c r="B293"/>
  <c r="C292"/>
  <c r="B292"/>
  <c r="C291"/>
  <c r="B291"/>
  <c r="C290"/>
  <c r="B290"/>
  <c r="C289"/>
  <c r="B289"/>
  <c r="C288"/>
  <c r="B288"/>
  <c r="C287"/>
  <c r="B287"/>
  <c r="C286"/>
  <c r="B286"/>
  <c r="C285"/>
  <c r="B285"/>
  <c r="C284"/>
  <c r="B284"/>
  <c r="C283"/>
  <c r="B283"/>
  <c r="C282"/>
  <c r="B282"/>
  <c r="C281"/>
  <c r="B281"/>
  <c r="C280"/>
  <c r="B280"/>
  <c r="C279"/>
  <c r="B279"/>
  <c r="C278"/>
  <c r="B278"/>
  <c r="C277"/>
  <c r="B277"/>
  <c r="C276"/>
  <c r="B276"/>
  <c r="C275"/>
  <c r="B275"/>
  <c r="C274"/>
  <c r="B274"/>
  <c r="C273"/>
  <c r="B273"/>
  <c r="C272"/>
  <c r="B272"/>
  <c r="C271"/>
  <c r="B271"/>
  <c r="C270"/>
  <c r="B270"/>
  <c r="C269"/>
  <c r="B269"/>
  <c r="C268"/>
  <c r="B268"/>
  <c r="C267"/>
  <c r="B267"/>
  <c r="C266"/>
  <c r="B266"/>
  <c r="C265"/>
  <c r="B265"/>
  <c r="C264"/>
  <c r="B264"/>
  <c r="C263"/>
  <c r="B263"/>
  <c r="C262"/>
  <c r="B262"/>
  <c r="C261"/>
  <c r="B261"/>
  <c r="C260"/>
  <c r="B260"/>
  <c r="C259"/>
  <c r="B259"/>
  <c r="C258"/>
  <c r="B258"/>
  <c r="C257"/>
  <c r="B257"/>
  <c r="C256"/>
  <c r="B256"/>
  <c r="C255"/>
  <c r="B255"/>
  <c r="C254"/>
  <c r="B254"/>
  <c r="C253"/>
  <c r="B253"/>
  <c r="C252"/>
  <c r="B252"/>
  <c r="C251"/>
  <c r="B251"/>
  <c r="C250"/>
  <c r="B250"/>
  <c r="C249"/>
  <c r="B249"/>
  <c r="C248"/>
  <c r="B248"/>
  <c r="C247"/>
  <c r="B247"/>
  <c r="C246"/>
  <c r="B246"/>
  <c r="C245"/>
  <c r="B245"/>
  <c r="C244"/>
  <c r="B244"/>
  <c r="C243"/>
  <c r="B243"/>
  <c r="C242"/>
  <c r="B242"/>
  <c r="C241"/>
  <c r="B241"/>
  <c r="C240"/>
  <c r="B240"/>
  <c r="C239"/>
  <c r="B239"/>
  <c r="C238"/>
  <c r="B238"/>
  <c r="C237"/>
  <c r="B237"/>
  <c r="C236"/>
  <c r="B236"/>
  <c r="C235"/>
  <c r="B235"/>
  <c r="C234"/>
  <c r="B234"/>
  <c r="C233"/>
  <c r="B233"/>
  <c r="C232"/>
  <c r="B232"/>
  <c r="C231"/>
  <c r="B231"/>
  <c r="C230"/>
  <c r="B230"/>
  <c r="C229"/>
  <c r="B229"/>
  <c r="C228"/>
  <c r="B228"/>
  <c r="C227"/>
  <c r="B227"/>
  <c r="C226"/>
  <c r="B226"/>
  <c r="C225"/>
  <c r="B225"/>
  <c r="C224"/>
  <c r="B224"/>
  <c r="C223"/>
  <c r="B223"/>
  <c r="C222"/>
  <c r="B222"/>
  <c r="C221"/>
  <c r="B221"/>
  <c r="C220"/>
  <c r="B220"/>
  <c r="C219"/>
  <c r="B219"/>
  <c r="C218"/>
  <c r="B218"/>
  <c r="C217"/>
  <c r="B217"/>
  <c r="C216"/>
  <c r="B216"/>
  <c r="C215"/>
  <c r="B215"/>
  <c r="C214"/>
  <c r="B214"/>
  <c r="C213"/>
  <c r="B213"/>
  <c r="C212"/>
  <c r="B212"/>
  <c r="C211"/>
  <c r="B211"/>
  <c r="C210"/>
  <c r="B210"/>
  <c r="C209"/>
  <c r="B209"/>
  <c r="C208"/>
  <c r="B208"/>
  <c r="C207"/>
  <c r="B207"/>
  <c r="C206"/>
  <c r="B206"/>
  <c r="C205"/>
  <c r="B205"/>
  <c r="C204"/>
  <c r="B204"/>
  <c r="C203"/>
  <c r="B203"/>
  <c r="C202"/>
  <c r="B202"/>
  <c r="C201"/>
  <c r="B201"/>
  <c r="C200"/>
  <c r="B200"/>
  <c r="C199"/>
  <c r="B199"/>
  <c r="C198"/>
  <c r="B198"/>
  <c r="C197"/>
  <c r="B197"/>
  <c r="C196"/>
  <c r="B196"/>
  <c r="C195"/>
  <c r="B195"/>
  <c r="C194"/>
  <c r="B194"/>
  <c r="C193"/>
  <c r="B193"/>
  <c r="C192"/>
  <c r="B192"/>
  <c r="C191"/>
  <c r="B191"/>
  <c r="C190"/>
  <c r="B190"/>
  <c r="C189"/>
  <c r="B189"/>
  <c r="C188"/>
  <c r="B188"/>
  <c r="C187"/>
  <c r="B187"/>
  <c r="C186"/>
  <c r="B186"/>
  <c r="C185"/>
  <c r="B185"/>
  <c r="C184"/>
  <c r="B184"/>
  <c r="C183"/>
  <c r="B183"/>
  <c r="C182"/>
  <c r="B182"/>
  <c r="C181"/>
  <c r="B181"/>
  <c r="C180"/>
  <c r="B180"/>
  <c r="C179"/>
  <c r="B179"/>
  <c r="C178"/>
  <c r="B178"/>
  <c r="C177"/>
  <c r="B177"/>
  <c r="C176"/>
  <c r="B176"/>
  <c r="C175"/>
  <c r="B175"/>
  <c r="C174"/>
  <c r="B174"/>
  <c r="C173"/>
  <c r="B173"/>
  <c r="C172"/>
  <c r="B172"/>
  <c r="C171"/>
  <c r="B171"/>
  <c r="C170"/>
  <c r="B170"/>
  <c r="C169"/>
  <c r="B169"/>
  <c r="C168"/>
  <c r="B168"/>
  <c r="C167"/>
  <c r="B167"/>
  <c r="C166"/>
  <c r="B166"/>
  <c r="C165"/>
  <c r="B165"/>
  <c r="C164"/>
  <c r="B164"/>
  <c r="C163"/>
  <c r="B163"/>
  <c r="C162"/>
  <c r="B162"/>
  <c r="C161"/>
  <c r="B161"/>
  <c r="C160"/>
  <c r="B160"/>
  <c r="C159"/>
  <c r="B159"/>
  <c r="C158"/>
  <c r="B158"/>
  <c r="C157"/>
  <c r="B157"/>
  <c r="C156"/>
  <c r="B156"/>
  <c r="C155"/>
  <c r="B155"/>
  <c r="C154"/>
  <c r="B154"/>
  <c r="C153"/>
  <c r="B153"/>
  <c r="C152"/>
  <c r="B152"/>
  <c r="C151"/>
  <c r="B151"/>
  <c r="C150"/>
  <c r="B150"/>
  <c r="C149"/>
  <c r="B149"/>
  <c r="C148"/>
  <c r="B148"/>
  <c r="C147"/>
  <c r="B147"/>
  <c r="C146"/>
  <c r="B146"/>
  <c r="C145"/>
  <c r="B145"/>
  <c r="C144"/>
  <c r="B144"/>
  <c r="C143"/>
  <c r="B143"/>
  <c r="C142"/>
  <c r="B142"/>
  <c r="C141"/>
  <c r="B141"/>
  <c r="C140"/>
  <c r="B140"/>
  <c r="C139"/>
  <c r="B139"/>
  <c r="C138"/>
  <c r="B138"/>
  <c r="C137"/>
  <c r="B137"/>
  <c r="C136"/>
  <c r="B136"/>
  <c r="C135"/>
  <c r="B135"/>
  <c r="C134"/>
  <c r="B134"/>
  <c r="C133"/>
  <c r="B133"/>
  <c r="C132"/>
  <c r="B132"/>
  <c r="C131"/>
  <c r="B131"/>
  <c r="C130"/>
  <c r="B130"/>
  <c r="C129"/>
  <c r="B129"/>
  <c r="C128"/>
  <c r="B128"/>
  <c r="C127"/>
  <c r="B127"/>
  <c r="C126"/>
  <c r="B126"/>
  <c r="C125"/>
  <c r="B125"/>
  <c r="C124"/>
  <c r="B124"/>
  <c r="C123"/>
  <c r="B123"/>
  <c r="C122"/>
  <c r="B122"/>
  <c r="C121"/>
  <c r="B121"/>
  <c r="C120"/>
  <c r="B120"/>
  <c r="C119"/>
  <c r="B119"/>
  <c r="C118"/>
  <c r="B118"/>
  <c r="C117"/>
  <c r="B117"/>
  <c r="C116"/>
  <c r="B116"/>
  <c r="C115"/>
  <c r="B115"/>
  <c r="C114"/>
  <c r="B114"/>
  <c r="C113"/>
  <c r="B113"/>
  <c r="C112"/>
  <c r="B112"/>
  <c r="C111"/>
  <c r="B111"/>
  <c r="C110"/>
  <c r="B110"/>
  <c r="C109"/>
  <c r="B109"/>
  <c r="C108"/>
  <c r="B108"/>
  <c r="C107"/>
  <c r="B107"/>
  <c r="C106"/>
  <c r="B106"/>
  <c r="C105"/>
  <c r="B105"/>
  <c r="C104"/>
  <c r="B104"/>
  <c r="C103"/>
  <c r="B103"/>
  <c r="C102"/>
  <c r="B102"/>
  <c r="C101"/>
  <c r="B101"/>
  <c r="C100"/>
  <c r="B100"/>
  <c r="C99"/>
  <c r="B99"/>
  <c r="C98"/>
  <c r="B98"/>
  <c r="C97"/>
  <c r="B97"/>
  <c r="C96"/>
  <c r="B96"/>
  <c r="C95"/>
  <c r="B95"/>
  <c r="C94"/>
  <c r="B94"/>
  <c r="C93"/>
  <c r="B93"/>
  <c r="C92"/>
  <c r="B92"/>
  <c r="C91"/>
  <c r="B91"/>
  <c r="C90"/>
  <c r="B90"/>
  <c r="C89"/>
  <c r="B89"/>
  <c r="C88"/>
  <c r="B88"/>
  <c r="C87"/>
  <c r="B87"/>
  <c r="C86"/>
  <c r="B86"/>
  <c r="C85"/>
  <c r="B85"/>
  <c r="C84"/>
  <c r="B84"/>
  <c r="C83"/>
  <c r="B83"/>
  <c r="C82"/>
  <c r="B82"/>
  <c r="C81"/>
  <c r="B81"/>
  <c r="C80"/>
  <c r="B80"/>
  <c r="C440" i="107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8"/>
  <c r="C454" i="106"/>
  <c r="AR444" i="105"/>
  <c r="AR2" s="1"/>
  <c r="AQ444"/>
  <c r="B445" s="1"/>
  <c r="AN444"/>
  <c r="AN2" s="1"/>
  <c r="AM444"/>
  <c r="AM2" s="1"/>
  <c r="AL444"/>
  <c r="AL2" s="1"/>
  <c r="AK444"/>
  <c r="AK2" s="1"/>
  <c r="AF444"/>
  <c r="AF2" s="1"/>
  <c r="AE444"/>
  <c r="AE2" s="1"/>
  <c r="AD444"/>
  <c r="AD2" s="1"/>
  <c r="AC444"/>
  <c r="AC2" s="1"/>
  <c r="AB444"/>
  <c r="AB2" s="1"/>
  <c r="AA444"/>
  <c r="AA2" s="1"/>
  <c r="Z444"/>
  <c r="Z2" s="1"/>
  <c r="Y444"/>
  <c r="Y2" s="1"/>
  <c r="W444"/>
  <c r="W2" s="1"/>
  <c r="U444"/>
  <c r="U2" s="1"/>
  <c r="T444"/>
  <c r="T2" s="1"/>
  <c r="S444"/>
  <c r="S2" s="1"/>
  <c r="P444"/>
  <c r="P2" s="1"/>
  <c r="O444"/>
  <c r="N444"/>
  <c r="N2" s="1"/>
  <c r="M444"/>
  <c r="M2" s="1"/>
  <c r="L444"/>
  <c r="K444"/>
  <c r="K2" s="1"/>
  <c r="J444"/>
  <c r="J2" s="1"/>
  <c r="I444"/>
  <c r="I2" s="1"/>
  <c r="H444"/>
  <c r="H2" s="1"/>
  <c r="G444"/>
  <c r="G2" s="1"/>
  <c r="E444"/>
  <c r="E2" s="1"/>
  <c r="D444"/>
  <c r="D2" s="1"/>
  <c r="C444"/>
  <c r="C2" s="1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3"/>
  <c r="AY2"/>
  <c r="AX2"/>
  <c r="AW2"/>
  <c r="AV2"/>
  <c r="AU2"/>
  <c r="AT2"/>
  <c r="AS2"/>
  <c r="AJ2"/>
  <c r="AI2"/>
  <c r="AH2"/>
  <c r="O2"/>
  <c r="L2"/>
  <c r="AQ2" l="1"/>
  <c r="B2" s="1"/>
  <c r="C442" i="109"/>
  <c r="B444" i="105"/>
  <c r="C442" i="107"/>
  <c r="B454" i="106"/>
  <c r="B442" i="107"/>
  <c r="S444" i="5"/>
  <c r="S2" l="1"/>
  <c r="AP444" i="101"/>
  <c r="B441" i="104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AP2" i="101" l="1"/>
  <c r="B442" i="109"/>
  <c r="B445" i="101"/>
  <c r="AK444" l="1"/>
  <c r="AK2" s="1"/>
  <c r="AS444" i="5"/>
  <c r="AS2" l="1"/>
  <c r="AW444"/>
  <c r="AW2" l="1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AN2" l="1"/>
  <c r="AI2" i="101"/>
  <c r="B390" i="5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H444" i="101" l="1"/>
  <c r="H2" s="1"/>
  <c r="J444" i="5"/>
  <c r="AU444" i="101"/>
  <c r="AU2" s="1"/>
  <c r="BL444" i="5"/>
  <c r="AJ444" i="101"/>
  <c r="AJ2" s="1"/>
  <c r="AO444" i="5"/>
  <c r="BL2" l="1"/>
  <c r="AO2"/>
  <c r="J2"/>
  <c r="BQ444"/>
  <c r="BP444"/>
  <c r="BO444"/>
  <c r="BN444"/>
  <c r="BT2"/>
  <c r="BU2"/>
  <c r="BR444"/>
  <c r="BS444"/>
  <c r="BG444"/>
  <c r="AH444" i="101"/>
  <c r="AH2" s="1"/>
  <c r="AM444" i="5"/>
  <c r="AG444" i="101"/>
  <c r="AG2" s="1"/>
  <c r="AM2" i="5" l="1"/>
  <c r="BR2"/>
  <c r="BO2"/>
  <c r="BN2"/>
  <c r="BG2"/>
  <c r="BQ2"/>
  <c r="BS2"/>
  <c r="BP2"/>
  <c r="B440" i="102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Z444" i="101"/>
  <c r="Z2" s="1"/>
  <c r="AF444" i="5"/>
  <c r="Y444" i="101"/>
  <c r="Y2" s="1"/>
  <c r="AE444" i="5"/>
  <c r="AE2" l="1"/>
  <c r="AF2"/>
  <c r="B62" i="98"/>
  <c r="B61"/>
  <c r="B60"/>
  <c r="B59"/>
  <c r="B58"/>
  <c r="B57"/>
  <c r="B56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AT444" i="101"/>
  <c r="AT2" s="1"/>
  <c r="AO444"/>
  <c r="AO2" s="1"/>
  <c r="AN444"/>
  <c r="AN2" s="1"/>
  <c r="AM444"/>
  <c r="AM2" s="1"/>
  <c r="AL444"/>
  <c r="AL2" s="1"/>
  <c r="AF444"/>
  <c r="AF2" s="1"/>
  <c r="AE444"/>
  <c r="AE2" s="1"/>
  <c r="AD444"/>
  <c r="AD2" s="1"/>
  <c r="AC444"/>
  <c r="AC2" s="1"/>
  <c r="AB444"/>
  <c r="AB2" s="1"/>
  <c r="AA444"/>
  <c r="AA2" s="1"/>
  <c r="W444"/>
  <c r="W2" s="1"/>
  <c r="U444"/>
  <c r="U2" s="1"/>
  <c r="T444"/>
  <c r="T2" s="1"/>
  <c r="S444"/>
  <c r="S2" s="1"/>
  <c r="Q444"/>
  <c r="Q2" s="1"/>
  <c r="P444"/>
  <c r="P2" s="1"/>
  <c r="N444"/>
  <c r="N2" s="1"/>
  <c r="M444"/>
  <c r="M2" s="1"/>
  <c r="L444"/>
  <c r="L2" s="1"/>
  <c r="K444"/>
  <c r="K2" s="1"/>
  <c r="J444"/>
  <c r="J2" s="1"/>
  <c r="I444"/>
  <c r="I2" s="1"/>
  <c r="G444"/>
  <c r="G2" s="1"/>
  <c r="F444"/>
  <c r="F2" s="1"/>
  <c r="E444"/>
  <c r="E2" s="1"/>
  <c r="D444"/>
  <c r="D2" s="1"/>
  <c r="C444"/>
  <c r="C2" s="1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3"/>
  <c r="BB2"/>
  <c r="BA2"/>
  <c r="AZ2"/>
  <c r="AY2"/>
  <c r="AX2"/>
  <c r="AW2"/>
  <c r="AV2"/>
  <c r="B445" i="5"/>
  <c r="B441" i="99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9"/>
  <c r="B2" i="101" l="1"/>
  <c r="B444"/>
  <c r="B443" i="99"/>
  <c r="B453" i="98"/>
  <c r="B441" i="5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AB444"/>
  <c r="AL444"/>
  <c r="AK444"/>
  <c r="C444"/>
  <c r="H444"/>
  <c r="G444"/>
  <c r="AA444"/>
  <c r="Z444"/>
  <c r="Y444"/>
  <c r="W444"/>
  <c r="O444"/>
  <c r="N444"/>
  <c r="M444"/>
  <c r="L444"/>
  <c r="K444"/>
  <c r="I444"/>
  <c r="AX444"/>
  <c r="AV444"/>
  <c r="AU444"/>
  <c r="I2" l="1"/>
  <c r="M2"/>
  <c r="AV2"/>
  <c r="L2"/>
  <c r="AA2"/>
  <c r="AK2"/>
  <c r="O2"/>
  <c r="Z2"/>
  <c r="AU2"/>
  <c r="N2"/>
  <c r="Y2"/>
  <c r="H2"/>
  <c r="AB2"/>
  <c r="K2"/>
  <c r="W2"/>
  <c r="G2"/>
  <c r="AL2"/>
  <c r="C2"/>
  <c r="AX2"/>
  <c r="AZ444"/>
  <c r="AY444"/>
  <c r="BK444"/>
  <c r="AT2"/>
  <c r="BB444"/>
  <c r="BA444"/>
  <c r="AH444"/>
  <c r="AG444"/>
  <c r="F444"/>
  <c r="E444"/>
  <c r="D444"/>
  <c r="AI444"/>
  <c r="AJ444"/>
  <c r="AD444"/>
  <c r="BV2"/>
  <c r="BW2"/>
  <c r="BX2"/>
  <c r="BY2"/>
  <c r="BZ2"/>
  <c r="B3"/>
  <c r="D2" l="1"/>
  <c r="AH2"/>
  <c r="BK2"/>
  <c r="AI2"/>
  <c r="AG2"/>
  <c r="AJ2"/>
  <c r="F2"/>
  <c r="BB2"/>
  <c r="AZ2"/>
  <c r="AD2"/>
  <c r="E2"/>
  <c r="BA2"/>
  <c r="AY2"/>
  <c r="B444"/>
  <c r="B2" l="1"/>
  <c r="B448" i="101"/>
  <c r="B448" i="105"/>
  <c r="B448" i="5" l="1"/>
</calcChain>
</file>

<file path=xl/sharedStrings.xml><?xml version="1.0" encoding="utf-8"?>
<sst xmlns="http://schemas.openxmlformats.org/spreadsheetml/2006/main" count="6008" uniqueCount="696">
  <si>
    <t>городское поселение Монино Щёлковского муниципального района</t>
  </si>
  <si>
    <t>городское поселение Свердловский Щёлковского муниципального района</t>
  </si>
  <si>
    <t>городское поселение Фряново Щёлковского муниципального района</t>
  </si>
  <si>
    <t>сельское поселение Анискинское Щёлковского муниципального района</t>
  </si>
  <si>
    <t>сельское поселение Гребневское Щёлковского муниципального района</t>
  </si>
  <si>
    <t>сельское поселение Медвежье-Озёрское Щёлковского муниципального района</t>
  </si>
  <si>
    <t>сельское поселение Огудневское Щёлковского муниципального района</t>
  </si>
  <si>
    <t>сельское поселение Трубинское Щёлковского муниципального района</t>
  </si>
  <si>
    <t>городское поселение Озёры Озёрского муниципального района</t>
  </si>
  <si>
    <t>сельское поселение Клишинское Озёрского муниципального района</t>
  </si>
  <si>
    <t>городское поселение Сычёво Волоколамского муниципального района</t>
  </si>
  <si>
    <t>сельское поселение Аверкиевское Павлово-Посадского муниципального района</t>
  </si>
  <si>
    <t>сельское поселение Кузнецовское Павлово-Посадского муниципального района</t>
  </si>
  <si>
    <t>сельское поселение Рахмановское Павлово-Посадского муниципального района</t>
  </si>
  <si>
    <t>сельское поселение Улитинское Павлово-Посадского муниципального района</t>
  </si>
  <si>
    <t>городское поселение Львовский Подольского муниципального района</t>
  </si>
  <si>
    <t>сельское поселение Дубровицкое Подольского муниципального района</t>
  </si>
  <si>
    <t>сельское поселение Лаговское Подольского муниципального района</t>
  </si>
  <si>
    <t>сельское поселение Стрелковское Подольского муниципального района</t>
  </si>
  <si>
    <t>городское поселение Ашукино Пушкинского муниципального района</t>
  </si>
  <si>
    <t>городское поселение Зеленоградский Пушкинского муниципального района</t>
  </si>
  <si>
    <t>городское поселение Лесной Пушкинского муниципального района</t>
  </si>
  <si>
    <t>городское поселение Правдинский Пушкинского муниципального района</t>
  </si>
  <si>
    <t>городское поселение Софрино Пушкинского муниципального района</t>
  </si>
  <si>
    <t>городское поселение Черкизово Пушкинского муниципального района</t>
  </si>
  <si>
    <t>сельское поселение Ельдигинское Пушкинского муниципального района</t>
  </si>
  <si>
    <t>сельское поселение Тарасовское Пушкинского муниципального района</t>
  </si>
  <si>
    <t>городское поселение Быково Раменского муниципального района</t>
  </si>
  <si>
    <t>городское поселение Ильинский Раменского муниципального района</t>
  </si>
  <si>
    <t>городское поселение Кратово Раменского муниципального района</t>
  </si>
  <si>
    <t>городское поселение Родники Раменского муниципального района</t>
  </si>
  <si>
    <t>городское поселение Удельная Раменского муниципального района</t>
  </si>
  <si>
    <t>сельское поселение Верейское Раменского муниципального района</t>
  </si>
  <si>
    <t>сельское поселение Вялковское Раменского муниципального района</t>
  </si>
  <si>
    <t>сельское поселение Ганусовское Раменского муниципального района</t>
  </si>
  <si>
    <t>сельское поселение Гжельское Раменского муниципального района</t>
  </si>
  <si>
    <t>сельское поселение Заболотьевское Раменского муниципального района</t>
  </si>
  <si>
    <t>сельское поселение Константиновское Раменского муниципального района</t>
  </si>
  <si>
    <t>сельское поселение Кузнецовское Раменского муниципального района</t>
  </si>
  <si>
    <t>сельское поселение Никоновское Раменского муниципального района</t>
  </si>
  <si>
    <t>сельское поселение Новохаритоновское Раменского муниципального района</t>
  </si>
  <si>
    <t>сельское поселение Островецкое Раменского муниципального района</t>
  </si>
  <si>
    <t>сельское поселение Рыболовское Раменского муниципального района</t>
  </si>
  <si>
    <t>сельское поселение Сафоновское Раменского муниципального района</t>
  </si>
  <si>
    <t>сельское поселение Софьинское Раменского муниципального района</t>
  </si>
  <si>
    <t>сельское поселение Ульянинское Раменского муниципального района</t>
  </si>
  <si>
    <t>сельское поселение Чулковское Раменского муниципального района</t>
  </si>
  <si>
    <t>городское поселение Тучково Рузского муниципального района</t>
  </si>
  <si>
    <t>сельское поселение Волковское Рузского муниципального района</t>
  </si>
  <si>
    <t>сельское поселение Дороховское Рузского муниципального района</t>
  </si>
  <si>
    <t>сельское поселение Ивановское Рузского муниципального района</t>
  </si>
  <si>
    <t>сельское поселение Колюбакинское Рузского муниципального района</t>
  </si>
  <si>
    <t>сельское поселение Старорузское Рузского муниципального района</t>
  </si>
  <si>
    <t>городское поселение Богородское Сергиево-Посадского муниципального района</t>
  </si>
  <si>
    <t>городское поселение Краснозаводск Сергиево-Посадского муниципального района</t>
  </si>
  <si>
    <t>городское поселение Пересвет Сергиево-Посадского муниципального района</t>
  </si>
  <si>
    <t>городское поселение Скоропусковский Сергиево-Посадского муниципального района</t>
  </si>
  <si>
    <t>городское поселение Хотьково Сергиево-Посадского муниципального района</t>
  </si>
  <si>
    <t>сельское поселение Березняковское Сергиево-Посадского муниципального района</t>
  </si>
  <si>
    <t>сельское поселение Васильевское Сергиево-Посадского муниципального района</t>
  </si>
  <si>
    <t>сельское поселение Лозовское Сергиево-Посадского муниципального района</t>
  </si>
  <si>
    <t>сельское поселение Реммаш Сергиево-Посадского муниципального района</t>
  </si>
  <si>
    <t>сельское поселение Селковское Сергиево-Посадского муниципального района</t>
  </si>
  <si>
    <t>сельское поселение Шеметовское Сергиево-Посадского муниципального района</t>
  </si>
  <si>
    <t>городское поселение Серебряные Пруды Серебряно-Прудского муниципального района</t>
  </si>
  <si>
    <t>сельское поселение Мочильское Серебряно-Прудского муниципального района</t>
  </si>
  <si>
    <t>сельское поселение Узуновское Серебряно-Прудского муниципального района</t>
  </si>
  <si>
    <t>сельское поселение Успенское Серебряно-Прудского муниципального района</t>
  </si>
  <si>
    <t>городское поселение Оболенск Серпуховского муниципального района</t>
  </si>
  <si>
    <t>городское поселение Пролетарский Серпуховского муниципального района</t>
  </si>
  <si>
    <t>сельское поселение Васильевское Серпуховского муниципального района</t>
  </si>
  <si>
    <t>сельское поселение Данковское Серпуховского муниципального района</t>
  </si>
  <si>
    <t>сельское поселение Дашковское Серпуховского муниципального района</t>
  </si>
  <si>
    <t>сельское поселение Калиновское Серпуховского муниципального района</t>
  </si>
  <si>
    <t>сельское поселение Липицкое Серпуховского муниципального района</t>
  </si>
  <si>
    <t>городское поселение Андреевка Солнечногорского муниципального района</t>
  </si>
  <si>
    <t>городское поселение Менделеево Солнечногорского муниципального района</t>
  </si>
  <si>
    <t>городское поселение Ржавки Солнечногорского муниципального района</t>
  </si>
  <si>
    <t>сельское поселение Кривцовское Солнечногорского муниципального района</t>
  </si>
  <si>
    <t>сельское поселение Кутузовское Солнечногорского муниципального района</t>
  </si>
  <si>
    <t>сельское поселение Лунёвское Солнечногорского муниципального района</t>
  </si>
  <si>
    <t>сельское поселение Пешковское Солнечногорского муниципального района</t>
  </si>
  <si>
    <t>сельское поселение Смирновское Солнечногорского муниципального района</t>
  </si>
  <si>
    <t>сельское поселение Соколовское Солнечногорского муниципального района</t>
  </si>
  <si>
    <t>городское поселение Жилёво Ступинского муниципального района</t>
  </si>
  <si>
    <t>городское поселение Малино Ступинского муниципального района</t>
  </si>
  <si>
    <t>городское поселение Михнево Ступинского муниципального района</t>
  </si>
  <si>
    <t>сельское поселение Аксиньинское Ступинского муниципального района</t>
  </si>
  <si>
    <t>сельское поселение Леонтьевское Ступинского муниципального района</t>
  </si>
  <si>
    <t>сельское поселение Семёновское Ступинского муниципального района</t>
  </si>
  <si>
    <t>городское поселение Вербилки Талдомского муниципального района</t>
  </si>
  <si>
    <t>городское поселение Запрудня Талдомского муниципального района</t>
  </si>
  <si>
    <t>городское поселение Северный Талдомского муниципального района</t>
  </si>
  <si>
    <t>городское поселение Талдом Талдомского муниципального района</t>
  </si>
  <si>
    <t>сельское поселение Гуслевское Талдомского муниципального района</t>
  </si>
  <si>
    <t>сельское поселение Квашёнковское Талдомского муниципального района</t>
  </si>
  <si>
    <t>сельское поселение Темповое Талдомского муниципального района</t>
  </si>
  <si>
    <t>городское поселение Столбовая Чеховского муниципального района</t>
  </si>
  <si>
    <t>сельское поселение Баранцевское Чеховского муниципального района</t>
  </si>
  <si>
    <t>сельское поселение Любучанское Чеховского муниципального района</t>
  </si>
  <si>
    <t>сельское поселение Стремиловское Чеховского муниципального района</t>
  </si>
  <si>
    <t>городское поселение Мишеронский Шатурского муниципального района</t>
  </si>
  <si>
    <t>городское поселение Черусти Шатурского муниципального района</t>
  </si>
  <si>
    <t>сельское поселение Дмитровское Шатурского муниципального района</t>
  </si>
  <si>
    <t>сельское поселение Кривандинское Шатурского муниципального района</t>
  </si>
  <si>
    <t>сельское поселение Пышлицкое Шатурского муниципального района</t>
  </si>
  <si>
    <t>сельское поселение Радовицкое Шатурского муниципального района</t>
  </si>
  <si>
    <t>городское поселение Шаховская Шаховского муниципального района</t>
  </si>
  <si>
    <t>сельское поселение Раменское Шаховского муниципального района</t>
  </si>
  <si>
    <t>сельское поселение Серединское Шаховского муниципального района</t>
  </si>
  <si>
    <t>сельское поселение Степаньковское Шаховского муниципального района</t>
  </si>
  <si>
    <t>Власиха</t>
  </si>
  <si>
    <t>Звездный городок</t>
  </si>
  <si>
    <t>Балашиха</t>
  </si>
  <si>
    <t>Бронницы</t>
  </si>
  <si>
    <t>Восход</t>
  </si>
  <si>
    <t>Дзержинский</t>
  </si>
  <si>
    <t>Долгопрудный</t>
  </si>
  <si>
    <t>Домодедово</t>
  </si>
  <si>
    <t>Дубна</t>
  </si>
  <si>
    <t>Железнодорожный</t>
  </si>
  <si>
    <t>Жуковский</t>
  </si>
  <si>
    <t>Звенигород</t>
  </si>
  <si>
    <t>Ивантеевка</t>
  </si>
  <si>
    <t>Климовск</t>
  </si>
  <si>
    <t>Коломна</t>
  </si>
  <si>
    <t>Королёв</t>
  </si>
  <si>
    <t>Котельники</t>
  </si>
  <si>
    <t>Красноармейск</t>
  </si>
  <si>
    <t>Краснознаменск</t>
  </si>
  <si>
    <t>Лобня</t>
  </si>
  <si>
    <t>Лосино-Петровский</t>
  </si>
  <si>
    <t>Лыткарино</t>
  </si>
  <si>
    <t>Орехово-Зуево</t>
  </si>
  <si>
    <t>Подольск</t>
  </si>
  <si>
    <t>Протвино</t>
  </si>
  <si>
    <t>Пущино</t>
  </si>
  <si>
    <t>Реутов</t>
  </si>
  <si>
    <t>Рошаль</t>
  </si>
  <si>
    <t>Серпухов</t>
  </si>
  <si>
    <t>Фрязино</t>
  </si>
  <si>
    <t>Химки</t>
  </si>
  <si>
    <t>Черноголовка</t>
  </si>
  <si>
    <t>Электрогорск</t>
  </si>
  <si>
    <t>Электросталь</t>
  </si>
  <si>
    <t>Наименования муниципальных образований Московской области Российской Федерации</t>
  </si>
  <si>
    <t>(тыс. рублей)</t>
  </si>
  <si>
    <t>Сумма</t>
  </si>
  <si>
    <t xml:space="preserve">Волоколамский </t>
  </si>
  <si>
    <t xml:space="preserve">Воскресенский </t>
  </si>
  <si>
    <t xml:space="preserve">Дмитровский </t>
  </si>
  <si>
    <t>Егорьевский</t>
  </si>
  <si>
    <t xml:space="preserve">Зарайский </t>
  </si>
  <si>
    <t>Истринский</t>
  </si>
  <si>
    <t xml:space="preserve">Каширский </t>
  </si>
  <si>
    <t>Клинский</t>
  </si>
  <si>
    <t xml:space="preserve">Коломенский </t>
  </si>
  <si>
    <t xml:space="preserve">Красногорский </t>
  </si>
  <si>
    <t xml:space="preserve">Ленинский </t>
  </si>
  <si>
    <t xml:space="preserve">Лотошинский </t>
  </si>
  <si>
    <t xml:space="preserve">Луховицкий </t>
  </si>
  <si>
    <t xml:space="preserve">Люберецкий </t>
  </si>
  <si>
    <t>Можайский</t>
  </si>
  <si>
    <t>Мытищинский</t>
  </si>
  <si>
    <t xml:space="preserve">Наро-Фоминский </t>
  </si>
  <si>
    <t xml:space="preserve">Ногинский </t>
  </si>
  <si>
    <t xml:space="preserve">Одинцовский </t>
  </si>
  <si>
    <t xml:space="preserve">Орехово-Зуевский </t>
  </si>
  <si>
    <t xml:space="preserve">Павлово-Посадский </t>
  </si>
  <si>
    <t xml:space="preserve">Подольский </t>
  </si>
  <si>
    <t xml:space="preserve">Пушкинский </t>
  </si>
  <si>
    <t>Раменский</t>
  </si>
  <si>
    <t>Сергиево-Посадский</t>
  </si>
  <si>
    <t>Серебряно-Прудский</t>
  </si>
  <si>
    <t>Серпуховский</t>
  </si>
  <si>
    <t>Солнечногорский</t>
  </si>
  <si>
    <t xml:space="preserve">Ступинский </t>
  </si>
  <si>
    <t xml:space="preserve">Талдомский </t>
  </si>
  <si>
    <t xml:space="preserve">Чеховский </t>
  </si>
  <si>
    <t xml:space="preserve">Шатурский </t>
  </si>
  <si>
    <t xml:space="preserve">Шаховской </t>
  </si>
  <si>
    <t xml:space="preserve">Щёлковский </t>
  </si>
  <si>
    <t>Всего</t>
  </si>
  <si>
    <t>Таблица 1</t>
  </si>
  <si>
    <t>Таблица 2</t>
  </si>
  <si>
    <t>Муниципальные районы</t>
  </si>
  <si>
    <t>Городские округа</t>
  </si>
  <si>
    <t xml:space="preserve">к Закону Московской области </t>
  </si>
  <si>
    <t>в том числе:</t>
  </si>
  <si>
    <t>Рузский</t>
  </si>
  <si>
    <t>Остаток средств к распределению</t>
  </si>
  <si>
    <t>Волоколамский район</t>
  </si>
  <si>
    <t>Воскресенский район</t>
  </si>
  <si>
    <t>Дмитровский район</t>
  </si>
  <si>
    <t>Егорьевский район</t>
  </si>
  <si>
    <t>Зарайский район</t>
  </si>
  <si>
    <t>Истринский район</t>
  </si>
  <si>
    <t>Каширский район</t>
  </si>
  <si>
    <t>Коломенский район</t>
  </si>
  <si>
    <t>Красногорский район</t>
  </si>
  <si>
    <t>Ленинский район</t>
  </si>
  <si>
    <t>Лотошинский район</t>
  </si>
  <si>
    <t>Луховицкий район</t>
  </si>
  <si>
    <t>Люберецкий район</t>
  </si>
  <si>
    <t>Можайский район</t>
  </si>
  <si>
    <t>Мытищинский район</t>
  </si>
  <si>
    <t>Наро-Фоминский район</t>
  </si>
  <si>
    <t>Ногинский район</t>
  </si>
  <si>
    <t>Одинцовский район</t>
  </si>
  <si>
    <t>Озерский район</t>
  </si>
  <si>
    <t>Орехово-Зуевский район</t>
  </si>
  <si>
    <t>Павлово-Посадский район</t>
  </si>
  <si>
    <t>Подольский район</t>
  </si>
  <si>
    <t>Пушкинский район</t>
  </si>
  <si>
    <t>Раменский район</t>
  </si>
  <si>
    <t>Рузский район</t>
  </si>
  <si>
    <t>Сергиево-Посадский район</t>
  </si>
  <si>
    <t>Серебряно-Прудский район</t>
  </si>
  <si>
    <t>Серпуховский район</t>
  </si>
  <si>
    <t>Солнечногорский район</t>
  </si>
  <si>
    <t>Ступинский район</t>
  </si>
  <si>
    <t>Талдомский район</t>
  </si>
  <si>
    <t>Чеховский район</t>
  </si>
  <si>
    <t>Шатурский район</t>
  </si>
  <si>
    <t>Шаховской район</t>
  </si>
  <si>
    <t>Щёлковский район</t>
  </si>
  <si>
    <t>городское поселение Волоколамск Волоколамского муниципального района</t>
  </si>
  <si>
    <t>городское поселение Белоозерский Воскресенского муниципального района</t>
  </si>
  <si>
    <t>городское поселение Воскресенск Воскресенского муниципального района</t>
  </si>
  <si>
    <t>городское поселение Дмитров Дмитровского муниципального района</t>
  </si>
  <si>
    <t>городское поселение Егорьевск Егорьевского муниципального района</t>
  </si>
  <si>
    <t>городское поселение Истра Истринского муниципального района</t>
  </si>
  <si>
    <t>городское поселение Кашира Каширского муниципального района</t>
  </si>
  <si>
    <t>городское поселение Клин Клинского муниципального района</t>
  </si>
  <si>
    <t>сельское поселение Хорошовское Коломенского муниципального  района</t>
  </si>
  <si>
    <t>городское поселение Красногорск Красногорского муниципального района</t>
  </si>
  <si>
    <t>городское поселение Видное Ленинского муниципального района</t>
  </si>
  <si>
    <t>городское поселение Луховицы Луховицкого муниципального района</t>
  </si>
  <si>
    <t>сельское поселение Головачевское Луховицкого муниципального района</t>
  </si>
  <si>
    <t>городское поселение Люберцы Люберецкого муниципального района</t>
  </si>
  <si>
    <t>городское поселение Можайск Можайского муниципального района</t>
  </si>
  <si>
    <t>городское поселение Мытищи Мытищинского муниципального района</t>
  </si>
  <si>
    <t>городское поселение Наро-Фоминск Наро-Фоминского муниципального района</t>
  </si>
  <si>
    <t>городское поселение Ногинск Ногинского муниципального района</t>
  </si>
  <si>
    <t>городское поселение Одинцово Одинцовского муниципального района</t>
  </si>
  <si>
    <t>сельское поселение Никольское Одинцовского муниципальногорайона</t>
  </si>
  <si>
    <t>сельское поселение Бояркинское Озёрского муниципального района</t>
  </si>
  <si>
    <t>городское поселение Павловский Посад Павлово-Посадского муниципального района</t>
  </si>
  <si>
    <t>городское поселение Пушкино Пушкинского муниципального района</t>
  </si>
  <si>
    <t>сельское поселение Царёвское Пушкинского муниципальногорайона</t>
  </si>
  <si>
    <t>городское поселение Раменское Раменского муниципального района</t>
  </si>
  <si>
    <t>городское поселение Руза Рузского муниципального района</t>
  </si>
  <si>
    <t>городское поселение Сергиев Посад Сергиево-Посадского муниципального района</t>
  </si>
  <si>
    <t>городское поселение Поварово Солнечногорского муниципальногорайона</t>
  </si>
  <si>
    <t>городское поселение Солнечногорск Солнечногорского муниципального района</t>
  </si>
  <si>
    <t>городское поселение Ступино Ступинского муниципального района</t>
  </si>
  <si>
    <t>сельское поселение Ермолинское Талдомского муниципальногорайона</t>
  </si>
  <si>
    <t>городское поселение Чехов Чеховского муниципального района</t>
  </si>
  <si>
    <t>городское поселение Шатура Шатурского муниципального района</t>
  </si>
  <si>
    <t>городское поселение Щёлково Щёлковского муниципального района</t>
  </si>
  <si>
    <t>Главный распорядитель</t>
  </si>
  <si>
    <t>Код главного распорядителя</t>
  </si>
  <si>
    <t>* Подлежит распределению путем внесения изменений в настоящий Закон.</t>
  </si>
  <si>
    <t>Отраслевой отдел</t>
  </si>
  <si>
    <t>Источник финансирования</t>
  </si>
  <si>
    <t>Бюджет Московской области</t>
  </si>
  <si>
    <t xml:space="preserve">Всего </t>
  </si>
  <si>
    <t>009</t>
  </si>
  <si>
    <t>Министерство экологии и природопользования Московской области</t>
  </si>
  <si>
    <t>Министерство сельского хозяйства и продовольствия Московской области</t>
  </si>
  <si>
    <t>006</t>
  </si>
  <si>
    <t>свод по субсубсидиям по листам</t>
  </si>
  <si>
    <t>Поселения</t>
  </si>
  <si>
    <t>Клинский район</t>
  </si>
  <si>
    <t>сельское поселение Осташевское Волоколамского муниципального района</t>
  </si>
  <si>
    <t>сельское поселение Кашинское Волоколамского муниципального района</t>
  </si>
  <si>
    <t>сельское поселение Спасское Волоколамского муниципального района</t>
  </si>
  <si>
    <t>сельское поселение Теряевское Волоколамского муниципального района</t>
  </si>
  <si>
    <t>сельское поселение Чисменское Волоколамского муниципального района</t>
  </si>
  <si>
    <t>сельское поселение Ярополецкое Волоколамского муниципального района</t>
  </si>
  <si>
    <t>городское поселение Хорлово Воскресенского муниципального района</t>
  </si>
  <si>
    <t>городское поселение им. Цюрупы Воскресенского муниципального района</t>
  </si>
  <si>
    <t>сельское поселение Ашитковское Воскресенского муниципального района</t>
  </si>
  <si>
    <t>сельское поселение Фединское Воскресенского муниципального района</t>
  </si>
  <si>
    <t>городское поселение Деденево Дмитровского муниципального района</t>
  </si>
  <si>
    <t>городское поселение Икша Дмитровского муниципального района</t>
  </si>
  <si>
    <t>городское поселение Некрасовский Дмитровского муниципального района</t>
  </si>
  <si>
    <t>городское поселение Яхрома Дмитровского муниципального района</t>
  </si>
  <si>
    <t>сельское поселение Большерогачевское Дмитровского муниципального района</t>
  </si>
  <si>
    <t>сельское поселение Габовское Дмитровского муниципального района</t>
  </si>
  <si>
    <t>сельское поселение Костинское Дмитровского муниципального района</t>
  </si>
  <si>
    <t>сельское поселение Куликовское Дмитровского муниципального района</t>
  </si>
  <si>
    <t>сельское поселение Синьковское Дмитровского муниципального района</t>
  </si>
  <si>
    <t>сельское поселение Якотское Дмитровского муниципального района</t>
  </si>
  <si>
    <t>городское поселение Рязановский Егорьевского муниципального района</t>
  </si>
  <si>
    <t>сельское поселение Раменское Егорьевского муниципального района</t>
  </si>
  <si>
    <t>сельское поселение Саввинское Егорьевского муниципального района</t>
  </si>
  <si>
    <t>сельское поселение Юрцовское Егорьевского муниципального района</t>
  </si>
  <si>
    <t>городское поселение Зарайск Зарайского муниципального района</t>
  </si>
  <si>
    <t>сельское поселение Гололобовское Зарайского муниципального района</t>
  </si>
  <si>
    <t>сельское поселение Каринское Зарайского муниципального района</t>
  </si>
  <si>
    <t>сельское поселение Машоновское Зарайского муниципального района</t>
  </si>
  <si>
    <t>сельское поселение Струпненское Зарайского муниципального района</t>
  </si>
  <si>
    <t>городское поселение Дедовск Истринского муниципального района</t>
  </si>
  <si>
    <t>городское поселение Снегири Истринского муниципального района</t>
  </si>
  <si>
    <t>сельское поселение Бужаровское Истринского муниципального района</t>
  </si>
  <si>
    <t>сельское поселение Букарёвское Истринского муниципального района</t>
  </si>
  <si>
    <t>сельское поселение Ермолинское Истринского муниципального района</t>
  </si>
  <si>
    <t>сельское поселение Ивановское Истринского муниципального района</t>
  </si>
  <si>
    <t>сельское поселение Костровское Истринского муниципального района</t>
  </si>
  <si>
    <t>сельское поселение Лучинское Истринского муниципального района</t>
  </si>
  <si>
    <t>сельское поселение Новопетровское Истринского муниципального района</t>
  </si>
  <si>
    <t>сельское поселение Обушковское Истринского муниципального района</t>
  </si>
  <si>
    <t>сельское поселение Онуфриевское Истринского муниципального района</t>
  </si>
  <si>
    <t>сельское поселение Павло-Слободское Истринского муниципального района</t>
  </si>
  <si>
    <t>сельское поселение Ядроминское Истринского муниципального района</t>
  </si>
  <si>
    <t>сельское поселение Головачёвское Луховицкого муниципального района</t>
  </si>
  <si>
    <t>городское поселение Белоозёрский Воскресенского муниципального района</t>
  </si>
  <si>
    <t>городское поселение Ожерелье Каширского муниципального района</t>
  </si>
  <si>
    <t>сельское поселение Базаровское Каширского муниципального района</t>
  </si>
  <si>
    <t>сельское поселение Домнинское Каширского муниципального района</t>
  </si>
  <si>
    <t>сельское поселение Знаменское Каширского муниципального района</t>
  </si>
  <si>
    <t>сельское поселение Колтовское Каширского муниципального района</t>
  </si>
  <si>
    <t>сельское поселение Топкановское Каширского муниципального района</t>
  </si>
  <si>
    <t>городское поселение Высоковск Клинского муниципального района</t>
  </si>
  <si>
    <t>городское поселение Решетниково Клинского муниципального района</t>
  </si>
  <si>
    <t>сельское поселение Воздвиженское Клинского муниципального района</t>
  </si>
  <si>
    <t>сельское поселение Воронинское Клинского муниципального района</t>
  </si>
  <si>
    <t>сельское поселение Зубовское Клинского муниципального района</t>
  </si>
  <si>
    <t>сельское поселение Нудольское Клинского муниципального района</t>
  </si>
  <si>
    <t>сельское поселение Петровское Клинского муниципального района</t>
  </si>
  <si>
    <t>городское поселение Пески Коломенского муниципального района</t>
  </si>
  <si>
    <t>сельское поселение Акатьевское Коломенского муниципального района</t>
  </si>
  <si>
    <t>сельское поселение Биорковское Коломенского муниципального района</t>
  </si>
  <si>
    <t>сельское поселение Заруденское Коломенского муниципального района</t>
  </si>
  <si>
    <t>сельское поселение Непецинское Коломенского муниципального района</t>
  </si>
  <si>
    <t>сельское поселение Пестриковское Коломенского муниципального района</t>
  </si>
  <si>
    <t>сельское поселение Проводниковское Коломенского муниципального района</t>
  </si>
  <si>
    <t>сельское поселение Радужное Коломенского муниципального района</t>
  </si>
  <si>
    <t>городское поселение Нахабино Красногорского муниципального района</t>
  </si>
  <si>
    <t>сельское поселение Ильинское Красногорского муниципального района</t>
  </si>
  <si>
    <t>сельское поселение Отрадненское Красногорского муниципального района</t>
  </si>
  <si>
    <t>городское поселение Горки Ленинские Ленинского муниципального района</t>
  </si>
  <si>
    <t>сельское поселение Булатниковское Ленинского муниципального района</t>
  </si>
  <si>
    <t>сельское поселение Володарское Ленинского муниципального района</t>
  </si>
  <si>
    <t>сельское поселение Молоковское Ленинского муниципального района</t>
  </si>
  <si>
    <t>сельское поселение Развилковское Ленинского муниципального района</t>
  </si>
  <si>
    <t>сельское поселение Совхоз им. Ленина Ленинского муниципального района</t>
  </si>
  <si>
    <t>городское поселение Лотошино Лотошинского муниципального района</t>
  </si>
  <si>
    <t>сельское поселение Микулинское Лотошинского муниципального района</t>
  </si>
  <si>
    <t>сельское поселение Ошейкинское Лотошинского муниципального района</t>
  </si>
  <si>
    <t>городское поселение Белоомут Луховицкого муниципального района</t>
  </si>
  <si>
    <t>сельское поселение Астаповское Луховицкого муниципального района</t>
  </si>
  <si>
    <t>сельское поселение Газопроводское Луховицкого муниципального района</t>
  </si>
  <si>
    <t>сельское поселение Дединовское Луховицкого муниципального района</t>
  </si>
  <si>
    <t>сельское поселение Краснопоймовское Луховицкого муниципального района</t>
  </si>
  <si>
    <t>сельское поселение Фруктовское Луховицкого муниципального района</t>
  </si>
  <si>
    <t>городское поселение Красково Люберецкого муниципального района</t>
  </si>
  <si>
    <t>городское поселение Малаховка Люберецкого муниципального района</t>
  </si>
  <si>
    <t>городское поселение Октябрьский Люберецкого муниципального района</t>
  </si>
  <si>
    <t>городское поселение Томилино Люберецкого муниципального района</t>
  </si>
  <si>
    <t>городское поселение Уваровка Можайского муниципального района</t>
  </si>
  <si>
    <t>сельское поселение Борисовское Можайского муниципального района</t>
  </si>
  <si>
    <t>сельское поселение Бородинское Можайского муниципального района</t>
  </si>
  <si>
    <t>сельское поселение Горетовское Можайского муниципального района</t>
  </si>
  <si>
    <t>сельское поселение Дровнинское Можайского муниципального района</t>
  </si>
  <si>
    <t>сельское поселение Замошинское Можайского муниципального района</t>
  </si>
  <si>
    <t>сельское поселение Клементьевское Можайского муниципального района</t>
  </si>
  <si>
    <t>сельское поселение Порецкое Можайского муниципального района</t>
  </si>
  <si>
    <t>сельское поселение Спутник Можайского муниципального района</t>
  </si>
  <si>
    <t>сельское поселение Юрловское Можайского муниципального района</t>
  </si>
  <si>
    <t>городское поселение Пироговский Мытищинского муниципального района</t>
  </si>
  <si>
    <t>сельское поселение Федоскинское Мытищинского муниципального района</t>
  </si>
  <si>
    <t>городское поселение Апрелевка Наро-Фоминского муниципального района</t>
  </si>
  <si>
    <t>городское поселение Верея Наро-Фоминского муниципального района</t>
  </si>
  <si>
    <t>городское поселение Калининец Наро-Фоминского муниципального района</t>
  </si>
  <si>
    <t>городское поселение Селятино Наро-Фоминского муниципального района</t>
  </si>
  <si>
    <t>сельское поселение Атепцевское Наро-Фоминского муниципального района</t>
  </si>
  <si>
    <t>сельское поселение Веселевское Наро-Фоминского муниципального района</t>
  </si>
  <si>
    <t>сельское поселение Волчёнковское Наро-Фоминского муниципального района</t>
  </si>
  <si>
    <t>сельское поселение Ташировское Наро-Фоминского муниципального района</t>
  </si>
  <si>
    <t>городское поселение им. Воровского Ногинского муниципального района</t>
  </si>
  <si>
    <t>городское поселение Обухово Ногинского муниципального района</t>
  </si>
  <si>
    <t>городское поселение Старая Купавна Ногинского муниципального района</t>
  </si>
  <si>
    <t>городское поселение Электроугли Ногинского муниципального района</t>
  </si>
  <si>
    <t>сельское поселение Аксено-Бутырское Ногинского муниципального района</t>
  </si>
  <si>
    <t>сельское поселение Буньковское Ногинского муниципального района</t>
  </si>
  <si>
    <t>сельское поселение Мамонтовское Ногинского муниципального района</t>
  </si>
  <si>
    <t>сельское поселение Стёпановское Ногинского муниципального района</t>
  </si>
  <si>
    <t>сельское поселение Ямкинское Ногинского муниципального района</t>
  </si>
  <si>
    <t>городское поселение Большие Вязёмы Одинцовского муниципального района</t>
  </si>
  <si>
    <t>городское поселение Голицыно Одинцовского муниципального района</t>
  </si>
  <si>
    <t>городское поселение Заречье Одинцовского муниципального района</t>
  </si>
  <si>
    <t>городское поселение Кубинка Одинцовского муниципального района</t>
  </si>
  <si>
    <t>городское поселение Лесной Городок Одинцовского муниципального района</t>
  </si>
  <si>
    <t>городское поселение Новоивановское Одинцовского муниципального района</t>
  </si>
  <si>
    <t>сельское поселение Барвихинское Одинцовского муниципального района</t>
  </si>
  <si>
    <t>сельское поселение Горское Одинцовского муниципального района</t>
  </si>
  <si>
    <t>сельское поселение Ершовское Одинцовского муниципального района</t>
  </si>
  <si>
    <t>сельское поселение Жаворонковское Одинцовского муниципального района</t>
  </si>
  <si>
    <t>сельское поселение Захаровское Одинцовского муниципального района</t>
  </si>
  <si>
    <t>сельское поселение Назарьевское Одинцовского муниципального района</t>
  </si>
  <si>
    <t>сельское поселение Успенское Одинцовского муниципального района</t>
  </si>
  <si>
    <t>сельское поселение Часцовское Одинцовского муниципального района</t>
  </si>
  <si>
    <t>городское поселение Дрезна Орехово-Зуевского муниципального района</t>
  </si>
  <si>
    <t>городское поселение Куровское Орехово-Зуевского муниципального района</t>
  </si>
  <si>
    <t>городское поселение Ликино-Дулёво Орехово-Зуевского муниципального района</t>
  </si>
  <si>
    <t>сельское поселение Белавинское Орехово-Зуевского муниципального района</t>
  </si>
  <si>
    <t>сельское поселение Верейское Орехово-Зуевского муниципального района</t>
  </si>
  <si>
    <t>сельское поселение Горское Орехово-Зуевского муниципального района</t>
  </si>
  <si>
    <t>сельское поселение Давыдовское Орехово-Зуевского муниципального района</t>
  </si>
  <si>
    <t>сельское поселение Демиховское Орехово-Зуевского муниципального района</t>
  </si>
  <si>
    <t>сельское поселение Дороховское Орехово-Зуевского муниципального района</t>
  </si>
  <si>
    <t>сельское поселение Ильинское Орехово-Зуевского муниципального района</t>
  </si>
  <si>
    <t>сельское поселение Малодубенское Орехово-Зуевского муниципального района</t>
  </si>
  <si>
    <t>сельское поселение Новинское Орехово-Зуевского муниципального района</t>
  </si>
  <si>
    <t>сельское поселение Соболевское Орехово-Зуевского муниципального района</t>
  </si>
  <si>
    <t>городское поселение Большие Дворы Павлово-Посадского муниципального района</t>
  </si>
  <si>
    <t xml:space="preserve">Озёрский </t>
  </si>
  <si>
    <t>Молодёжный</t>
  </si>
  <si>
    <t>городское поселение Загорянский Щёлковского муниципального района</t>
  </si>
  <si>
    <t>Отдел бюджетной политики в сфере сельского хозяйства, экологии и природопользования</t>
  </si>
  <si>
    <t>распределяется ПП МО от  №</t>
  </si>
  <si>
    <t>Министерство культуры Московской области</t>
  </si>
  <si>
    <t>018</t>
  </si>
  <si>
    <t>Отдел бюджетной политики в сфере науки, культуры и средств массовой информации</t>
  </si>
  <si>
    <t xml:space="preserve">Министерство государственного управления, информационных технологий и связи Московской области </t>
  </si>
  <si>
    <t>015</t>
  </si>
  <si>
    <t>Отдел бюджетной политики государственного и муниципального управления</t>
  </si>
  <si>
    <t xml:space="preserve"> на ремонт зданий, предназначенных для размещения многофункциональных центров предоставления государственных и муниципальных услуг</t>
  </si>
  <si>
    <t xml:space="preserve"> на оснащение помещений многофункциональных центров предметами мебели и иными предметами бытового назначения</t>
  </si>
  <si>
    <t>Управление по обеспечению деятельности противопожарно-спасательной службы Московской области</t>
  </si>
  <si>
    <t>037</t>
  </si>
  <si>
    <t>Отдел бюджетной политики в сфере  обеспечения безопасности населения и деятельности государственных учреждений, выполняющих отдельные государственные функции</t>
  </si>
  <si>
    <t>таблица 1</t>
  </si>
  <si>
    <t>Министерство потребительского рынка и услуг Московской области</t>
  </si>
  <si>
    <t>029</t>
  </si>
  <si>
    <t xml:space="preserve">Отдел бюджетной политики в сфере пассажирского транспорта </t>
  </si>
  <si>
    <t xml:space="preserve">Приложение </t>
  </si>
  <si>
    <t>"О бюджете Московской области на 2014 год и на плановый период 2015 и 2016 годов"</t>
  </si>
  <si>
    <t>на частичную компенсацию транспортных расходов организаций и индивидуальных предпринимателей  по доставке продовольственных и промышленных товаров для граждан в сельские населенные пункты в Московской области</t>
  </si>
  <si>
    <t>Главное управление дорожного хозяйства Московской области</t>
  </si>
  <si>
    <t>033</t>
  </si>
  <si>
    <t xml:space="preserve">Отдел бюджетной политики  в сфере дорожного хозяйства и пассажирского транспорта 
</t>
  </si>
  <si>
    <t xml:space="preserve"> на проведение работ по созданию системы защиты персональных данных многофункциональных центров предоставления государственных и муниципальных услуг</t>
  </si>
  <si>
    <t>на закупку компьютерного, серверного оборудования, программного обеспечения, оргтехники</t>
  </si>
  <si>
    <t>01 13  12 1 6066</t>
  </si>
  <si>
    <t>01 13  12 1 6067</t>
  </si>
  <si>
    <t>04 06  07 2 6009</t>
  </si>
  <si>
    <t>04 06  07 2 6116</t>
  </si>
  <si>
    <t>04 08  11 4 6110</t>
  </si>
  <si>
    <t>04 10  12 1 6013</t>
  </si>
  <si>
    <t>04 10  12 1 6014</t>
  </si>
  <si>
    <t>04 12  11 3 6101</t>
  </si>
  <si>
    <t xml:space="preserve">Отдел бюджетной политики в сфере малого и среднего предпринимательства,  информационных технологий </t>
  </si>
  <si>
    <t>04 12 11 3 6102</t>
  </si>
  <si>
    <t>04 12  11 3 6210</t>
  </si>
  <si>
    <t>Министерство строительного комплекса и жилищно-коммунального хозяйства Московской области</t>
  </si>
  <si>
    <t>028</t>
  </si>
  <si>
    <t>Отдел бюджетной политики в сфере обеспечения жильем отдельных категорий граждан</t>
  </si>
  <si>
    <t xml:space="preserve">Бюджет Московской области </t>
  </si>
  <si>
    <t>05 02  06 2 6001</t>
  </si>
  <si>
    <t xml:space="preserve">Отдел бюджетной политики в сфере 
бюджетных инвестиций в муниципальную собственность 
</t>
  </si>
  <si>
    <t>05 05   10 6 6016</t>
  </si>
  <si>
    <t>07 01  03 1 6213</t>
  </si>
  <si>
    <t xml:space="preserve">Министерство образования Московской области </t>
  </si>
  <si>
    <t>014</t>
  </si>
  <si>
    <t xml:space="preserve">Отдел бюджетной политики в сфере образования </t>
  </si>
  <si>
    <t>05 01  21 1 9503</t>
  </si>
  <si>
    <t>05 01  21 2 9603</t>
  </si>
  <si>
    <t>07 02 03 2 6226</t>
  </si>
  <si>
    <t>07 02  03 2 6227</t>
  </si>
  <si>
    <t>07 02  03 2 6229</t>
  </si>
  <si>
    <t>07 02  03 2 6230</t>
  </si>
  <si>
    <t>07 02  03 2 6231</t>
  </si>
  <si>
    <t>07 02  03 3 6215</t>
  </si>
  <si>
    <t>Министерство физической культуры, спорта, туризма и работы с молодежью Московской области</t>
  </si>
  <si>
    <t>020</t>
  </si>
  <si>
    <t xml:space="preserve">Отдел бюджетной политики в сфере физической культуры и спорта 
и молодежной политики 
</t>
  </si>
  <si>
    <t>07 07  04 3 6216</t>
  </si>
  <si>
    <t>Министерство социальной защиты населения Московской области</t>
  </si>
  <si>
    <t>021</t>
  </si>
  <si>
    <t>07 07  04 3 6217</t>
  </si>
  <si>
    <t>07 07  04 3 6218</t>
  </si>
  <si>
    <t>07 07  04 3 6219</t>
  </si>
  <si>
    <t xml:space="preserve">08 01  02 1 6004 </t>
  </si>
  <si>
    <t>08 01  02 5 6006</t>
  </si>
  <si>
    <t>08 01  02 6 6008</t>
  </si>
  <si>
    <t>08 01  02 6 6416</t>
  </si>
  <si>
    <t>09 01  01 3 6419</t>
  </si>
  <si>
    <t>10 03  06 2 6002</t>
  </si>
  <si>
    <t>10 03  06 2 6003</t>
  </si>
  <si>
    <t>10 03  09 2 6020</t>
  </si>
  <si>
    <t xml:space="preserve">Отдел бюджетной политики в сфере сельского хозяйства,
 экологии и природопользования
</t>
  </si>
  <si>
    <t>10 03  09 4 6021</t>
  </si>
  <si>
    <t>11 01  05 1 6413</t>
  </si>
  <si>
    <t>Министерство финансов Московской области</t>
  </si>
  <si>
    <t>008</t>
  </si>
  <si>
    <t>Субсидии бюджетам муниципальных образований Московской области из бюджета Московской области на плановый период 2015 и 2016 годы</t>
  </si>
  <si>
    <t>2016 год</t>
  </si>
  <si>
    <t>04 09  14 2 6418</t>
  </si>
  <si>
    <t xml:space="preserve">Отдел бюджетной политики 
в сфере жилищно-коммунального хозяйства 
</t>
  </si>
  <si>
    <t xml:space="preserve">Отдел бюджетной политики 
в сфере жилищно-коммунального хозяйства 
</t>
  </si>
  <si>
    <t>Государственная программа Московской области «Сельское хозяйство Подмосковья» (06 0 0000)</t>
  </si>
  <si>
    <t>Государственная программа Московской области «Безопасность Подмосковья» (08 0 0000)</t>
  </si>
  <si>
    <t>распределяется ПП МО (Госпрограмма от 13.08.2013 
 № 602/31)</t>
  </si>
  <si>
    <t>таблица 3</t>
  </si>
  <si>
    <t>Адресная программа «Переселение граждан из аварийного жилищного фонда в Московской области на 2013-2015 годы»  (21 0 0000)</t>
  </si>
  <si>
    <t>Государственная программа Московской области «Предпринимательство Подмосковья»
 (11 0 0000)</t>
  </si>
  <si>
    <t>Государственная программа Московской области «Развитие и функционирование дорожно-транспортного комплекса» (14 0 0000)</t>
  </si>
  <si>
    <t>таблица 2</t>
  </si>
  <si>
    <t>05 02 06 2 6010</t>
  </si>
  <si>
    <t>07 02 06 2 6011</t>
  </si>
  <si>
    <t>08 01  06 2 6012</t>
  </si>
  <si>
    <t xml:space="preserve">Остаток средств к распределению </t>
  </si>
  <si>
    <t>Всего*</t>
  </si>
  <si>
    <r>
      <t>Таблица</t>
    </r>
    <r>
      <rPr>
        <sz val="14"/>
        <rFont val="Times New Roman Cyr"/>
        <charset val="204"/>
      </rPr>
      <t xml:space="preserve"> 3</t>
    </r>
  </si>
  <si>
    <t>04 10 12 2 6306</t>
  </si>
  <si>
    <t>обеспечение софинансирования мероприятий по капитальному ремонту многоквартирных домов</t>
  </si>
  <si>
    <t>05 01 21 1 9502</t>
  </si>
  <si>
    <t>05 01 21 2 9602</t>
  </si>
  <si>
    <t>10 03 09 7 6019</t>
  </si>
  <si>
    <t>10 03 09 4 6022</t>
  </si>
  <si>
    <t>04 09 14 2 6420</t>
  </si>
  <si>
    <t>05 02 10 6 6018</t>
  </si>
  <si>
    <t>обеспечение софинансирования мероприятий по переселению граждан из аварийного жилищного фонда</t>
  </si>
  <si>
    <t>обеспечение софинансирования мероприятий по переселению граждан из аварийного жилищного фонда с учетом необходимости развития малоэтажного жилищного строительства</t>
  </si>
  <si>
    <t>софинансирование работ по проектированию и строительству (реконструкции) автомобильных дорог общего пользования местного значения с твердым покрытием до сельских населенных пунктов муниципальных образований Московской области, не имеющих круглогодичной связи с сетью автомобильных дорог Московской области</t>
  </si>
  <si>
    <t>софинансирование приобретения дорожной техники</t>
  </si>
  <si>
    <t>софинансирование мероприятий по ремонту детских оздоровительных лагерей, находящихся в собственности муниципальных образований Московской области, в соответствии с государственной программой Московской области «Социальная защита населения  Московской области»</t>
  </si>
  <si>
    <t>мероприятия по организации отдыха детей в каникулярное время в соответствии с государственной программой Московской области «Социальная защита населения Московской области»</t>
  </si>
  <si>
    <t>реализацию мероприятий муниципальных программ развития субъектов малого и среднего предпринимательства по финансовой поддержке субъектов малого и среднего предпринимательства и организаций, образующих инфраструктуру поддержки и развития малого и среднего предпринимательства в соответствии с подпрограммой «Развитие малого и среднего предпринимательства в Московской области» государственной программы Московской области «Предпринимательство Подмосковья»</t>
  </si>
  <si>
    <t>обеспечение мероприятий по капитальному ремонту многоквартирных домов за счет средств, поступивших от государственной корпорации - Фонд содействия реформированию жилищно-коммунального хозяйства</t>
  </si>
  <si>
    <t>капитальные вложения в объекты обеспечивающей инфраструктуры (канализация, водоснабжение, теплоснабжение, газификация) на земельных участках, на которых осуществляется строительство туристских объектов</t>
  </si>
  <si>
    <t>проектирование и строительство физкультурно-оздоровительных комплексов</t>
  </si>
  <si>
    <t>строительство муниципальных культурно-досуговых объектов</t>
  </si>
  <si>
    <t>капитальные вложения в объекты здравоохранения охраны здоровья матери и ребенка</t>
  </si>
  <si>
    <t>на софинансирование мероприятий по благоустройству территорий муниципальных образований Московской области - победителей и призеров предварительного этапа Всероссийского конкурса на звание «Самое благоустроенное городское (сельское) поселение России за 2013 год»</t>
  </si>
  <si>
    <t>03 14  08 6 6023</t>
  </si>
  <si>
    <t>07 01 03 1 6233</t>
  </si>
  <si>
    <t>развитие сети учреждений культурно-досугового типа в сельской местности</t>
  </si>
  <si>
    <t>07 02  11 1 6417
07 06 11 1 6417
05 02 11 1 6417</t>
  </si>
  <si>
    <t>05 02  02 7 6415</t>
  </si>
  <si>
    <t>Государственная программа Московской области "Эффективная власть" на 2014-2018 годы (12 0 0000)</t>
  </si>
  <si>
    <t>05 03 10 6 6017</t>
  </si>
  <si>
    <t xml:space="preserve">приобретение техники для нужд коммунального хозяйства </t>
  </si>
  <si>
    <t xml:space="preserve">проведение мероприятий по защите населения Московской области от неблагоприятного воздействия безнадзорных животных </t>
  </si>
  <si>
    <t>приобретение техники для нужд коммунального хозяйства</t>
  </si>
  <si>
    <t>01 13 12 1 6065</t>
  </si>
  <si>
    <t>07 01 03 1 6430</t>
  </si>
  <si>
    <t xml:space="preserve">Субсидии, предоставляемые из бюджета Московской области бюджетам муниципальных образований Московской области на 2015 год  - всего </t>
  </si>
  <si>
    <t xml:space="preserve">Субсидии, предоставляемые из бюджета Московской области бюджетам муниципальных образований Московской области на 2016 год  - всего </t>
  </si>
  <si>
    <t xml:space="preserve">Субсидии, предоставляемые из бюджета Московской области бюджетам муниципальных образований Московской области на 2017 год  - всего </t>
  </si>
  <si>
    <t xml:space="preserve">"О бюджете Московской области на 2015 год </t>
  </si>
  <si>
    <t>и на плановый период 2016 и 2017 годов"</t>
  </si>
  <si>
    <t>Субсидии бюджетам муниципальных образований Московской области на частичную компенсацию транспортных расходов организаций и индивидуальных предпринимателей по доставке продовольственных и промышленных товаров для граждан в сельские населенные пункты в Московской области, на 2015 год</t>
  </si>
  <si>
    <t>Субсидии бюджетам муниципальных образований Московской области из бюджета Московской области на 2015 год</t>
  </si>
  <si>
    <t>Субсидии бюджетам муниципальных образований Московской области из бюджета Московской области на финансирование и (или) возмещение расходов, связанных с предупреждением и ликвидацией чрезвычайных ситуаций на территории муниципальных образований, вызванных природными пожарами, на 2015 год</t>
  </si>
  <si>
    <t>Субсидии бюджетам муниципальных образований Московской области на софинансирование мероприятий по благоустройству территорий муниципальных образований Московской области - победителей и призеров предварительного этапа Всероссийского конкурса на звание "Самое благоустроенное городское (сельское) поселение России", на 2015 год</t>
  </si>
  <si>
    <t>Таблица 4</t>
  </si>
  <si>
    <t>Субсидии бюджетам муниципальных образований Московской области на софинансирование расходов на организацию деятельности многофункциональных центров предоставления государственных и муниципальных услуг, на 2015 год</t>
  </si>
  <si>
    <t>Субсидии бюджетам муниципальных образований Московской области из бюджета Московской области на плановый период 2016 и 2017 годов</t>
  </si>
  <si>
    <t>Субсидии бюджетам муниципальных образований Московской области на частичную компенсацию транспортных расходов организаций и индивидуальных предпринимателей по доставке продовольственных и промышленных товаров для граждан в сельские населенные пункты в Московской области, 
на плановый период 2016 и 2017 годов</t>
  </si>
  <si>
    <t>2017 год</t>
  </si>
  <si>
    <t>Бюджет Московской области (средства фонда)</t>
  </si>
  <si>
    <t>Субсидии бюджетам муниципальных образований Московской области из бюджета Московской области на финансирование и (или) возмещение расходов, связанных с предупреждением и ликвидацией чрезвычайных ситуаций на территории муниципальных образований, вызванных природными пожарами,
 на плановый период 2016 и 2017 годов</t>
  </si>
  <si>
    <t>Субсидии бюджетам муниципальных образований Московской области на софинансирование мероприятий по благоустройству территорий муниципальных образований Московской области - победителей и призеров предварительного этапа Всероссийского конкурса на звание "Самое благоустроенное городское (сельское) поселение России", на плановый период 2016 и 2017 годов</t>
  </si>
  <si>
    <r>
      <t>Таблица</t>
    </r>
    <r>
      <rPr>
        <sz val="10"/>
        <rFont val="Times New Roman"/>
        <family val="1"/>
        <charset val="204"/>
      </rPr>
      <t xml:space="preserve"> </t>
    </r>
    <r>
      <rPr>
        <sz val="14"/>
        <rFont val="Times New Roman"/>
        <family val="1"/>
        <charset val="204"/>
      </rPr>
      <t>4</t>
    </r>
  </si>
  <si>
    <t>Субсидии бюджетам муниципальных образований Московской области на софинансирование расходов на организацию деятельности многофункциональных центров предоставления государственных и муниципальных услуг, на плановый период 2016 и 2017 годов</t>
  </si>
  <si>
    <t>Субсидии бюджетам муниципальных образований Московской области из бюджета Московской области на 2016 год</t>
  </si>
  <si>
    <t>Субсидии бюджетам муниципальных образований Московской области из бюджета Московской области на 2017 год</t>
  </si>
  <si>
    <t>05 02 10 4 6018</t>
  </si>
  <si>
    <t>05 05   10 4 6016</t>
  </si>
  <si>
    <t>05 01  24 1 9501</t>
  </si>
  <si>
    <t>Региональная программа Московской области «Проведение капитального ремонта общего имущества в многоквартирных домах, расположенных на территории Московской области, на 2014-2038 годы» (24 0 0000)</t>
  </si>
  <si>
    <t>05 01  24 1 9601</t>
  </si>
  <si>
    <t>05 03 10 4 6017</t>
  </si>
  <si>
    <t>капитальные вложения в объекты социальной и инженерной инфраструктуры в целях развития особой экономической зоны городского округа Дубна</t>
  </si>
  <si>
    <t>Государственная программа Московской области «Спорт Подмосковья» (05 0 0000)</t>
  </si>
  <si>
    <t>11 03 05 4 6432</t>
  </si>
  <si>
    <t>внедрение автоматизированной системы управления бюджетным процессом Московской области в органах местного самоуправления муниципальных образований Московской области и учреждениях муниципальных образований Московской области</t>
  </si>
  <si>
    <t>05 05 10 6 6016</t>
  </si>
  <si>
    <t>Государственная программа Московской области «Спорт Подмосковья»    (05 0 0000)</t>
  </si>
  <si>
    <t>11 03  05 4 6432</t>
  </si>
  <si>
    <r>
      <t>Приложение 26</t>
    </r>
    <r>
      <rPr>
        <sz val="14"/>
        <color rgb="FF0070C0"/>
        <rFont val="Times New Roman Cyr"/>
        <charset val="204"/>
      </rPr>
      <t xml:space="preserve"> </t>
    </r>
  </si>
  <si>
    <t>Приложение 27</t>
  </si>
  <si>
    <t>капитальные вложения в объекты общего образования</t>
  </si>
  <si>
    <t>оснащение помещений территориальных обособленных структурных подразделений (офисов) МФЦ (удаленных рабочих мест МФЦ) муниципальных образований предметами мебели и иными предметами бытового назначения</t>
  </si>
  <si>
    <t>оплата услуг связи для подключения администраций городских округов и муниципальных районов, городских и сельских поселений к единой интегрированной мультисервисной телекоммуникационной сети Правительства Московской области и обеспечения работы в ней</t>
  </si>
  <si>
    <t>01 13 12 1 6064</t>
  </si>
  <si>
    <t>обеспечение общеобразовательных организаций, находящихся в ведении муниципальных образований Московской области, доступом в сеть Интернет</t>
  </si>
  <si>
    <t>приобретение мультимедийного оборудования для использования электронных образовательных ресурсов в муниципальных общеобразовательных организациях в Московской области</t>
  </si>
  <si>
    <t xml:space="preserve">капитальный ремонт гидротехнических сооружений, находящихся в муниципальной собственности, и бесхозяйных гидротехнических сооружений  </t>
  </si>
  <si>
    <t>закупка компьютерного, серверного оборудования, программного обеспечения, оргтехники для территориальных обособленных структурных подразделений (офисов) МФЦ муниципальных образований</t>
  </si>
  <si>
    <t>04 10  12 1 6062</t>
  </si>
  <si>
    <t>проведение работ по созданию системы защиты персональных данных территориальных обособленных структурных подразделений (офисов) МФЦ муниципальных образований</t>
  </si>
  <si>
    <t>04 10  12 1 6063</t>
  </si>
  <si>
    <t>04 10 12 2 6060</t>
  </si>
  <si>
    <t>04 10 12 2 6061</t>
  </si>
  <si>
    <t>Минфин отдел</t>
  </si>
  <si>
    <t>05 02 10 1 6410</t>
  </si>
  <si>
    <t>капитальные вложения в объекты водоснабжения и водоотведения</t>
  </si>
  <si>
    <t>капитальные вложения в объекты коммунальной инфраструктуры</t>
  </si>
  <si>
    <t>05 02 10 1 6411</t>
  </si>
  <si>
    <t>05 02 10 1 6429</t>
  </si>
  <si>
    <t>капитальные вложения в объекты инженерного обеспечения строящихся объектов государственной собственности</t>
  </si>
  <si>
    <t>Министерство жилищно-коммунального хозяйства Московской области</t>
  </si>
  <si>
    <t>004</t>
  </si>
  <si>
    <t xml:space="preserve">благоустройство территорий муниципальных образований Московской области в части защиты территорий муниципальных образований Московской области от неблагоприятного воздействия безнадзорных животных </t>
  </si>
  <si>
    <t>закупку оборудования для дошкольных образовательных организаций муниципальных образований Московской области - победителей областного конкурса на присвоение статуса Региональной инновационной площадки Московской области</t>
  </si>
  <si>
    <t xml:space="preserve">государственную поддержку частных дошкольных образовательных организаций в Московской области с целью возмещения расходов на присмотр и уход, содержание имущества и арендную плату за использование помещений </t>
  </si>
  <si>
    <t>07 01 03 1 6424</t>
  </si>
  <si>
    <t>приобретение автобусов для доставки обучающихся в общеобразовательные организации в Московской области, расположенные в сельской местности</t>
  </si>
  <si>
    <t>обеспечение подвоза обучающихся к месту обучения в муниципальные общеобразовательные организации в Московской области, расположенные в сельской местности</t>
  </si>
  <si>
    <t>закупку технологического оборудования для столовых и мебели для залов питания общеобразовательных организаций муниципальных образований - победителей областного конкурсного отбора муниципальных проектов совершенствования организации питания обучающихся</t>
  </si>
  <si>
    <t xml:space="preserve">закупку учебного оборудования и мебели для муниципальных общеобразовательных организаций - победителей областного конкурса муниципальных общеобразовательных организаций, разрабатывающих и внедряющих инновационные образовательные проекты </t>
  </si>
  <si>
    <t xml:space="preserve">закупку оборудования для общеобразовательных организаций муниципальных образований Московской области - победителей областного конкурса на присвоение статуса Региональной инновационной площадки Московской области </t>
  </si>
  <si>
    <t>07 02 03 2 6426</t>
  </si>
  <si>
    <t>проведение мероприятий по формированию в Московской области сети базовых общеобразовательных организаций, в которых созданы условия для инклюзивного образования детей-инвалидов</t>
  </si>
  <si>
    <t>Государственная программа Московской области "Энергоэффективность и развитие энергетики"                      (15 0 0000)</t>
  </si>
  <si>
    <t>капитальные вложения в объекты общественной инфраструктуры в целях обеспечения рационального использования топливно-энергетических ресурсов</t>
  </si>
  <si>
    <t>07 09 15 1 6428</t>
  </si>
  <si>
    <t>мероприятия по сохранению объектов культурного наследия, находящихся в собственности муниципальных образований Московской области</t>
  </si>
  <si>
    <t>благоустройство парков и создание новых парков</t>
  </si>
  <si>
    <t>проведение мероприятий по улучшению жилищных условий граждан Российской Федерации, проживающих в сельской местности</t>
  </si>
  <si>
    <t xml:space="preserve">распределяется ПП МО </t>
  </si>
  <si>
    <t>проведение мероприятий по обеспечению жильем молодых семей и молодых специалистов, проживающих и работающих в сельской местности</t>
  </si>
  <si>
    <t>обеспечение жильем молодых семей</t>
  </si>
  <si>
    <t>улучшение жилищных условий семей, имеющих семь и более детей</t>
  </si>
  <si>
    <t xml:space="preserve">Министерство инвестиций и инноваций Московской области </t>
  </si>
  <si>
    <t>016</t>
  </si>
  <si>
    <t xml:space="preserve">создание бизнес-инкубаторов, технопарков </t>
  </si>
  <si>
    <t xml:space="preserve">создание организаций инфраструктуры поддержки субъектов малого и среднего предпринимательства в области инноваций и промышленного производства </t>
  </si>
  <si>
    <t xml:space="preserve">реализацию мероприятий муниципальных программ развития субъектов малого и среднего предпринимательства по финансовой поддержке субъектов малого и среднего предпринимательства и организаций, образующих инфраструктуру поддержки и развития малого и среднего предпринимательства </t>
  </si>
  <si>
    <t>07 02 03 2 6244</t>
  </si>
  <si>
    <t>07 02 04 2 6242</t>
  </si>
  <si>
    <t>07 02 12 2 6243</t>
  </si>
  <si>
    <t>восстановление детских оздоровительных лагерей</t>
  </si>
  <si>
    <t xml:space="preserve">перевод детских оздоровительных лагерей на круглогодичный режим работы с увеличением мощности </t>
  </si>
  <si>
    <t xml:space="preserve">укрепление материально-технической базы общеобразовательных организаций, команды  которых заняли 1-5 место на соревнованиях «Веселые старты» среди команд общеобразовательных организаций Московской области на призы Губернатора Московской области </t>
  </si>
  <si>
    <t>Государственная программа Московской области «Жилище»                                                                                                                                                                     (09 0 0000)</t>
  </si>
  <si>
    <t>Государственная программа Московской области «Развитие и функционирование дорожно-транспортного комплекса»                    (14 0 0000)</t>
  </si>
  <si>
    <t xml:space="preserve">софинансирование расходов на организацию деятельности многофункциональных центров предоставления государственных услуг </t>
  </si>
  <si>
    <t xml:space="preserve"> софинансирование расходов на организацию деятельности многофункциональных центров предоставления государственных услуг </t>
  </si>
  <si>
    <t xml:space="preserve">   разработку проектно-сметной документации на капитальный ремонт гидротехнических сооружений, находящихся в муниципальной собственности, и бесхозяйных гидротехнических сооружений</t>
  </si>
  <si>
    <t xml:space="preserve">   разработку проектно-сметной документации на капитальный ремонт гидротехнических сооружений, находящихся в муниципальной собственности, и бесхозяйных гидротехнических сооружений </t>
  </si>
  <si>
    <t>Государственная программа Московской области "Эффективная власть" на 2014-2018 годы   (12 0 0000)</t>
  </si>
  <si>
    <t xml:space="preserve">обеспечение общеобразовательных организаций, находящихся в  ведении муниципальных образований Московской области, доступом в сеть Интернет </t>
  </si>
  <si>
    <t>Министерство культуры, Московской области</t>
  </si>
  <si>
    <t xml:space="preserve">мероприятия по развитию газификации в сельской местности </t>
  </si>
  <si>
    <t xml:space="preserve">государственную поддержку  частных дошкольных образовательных организаций в Московской области с целью возмещения расходов на присмотр и уход, содержание имущества и арендную плату за использование помещений </t>
  </si>
  <si>
    <t>обеспечение подвоза  обучающихся к месту обучения в муниципальные общеобразовательные организации в Московской области, расположенные в сельской местности</t>
  </si>
  <si>
    <t xml:space="preserve">закупку технологического оборудования для столовых и мебели для залов питания общеобразовательных организаций муниципальных образований - победителей областного конкурсного отбора муниципальных проектов совершенствования организации питания обучающихся </t>
  </si>
  <si>
    <t>07 02  03 2 6244</t>
  </si>
  <si>
    <t>укрепление материально-технической базы общеобразовательных организаций, команды  которых заняли 1-5 место на соревнованиях «Веселые старты» среди команд общеобразовательных организаций Московской области на призы Губернатора Московской области</t>
  </si>
  <si>
    <t xml:space="preserve">восстановление детских оздоровительных лагерей </t>
  </si>
  <si>
    <t>софинансирование мероприятий по ремонту детских оздоровительных лагерей, находящихся в собственности муниципальных образований Московской области</t>
  </si>
  <si>
    <t xml:space="preserve">мероприятия по организации отдыха детей в каникулярное время </t>
  </si>
  <si>
    <t xml:space="preserve">благоустройство парков и создание новых парков </t>
  </si>
  <si>
    <t xml:space="preserve">  погашение части основного долга по ипотечному жилищному кредиту на приобретение (строительство) жилого помещения врачам государственных и муниципальных учреждений здравоохранения Московской области и врачам государственных учреждений социального обслуживания Московской области, а также учителям государственных образовательных организаций Московской области и муниципальных образовательных организаций, реализующих образовательные программы начального общего, основного общего и среднего общего образования</t>
  </si>
  <si>
    <t>Государственная программа Московской области «Жилище»                  (09 0 0000)</t>
  </si>
  <si>
    <r>
      <t xml:space="preserve">обеспечение мероприятий по переселению граждан из аварийного жилищного фонда </t>
    </r>
    <r>
      <rPr>
        <sz val="11"/>
        <rFont val="Times New Roman CYR"/>
        <charset val="204"/>
      </rPr>
      <t>за счет средств, поступивших от государственной корпорации - Фонда содействия реформированию жилищно-коммунального хозяйства</t>
    </r>
  </si>
  <si>
    <t>обеспечение мероприятий по переселению граждан из аварийного жилищного фонда с учетом необходимости развития малоэтажного жилищного строительства за счет средств, поступивших от государственной корпорации - Фонда содействия реформированию жилищно-коммунального хозяйства</t>
  </si>
  <si>
    <t xml:space="preserve">проведение капитального ремонта и технического переоснащения объектов культуры, находящихся в собственности муниципальных образований Московской области </t>
  </si>
  <si>
    <t>создание территориальных обособленных структурных подразделений (офисов) многофункциональных центров муниципальных образований (удаленных рабочих мест многофункциональных центров муниципальных образований)</t>
  </si>
  <si>
    <t xml:space="preserve">создание многофункциональных центров предоставления государственных и муниципальных услуг </t>
  </si>
  <si>
    <t>реконструкцию тренировочных площадок в местах размещения баз команд, предназначенных для проведения тренировочных мероприятий</t>
  </si>
  <si>
    <t>оплату услуг связи для подключения администраций городских округов и муниципальных районов, городских и сельских поселений к единой интегрированной мультисервисной телекоммуникационной сети Правительства Московской области и обеспечения работы в ней</t>
  </si>
  <si>
    <t>выплату грантов Губернатора Московской области лучшим общеобразовательным организациям в Московской области</t>
  </si>
  <si>
    <t xml:space="preserve">оплату первоначального взноса при получении ипотечного жилищного кредита </t>
  </si>
  <si>
    <t>софинансирование мероприятий по благоустройству территорий муниципальных образований Московской области - победителей и призеров предварительного этапа Всероссийского конкурса на звание «Самое благоустроенное городское (сельское) поселение России за 2013 год»</t>
  </si>
  <si>
    <t xml:space="preserve"> частичную компенсацию транспортных расходов организаций и индивидуальных предпринимателей  по доставке продовольственных и промышленных товаров для граждан в сельские населенные пункты в Московской области</t>
  </si>
  <si>
    <t>капитальные вложения в объекты дошкольного образования в целях ликвидаиции очередности</t>
  </si>
  <si>
    <t>мероприятия по развитию сети общеобразовательных учреждений в сельской местности</t>
  </si>
  <si>
    <t xml:space="preserve"> финансирование и (или) возмещение расходов, связанных с предупреждением и ликвидацией чрезвычайных ситуаций на территориях муниципальных образований Московской области, вызванных природными пожарами</t>
  </si>
  <si>
    <t>мероприятия по развитию водоснабжения в сельской местности</t>
  </si>
  <si>
    <t>Государственная программа Московской области «Развитие жилищно-коммунального хозяйства» на 2014-2018 годы                   (10 0 0000)</t>
  </si>
  <si>
    <t>Государственная программа Московской области «Культура Подмосковья»     (02 0 0000)</t>
  </si>
  <si>
    <t>Государственная программа Московской области «Образование Подмосковья» на 2014-2018 годы (03 0 0000)</t>
  </si>
  <si>
    <t>Государственная программа Московской области «Социальная защита населения Московской области» на 2014-2018 годы (04 0 0000)</t>
  </si>
  <si>
    <t>Государственная программа Московской области «Экология и окружающая среда Подмосковья» на 2014-2018 годы  (07 0 0000)</t>
  </si>
  <si>
    <t>Государственная программа Московской области «Культура Подмосковья»          (02 0 0000)</t>
  </si>
  <si>
    <t>Государственная программа Московской области «Экология и окружающая среда Подмосковья» на 2014-2018 годы                    (07 0 0000)</t>
  </si>
  <si>
    <t>Государственная программа Московской области «Жилище»                     (09 0 0000)</t>
  </si>
  <si>
    <t>Государственная программа Московской области «Развитие жилищно-коммунального хозяйства» на 2014-2018 годы (10 0 0000)</t>
  </si>
  <si>
    <t>Государственная программа Московской области «Экология и окружающая среда Подмосковья»  на 2014-2018 годы (07 0 0000)</t>
  </si>
  <si>
    <t>Государственная программа Московской области «Развитие жилищно-коммунального хозяйства» на 2014-2018 годы                     (10 0 0000)</t>
  </si>
  <si>
    <t>Государственная программа Московской области «Эффективная власть» на 2014-2018 годы (12 0 0000)</t>
  </si>
  <si>
    <t>Государственная программа Московской области «Развитие и функционирование дорожно-транспортного комплекса»  (14 0 0000)</t>
  </si>
  <si>
    <t>капитальные вложения в объекты дошкольного образования</t>
  </si>
  <si>
    <t>Государственная программа Московской области «Здравоохранение Подмосковья» на 2014-2020 годы (01 0 0000)</t>
  </si>
  <si>
    <t>Государственная программа Московской области «Культура Подмосковья» (02 0 0000)</t>
  </si>
  <si>
    <t>07 01 03 1 6247</t>
  </si>
  <si>
    <t>реализацию мероприятий по повышению эффективности и качества услуг в сфере образования</t>
  </si>
  <si>
    <t>проектирование и строительство объектов дошкольного образования</t>
  </si>
  <si>
    <t>07 01 03 1 6414</t>
  </si>
</sst>
</file>

<file path=xl/styles.xml><?xml version="1.0" encoding="utf-8"?>
<styleSheet xmlns="http://schemas.openxmlformats.org/spreadsheetml/2006/main">
  <numFmts count="2">
    <numFmt numFmtId="164" formatCode="#,##0_р_."/>
    <numFmt numFmtId="165" formatCode="#,##0.000"/>
  </numFmts>
  <fonts count="30">
    <font>
      <sz val="10"/>
      <name val="Arial Cyr"/>
      <charset val="204"/>
    </font>
    <font>
      <sz val="10"/>
      <name val="Arial Cyr"/>
      <charset val="204"/>
    </font>
    <font>
      <sz val="12"/>
      <name val="Times New Roman Cyr"/>
      <family val="1"/>
      <charset val="204"/>
    </font>
    <font>
      <sz val="14"/>
      <name val="Times New Roman Cyr"/>
      <family val="1"/>
      <charset val="204"/>
    </font>
    <font>
      <sz val="16"/>
      <name val="Times New Roman Cyr"/>
      <family val="1"/>
      <charset val="204"/>
    </font>
    <font>
      <b/>
      <sz val="16"/>
      <name val="Times New Roman CYR"/>
      <family val="1"/>
      <charset val="204"/>
    </font>
    <font>
      <b/>
      <sz val="18"/>
      <name val="Times New Roman Cyr"/>
      <family val="1"/>
      <charset val="204"/>
    </font>
    <font>
      <sz val="18"/>
      <name val="Arial Cyr"/>
      <charset val="204"/>
    </font>
    <font>
      <b/>
      <sz val="14"/>
      <name val="Times New Roman Cyr"/>
      <family val="1"/>
      <charset val="204"/>
    </font>
    <font>
      <sz val="10"/>
      <name val="Arial Cyr"/>
      <charset val="204"/>
    </font>
    <font>
      <sz val="14"/>
      <name val="Arial Cyr"/>
      <charset val="204"/>
    </font>
    <font>
      <b/>
      <sz val="14"/>
      <name val="Times New Roman Cyr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14"/>
      <name val="Times New Roman Cyr"/>
      <charset val="204"/>
    </font>
    <font>
      <sz val="10"/>
      <name val="Times New Roman Cyr"/>
      <family val="1"/>
      <charset val="204"/>
    </font>
    <font>
      <sz val="11"/>
      <name val="Times New Roman CYR"/>
      <family val="1"/>
      <charset val="204"/>
    </font>
    <font>
      <b/>
      <sz val="11"/>
      <name val="Times New Roman Cyr"/>
      <family val="1"/>
      <charset val="204"/>
    </font>
    <font>
      <sz val="11"/>
      <name val="Arial Cyr"/>
      <charset val="204"/>
    </font>
    <font>
      <sz val="11"/>
      <name val="Times New Roman"/>
      <family val="1"/>
      <charset val="204"/>
    </font>
    <font>
      <sz val="10"/>
      <name val="Arial"/>
      <family val="2"/>
      <charset val="204"/>
    </font>
    <font>
      <sz val="14"/>
      <color rgb="FF0070C0"/>
      <name val="Times New Roman Cyr"/>
      <charset val="204"/>
    </font>
    <font>
      <sz val="11"/>
      <name val="Times New Roman CYR"/>
      <charset val="204"/>
    </font>
    <font>
      <sz val="14"/>
      <color rgb="FF0000FF"/>
      <name val="Times New Roman Cyr"/>
      <family val="1"/>
      <charset val="204"/>
    </font>
    <font>
      <sz val="11"/>
      <color rgb="FF0000FF"/>
      <name val="Times New Roman CYR"/>
      <family val="1"/>
      <charset val="204"/>
    </font>
    <font>
      <b/>
      <sz val="14"/>
      <color rgb="FF0000FF"/>
      <name val="Times New Roman Cyr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4" fillId="0" borderId="0"/>
  </cellStyleXfs>
  <cellXfs count="178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 applyAlignment="1" applyProtection="1">
      <alignment horizontal="right" vertical="center"/>
      <protection locked="0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Fill="1" applyBorder="1"/>
    <xf numFmtId="3" fontId="3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 wrapText="1"/>
      <protection locked="0"/>
    </xf>
    <xf numFmtId="3" fontId="8" fillId="0" borderId="0" xfId="0" applyNumberFormat="1" applyFont="1" applyFill="1" applyBorder="1" applyAlignment="1">
      <alignment horizontal="center"/>
    </xf>
    <xf numFmtId="0" fontId="10" fillId="0" borderId="0" xfId="0" applyFont="1"/>
    <xf numFmtId="0" fontId="10" fillId="0" borderId="0" xfId="0" applyFont="1" applyFill="1"/>
    <xf numFmtId="0" fontId="3" fillId="2" borderId="0" xfId="0" applyFont="1" applyFill="1" applyBorder="1" applyAlignment="1" applyProtection="1">
      <alignment horizontal="left"/>
      <protection locked="0"/>
    </xf>
    <xf numFmtId="0" fontId="0" fillId="0" borderId="0" xfId="0" applyFont="1"/>
    <xf numFmtId="0" fontId="0" fillId="0" borderId="0" xfId="0" applyFont="1" applyFill="1"/>
    <xf numFmtId="0" fontId="15" fillId="0" borderId="0" xfId="0" applyFont="1" applyFill="1" applyBorder="1" applyAlignment="1">
      <alignment horizontal="left" vertical="center"/>
    </xf>
    <xf numFmtId="164" fontId="12" fillId="0" borderId="0" xfId="0" applyNumberFormat="1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164" fontId="12" fillId="3" borderId="0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right"/>
    </xf>
    <xf numFmtId="0" fontId="0" fillId="2" borderId="0" xfId="0" applyFont="1" applyFill="1"/>
    <xf numFmtId="0" fontId="3" fillId="2" borderId="0" xfId="0" applyFont="1" applyFill="1"/>
    <xf numFmtId="0" fontId="10" fillId="2" borderId="0" xfId="0" applyFont="1" applyFill="1"/>
    <xf numFmtId="0" fontId="13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164" fontId="14" fillId="0" borderId="1" xfId="0" applyNumberFormat="1" applyFont="1" applyFill="1" applyBorder="1" applyAlignment="1" applyProtection="1">
      <alignment horizontal="left" vertical="center"/>
      <protection locked="0"/>
    </xf>
    <xf numFmtId="4" fontId="3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left"/>
      <protection locked="0"/>
    </xf>
    <xf numFmtId="3" fontId="8" fillId="0" borderId="0" xfId="0" applyNumberFormat="1" applyFont="1" applyFill="1" applyBorder="1" applyAlignment="1">
      <alignment horizontal="center" vertical="top"/>
    </xf>
    <xf numFmtId="0" fontId="12" fillId="0" borderId="0" xfId="0" applyFont="1" applyFill="1" applyAlignment="1">
      <alignment horizontal="center"/>
    </xf>
    <xf numFmtId="3" fontId="12" fillId="0" borderId="0" xfId="0" applyNumberFormat="1" applyFont="1" applyFill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/>
    <xf numFmtId="4" fontId="3" fillId="0" borderId="0" xfId="0" applyNumberFormat="1" applyFont="1" applyFill="1"/>
    <xf numFmtId="0" fontId="9" fillId="0" borderId="0" xfId="0" applyFont="1" applyFill="1"/>
    <xf numFmtId="0" fontId="17" fillId="0" borderId="0" xfId="0" applyFont="1" applyFill="1" applyAlignment="1">
      <alignment horizontal="center"/>
    </xf>
    <xf numFmtId="4" fontId="3" fillId="0" borderId="0" xfId="0" applyNumberFormat="1" applyFont="1" applyFill="1" applyBorder="1" applyAlignment="1" applyProtection="1">
      <alignment horizontal="left"/>
      <protection locked="0"/>
    </xf>
    <xf numFmtId="4" fontId="0" fillId="2" borderId="0" xfId="0" applyNumberFormat="1" applyFont="1" applyFill="1"/>
    <xf numFmtId="0" fontId="1" fillId="0" borderId="0" xfId="0" applyFont="1" applyFill="1"/>
    <xf numFmtId="0" fontId="9" fillId="0" borderId="0" xfId="0" applyFont="1"/>
    <xf numFmtId="0" fontId="16" fillId="0" borderId="0" xfId="0" applyFont="1"/>
    <xf numFmtId="4" fontId="2" fillId="2" borderId="0" xfId="0" applyNumberFormat="1" applyFont="1" applyFill="1" applyAlignment="1">
      <alignment horizontal="center"/>
    </xf>
    <xf numFmtId="3" fontId="20" fillId="0" borderId="0" xfId="0" applyNumberFormat="1" applyFont="1" applyFill="1" applyAlignment="1">
      <alignment horizontal="center" vertical="top" wrapText="1"/>
    </xf>
    <xf numFmtId="3" fontId="21" fillId="0" borderId="0" xfId="0" applyNumberFormat="1" applyFont="1" applyFill="1" applyBorder="1" applyAlignment="1">
      <alignment horizontal="center"/>
    </xf>
    <xf numFmtId="0" fontId="22" fillId="0" borderId="0" xfId="0" applyFont="1" applyFill="1"/>
    <xf numFmtId="0" fontId="23" fillId="0" borderId="0" xfId="0" applyFont="1" applyFill="1" applyAlignment="1">
      <alignment horizontal="center"/>
    </xf>
    <xf numFmtId="3" fontId="2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 vertical="center" wrapText="1"/>
    </xf>
    <xf numFmtId="3" fontId="11" fillId="0" borderId="0" xfId="0" applyNumberFormat="1" applyFont="1" applyFill="1" applyAlignment="1">
      <alignment horizontal="center" vertical="top" wrapText="1"/>
    </xf>
    <xf numFmtId="165" fontId="3" fillId="0" borderId="0" xfId="0" applyNumberFormat="1" applyFont="1" applyFill="1"/>
    <xf numFmtId="3" fontId="3" fillId="0" borderId="1" xfId="0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3" fontId="8" fillId="4" borderId="0" xfId="0" applyNumberFormat="1" applyFont="1" applyFill="1" applyBorder="1" applyAlignment="1">
      <alignment horizontal="center"/>
    </xf>
    <xf numFmtId="164" fontId="14" fillId="4" borderId="1" xfId="0" applyNumberFormat="1" applyFont="1" applyFill="1" applyBorder="1" applyAlignment="1" applyProtection="1">
      <alignment horizontal="left" vertical="center"/>
      <protection locked="0"/>
    </xf>
    <xf numFmtId="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 applyProtection="1">
      <alignment horizontal="left"/>
      <protection locked="0"/>
    </xf>
    <xf numFmtId="4" fontId="3" fillId="4" borderId="0" xfId="0" applyNumberFormat="1" applyFont="1" applyFill="1" applyBorder="1" applyAlignment="1">
      <alignment horizontal="center"/>
    </xf>
    <xf numFmtId="0" fontId="0" fillId="4" borderId="0" xfId="0" applyFont="1" applyFill="1"/>
    <xf numFmtId="0" fontId="8" fillId="4" borderId="1" xfId="0" applyFont="1" applyFill="1" applyBorder="1" applyAlignment="1" applyProtection="1">
      <alignment horizontal="left" wrapText="1"/>
      <protection locked="0"/>
    </xf>
    <xf numFmtId="4" fontId="8" fillId="4" borderId="1" xfId="0" applyNumberFormat="1" applyFont="1" applyFill="1" applyBorder="1" applyAlignment="1">
      <alignment horizontal="center"/>
    </xf>
    <xf numFmtId="3" fontId="5" fillId="4" borderId="0" xfId="0" applyNumberFormat="1" applyFont="1" applyFill="1" applyBorder="1" applyAlignment="1">
      <alignment horizontal="center"/>
    </xf>
    <xf numFmtId="4" fontId="8" fillId="4" borderId="0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 vertical="top" wrapText="1"/>
    </xf>
    <xf numFmtId="3" fontId="11" fillId="4" borderId="0" xfId="0" applyNumberFormat="1" applyFont="1" applyFill="1" applyBorder="1" applyAlignment="1">
      <alignment horizontal="center"/>
    </xf>
    <xf numFmtId="0" fontId="3" fillId="0" borderId="0" xfId="0" applyFont="1"/>
    <xf numFmtId="3" fontId="20" fillId="4" borderId="0" xfId="0" applyNumberFormat="1" applyFont="1" applyFill="1" applyAlignment="1">
      <alignment horizontal="center" vertical="top" wrapText="1"/>
    </xf>
    <xf numFmtId="49" fontId="12" fillId="4" borderId="0" xfId="0" applyNumberFormat="1" applyFont="1" applyFill="1" applyAlignment="1">
      <alignment horizontal="center"/>
    </xf>
    <xf numFmtId="0" fontId="23" fillId="4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3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top" wrapText="1"/>
    </xf>
    <xf numFmtId="164" fontId="12" fillId="0" borderId="0" xfId="0" applyNumberFormat="1" applyFont="1" applyFill="1" applyBorder="1" applyAlignment="1" applyProtection="1">
      <alignment horizontal="center" vertical="center"/>
      <protection locked="0"/>
    </xf>
    <xf numFmtId="164" fontId="15" fillId="0" borderId="0" xfId="0" applyNumberFormat="1" applyFont="1" applyFill="1" applyBorder="1" applyAlignment="1" applyProtection="1">
      <alignment horizontal="center" vertical="center"/>
      <protection locked="0"/>
    </xf>
    <xf numFmtId="3" fontId="8" fillId="0" borderId="0" xfId="0" applyNumberFormat="1" applyFont="1" applyBorder="1" applyAlignment="1">
      <alignment horizontal="center"/>
    </xf>
    <xf numFmtId="165" fontId="0" fillId="4" borderId="0" xfId="0" applyNumberFormat="1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0" fontId="3" fillId="4" borderId="0" xfId="0" applyFont="1" applyFill="1"/>
    <xf numFmtId="4" fontId="3" fillId="4" borderId="0" xfId="0" applyNumberFormat="1" applyFont="1" applyFill="1"/>
    <xf numFmtId="165" fontId="3" fillId="4" borderId="0" xfId="0" applyNumberFormat="1" applyFont="1" applyFill="1"/>
    <xf numFmtId="1" fontId="3" fillId="0" borderId="1" xfId="0" applyNumberFormat="1" applyFont="1" applyFill="1" applyBorder="1" applyAlignment="1">
      <alignment horizontal="center" vertical="center"/>
    </xf>
    <xf numFmtId="4" fontId="0" fillId="2" borderId="8" xfId="0" applyNumberFormat="1" applyFont="1" applyFill="1" applyBorder="1"/>
    <xf numFmtId="4" fontId="0" fillId="4" borderId="0" xfId="0" applyNumberFormat="1" applyFont="1" applyFill="1" applyBorder="1"/>
    <xf numFmtId="4" fontId="2" fillId="4" borderId="0" xfId="0" applyNumberFormat="1" applyFont="1" applyFill="1" applyAlignment="1">
      <alignment horizontal="center"/>
    </xf>
    <xf numFmtId="4" fontId="0" fillId="4" borderId="0" xfId="0" applyNumberFormat="1" applyFont="1" applyFill="1"/>
    <xf numFmtId="4" fontId="0" fillId="4" borderId="8" xfId="0" applyNumberFormat="1" applyFont="1" applyFill="1" applyBorder="1"/>
    <xf numFmtId="1" fontId="3" fillId="4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/>
    <xf numFmtId="3" fontId="3" fillId="4" borderId="1" xfId="0" applyNumberFormat="1" applyFont="1" applyFill="1" applyBorder="1" applyAlignment="1">
      <alignment horizontal="center"/>
    </xf>
    <xf numFmtId="3" fontId="8" fillId="4" borderId="0" xfId="0" applyNumberFormat="1" applyFont="1" applyFill="1" applyBorder="1" applyAlignment="1">
      <alignment horizontal="center" vertical="top"/>
    </xf>
    <xf numFmtId="3" fontId="11" fillId="4" borderId="0" xfId="0" applyNumberFormat="1" applyFont="1" applyFill="1" applyAlignment="1">
      <alignment horizontal="center" vertical="top" wrapText="1"/>
    </xf>
    <xf numFmtId="3" fontId="21" fillId="4" borderId="0" xfId="0" applyNumberFormat="1" applyFont="1" applyFill="1" applyBorder="1" applyAlignment="1">
      <alignment horizontal="center"/>
    </xf>
    <xf numFmtId="0" fontId="22" fillId="4" borderId="0" xfId="0" applyFont="1" applyFill="1"/>
    <xf numFmtId="3" fontId="12" fillId="4" borderId="0" xfId="0" applyNumberFormat="1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3" fontId="19" fillId="4" borderId="0" xfId="0" applyNumberFormat="1" applyFont="1" applyFill="1" applyBorder="1" applyAlignment="1">
      <alignment horizontal="center" vertical="center"/>
    </xf>
    <xf numFmtId="3" fontId="20" fillId="4" borderId="0" xfId="0" applyNumberFormat="1" applyFont="1" applyFill="1" applyBorder="1" applyAlignment="1">
      <alignment horizontal="center"/>
    </xf>
    <xf numFmtId="0" fontId="17" fillId="4" borderId="0" xfId="0" applyFont="1" applyFill="1" applyAlignment="1">
      <alignment horizontal="center"/>
    </xf>
    <xf numFmtId="0" fontId="3" fillId="0" borderId="0" xfId="0" applyFont="1" applyAlignment="1">
      <alignment horizontal="left" indent="25"/>
    </xf>
    <xf numFmtId="0" fontId="0" fillId="0" borderId="0" xfId="0" applyFont="1" applyAlignment="1"/>
    <xf numFmtId="0" fontId="3" fillId="0" borderId="0" xfId="0" applyFont="1" applyAlignment="1">
      <alignment horizontal="left" indent="25"/>
    </xf>
    <xf numFmtId="0" fontId="0" fillId="0" borderId="0" xfId="0" applyAlignment="1"/>
    <xf numFmtId="0" fontId="3" fillId="0" borderId="1" xfId="0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0" fontId="0" fillId="0" borderId="1" xfId="0" applyFont="1" applyFill="1" applyBorder="1"/>
    <xf numFmtId="0" fontId="0" fillId="4" borderId="0" xfId="0" applyFont="1" applyFill="1" applyBorder="1"/>
    <xf numFmtId="0" fontId="0" fillId="0" borderId="0" xfId="0" applyFont="1" applyFill="1" applyAlignment="1">
      <alignment vertical="center"/>
    </xf>
    <xf numFmtId="0" fontId="0" fillId="4" borderId="1" xfId="0" applyFont="1" applyFill="1" applyBorder="1"/>
    <xf numFmtId="0" fontId="0" fillId="4" borderId="0" xfId="0" applyFont="1" applyFill="1" applyAlignment="1">
      <alignment vertical="center"/>
    </xf>
    <xf numFmtId="3" fontId="3" fillId="2" borderId="0" xfId="0" applyNumberFormat="1" applyFont="1" applyFill="1" applyBorder="1" applyAlignment="1" applyProtection="1">
      <alignment horizontal="left"/>
      <protection locked="0"/>
    </xf>
    <xf numFmtId="0" fontId="2" fillId="5" borderId="2" xfId="0" applyFont="1" applyFill="1" applyBorder="1" applyAlignment="1">
      <alignment horizontal="center" vertical="top" wrapText="1"/>
    </xf>
    <xf numFmtId="3" fontId="20" fillId="4" borderId="0" xfId="0" quotePrefix="1" applyNumberFormat="1" applyFont="1" applyFill="1" applyAlignment="1">
      <alignment horizontal="center" vertical="top" wrapText="1"/>
    </xf>
    <xf numFmtId="3" fontId="20" fillId="0" borderId="0" xfId="0" quotePrefix="1" applyNumberFormat="1" applyFont="1" applyFill="1" applyAlignment="1">
      <alignment horizontal="center" vertical="top" wrapText="1"/>
    </xf>
    <xf numFmtId="0" fontId="19" fillId="4" borderId="0" xfId="0" quotePrefix="1" applyFont="1" applyFill="1" applyAlignment="1">
      <alignment horizontal="center" vertical="center" wrapText="1"/>
    </xf>
    <xf numFmtId="3" fontId="8" fillId="5" borderId="0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top" wrapText="1"/>
    </xf>
    <xf numFmtId="0" fontId="7" fillId="4" borderId="0" xfId="0" applyFont="1" applyFill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4" fontId="27" fillId="0" borderId="1" xfId="0" applyNumberFormat="1" applyFont="1" applyFill="1" applyBorder="1" applyAlignment="1">
      <alignment horizontal="center"/>
    </xf>
    <xf numFmtId="4" fontId="27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8" fillId="5" borderId="1" xfId="0" applyNumberFormat="1" applyFont="1" applyFill="1" applyBorder="1" applyAlignment="1">
      <alignment horizontal="center"/>
    </xf>
    <xf numFmtId="4" fontId="29" fillId="4" borderId="1" xfId="0" applyNumberFormat="1" applyFont="1" applyFill="1" applyBorder="1" applyAlignment="1">
      <alignment horizontal="center"/>
    </xf>
    <xf numFmtId="4" fontId="27" fillId="5" borderId="1" xfId="0" applyNumberFormat="1" applyFont="1" applyFill="1" applyBorder="1" applyAlignment="1">
      <alignment horizontal="center"/>
    </xf>
    <xf numFmtId="4" fontId="29" fillId="5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6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 vertical="top" wrapText="1"/>
    </xf>
    <xf numFmtId="0" fontId="20" fillId="4" borderId="7" xfId="0" applyFont="1" applyFill="1" applyBorder="1" applyAlignment="1">
      <alignment horizontal="center" vertical="top" wrapText="1"/>
    </xf>
    <xf numFmtId="0" fontId="20" fillId="4" borderId="9" xfId="0" applyFont="1" applyFill="1" applyBorder="1" applyAlignment="1">
      <alignment horizontal="center" vertical="top" wrapText="1"/>
    </xf>
    <xf numFmtId="0" fontId="20" fillId="4" borderId="3" xfId="0" applyFont="1" applyFill="1" applyBorder="1" applyAlignment="1">
      <alignment horizontal="center" vertical="top" wrapText="1"/>
    </xf>
    <xf numFmtId="0" fontId="20" fillId="4" borderId="2" xfId="0" applyFont="1" applyFill="1" applyBorder="1" applyAlignment="1">
      <alignment horizontal="center" vertical="top" wrapText="1"/>
    </xf>
    <xf numFmtId="0" fontId="20" fillId="4" borderId="5" xfId="0" applyFont="1" applyFill="1" applyBorder="1" applyAlignment="1">
      <alignment horizontal="center" vertical="top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20" fillId="4" borderId="1" xfId="0" applyNumberFormat="1" applyFont="1" applyFill="1" applyBorder="1" applyAlignment="1">
      <alignment horizontal="center" vertical="top" wrapText="1"/>
    </xf>
    <xf numFmtId="0" fontId="28" fillId="4" borderId="4" xfId="0" applyFont="1" applyFill="1" applyBorder="1" applyAlignment="1">
      <alignment horizontal="center" vertical="top" wrapText="1"/>
    </xf>
    <xf numFmtId="0" fontId="28" fillId="4" borderId="6" xfId="0" applyFont="1" applyFill="1" applyBorder="1" applyAlignment="1">
      <alignment horizontal="center" vertical="top" wrapText="1"/>
    </xf>
    <xf numFmtId="0" fontId="14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0000FF"/>
      <color rgb="FFFF33CC"/>
      <color rgb="FF18079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-11-&#1092;&#1091;&#1085;&#1082;-&#1074;&#1077;&#1076;-20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-12-&#1092;&#1091;&#1085;&#1082;-&#1074;&#1077;&#1076;-2016-201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Ведомственная 2015"/>
      <sheetName val="Разделы-подразделы 2015"/>
      <sheetName val="разделы 2015"/>
      <sheetName val="непрограм"/>
      <sheetName val="коды межбюдж"/>
      <sheetName val="Лист1"/>
    </sheetNames>
    <sheetDataSet>
      <sheetData sheetId="0" refreshError="1"/>
      <sheetData sheetId="1" refreshError="1"/>
      <sheetData sheetId="2">
        <row r="188">
          <cell r="C188">
            <v>27223865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Ведомственная 2016-2017"/>
      <sheetName val="Разделы-подразделы 2016-2017"/>
      <sheetName val="разделы 2016-2017"/>
      <sheetName val="Лист1"/>
    </sheetNames>
    <sheetDataSet>
      <sheetData sheetId="0"/>
      <sheetData sheetId="1"/>
      <sheetData sheetId="2">
        <row r="189">
          <cell r="C189">
            <v>5486224</v>
          </cell>
          <cell r="D189">
            <v>4993981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CB603"/>
  <sheetViews>
    <sheetView zoomScale="68" zoomScaleNormal="68" workbookViewId="0">
      <pane xSplit="2" ySplit="8" topLeftCell="BN439" activePane="bottomRight" state="frozen"/>
      <selection activeCell="A4" sqref="A4"/>
      <selection pane="topRight" activeCell="C4" sqref="C4"/>
      <selection pane="bottomLeft" activeCell="A9" sqref="A9"/>
      <selection pane="bottomRight" activeCell="G8" sqref="G8"/>
    </sheetView>
  </sheetViews>
  <sheetFormatPr defaultColWidth="9.109375" defaultRowHeight="18"/>
  <cols>
    <col min="1" max="1" width="56.109375" style="21" customWidth="1"/>
    <col min="2" max="2" width="19" style="21" customWidth="1"/>
    <col min="3" max="3" width="29.88671875" style="21" customWidth="1"/>
    <col min="4" max="4" width="21.88671875" style="22" customWidth="1"/>
    <col min="5" max="5" width="19.5546875" style="22" customWidth="1"/>
    <col min="6" max="6" width="19.33203125" style="22" customWidth="1"/>
    <col min="7" max="7" width="19.6640625" style="22" customWidth="1"/>
    <col min="8" max="8" width="22.109375" style="22" customWidth="1"/>
    <col min="9" max="9" width="21.44140625" style="22" customWidth="1"/>
    <col min="10" max="10" width="24.33203125" style="22" customWidth="1"/>
    <col min="11" max="11" width="23.88671875" style="22" customWidth="1"/>
    <col min="12" max="12" width="23.33203125" style="22" customWidth="1"/>
    <col min="13" max="13" width="25.6640625" style="22" customWidth="1"/>
    <col min="14" max="14" width="24.6640625" style="22" customWidth="1"/>
    <col min="15" max="20" width="24" style="22" customWidth="1"/>
    <col min="21" max="22" width="25.44140625" style="22" customWidth="1"/>
    <col min="23" max="24" width="19.33203125" style="22" customWidth="1"/>
    <col min="25" max="25" width="20.88671875" style="22" customWidth="1"/>
    <col min="26" max="26" width="24.6640625" style="22" customWidth="1"/>
    <col min="27" max="27" width="18.6640625" style="22" customWidth="1"/>
    <col min="28" max="29" width="20.88671875" style="22" customWidth="1"/>
    <col min="30" max="32" width="21.5546875" style="22" customWidth="1"/>
    <col min="33" max="33" width="20.33203125" style="22" customWidth="1"/>
    <col min="34" max="34" width="19.88671875" style="22" customWidth="1"/>
    <col min="35" max="35" width="27.44140625" style="21" customWidth="1"/>
    <col min="36" max="36" width="32.44140625" style="21" customWidth="1"/>
    <col min="37" max="37" width="19.5546875" style="21" customWidth="1"/>
    <col min="38" max="38" width="22.109375" style="21" customWidth="1"/>
    <col min="39" max="39" width="21.6640625" style="21" customWidth="1"/>
    <col min="40" max="40" width="20.5546875" style="21" customWidth="1"/>
    <col min="41" max="45" width="22.44140625" style="21" customWidth="1"/>
    <col min="46" max="46" width="28" style="21" customWidth="1"/>
    <col min="47" max="47" width="18.88671875" style="21" customWidth="1"/>
    <col min="48" max="49" width="21.6640625" style="21" customWidth="1"/>
    <col min="50" max="50" width="26.33203125" style="21" customWidth="1"/>
    <col min="51" max="51" width="19" style="21" customWidth="1"/>
    <col min="52" max="52" width="19.109375" style="21" customWidth="1"/>
    <col min="53" max="53" width="20.5546875" style="21" customWidth="1"/>
    <col min="54" max="54" width="22.109375" style="21" customWidth="1"/>
    <col min="55" max="57" width="23.88671875" style="21" customWidth="1"/>
    <col min="58" max="58" width="24.88671875" style="21" customWidth="1"/>
    <col min="59" max="59" width="23.44140625" style="21" customWidth="1"/>
    <col min="60" max="60" width="27.44140625" style="21" customWidth="1"/>
    <col min="61" max="61" width="21.109375" style="21" customWidth="1"/>
    <col min="62" max="62" width="19.6640625" style="21" customWidth="1"/>
    <col min="63" max="63" width="27.33203125" style="21" customWidth="1"/>
    <col min="64" max="64" width="20.6640625" style="21" customWidth="1"/>
    <col min="65" max="65" width="26.6640625" style="21" customWidth="1"/>
    <col min="66" max="66" width="20.5546875" style="21" customWidth="1"/>
    <col min="67" max="67" width="20.109375" style="21" customWidth="1"/>
    <col min="68" max="68" width="21.33203125" style="21" customWidth="1"/>
    <col min="69" max="70" width="22.44140625" style="21" customWidth="1"/>
    <col min="71" max="71" width="22.33203125" style="21" customWidth="1"/>
    <col min="72" max="16384" width="9.109375" style="21"/>
  </cols>
  <sheetData>
    <row r="1" spans="1:78" ht="22.8">
      <c r="B1" s="153" t="s">
        <v>556</v>
      </c>
      <c r="C1" s="153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43" t="s">
        <v>146</v>
      </c>
    </row>
    <row r="2" spans="1:78" s="59" customFormat="1" ht="13.5" customHeight="1">
      <c r="A2" s="86"/>
      <c r="B2" s="86">
        <f>SUM(C2:CW2)</f>
        <v>27223865</v>
      </c>
      <c r="C2" s="78">
        <f t="shared" ref="C2:AK2" si="0">C444-C3</f>
        <v>589963</v>
      </c>
      <c r="D2" s="78">
        <f t="shared" si="0"/>
        <v>36200</v>
      </c>
      <c r="E2" s="78">
        <f t="shared" si="0"/>
        <v>160000</v>
      </c>
      <c r="F2" s="78">
        <f t="shared" si="0"/>
        <v>116582</v>
      </c>
      <c r="G2" s="78">
        <f t="shared" si="0"/>
        <v>200000</v>
      </c>
      <c r="H2" s="78">
        <f t="shared" si="0"/>
        <v>69221</v>
      </c>
      <c r="I2" s="78">
        <f t="shared" si="0"/>
        <v>25000</v>
      </c>
      <c r="J2" s="78">
        <f t="shared" si="0"/>
        <v>306078</v>
      </c>
      <c r="K2" s="78">
        <f t="shared" si="0"/>
        <v>31050</v>
      </c>
      <c r="L2" s="78">
        <f t="shared" si="0"/>
        <v>119221</v>
      </c>
      <c r="M2" s="78">
        <f t="shared" si="0"/>
        <v>55000</v>
      </c>
      <c r="N2" s="78">
        <f t="shared" si="0"/>
        <v>72000</v>
      </c>
      <c r="O2" s="78">
        <f t="shared" si="0"/>
        <v>36000</v>
      </c>
      <c r="P2" s="78">
        <f t="shared" ref="P2" si="1">P444-P3</f>
        <v>848000</v>
      </c>
      <c r="Q2" s="78">
        <f t="shared" ref="Q2:R2" si="2">Q444-Q3</f>
        <v>55000</v>
      </c>
      <c r="R2" s="78">
        <f t="shared" si="2"/>
        <v>76096</v>
      </c>
      <c r="S2" s="78">
        <f t="shared" si="0"/>
        <v>11175521</v>
      </c>
      <c r="T2" s="78">
        <f t="shared" ref="T2:U2" si="3">T444-T3</f>
        <v>60000</v>
      </c>
      <c r="U2" s="78">
        <f t="shared" si="3"/>
        <v>2000000</v>
      </c>
      <c r="V2" s="78">
        <f t="shared" ref="V2" si="4">V444-V3</f>
        <v>111330</v>
      </c>
      <c r="W2" s="78">
        <f t="shared" si="0"/>
        <v>9000</v>
      </c>
      <c r="X2" s="78">
        <f t="shared" ref="X2" si="5">X444-X3</f>
        <v>57846</v>
      </c>
      <c r="Y2" s="78">
        <f t="shared" si="0"/>
        <v>3000</v>
      </c>
      <c r="Z2" s="78">
        <f t="shared" si="0"/>
        <v>12600</v>
      </c>
      <c r="AA2" s="78">
        <f t="shared" si="0"/>
        <v>356318</v>
      </c>
      <c r="AB2" s="78">
        <f t="shared" si="0"/>
        <v>3314280</v>
      </c>
      <c r="AC2" s="78">
        <f t="shared" ref="AC2" si="6">AC444-AC3</f>
        <v>84480</v>
      </c>
      <c r="AD2" s="78">
        <f t="shared" si="0"/>
        <v>49197</v>
      </c>
      <c r="AE2" s="78">
        <f t="shared" si="0"/>
        <v>25823</v>
      </c>
      <c r="AF2" s="78">
        <f t="shared" si="0"/>
        <v>66937</v>
      </c>
      <c r="AG2" s="78">
        <f t="shared" si="0"/>
        <v>38562</v>
      </c>
      <c r="AH2" s="78">
        <f t="shared" si="0"/>
        <v>75622</v>
      </c>
      <c r="AI2" s="78">
        <f t="shared" si="0"/>
        <v>2958</v>
      </c>
      <c r="AJ2" s="78">
        <f t="shared" si="0"/>
        <v>40000</v>
      </c>
      <c r="AK2" s="78">
        <f t="shared" si="0"/>
        <v>237567</v>
      </c>
      <c r="AL2" s="78">
        <f t="shared" ref="AL2:BX2" si="7">AL444-AL3</f>
        <v>132408</v>
      </c>
      <c r="AM2" s="78">
        <f t="shared" si="7"/>
        <v>265590</v>
      </c>
      <c r="AN2" s="78">
        <f t="shared" si="7"/>
        <v>3000</v>
      </c>
      <c r="AO2" s="78">
        <f t="shared" si="7"/>
        <v>200000</v>
      </c>
      <c r="AP2" s="78">
        <f t="shared" ref="AP2:AQ2" si="8">AP444-AP3</f>
        <v>281585</v>
      </c>
      <c r="AQ2" s="78">
        <f t="shared" si="8"/>
        <v>62118</v>
      </c>
      <c r="AR2" s="78">
        <f t="shared" ref="AR2" si="9">AR444-AR3</f>
        <v>277676</v>
      </c>
      <c r="AS2" s="78">
        <f t="shared" si="7"/>
        <v>50000</v>
      </c>
      <c r="AT2" s="78">
        <f t="shared" si="7"/>
        <v>9490</v>
      </c>
      <c r="AU2" s="78">
        <f t="shared" si="7"/>
        <v>41035</v>
      </c>
      <c r="AV2" s="78">
        <f t="shared" si="7"/>
        <v>18495</v>
      </c>
      <c r="AW2" s="78">
        <f t="shared" si="7"/>
        <v>146748</v>
      </c>
      <c r="AX2" s="78">
        <f t="shared" si="7"/>
        <v>387490</v>
      </c>
      <c r="AY2" s="78">
        <f t="shared" si="7"/>
        <v>17759</v>
      </c>
      <c r="AZ2" s="78">
        <f t="shared" si="7"/>
        <v>162707</v>
      </c>
      <c r="BA2" s="78">
        <f t="shared" si="7"/>
        <v>54560</v>
      </c>
      <c r="BB2" s="78">
        <f t="shared" si="7"/>
        <v>11562</v>
      </c>
      <c r="BC2" s="78">
        <f t="shared" ref="BC2:BD2" si="10">BC444-BC3</f>
        <v>21051</v>
      </c>
      <c r="BD2" s="78">
        <f t="shared" si="10"/>
        <v>9071</v>
      </c>
      <c r="BE2" s="78">
        <f t="shared" ref="BE2" si="11">BE444-BE3</f>
        <v>6921</v>
      </c>
      <c r="BF2" s="78">
        <f t="shared" ref="BF2" si="12">BF444-BF3</f>
        <v>830659</v>
      </c>
      <c r="BG2" s="78">
        <f t="shared" si="7"/>
        <v>84400</v>
      </c>
      <c r="BH2" s="78">
        <f t="shared" ref="BH2" si="13">BH444-BH3</f>
        <v>70150</v>
      </c>
      <c r="BI2" s="78">
        <f t="shared" ref="BI2:BJ2" si="14">BI444-BI3</f>
        <v>129738</v>
      </c>
      <c r="BJ2" s="78">
        <f t="shared" si="14"/>
        <v>17885</v>
      </c>
      <c r="BK2" s="78">
        <f t="shared" si="7"/>
        <v>130000</v>
      </c>
      <c r="BL2" s="78">
        <f t="shared" si="7"/>
        <v>200000</v>
      </c>
      <c r="BM2" s="78">
        <f t="shared" ref="BM2" si="15">BM444-BM3</f>
        <v>311950</v>
      </c>
      <c r="BN2" s="78">
        <f t="shared" si="7"/>
        <v>481904</v>
      </c>
      <c r="BO2" s="78">
        <f t="shared" si="7"/>
        <v>509116</v>
      </c>
      <c r="BP2" s="78">
        <f t="shared" si="7"/>
        <v>717149</v>
      </c>
      <c r="BQ2" s="78">
        <f t="shared" si="7"/>
        <v>813363</v>
      </c>
      <c r="BR2" s="78">
        <f t="shared" si="7"/>
        <v>133333</v>
      </c>
      <c r="BS2" s="78">
        <f t="shared" si="7"/>
        <v>118500</v>
      </c>
      <c r="BT2" s="78">
        <f t="shared" si="7"/>
        <v>0</v>
      </c>
      <c r="BU2" s="78">
        <f t="shared" si="7"/>
        <v>0</v>
      </c>
      <c r="BV2" s="78">
        <f t="shared" si="7"/>
        <v>0</v>
      </c>
      <c r="BW2" s="78">
        <f t="shared" si="7"/>
        <v>0</v>
      </c>
      <c r="BX2" s="78">
        <f t="shared" si="7"/>
        <v>0</v>
      </c>
      <c r="BY2" s="78">
        <f t="shared" ref="BY2:BZ2" si="16">BY444-BY3</f>
        <v>0</v>
      </c>
      <c r="BZ2" s="78">
        <f t="shared" si="16"/>
        <v>0</v>
      </c>
    </row>
    <row r="3" spans="1:78" s="39" customFormat="1" ht="13.2">
      <c r="A3" s="85"/>
      <c r="B3" s="85">
        <f>SUM(D3:CF3)</f>
        <v>0</v>
      </c>
      <c r="C3" s="49">
        <v>0</v>
      </c>
      <c r="D3" s="49">
        <v>0</v>
      </c>
      <c r="E3" s="49">
        <v>0</v>
      </c>
      <c r="F3" s="49">
        <v>0</v>
      </c>
      <c r="G3" s="49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  <c r="P3" s="49">
        <v>0</v>
      </c>
      <c r="Q3" s="49">
        <v>0</v>
      </c>
      <c r="R3" s="49">
        <v>0</v>
      </c>
      <c r="S3" s="49">
        <v>0</v>
      </c>
      <c r="T3" s="49">
        <v>0</v>
      </c>
      <c r="U3" s="49">
        <v>0</v>
      </c>
      <c r="V3" s="49">
        <v>0</v>
      </c>
      <c r="W3" s="49">
        <v>0</v>
      </c>
      <c r="X3" s="49">
        <v>0</v>
      </c>
      <c r="Y3" s="49">
        <v>0</v>
      </c>
      <c r="Z3" s="49">
        <v>0</v>
      </c>
      <c r="AA3" s="49">
        <v>0</v>
      </c>
      <c r="AB3" s="49">
        <v>0</v>
      </c>
      <c r="AC3" s="49">
        <v>0</v>
      </c>
      <c r="AD3" s="49">
        <v>0</v>
      </c>
      <c r="AE3" s="49">
        <v>0</v>
      </c>
      <c r="AF3" s="49">
        <v>0</v>
      </c>
      <c r="AG3" s="49">
        <v>0</v>
      </c>
      <c r="AH3" s="49">
        <v>0</v>
      </c>
      <c r="AI3" s="49">
        <v>0</v>
      </c>
      <c r="AJ3" s="49">
        <v>0</v>
      </c>
      <c r="AK3" s="49">
        <v>0</v>
      </c>
      <c r="AL3" s="49">
        <v>0</v>
      </c>
      <c r="AM3" s="49">
        <v>0</v>
      </c>
      <c r="AN3" s="49">
        <v>0</v>
      </c>
      <c r="AO3" s="49">
        <v>0</v>
      </c>
      <c r="AP3" s="49">
        <v>0</v>
      </c>
      <c r="AQ3" s="49">
        <v>0</v>
      </c>
      <c r="AR3" s="49">
        <v>0</v>
      </c>
      <c r="AS3" s="49">
        <v>0</v>
      </c>
      <c r="AT3" s="49">
        <v>0</v>
      </c>
      <c r="AU3" s="49">
        <v>0</v>
      </c>
      <c r="AV3" s="49">
        <v>0</v>
      </c>
      <c r="AW3" s="49">
        <v>0</v>
      </c>
      <c r="AX3" s="49">
        <v>0</v>
      </c>
      <c r="AY3" s="49">
        <v>0</v>
      </c>
      <c r="AZ3" s="49">
        <v>0</v>
      </c>
      <c r="BA3" s="49">
        <v>0</v>
      </c>
      <c r="BB3" s="49">
        <v>0</v>
      </c>
      <c r="BC3" s="49">
        <v>0</v>
      </c>
      <c r="BD3" s="49">
        <v>0</v>
      </c>
      <c r="BE3" s="49">
        <v>0</v>
      </c>
      <c r="BF3" s="49">
        <v>0</v>
      </c>
      <c r="BG3" s="49">
        <v>0</v>
      </c>
      <c r="BH3" s="49">
        <v>0</v>
      </c>
      <c r="BI3" s="49">
        <v>0</v>
      </c>
      <c r="BJ3" s="49">
        <v>0</v>
      </c>
      <c r="BK3" s="49">
        <v>0</v>
      </c>
      <c r="BL3" s="49">
        <v>0</v>
      </c>
      <c r="BM3" s="49">
        <v>0</v>
      </c>
      <c r="BN3" s="49">
        <v>0</v>
      </c>
      <c r="BO3" s="49">
        <v>0</v>
      </c>
      <c r="BP3" s="49">
        <v>0</v>
      </c>
      <c r="BQ3" s="49">
        <v>0</v>
      </c>
      <c r="BR3" s="49">
        <v>0</v>
      </c>
      <c r="BS3" s="49">
        <v>0</v>
      </c>
      <c r="BT3" s="49">
        <v>0</v>
      </c>
      <c r="BU3" s="49">
        <v>0</v>
      </c>
      <c r="BV3" s="49">
        <v>0</v>
      </c>
      <c r="BW3" s="49">
        <v>0</v>
      </c>
      <c r="BX3" s="49">
        <v>0</v>
      </c>
      <c r="BY3" s="49">
        <v>0</v>
      </c>
      <c r="BZ3" s="49">
        <v>0</v>
      </c>
    </row>
    <row r="4" spans="1:78" s="59" customFormat="1" ht="57.75" customHeight="1">
      <c r="A4" s="159" t="s">
        <v>145</v>
      </c>
      <c r="B4" s="160" t="s">
        <v>550</v>
      </c>
      <c r="C4" s="130" t="s">
        <v>489</v>
      </c>
      <c r="D4" s="74" t="s">
        <v>485</v>
      </c>
      <c r="E4" s="74" t="s">
        <v>486</v>
      </c>
      <c r="F4" s="74" t="s">
        <v>487</v>
      </c>
      <c r="G4" s="74" t="s">
        <v>488</v>
      </c>
      <c r="H4" s="74" t="s">
        <v>542</v>
      </c>
      <c r="I4" s="74" t="s">
        <v>464</v>
      </c>
      <c r="J4" s="74" t="s">
        <v>539</v>
      </c>
      <c r="K4" s="74" t="s">
        <v>470</v>
      </c>
      <c r="L4" s="74" t="s">
        <v>471</v>
      </c>
      <c r="M4" s="74" t="s">
        <v>472</v>
      </c>
      <c r="N4" s="74" t="s">
        <v>473</v>
      </c>
      <c r="O4" s="74" t="s">
        <v>474</v>
      </c>
      <c r="P4" s="74" t="s">
        <v>617</v>
      </c>
      <c r="Q4" s="74" t="s">
        <v>634</v>
      </c>
      <c r="R4" s="74" t="s">
        <v>611</v>
      </c>
      <c r="S4" s="74" t="s">
        <v>549</v>
      </c>
      <c r="T4" s="74" t="s">
        <v>475</v>
      </c>
      <c r="U4" s="74" t="s">
        <v>692</v>
      </c>
      <c r="V4" s="74" t="s">
        <v>695</v>
      </c>
      <c r="W4" s="74" t="s">
        <v>479</v>
      </c>
      <c r="X4" s="74" t="s">
        <v>635</v>
      </c>
      <c r="Y4" s="74" t="s">
        <v>482</v>
      </c>
      <c r="Z4" s="74" t="s">
        <v>483</v>
      </c>
      <c r="AA4" s="74" t="s">
        <v>484</v>
      </c>
      <c r="AB4" s="74" t="s">
        <v>495</v>
      </c>
      <c r="AC4" s="74" t="s">
        <v>579</v>
      </c>
      <c r="AD4" s="74" t="s">
        <v>461</v>
      </c>
      <c r="AE4" s="74" t="s">
        <v>511</v>
      </c>
      <c r="AF4" s="74" t="s">
        <v>512</v>
      </c>
      <c r="AG4" s="74" t="s">
        <v>490</v>
      </c>
      <c r="AH4" s="74" t="s">
        <v>491</v>
      </c>
      <c r="AI4" s="74" t="s">
        <v>449</v>
      </c>
      <c r="AJ4" s="74" t="s">
        <v>538</v>
      </c>
      <c r="AK4" s="74" t="s">
        <v>492</v>
      </c>
      <c r="AL4" s="74" t="s">
        <v>494</v>
      </c>
      <c r="AM4" s="74" t="s">
        <v>521</v>
      </c>
      <c r="AN4" s="74" t="s">
        <v>572</v>
      </c>
      <c r="AO4" s="74" t="s">
        <v>571</v>
      </c>
      <c r="AP4" s="74" t="s">
        <v>600</v>
      </c>
      <c r="AQ4" s="74" t="s">
        <v>603</v>
      </c>
      <c r="AR4" s="74" t="s">
        <v>604</v>
      </c>
      <c r="AS4" s="74" t="s">
        <v>576</v>
      </c>
      <c r="AT4" s="74" t="s">
        <v>450</v>
      </c>
      <c r="AU4" s="74" t="s">
        <v>453</v>
      </c>
      <c r="AV4" s="74" t="s">
        <v>455</v>
      </c>
      <c r="AW4" s="74" t="s">
        <v>456</v>
      </c>
      <c r="AX4" s="74" t="s">
        <v>541</v>
      </c>
      <c r="AY4" s="74" t="s">
        <v>451</v>
      </c>
      <c r="AZ4" s="74" t="s">
        <v>452</v>
      </c>
      <c r="BA4" s="74" t="s">
        <v>446</v>
      </c>
      <c r="BB4" s="74" t="s">
        <v>447</v>
      </c>
      <c r="BC4" s="74" t="s">
        <v>594</v>
      </c>
      <c r="BD4" s="74" t="s">
        <v>596</v>
      </c>
      <c r="BE4" s="74" t="s">
        <v>589</v>
      </c>
      <c r="BF4" s="74" t="s">
        <v>548</v>
      </c>
      <c r="BG4" s="74" t="s">
        <v>517</v>
      </c>
      <c r="BH4" s="74" t="s">
        <v>636</v>
      </c>
      <c r="BI4" s="74" t="s">
        <v>597</v>
      </c>
      <c r="BJ4" s="74" t="s">
        <v>598</v>
      </c>
      <c r="BK4" s="74" t="s">
        <v>500</v>
      </c>
      <c r="BL4" s="74" t="s">
        <v>523</v>
      </c>
      <c r="BM4" s="74" t="s">
        <v>621</v>
      </c>
      <c r="BN4" s="74" t="s">
        <v>519</v>
      </c>
      <c r="BO4" s="74" t="s">
        <v>468</v>
      </c>
      <c r="BP4" s="74" t="s">
        <v>520</v>
      </c>
      <c r="BQ4" s="74" t="s">
        <v>469</v>
      </c>
      <c r="BR4" s="74" t="s">
        <v>573</v>
      </c>
      <c r="BS4" s="74" t="s">
        <v>575</v>
      </c>
    </row>
    <row r="5" spans="1:78" s="113" customFormat="1" ht="107.25" customHeight="1">
      <c r="A5" s="159"/>
      <c r="B5" s="160"/>
      <c r="C5" s="112" t="s">
        <v>690</v>
      </c>
      <c r="D5" s="156" t="s">
        <v>691</v>
      </c>
      <c r="E5" s="156"/>
      <c r="F5" s="156"/>
      <c r="G5" s="156"/>
      <c r="H5" s="157"/>
      <c r="I5" s="155" t="s">
        <v>678</v>
      </c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7"/>
      <c r="W5" s="155" t="s">
        <v>679</v>
      </c>
      <c r="X5" s="156"/>
      <c r="Y5" s="156"/>
      <c r="Z5" s="156"/>
      <c r="AA5" s="157"/>
      <c r="AB5" s="155" t="s">
        <v>578</v>
      </c>
      <c r="AC5" s="157"/>
      <c r="AD5" s="155" t="s">
        <v>503</v>
      </c>
      <c r="AE5" s="156"/>
      <c r="AF5" s="156"/>
      <c r="AG5" s="156"/>
      <c r="AH5" s="157"/>
      <c r="AI5" s="133" t="s">
        <v>680</v>
      </c>
      <c r="AJ5" s="129" t="s">
        <v>504</v>
      </c>
      <c r="AK5" s="155" t="s">
        <v>640</v>
      </c>
      <c r="AL5" s="156"/>
      <c r="AM5" s="157"/>
      <c r="AN5" s="155" t="s">
        <v>676</v>
      </c>
      <c r="AO5" s="156"/>
      <c r="AP5" s="156"/>
      <c r="AQ5" s="156"/>
      <c r="AR5" s="156"/>
      <c r="AS5" s="157"/>
      <c r="AT5" s="155" t="s">
        <v>508</v>
      </c>
      <c r="AU5" s="156"/>
      <c r="AV5" s="156"/>
      <c r="AW5" s="156"/>
      <c r="AX5" s="157"/>
      <c r="AY5" s="155" t="s">
        <v>543</v>
      </c>
      <c r="AZ5" s="156"/>
      <c r="BA5" s="156"/>
      <c r="BB5" s="156"/>
      <c r="BC5" s="156"/>
      <c r="BD5" s="156"/>
      <c r="BE5" s="156"/>
      <c r="BF5" s="156"/>
      <c r="BG5" s="156"/>
      <c r="BH5" s="156"/>
      <c r="BI5" s="156"/>
      <c r="BJ5" s="156"/>
      <c r="BK5" s="164" t="s">
        <v>641</v>
      </c>
      <c r="BL5" s="164"/>
      <c r="BM5" s="129" t="s">
        <v>619</v>
      </c>
      <c r="BN5" s="156" t="s">
        <v>507</v>
      </c>
      <c r="BO5" s="156"/>
      <c r="BP5" s="156"/>
      <c r="BQ5" s="157"/>
      <c r="BR5" s="155" t="s">
        <v>574</v>
      </c>
      <c r="BS5" s="157"/>
    </row>
    <row r="6" spans="1:78" s="113" customFormat="1" ht="71.25" customHeight="1">
      <c r="A6" s="159"/>
      <c r="B6" s="160"/>
      <c r="C6" s="147" t="s">
        <v>536</v>
      </c>
      <c r="D6" s="147" t="s">
        <v>622</v>
      </c>
      <c r="E6" s="147" t="s">
        <v>623</v>
      </c>
      <c r="F6" s="147" t="s">
        <v>663</v>
      </c>
      <c r="G6" s="143" t="s">
        <v>535</v>
      </c>
      <c r="H6" s="143" t="s">
        <v>533</v>
      </c>
      <c r="I6" s="147" t="s">
        <v>609</v>
      </c>
      <c r="J6" s="143" t="s">
        <v>610</v>
      </c>
      <c r="K6" s="147" t="s">
        <v>612</v>
      </c>
      <c r="L6" s="147" t="s">
        <v>613</v>
      </c>
      <c r="M6" s="147" t="s">
        <v>614</v>
      </c>
      <c r="N6" s="147" t="s">
        <v>615</v>
      </c>
      <c r="O6" s="147" t="s">
        <v>616</v>
      </c>
      <c r="P6" s="147" t="s">
        <v>586</v>
      </c>
      <c r="Q6" s="143" t="s">
        <v>668</v>
      </c>
      <c r="R6" s="143" t="s">
        <v>689</v>
      </c>
      <c r="S6" s="143" t="s">
        <v>672</v>
      </c>
      <c r="T6" s="143" t="s">
        <v>639</v>
      </c>
      <c r="U6" s="158" t="s">
        <v>693</v>
      </c>
      <c r="V6" s="162" t="s">
        <v>694</v>
      </c>
      <c r="W6" s="147" t="s">
        <v>637</v>
      </c>
      <c r="X6" s="147" t="s">
        <v>618</v>
      </c>
      <c r="Y6" s="147" t="s">
        <v>638</v>
      </c>
      <c r="Z6" s="147" t="s">
        <v>529</v>
      </c>
      <c r="AA6" s="147" t="s">
        <v>530</v>
      </c>
      <c r="AB6" s="147" t="s">
        <v>534</v>
      </c>
      <c r="AC6" s="143" t="s">
        <v>666</v>
      </c>
      <c r="AD6" s="147" t="s">
        <v>649</v>
      </c>
      <c r="AE6" s="147" t="s">
        <v>675</v>
      </c>
      <c r="AF6" s="147" t="s">
        <v>673</v>
      </c>
      <c r="AG6" s="147" t="s">
        <v>624</v>
      </c>
      <c r="AH6" s="147" t="s">
        <v>626</v>
      </c>
      <c r="AI6" s="148" t="s">
        <v>592</v>
      </c>
      <c r="AJ6" s="147" t="s">
        <v>674</v>
      </c>
      <c r="AK6" s="147" t="s">
        <v>627</v>
      </c>
      <c r="AL6" s="147" t="s">
        <v>669</v>
      </c>
      <c r="AM6" s="147" t="s">
        <v>628</v>
      </c>
      <c r="AN6" s="143" t="s">
        <v>670</v>
      </c>
      <c r="AO6" s="147" t="s">
        <v>545</v>
      </c>
      <c r="AP6" s="143" t="s">
        <v>601</v>
      </c>
      <c r="AQ6" s="143" t="s">
        <v>602</v>
      </c>
      <c r="AR6" s="143" t="s">
        <v>605</v>
      </c>
      <c r="AS6" s="143" t="s">
        <v>608</v>
      </c>
      <c r="AT6" s="147" t="s">
        <v>671</v>
      </c>
      <c r="AU6" s="147" t="s">
        <v>631</v>
      </c>
      <c r="AV6" s="147" t="s">
        <v>632</v>
      </c>
      <c r="AW6" s="161" t="s">
        <v>633</v>
      </c>
      <c r="AX6" s="161" t="s">
        <v>577</v>
      </c>
      <c r="AY6" s="147" t="s">
        <v>665</v>
      </c>
      <c r="AZ6" s="147"/>
      <c r="BA6" s="147"/>
      <c r="BB6" s="147"/>
      <c r="BC6" s="150" t="s">
        <v>664</v>
      </c>
      <c r="BD6" s="151"/>
      <c r="BE6" s="152"/>
      <c r="BF6" s="143" t="s">
        <v>643</v>
      </c>
      <c r="BG6" s="147" t="s">
        <v>580</v>
      </c>
      <c r="BH6" s="143" t="s">
        <v>591</v>
      </c>
      <c r="BI6" s="143" t="s">
        <v>590</v>
      </c>
      <c r="BJ6" s="143" t="s">
        <v>667</v>
      </c>
      <c r="BK6" s="147" t="s">
        <v>527</v>
      </c>
      <c r="BL6" s="147" t="s">
        <v>528</v>
      </c>
      <c r="BM6" s="143" t="s">
        <v>620</v>
      </c>
      <c r="BN6" s="147" t="s">
        <v>661</v>
      </c>
      <c r="BO6" s="147" t="s">
        <v>662</v>
      </c>
      <c r="BP6" s="147" t="s">
        <v>525</v>
      </c>
      <c r="BQ6" s="147" t="s">
        <v>526</v>
      </c>
      <c r="BR6" s="147" t="s">
        <v>532</v>
      </c>
      <c r="BS6" s="147" t="s">
        <v>518</v>
      </c>
    </row>
    <row r="7" spans="1:78" s="59" customFormat="1" ht="186.6" customHeight="1">
      <c r="A7" s="159"/>
      <c r="B7" s="160"/>
      <c r="C7" s="147"/>
      <c r="D7" s="147"/>
      <c r="E7" s="147"/>
      <c r="F7" s="147"/>
      <c r="G7" s="144"/>
      <c r="H7" s="144"/>
      <c r="I7" s="147"/>
      <c r="J7" s="144"/>
      <c r="K7" s="147"/>
      <c r="L7" s="147"/>
      <c r="M7" s="147"/>
      <c r="N7" s="147"/>
      <c r="O7" s="147"/>
      <c r="P7" s="147"/>
      <c r="Q7" s="144"/>
      <c r="R7" s="144"/>
      <c r="S7" s="144"/>
      <c r="T7" s="144"/>
      <c r="U7" s="158"/>
      <c r="V7" s="163"/>
      <c r="W7" s="147"/>
      <c r="X7" s="147"/>
      <c r="Y7" s="147"/>
      <c r="Z7" s="147"/>
      <c r="AA7" s="147"/>
      <c r="AB7" s="147"/>
      <c r="AC7" s="144"/>
      <c r="AD7" s="147"/>
      <c r="AE7" s="147"/>
      <c r="AF7" s="147"/>
      <c r="AG7" s="147"/>
      <c r="AH7" s="147"/>
      <c r="AI7" s="149"/>
      <c r="AJ7" s="147"/>
      <c r="AK7" s="147"/>
      <c r="AL7" s="147"/>
      <c r="AM7" s="147"/>
      <c r="AN7" s="144"/>
      <c r="AO7" s="147"/>
      <c r="AP7" s="144"/>
      <c r="AQ7" s="144"/>
      <c r="AR7" s="144"/>
      <c r="AS7" s="144"/>
      <c r="AT7" s="147"/>
      <c r="AU7" s="147"/>
      <c r="AV7" s="147"/>
      <c r="AW7" s="161"/>
      <c r="AX7" s="161"/>
      <c r="AY7" s="126" t="s">
        <v>444</v>
      </c>
      <c r="AZ7" s="126" t="s">
        <v>445</v>
      </c>
      <c r="BA7" s="126" t="s">
        <v>429</v>
      </c>
      <c r="BB7" s="126" t="s">
        <v>430</v>
      </c>
      <c r="BC7" s="126" t="s">
        <v>593</v>
      </c>
      <c r="BD7" s="126" t="s">
        <v>595</v>
      </c>
      <c r="BE7" s="126" t="s">
        <v>587</v>
      </c>
      <c r="BF7" s="144"/>
      <c r="BG7" s="147"/>
      <c r="BH7" s="144"/>
      <c r="BI7" s="144"/>
      <c r="BJ7" s="144"/>
      <c r="BK7" s="147"/>
      <c r="BL7" s="147"/>
      <c r="BM7" s="144"/>
      <c r="BN7" s="147"/>
      <c r="BO7" s="147"/>
      <c r="BP7" s="147"/>
      <c r="BQ7" s="147"/>
      <c r="BR7" s="147"/>
      <c r="BS7" s="147"/>
    </row>
    <row r="8" spans="1:78" s="15" customFormat="1">
      <c r="A8" s="1">
        <v>1</v>
      </c>
      <c r="B8" s="2">
        <v>2</v>
      </c>
      <c r="C8" s="2">
        <v>3</v>
      </c>
      <c r="D8" s="2">
        <v>4</v>
      </c>
      <c r="E8" s="2">
        <v>5</v>
      </c>
      <c r="F8" s="1">
        <v>6</v>
      </c>
      <c r="G8" s="2">
        <v>7</v>
      </c>
      <c r="H8" s="1">
        <v>8</v>
      </c>
      <c r="I8" s="2">
        <v>9</v>
      </c>
      <c r="J8" s="2">
        <v>10</v>
      </c>
      <c r="K8" s="2">
        <v>11</v>
      </c>
      <c r="L8" s="2">
        <v>12</v>
      </c>
      <c r="M8" s="1">
        <v>13</v>
      </c>
      <c r="N8" s="2">
        <v>14</v>
      </c>
      <c r="O8" s="1">
        <v>15</v>
      </c>
      <c r="P8" s="2">
        <v>16</v>
      </c>
      <c r="Q8" s="2">
        <v>17</v>
      </c>
      <c r="R8" s="2">
        <v>18</v>
      </c>
      <c r="S8" s="2">
        <v>19</v>
      </c>
      <c r="T8" s="2">
        <v>20</v>
      </c>
      <c r="U8" s="1">
        <v>20</v>
      </c>
      <c r="V8" s="1"/>
      <c r="W8" s="2">
        <v>21</v>
      </c>
      <c r="X8" s="1">
        <v>22</v>
      </c>
      <c r="Y8" s="2">
        <v>23</v>
      </c>
      <c r="Z8" s="2">
        <v>24</v>
      </c>
      <c r="AA8" s="2">
        <v>25</v>
      </c>
      <c r="AB8" s="2">
        <v>26</v>
      </c>
      <c r="AC8" s="1">
        <v>27</v>
      </c>
      <c r="AD8" s="2">
        <v>28</v>
      </c>
      <c r="AE8" s="1">
        <v>29</v>
      </c>
      <c r="AF8" s="2">
        <v>30</v>
      </c>
      <c r="AG8" s="2">
        <v>31</v>
      </c>
      <c r="AH8" s="2">
        <v>32</v>
      </c>
      <c r="AI8" s="2">
        <v>33</v>
      </c>
      <c r="AJ8" s="1">
        <v>34</v>
      </c>
      <c r="AK8" s="2">
        <v>35</v>
      </c>
      <c r="AL8" s="1">
        <v>36</v>
      </c>
      <c r="AM8" s="2">
        <v>37</v>
      </c>
      <c r="AN8" s="2">
        <v>38</v>
      </c>
      <c r="AO8" s="2">
        <v>39</v>
      </c>
      <c r="AP8" s="2">
        <v>40</v>
      </c>
      <c r="AQ8" s="1">
        <v>41</v>
      </c>
      <c r="AR8" s="2">
        <v>42</v>
      </c>
      <c r="AS8" s="1">
        <v>43</v>
      </c>
      <c r="AT8" s="2">
        <v>44</v>
      </c>
      <c r="AU8" s="2">
        <v>45</v>
      </c>
      <c r="AV8" s="2">
        <v>46</v>
      </c>
      <c r="AW8" s="2">
        <v>47</v>
      </c>
      <c r="AX8" s="1">
        <v>48</v>
      </c>
      <c r="AY8" s="145">
        <v>49</v>
      </c>
      <c r="AZ8" s="146"/>
      <c r="BA8" s="146"/>
      <c r="BB8" s="146"/>
      <c r="BC8" s="2">
        <v>50</v>
      </c>
      <c r="BD8" s="2">
        <v>51</v>
      </c>
      <c r="BE8" s="2">
        <v>52</v>
      </c>
      <c r="BF8" s="79">
        <v>53</v>
      </c>
      <c r="BG8" s="2">
        <v>54</v>
      </c>
      <c r="BH8" s="2">
        <v>55</v>
      </c>
      <c r="BI8" s="2">
        <v>56</v>
      </c>
      <c r="BJ8" s="2">
        <v>57</v>
      </c>
      <c r="BK8" s="79">
        <v>58</v>
      </c>
      <c r="BL8" s="2">
        <v>59</v>
      </c>
      <c r="BM8" s="2">
        <v>60</v>
      </c>
      <c r="BN8" s="2">
        <v>61</v>
      </c>
      <c r="BO8" s="2">
        <v>62</v>
      </c>
      <c r="BP8" s="79">
        <v>63</v>
      </c>
      <c r="BQ8" s="2">
        <v>64</v>
      </c>
      <c r="BR8" s="2">
        <v>65</v>
      </c>
      <c r="BS8" s="2">
        <v>66</v>
      </c>
    </row>
    <row r="9" spans="1:78" s="15" customFormat="1">
      <c r="A9" s="24" t="s">
        <v>185</v>
      </c>
      <c r="B9" s="114"/>
      <c r="C9" s="114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14"/>
      <c r="BK9" s="114"/>
      <c r="BL9" s="114"/>
      <c r="BM9" s="114"/>
      <c r="BN9" s="114"/>
      <c r="BO9" s="114"/>
      <c r="BP9" s="114"/>
      <c r="BQ9" s="114"/>
      <c r="BR9" s="114"/>
      <c r="BS9" s="114"/>
    </row>
    <row r="10" spans="1:78" s="15" customFormat="1">
      <c r="A10" s="26" t="s">
        <v>148</v>
      </c>
      <c r="B10" s="56">
        <f t="shared" ref="B10:B73" si="17">SUM(C10:BV10)</f>
        <v>272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>
        <v>272</v>
      </c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</row>
    <row r="11" spans="1:78" s="15" customFormat="1">
      <c r="A11" s="26" t="s">
        <v>149</v>
      </c>
      <c r="B11" s="56">
        <f t="shared" si="17"/>
        <v>2222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>
        <v>2000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>
        <v>222</v>
      </c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</row>
    <row r="12" spans="1:78" s="15" customFormat="1">
      <c r="A12" s="26" t="s">
        <v>150</v>
      </c>
      <c r="B12" s="56">
        <f t="shared" si="17"/>
        <v>2365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>
        <v>2000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>
        <v>365</v>
      </c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</row>
    <row r="13" spans="1:78" s="15" customFormat="1">
      <c r="A13" s="26" t="s">
        <v>151</v>
      </c>
      <c r="B13" s="56">
        <f t="shared" si="17"/>
        <v>2678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>
        <v>2000</v>
      </c>
      <c r="AK13" s="27"/>
      <c r="AL13" s="27"/>
      <c r="AM13" s="27"/>
      <c r="AN13" s="27"/>
      <c r="AO13" s="27"/>
      <c r="AP13" s="27"/>
      <c r="AQ13" s="27"/>
      <c r="AR13" s="27"/>
      <c r="AS13" s="27"/>
      <c r="AT13" s="27">
        <v>678</v>
      </c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</row>
    <row r="14" spans="1:78" s="15" customFormat="1">
      <c r="A14" s="26" t="s">
        <v>152</v>
      </c>
      <c r="B14" s="56">
        <f t="shared" si="17"/>
        <v>1472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>
        <v>0</v>
      </c>
      <c r="AK14" s="27"/>
      <c r="AL14" s="27"/>
      <c r="AM14" s="27"/>
      <c r="AN14" s="27"/>
      <c r="AO14" s="27"/>
      <c r="AP14" s="27"/>
      <c r="AQ14" s="27"/>
      <c r="AR14" s="27"/>
      <c r="AS14" s="27"/>
      <c r="AT14" s="27">
        <v>1472</v>
      </c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</row>
    <row r="15" spans="1:78" s="15" customFormat="1">
      <c r="A15" s="26" t="s">
        <v>153</v>
      </c>
      <c r="B15" s="56">
        <f t="shared" si="17"/>
        <v>833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>
        <v>0</v>
      </c>
      <c r="AK15" s="27"/>
      <c r="AL15" s="27"/>
      <c r="AM15" s="27"/>
      <c r="AN15" s="27"/>
      <c r="AO15" s="27"/>
      <c r="AP15" s="27"/>
      <c r="AQ15" s="27"/>
      <c r="AR15" s="27"/>
      <c r="AS15" s="27"/>
      <c r="AT15" s="27">
        <v>833</v>
      </c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</row>
    <row r="16" spans="1:78" s="15" customFormat="1">
      <c r="A16" s="26" t="s">
        <v>154</v>
      </c>
      <c r="B16" s="56">
        <f t="shared" si="17"/>
        <v>259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>
        <v>0</v>
      </c>
      <c r="AK16" s="27"/>
      <c r="AL16" s="27"/>
      <c r="AM16" s="27"/>
      <c r="AN16" s="27"/>
      <c r="AO16" s="27"/>
      <c r="AP16" s="27"/>
      <c r="AQ16" s="27"/>
      <c r="AR16" s="27"/>
      <c r="AS16" s="27"/>
      <c r="AT16" s="27">
        <v>259</v>
      </c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</row>
    <row r="17" spans="1:71" s="15" customFormat="1">
      <c r="A17" s="26" t="s">
        <v>155</v>
      </c>
      <c r="B17" s="56">
        <f t="shared" si="17"/>
        <v>2000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>
        <v>2000</v>
      </c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</row>
    <row r="18" spans="1:71" s="15" customFormat="1">
      <c r="A18" s="26" t="s">
        <v>156</v>
      </c>
      <c r="B18" s="56">
        <f t="shared" si="17"/>
        <v>2511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>
        <v>2000</v>
      </c>
      <c r="AK18" s="27"/>
      <c r="AL18" s="27"/>
      <c r="AM18" s="27"/>
      <c r="AN18" s="27"/>
      <c r="AO18" s="27"/>
      <c r="AP18" s="27"/>
      <c r="AQ18" s="27"/>
      <c r="AR18" s="27"/>
      <c r="AS18" s="27"/>
      <c r="AT18" s="27">
        <v>511</v>
      </c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</row>
    <row r="19" spans="1:71" s="15" customFormat="1">
      <c r="A19" s="26" t="s">
        <v>157</v>
      </c>
      <c r="B19" s="56">
        <f t="shared" si="17"/>
        <v>0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>
        <v>0</v>
      </c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</row>
    <row r="20" spans="1:71" s="15" customFormat="1">
      <c r="A20" s="26" t="s">
        <v>158</v>
      </c>
      <c r="B20" s="56">
        <f t="shared" si="17"/>
        <v>0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>
        <v>0</v>
      </c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</row>
    <row r="21" spans="1:71" s="15" customFormat="1">
      <c r="A21" s="26" t="s">
        <v>159</v>
      </c>
      <c r="B21" s="56">
        <f t="shared" si="17"/>
        <v>2223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>
        <v>2000</v>
      </c>
      <c r="AK21" s="27"/>
      <c r="AL21" s="27"/>
      <c r="AM21" s="27"/>
      <c r="AN21" s="27"/>
      <c r="AO21" s="27"/>
      <c r="AP21" s="27"/>
      <c r="AQ21" s="27"/>
      <c r="AR21" s="27"/>
      <c r="AS21" s="27"/>
      <c r="AT21" s="27">
        <v>223</v>
      </c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</row>
    <row r="22" spans="1:71" s="15" customFormat="1">
      <c r="A22" s="26" t="s">
        <v>160</v>
      </c>
      <c r="B22" s="56">
        <f t="shared" si="17"/>
        <v>2000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>
        <v>2000</v>
      </c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</row>
    <row r="23" spans="1:71" s="15" customFormat="1">
      <c r="A23" s="26" t="s">
        <v>161</v>
      </c>
      <c r="B23" s="56">
        <f t="shared" si="17"/>
        <v>0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>
        <v>0</v>
      </c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</row>
    <row r="24" spans="1:71" s="15" customFormat="1">
      <c r="A24" s="26" t="s">
        <v>162</v>
      </c>
      <c r="B24" s="56">
        <f t="shared" si="17"/>
        <v>2356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>
        <v>2000</v>
      </c>
      <c r="AK24" s="27"/>
      <c r="AL24" s="27"/>
      <c r="AM24" s="27"/>
      <c r="AN24" s="27"/>
      <c r="AO24" s="27"/>
      <c r="AP24" s="27"/>
      <c r="AQ24" s="27"/>
      <c r="AR24" s="27"/>
      <c r="AS24" s="27"/>
      <c r="AT24" s="27">
        <v>356</v>
      </c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</row>
    <row r="25" spans="1:71" s="15" customFormat="1">
      <c r="A25" s="26" t="s">
        <v>163</v>
      </c>
      <c r="B25" s="56">
        <f t="shared" si="17"/>
        <v>0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135">
        <f>2000-2000</f>
        <v>0</v>
      </c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</row>
    <row r="26" spans="1:71" s="15" customFormat="1">
      <c r="A26" s="26" t="s">
        <v>164</v>
      </c>
      <c r="B26" s="56">
        <f t="shared" si="17"/>
        <v>0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>
        <v>0</v>
      </c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</row>
    <row r="27" spans="1:71" s="15" customFormat="1">
      <c r="A27" s="26" t="s">
        <v>165</v>
      </c>
      <c r="B27" s="56">
        <f t="shared" si="17"/>
        <v>2000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>
        <v>2000</v>
      </c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</row>
    <row r="28" spans="1:71" s="15" customFormat="1">
      <c r="A28" s="26" t="s">
        <v>166</v>
      </c>
      <c r="B28" s="56">
        <f t="shared" si="17"/>
        <v>0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>
        <v>0</v>
      </c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</row>
    <row r="29" spans="1:71" s="15" customFormat="1">
      <c r="A29" s="26" t="s">
        <v>418</v>
      </c>
      <c r="B29" s="56">
        <f t="shared" si="17"/>
        <v>2473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135">
        <f>2000</f>
        <v>2000</v>
      </c>
      <c r="AK29" s="27"/>
      <c r="AL29" s="27"/>
      <c r="AM29" s="27"/>
      <c r="AN29" s="27"/>
      <c r="AO29" s="27"/>
      <c r="AP29" s="27"/>
      <c r="AQ29" s="27"/>
      <c r="AR29" s="27"/>
      <c r="AS29" s="27"/>
      <c r="AT29" s="27">
        <v>473</v>
      </c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</row>
    <row r="30" spans="1:71" s="15" customFormat="1">
      <c r="A30" s="26" t="s">
        <v>167</v>
      </c>
      <c r="B30" s="56">
        <f t="shared" si="17"/>
        <v>2300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>
        <v>2000</v>
      </c>
      <c r="AK30" s="27"/>
      <c r="AL30" s="27"/>
      <c r="AM30" s="27"/>
      <c r="AN30" s="27"/>
      <c r="AO30" s="27"/>
      <c r="AP30" s="27"/>
      <c r="AQ30" s="27"/>
      <c r="AR30" s="27"/>
      <c r="AS30" s="27"/>
      <c r="AT30" s="27">
        <v>300</v>
      </c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</row>
    <row r="31" spans="1:71" s="15" customFormat="1">
      <c r="A31" s="26" t="s">
        <v>168</v>
      </c>
      <c r="B31" s="56">
        <f t="shared" si="17"/>
        <v>2080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>
        <v>2000</v>
      </c>
      <c r="AK31" s="27"/>
      <c r="AL31" s="27"/>
      <c r="AM31" s="27"/>
      <c r="AN31" s="27"/>
      <c r="AO31" s="27"/>
      <c r="AP31" s="27"/>
      <c r="AQ31" s="27"/>
      <c r="AR31" s="27"/>
      <c r="AS31" s="27"/>
      <c r="AT31" s="27">
        <v>80</v>
      </c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</row>
    <row r="32" spans="1:71" s="15" customFormat="1" ht="20.25" customHeight="1">
      <c r="A32" s="26" t="s">
        <v>169</v>
      </c>
      <c r="B32" s="56">
        <f t="shared" si="17"/>
        <v>22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>
        <v>0</v>
      </c>
      <c r="AK32" s="27"/>
      <c r="AL32" s="27"/>
      <c r="AM32" s="27"/>
      <c r="AN32" s="27"/>
      <c r="AO32" s="27"/>
      <c r="AP32" s="27"/>
      <c r="AQ32" s="27"/>
      <c r="AR32" s="27"/>
      <c r="AS32" s="27"/>
      <c r="AT32" s="27">
        <v>22</v>
      </c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</row>
    <row r="33" spans="1:71" s="15" customFormat="1">
      <c r="A33" s="26" t="s">
        <v>170</v>
      </c>
      <c r="B33" s="56">
        <f t="shared" si="17"/>
        <v>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>
        <v>0</v>
      </c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</row>
    <row r="34" spans="1:71" s="15" customFormat="1">
      <c r="A34" s="26" t="s">
        <v>171</v>
      </c>
      <c r="B34" s="56">
        <f t="shared" si="17"/>
        <v>0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>
        <v>0</v>
      </c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</row>
    <row r="35" spans="1:71" s="15" customFormat="1">
      <c r="A35" s="26" t="s">
        <v>189</v>
      </c>
      <c r="B35" s="56">
        <f t="shared" si="17"/>
        <v>509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>
        <v>0</v>
      </c>
      <c r="AK35" s="27"/>
      <c r="AL35" s="27"/>
      <c r="AM35" s="27"/>
      <c r="AN35" s="27"/>
      <c r="AO35" s="27"/>
      <c r="AP35" s="27"/>
      <c r="AQ35" s="27"/>
      <c r="AR35" s="27"/>
      <c r="AS35" s="27"/>
      <c r="AT35" s="27">
        <v>509</v>
      </c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</row>
    <row r="36" spans="1:71" s="15" customFormat="1">
      <c r="A36" s="26" t="s">
        <v>172</v>
      </c>
      <c r="B36" s="56">
        <f t="shared" si="17"/>
        <v>2000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>
        <v>2000</v>
      </c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</row>
    <row r="37" spans="1:71" s="15" customFormat="1" ht="18" customHeight="1">
      <c r="A37" s="26" t="s">
        <v>173</v>
      </c>
      <c r="B37" s="56">
        <f t="shared" si="17"/>
        <v>468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>
        <v>0</v>
      </c>
      <c r="AK37" s="27"/>
      <c r="AL37" s="27"/>
      <c r="AM37" s="27"/>
      <c r="AN37" s="27"/>
      <c r="AO37" s="27"/>
      <c r="AP37" s="27"/>
      <c r="AQ37" s="27"/>
      <c r="AR37" s="27"/>
      <c r="AS37" s="27"/>
      <c r="AT37" s="27">
        <v>468</v>
      </c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</row>
    <row r="38" spans="1:71" s="15" customFormat="1">
      <c r="A38" s="26" t="s">
        <v>174</v>
      </c>
      <c r="B38" s="56">
        <f t="shared" si="17"/>
        <v>232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>
        <v>0</v>
      </c>
      <c r="AK38" s="27"/>
      <c r="AL38" s="27"/>
      <c r="AM38" s="27"/>
      <c r="AN38" s="27"/>
      <c r="AO38" s="27"/>
      <c r="AP38" s="27"/>
      <c r="AQ38" s="27"/>
      <c r="AR38" s="27"/>
      <c r="AS38" s="27"/>
      <c r="AT38" s="27">
        <v>232</v>
      </c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</row>
    <row r="39" spans="1:71" s="15" customFormat="1">
      <c r="A39" s="26" t="s">
        <v>175</v>
      </c>
      <c r="B39" s="56">
        <f t="shared" si="17"/>
        <v>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>
        <v>0</v>
      </c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</row>
    <row r="40" spans="1:71" s="15" customFormat="1">
      <c r="A40" s="26" t="s">
        <v>176</v>
      </c>
      <c r="B40" s="56">
        <f t="shared" si="17"/>
        <v>638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>
        <v>0</v>
      </c>
      <c r="AK40" s="27"/>
      <c r="AL40" s="27"/>
      <c r="AM40" s="27"/>
      <c r="AN40" s="27"/>
      <c r="AO40" s="27"/>
      <c r="AP40" s="27"/>
      <c r="AQ40" s="27"/>
      <c r="AR40" s="27"/>
      <c r="AS40" s="27"/>
      <c r="AT40" s="27">
        <v>638</v>
      </c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</row>
    <row r="41" spans="1:71" s="15" customFormat="1">
      <c r="A41" s="26" t="s">
        <v>177</v>
      </c>
      <c r="B41" s="56">
        <f t="shared" si="17"/>
        <v>2284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>
        <v>2000</v>
      </c>
      <c r="AK41" s="27"/>
      <c r="AL41" s="27"/>
      <c r="AM41" s="27"/>
      <c r="AN41" s="27"/>
      <c r="AO41" s="27"/>
      <c r="AP41" s="27"/>
      <c r="AQ41" s="27"/>
      <c r="AR41" s="27"/>
      <c r="AS41" s="27"/>
      <c r="AT41" s="27">
        <v>284</v>
      </c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</row>
    <row r="42" spans="1:71" s="15" customFormat="1">
      <c r="A42" s="26" t="s">
        <v>178</v>
      </c>
      <c r="B42" s="56">
        <f t="shared" si="17"/>
        <v>0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>
        <v>0</v>
      </c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</row>
    <row r="43" spans="1:71" s="15" customFormat="1">
      <c r="A43" s="26" t="s">
        <v>179</v>
      </c>
      <c r="B43" s="56">
        <f t="shared" si="17"/>
        <v>2786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>
        <v>2000</v>
      </c>
      <c r="AK43" s="27"/>
      <c r="AL43" s="27"/>
      <c r="AM43" s="27"/>
      <c r="AN43" s="27"/>
      <c r="AO43" s="27"/>
      <c r="AP43" s="27"/>
      <c r="AQ43" s="27"/>
      <c r="AR43" s="27"/>
      <c r="AS43" s="27"/>
      <c r="AT43" s="27">
        <v>786</v>
      </c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</row>
    <row r="44" spans="1:71" s="15" customFormat="1">
      <c r="A44" s="26" t="s">
        <v>180</v>
      </c>
      <c r="B44" s="56">
        <f t="shared" si="17"/>
        <v>2069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>
        <v>2000</v>
      </c>
      <c r="AK44" s="27"/>
      <c r="AL44" s="27"/>
      <c r="AM44" s="27"/>
      <c r="AN44" s="27"/>
      <c r="AO44" s="27"/>
      <c r="AP44" s="27"/>
      <c r="AQ44" s="27"/>
      <c r="AR44" s="27"/>
      <c r="AS44" s="27"/>
      <c r="AT44" s="27">
        <v>69</v>
      </c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</row>
    <row r="45" spans="1:71" s="15" customFormat="1">
      <c r="A45" s="26" t="s">
        <v>181</v>
      </c>
      <c r="B45" s="56">
        <f t="shared" si="17"/>
        <v>2061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>
        <v>2000</v>
      </c>
      <c r="AK45" s="27"/>
      <c r="AL45" s="27"/>
      <c r="AM45" s="27"/>
      <c r="AN45" s="27"/>
      <c r="AO45" s="27"/>
      <c r="AP45" s="27"/>
      <c r="AQ45" s="27"/>
      <c r="AR45" s="27"/>
      <c r="AS45" s="27"/>
      <c r="AT45" s="27">
        <v>61</v>
      </c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</row>
    <row r="46" spans="1:71" s="15" customFormat="1">
      <c r="A46" s="24" t="s">
        <v>186</v>
      </c>
      <c r="B46" s="56">
        <f t="shared" si="17"/>
        <v>0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</row>
    <row r="47" spans="1:71" s="15" customFormat="1">
      <c r="A47" s="28" t="s">
        <v>113</v>
      </c>
      <c r="B47" s="56">
        <f t="shared" si="17"/>
        <v>2000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>
        <v>2000</v>
      </c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</row>
    <row r="48" spans="1:71" s="15" customFormat="1">
      <c r="A48" s="28" t="s">
        <v>114</v>
      </c>
      <c r="B48" s="56">
        <f t="shared" si="17"/>
        <v>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52">
        <v>0</v>
      </c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</row>
    <row r="49" spans="1:71" s="15" customFormat="1">
      <c r="A49" s="28" t="s">
        <v>111</v>
      </c>
      <c r="B49" s="56">
        <f t="shared" si="17"/>
        <v>0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52">
        <v>0</v>
      </c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</row>
    <row r="50" spans="1:71" s="15" customFormat="1">
      <c r="A50" s="28" t="s">
        <v>115</v>
      </c>
      <c r="B50" s="56">
        <f t="shared" si="17"/>
        <v>0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52">
        <v>0</v>
      </c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</row>
    <row r="51" spans="1:71" s="15" customFormat="1">
      <c r="A51" s="28" t="s">
        <v>116</v>
      </c>
      <c r="B51" s="56">
        <f t="shared" si="17"/>
        <v>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52">
        <v>0</v>
      </c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</row>
    <row r="52" spans="1:71" s="15" customFormat="1">
      <c r="A52" s="28" t="s">
        <v>117</v>
      </c>
      <c r="B52" s="56">
        <f t="shared" si="17"/>
        <v>0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52">
        <v>0</v>
      </c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</row>
    <row r="53" spans="1:71" s="15" customFormat="1">
      <c r="A53" s="28" t="s">
        <v>118</v>
      </c>
      <c r="B53" s="56">
        <f t="shared" si="17"/>
        <v>377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52">
        <v>0</v>
      </c>
      <c r="AK53" s="52"/>
      <c r="AL53" s="52"/>
      <c r="AM53" s="52"/>
      <c r="AN53" s="52"/>
      <c r="AO53" s="52"/>
      <c r="AP53" s="52"/>
      <c r="AQ53" s="52"/>
      <c r="AR53" s="52"/>
      <c r="AS53" s="52"/>
      <c r="AT53" s="52">
        <v>377</v>
      </c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</row>
    <row r="54" spans="1:71" s="15" customFormat="1">
      <c r="A54" s="28" t="s">
        <v>119</v>
      </c>
      <c r="B54" s="56">
        <f t="shared" si="17"/>
        <v>0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52">
        <v>0</v>
      </c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</row>
    <row r="55" spans="1:71" s="15" customFormat="1">
      <c r="A55" s="28" t="s">
        <v>120</v>
      </c>
      <c r="B55" s="56">
        <f t="shared" si="17"/>
        <v>0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52">
        <v>0</v>
      </c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</row>
    <row r="56" spans="1:71" s="15" customFormat="1">
      <c r="A56" s="28" t="s">
        <v>121</v>
      </c>
      <c r="B56" s="56">
        <f t="shared" si="17"/>
        <v>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52">
        <v>0</v>
      </c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</row>
    <row r="57" spans="1:71" s="15" customFormat="1">
      <c r="A57" s="28" t="s">
        <v>122</v>
      </c>
      <c r="B57" s="56">
        <f t="shared" si="17"/>
        <v>0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52">
        <v>0</v>
      </c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</row>
    <row r="58" spans="1:71" s="15" customFormat="1">
      <c r="A58" s="28" t="s">
        <v>112</v>
      </c>
      <c r="B58" s="56">
        <f t="shared" si="17"/>
        <v>0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52">
        <v>0</v>
      </c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</row>
    <row r="59" spans="1:71" s="15" customFormat="1">
      <c r="A59" s="28" t="s">
        <v>123</v>
      </c>
      <c r="B59" s="56">
        <f t="shared" si="17"/>
        <v>0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52">
        <v>0</v>
      </c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</row>
    <row r="60" spans="1:71" s="15" customFormat="1">
      <c r="A60" s="28" t="s">
        <v>124</v>
      </c>
      <c r="B60" s="56">
        <f t="shared" si="17"/>
        <v>0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52">
        <v>0</v>
      </c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</row>
    <row r="61" spans="1:71" s="15" customFormat="1">
      <c r="A61" s="28" t="s">
        <v>125</v>
      </c>
      <c r="B61" s="56">
        <f t="shared" si="17"/>
        <v>0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52">
        <v>0</v>
      </c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</row>
    <row r="62" spans="1:71" s="15" customFormat="1">
      <c r="A62" s="28" t="s">
        <v>126</v>
      </c>
      <c r="B62" s="56">
        <f t="shared" si="17"/>
        <v>0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52">
        <v>0</v>
      </c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</row>
    <row r="63" spans="1:71" s="15" customFormat="1">
      <c r="A63" s="28" t="s">
        <v>127</v>
      </c>
      <c r="B63" s="56">
        <f t="shared" si="17"/>
        <v>0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52">
        <v>0</v>
      </c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</row>
    <row r="64" spans="1:71" s="15" customFormat="1">
      <c r="A64" s="28" t="s">
        <v>128</v>
      </c>
      <c r="B64" s="56">
        <f t="shared" si="17"/>
        <v>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52">
        <v>0</v>
      </c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</row>
    <row r="65" spans="1:71" s="15" customFormat="1">
      <c r="A65" s="28" t="s">
        <v>129</v>
      </c>
      <c r="B65" s="56">
        <f t="shared" si="17"/>
        <v>0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52">
        <v>0</v>
      </c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</row>
    <row r="66" spans="1:71" s="15" customFormat="1">
      <c r="A66" s="28" t="s">
        <v>130</v>
      </c>
      <c r="B66" s="56">
        <f t="shared" si="17"/>
        <v>0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52">
        <v>0</v>
      </c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</row>
    <row r="67" spans="1:71" s="15" customFormat="1">
      <c r="A67" s="28" t="s">
        <v>131</v>
      </c>
      <c r="B67" s="56">
        <f t="shared" si="17"/>
        <v>0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52">
        <v>0</v>
      </c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</row>
    <row r="68" spans="1:71" s="15" customFormat="1">
      <c r="A68" s="28" t="s">
        <v>132</v>
      </c>
      <c r="B68" s="56">
        <f t="shared" si="17"/>
        <v>0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52">
        <v>0</v>
      </c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</row>
    <row r="69" spans="1:71" s="15" customFormat="1">
      <c r="A69" s="28" t="s">
        <v>419</v>
      </c>
      <c r="B69" s="56">
        <f t="shared" si="17"/>
        <v>0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52">
        <v>0</v>
      </c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</row>
    <row r="70" spans="1:71" s="15" customFormat="1">
      <c r="A70" s="28" t="s">
        <v>133</v>
      </c>
      <c r="B70" s="56">
        <f t="shared" si="17"/>
        <v>0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52">
        <v>0</v>
      </c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</row>
    <row r="71" spans="1:71" s="15" customFormat="1">
      <c r="A71" s="28" t="s">
        <v>134</v>
      </c>
      <c r="B71" s="56">
        <f t="shared" si="17"/>
        <v>0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52">
        <v>0</v>
      </c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</row>
    <row r="72" spans="1:71" s="15" customFormat="1">
      <c r="A72" s="28" t="s">
        <v>135</v>
      </c>
      <c r="B72" s="56">
        <f t="shared" si="17"/>
        <v>0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52">
        <v>0</v>
      </c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</row>
    <row r="73" spans="1:71" s="15" customFormat="1">
      <c r="A73" s="28" t="s">
        <v>136</v>
      </c>
      <c r="B73" s="56">
        <f t="shared" si="17"/>
        <v>0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52">
        <v>0</v>
      </c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</row>
    <row r="74" spans="1:71" s="15" customFormat="1">
      <c r="A74" s="28" t="s">
        <v>137</v>
      </c>
      <c r="B74" s="56">
        <f t="shared" ref="B74:B136" si="18">SUM(C74:BV74)</f>
        <v>0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52">
        <v>0</v>
      </c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</row>
    <row r="75" spans="1:71" s="15" customFormat="1">
      <c r="A75" s="28" t="s">
        <v>138</v>
      </c>
      <c r="B75" s="56">
        <f t="shared" si="18"/>
        <v>2000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>
        <v>2000</v>
      </c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</row>
    <row r="76" spans="1:71" s="15" customFormat="1">
      <c r="A76" s="28" t="s">
        <v>139</v>
      </c>
      <c r="B76" s="56">
        <f t="shared" si="18"/>
        <v>0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52">
        <v>0</v>
      </c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</row>
    <row r="77" spans="1:71" s="15" customFormat="1">
      <c r="A77" s="28" t="s">
        <v>140</v>
      </c>
      <c r="B77" s="56">
        <f t="shared" si="18"/>
        <v>0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52">
        <v>0</v>
      </c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</row>
    <row r="78" spans="1:71" s="15" customFormat="1">
      <c r="A78" s="28" t="s">
        <v>141</v>
      </c>
      <c r="B78" s="56">
        <f t="shared" si="18"/>
        <v>0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52">
        <v>0</v>
      </c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</row>
    <row r="79" spans="1:71" s="15" customFormat="1">
      <c r="A79" s="28" t="s">
        <v>142</v>
      </c>
      <c r="B79" s="56">
        <f t="shared" si="18"/>
        <v>0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52">
        <v>0</v>
      </c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</row>
    <row r="80" spans="1:71" s="15" customFormat="1">
      <c r="A80" s="28" t="s">
        <v>143</v>
      </c>
      <c r="B80" s="56">
        <f t="shared" si="18"/>
        <v>2000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>
        <v>2000</v>
      </c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</row>
    <row r="81" spans="1:71" s="15" customFormat="1">
      <c r="A81" s="28" t="s">
        <v>144</v>
      </c>
      <c r="B81" s="56">
        <f t="shared" si="18"/>
        <v>0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</row>
    <row r="82" spans="1:71" s="15" customFormat="1">
      <c r="A82" s="24" t="s">
        <v>272</v>
      </c>
      <c r="B82" s="56">
        <f t="shared" si="18"/>
        <v>0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</row>
    <row r="83" spans="1:71" s="15" customFormat="1">
      <c r="A83" s="26" t="s">
        <v>191</v>
      </c>
      <c r="B83" s="56">
        <f t="shared" si="18"/>
        <v>0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</row>
    <row r="84" spans="1:71" s="15" customFormat="1">
      <c r="A84" s="26" t="s">
        <v>188</v>
      </c>
      <c r="B84" s="56">
        <f t="shared" si="18"/>
        <v>0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</row>
    <row r="85" spans="1:71" s="15" customFormat="1">
      <c r="A85" s="26" t="s">
        <v>226</v>
      </c>
      <c r="B85" s="56">
        <f t="shared" si="18"/>
        <v>0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</row>
    <row r="86" spans="1:71" s="15" customFormat="1">
      <c r="A86" s="26" t="s">
        <v>10</v>
      </c>
      <c r="B86" s="56">
        <f t="shared" si="18"/>
        <v>0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</row>
    <row r="87" spans="1:71" s="15" customFormat="1">
      <c r="A87" s="26" t="s">
        <v>275</v>
      </c>
      <c r="B87" s="56">
        <f t="shared" si="18"/>
        <v>0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</row>
    <row r="88" spans="1:71" s="15" customFormat="1">
      <c r="A88" s="26" t="s">
        <v>274</v>
      </c>
      <c r="B88" s="56">
        <f t="shared" si="18"/>
        <v>0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</row>
    <row r="89" spans="1:71" s="15" customFormat="1">
      <c r="A89" s="26" t="s">
        <v>276</v>
      </c>
      <c r="B89" s="56">
        <f t="shared" si="18"/>
        <v>0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</row>
    <row r="90" spans="1:71" s="15" customFormat="1">
      <c r="A90" s="26" t="s">
        <v>277</v>
      </c>
      <c r="B90" s="56">
        <f t="shared" si="18"/>
        <v>0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</row>
    <row r="91" spans="1:71" s="15" customFormat="1">
      <c r="A91" s="26" t="s">
        <v>278</v>
      </c>
      <c r="B91" s="56">
        <f t="shared" si="18"/>
        <v>0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</row>
    <row r="92" spans="1:71" s="15" customFormat="1">
      <c r="A92" s="26" t="s">
        <v>279</v>
      </c>
      <c r="B92" s="56">
        <f t="shared" si="18"/>
        <v>0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</row>
    <row r="93" spans="1:71" s="15" customFormat="1">
      <c r="A93" s="26" t="s">
        <v>192</v>
      </c>
      <c r="B93" s="56">
        <f t="shared" si="18"/>
        <v>0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</row>
    <row r="94" spans="1:71" s="15" customFormat="1">
      <c r="A94" s="26" t="s">
        <v>188</v>
      </c>
      <c r="B94" s="56">
        <f t="shared" si="18"/>
        <v>0</v>
      </c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</row>
    <row r="95" spans="1:71" s="15" customFormat="1">
      <c r="A95" s="26" t="s">
        <v>317</v>
      </c>
      <c r="B95" s="56">
        <f t="shared" si="18"/>
        <v>0</v>
      </c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</row>
    <row r="96" spans="1:71" s="15" customFormat="1">
      <c r="A96" s="26" t="s">
        <v>228</v>
      </c>
      <c r="B96" s="56">
        <f t="shared" si="18"/>
        <v>0</v>
      </c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</row>
    <row r="97" spans="1:71" s="15" customFormat="1">
      <c r="A97" s="26" t="s">
        <v>280</v>
      </c>
      <c r="B97" s="56">
        <f t="shared" si="18"/>
        <v>0</v>
      </c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</row>
    <row r="98" spans="1:71" s="15" customFormat="1">
      <c r="A98" s="26" t="s">
        <v>281</v>
      </c>
      <c r="B98" s="56">
        <f t="shared" si="18"/>
        <v>0</v>
      </c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</row>
    <row r="99" spans="1:71" s="15" customFormat="1">
      <c r="A99" s="26" t="s">
        <v>282</v>
      </c>
      <c r="B99" s="56">
        <f t="shared" si="18"/>
        <v>0</v>
      </c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</row>
    <row r="100" spans="1:71" s="15" customFormat="1">
      <c r="A100" s="26" t="s">
        <v>283</v>
      </c>
      <c r="B100" s="56">
        <f t="shared" si="18"/>
        <v>0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</row>
    <row r="101" spans="1:71" s="15" customFormat="1">
      <c r="A101" s="26" t="s">
        <v>193</v>
      </c>
      <c r="B101" s="56">
        <f t="shared" si="18"/>
        <v>0</v>
      </c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</row>
    <row r="102" spans="1:71" s="15" customFormat="1">
      <c r="A102" s="26" t="s">
        <v>188</v>
      </c>
      <c r="B102" s="56">
        <f t="shared" si="18"/>
        <v>0</v>
      </c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</row>
    <row r="103" spans="1:71" s="15" customFormat="1">
      <c r="A103" s="26" t="s">
        <v>284</v>
      </c>
      <c r="B103" s="56">
        <f t="shared" si="18"/>
        <v>0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</row>
    <row r="104" spans="1:71" s="15" customFormat="1">
      <c r="A104" s="26" t="s">
        <v>229</v>
      </c>
      <c r="B104" s="56">
        <f t="shared" si="18"/>
        <v>0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</row>
    <row r="105" spans="1:71" s="15" customFormat="1">
      <c r="A105" s="26" t="s">
        <v>285</v>
      </c>
      <c r="B105" s="56">
        <f t="shared" si="18"/>
        <v>0</v>
      </c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</row>
    <row r="106" spans="1:71" s="15" customFormat="1">
      <c r="A106" s="26" t="s">
        <v>286</v>
      </c>
      <c r="B106" s="56">
        <f t="shared" si="18"/>
        <v>0</v>
      </c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</row>
    <row r="107" spans="1:71" s="15" customFormat="1">
      <c r="A107" s="26" t="s">
        <v>287</v>
      </c>
      <c r="B107" s="56">
        <f t="shared" si="18"/>
        <v>0</v>
      </c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</row>
    <row r="108" spans="1:71" s="15" customFormat="1">
      <c r="A108" s="26" t="s">
        <v>288</v>
      </c>
      <c r="B108" s="56">
        <f t="shared" si="18"/>
        <v>0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</row>
    <row r="109" spans="1:71" s="15" customFormat="1">
      <c r="A109" s="26" t="s">
        <v>289</v>
      </c>
      <c r="B109" s="56">
        <f t="shared" si="18"/>
        <v>0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</row>
    <row r="110" spans="1:71" s="15" customFormat="1">
      <c r="A110" s="26" t="s">
        <v>290</v>
      </c>
      <c r="B110" s="56">
        <f t="shared" si="18"/>
        <v>0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</row>
    <row r="111" spans="1:71" s="15" customFormat="1">
      <c r="A111" s="26" t="s">
        <v>291</v>
      </c>
      <c r="B111" s="56">
        <f t="shared" si="18"/>
        <v>0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</row>
    <row r="112" spans="1:71" s="15" customFormat="1">
      <c r="A112" s="26" t="s">
        <v>292</v>
      </c>
      <c r="B112" s="56">
        <f t="shared" si="18"/>
        <v>0</v>
      </c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</row>
    <row r="113" spans="1:71" s="15" customFormat="1">
      <c r="A113" s="26" t="s">
        <v>293</v>
      </c>
      <c r="B113" s="56">
        <f t="shared" si="18"/>
        <v>0</v>
      </c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</row>
    <row r="114" spans="1:71" s="15" customFormat="1">
      <c r="A114" s="26" t="s">
        <v>194</v>
      </c>
      <c r="B114" s="56">
        <f t="shared" si="18"/>
        <v>0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</row>
    <row r="115" spans="1:71" s="15" customFormat="1">
      <c r="A115" s="26" t="s">
        <v>188</v>
      </c>
      <c r="B115" s="56">
        <f t="shared" si="18"/>
        <v>0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</row>
    <row r="116" spans="1:71" s="15" customFormat="1">
      <c r="A116" s="26" t="s">
        <v>230</v>
      </c>
      <c r="B116" s="56">
        <f t="shared" si="18"/>
        <v>0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</row>
    <row r="117" spans="1:71" s="15" customFormat="1">
      <c r="A117" s="26" t="s">
        <v>294</v>
      </c>
      <c r="B117" s="56">
        <f t="shared" si="18"/>
        <v>0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</row>
    <row r="118" spans="1:71" s="15" customFormat="1">
      <c r="A118" s="26" t="s">
        <v>295</v>
      </c>
      <c r="B118" s="56">
        <f t="shared" si="18"/>
        <v>0</v>
      </c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</row>
    <row r="119" spans="1:71" s="15" customFormat="1">
      <c r="A119" s="26" t="s">
        <v>296</v>
      </c>
      <c r="B119" s="56">
        <f t="shared" si="18"/>
        <v>0</v>
      </c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</row>
    <row r="120" spans="1:71" s="15" customFormat="1">
      <c r="A120" s="26" t="s">
        <v>297</v>
      </c>
      <c r="B120" s="56">
        <f t="shared" si="18"/>
        <v>0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</row>
    <row r="121" spans="1:71" s="15" customFormat="1">
      <c r="A121" s="26" t="s">
        <v>195</v>
      </c>
      <c r="B121" s="56">
        <f t="shared" si="18"/>
        <v>0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</row>
    <row r="122" spans="1:71" s="15" customFormat="1">
      <c r="A122" s="26" t="s">
        <v>188</v>
      </c>
      <c r="B122" s="56">
        <f t="shared" si="18"/>
        <v>0</v>
      </c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</row>
    <row r="123" spans="1:71" s="15" customFormat="1">
      <c r="A123" s="26" t="s">
        <v>298</v>
      </c>
      <c r="B123" s="56">
        <f t="shared" si="18"/>
        <v>0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</row>
    <row r="124" spans="1:71" s="15" customFormat="1">
      <c r="A124" s="26" t="s">
        <v>299</v>
      </c>
      <c r="B124" s="56">
        <f t="shared" si="18"/>
        <v>0</v>
      </c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</row>
    <row r="125" spans="1:71" s="15" customFormat="1">
      <c r="A125" s="26" t="s">
        <v>300</v>
      </c>
      <c r="B125" s="56">
        <f t="shared" si="18"/>
        <v>0</v>
      </c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</row>
    <row r="126" spans="1:71" s="15" customFormat="1">
      <c r="A126" s="26" t="s">
        <v>301</v>
      </c>
      <c r="B126" s="56">
        <f t="shared" si="18"/>
        <v>0</v>
      </c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</row>
    <row r="127" spans="1:71" s="15" customFormat="1">
      <c r="A127" s="26" t="s">
        <v>302</v>
      </c>
      <c r="B127" s="56">
        <f t="shared" si="18"/>
        <v>0</v>
      </c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</row>
    <row r="128" spans="1:71" s="15" customFormat="1">
      <c r="A128" s="26" t="s">
        <v>196</v>
      </c>
      <c r="B128" s="56">
        <f t="shared" si="18"/>
        <v>0</v>
      </c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</row>
    <row r="129" spans="1:71" s="15" customFormat="1">
      <c r="A129" s="26" t="s">
        <v>188</v>
      </c>
      <c r="B129" s="56">
        <f t="shared" si="18"/>
        <v>0</v>
      </c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</row>
    <row r="130" spans="1:71" s="15" customFormat="1">
      <c r="A130" s="26" t="s">
        <v>303</v>
      </c>
      <c r="B130" s="56">
        <f t="shared" si="18"/>
        <v>0</v>
      </c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</row>
    <row r="131" spans="1:71" s="15" customFormat="1">
      <c r="A131" s="26" t="s">
        <v>231</v>
      </c>
      <c r="B131" s="56">
        <f t="shared" si="18"/>
        <v>0</v>
      </c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</row>
    <row r="132" spans="1:71" s="15" customFormat="1">
      <c r="A132" s="26" t="s">
        <v>304</v>
      </c>
      <c r="B132" s="56">
        <f t="shared" si="18"/>
        <v>0</v>
      </c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</row>
    <row r="133" spans="1:71" s="15" customFormat="1">
      <c r="A133" s="26" t="s">
        <v>305</v>
      </c>
      <c r="B133" s="56">
        <f t="shared" si="18"/>
        <v>0</v>
      </c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</row>
    <row r="134" spans="1:71" s="15" customFormat="1">
      <c r="A134" s="26" t="s">
        <v>306</v>
      </c>
      <c r="B134" s="56">
        <f t="shared" si="18"/>
        <v>0</v>
      </c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</row>
    <row r="135" spans="1:71" s="15" customFormat="1">
      <c r="A135" s="26" t="s">
        <v>307</v>
      </c>
      <c r="B135" s="56">
        <f t="shared" si="18"/>
        <v>0</v>
      </c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</row>
    <row r="136" spans="1:71" s="15" customFormat="1">
      <c r="A136" s="26" t="s">
        <v>308</v>
      </c>
      <c r="B136" s="56">
        <f t="shared" si="18"/>
        <v>0</v>
      </c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</row>
    <row r="137" spans="1:71" s="15" customFormat="1">
      <c r="A137" s="26" t="s">
        <v>309</v>
      </c>
      <c r="B137" s="56">
        <f t="shared" ref="B137:B200" si="19">SUM(C137:BV137)</f>
        <v>0</v>
      </c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</row>
    <row r="138" spans="1:71" s="15" customFormat="1">
      <c r="A138" s="26" t="s">
        <v>310</v>
      </c>
      <c r="B138" s="56">
        <f t="shared" si="19"/>
        <v>0</v>
      </c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</row>
    <row r="139" spans="1:71" s="15" customFormat="1">
      <c r="A139" s="26" t="s">
        <v>311</v>
      </c>
      <c r="B139" s="56">
        <f t="shared" si="19"/>
        <v>0</v>
      </c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</row>
    <row r="140" spans="1:71" s="15" customFormat="1">
      <c r="A140" s="26" t="s">
        <v>312</v>
      </c>
      <c r="B140" s="56">
        <f t="shared" si="19"/>
        <v>0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</row>
    <row r="141" spans="1:71" s="15" customFormat="1">
      <c r="A141" s="26" t="s">
        <v>313</v>
      </c>
      <c r="B141" s="56">
        <f t="shared" si="19"/>
        <v>0</v>
      </c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</row>
    <row r="142" spans="1:71" s="15" customFormat="1">
      <c r="A142" s="26" t="s">
        <v>314</v>
      </c>
      <c r="B142" s="56">
        <f t="shared" si="19"/>
        <v>0</v>
      </c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</row>
    <row r="143" spans="1:71" s="15" customFormat="1">
      <c r="A143" s="26" t="s">
        <v>315</v>
      </c>
      <c r="B143" s="56">
        <f t="shared" si="19"/>
        <v>0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</row>
    <row r="144" spans="1:71" s="15" customFormat="1">
      <c r="A144" s="26" t="s">
        <v>197</v>
      </c>
      <c r="B144" s="56">
        <f t="shared" si="19"/>
        <v>0</v>
      </c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</row>
    <row r="145" spans="1:71" s="15" customFormat="1">
      <c r="A145" s="26" t="s">
        <v>188</v>
      </c>
      <c r="B145" s="56">
        <f t="shared" si="19"/>
        <v>0</v>
      </c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</row>
    <row r="146" spans="1:71" s="15" customFormat="1">
      <c r="A146" s="26" t="s">
        <v>232</v>
      </c>
      <c r="B146" s="56">
        <f t="shared" si="19"/>
        <v>0</v>
      </c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</row>
    <row r="147" spans="1:71" s="15" customFormat="1">
      <c r="A147" s="26" t="s">
        <v>318</v>
      </c>
      <c r="B147" s="56">
        <f t="shared" si="19"/>
        <v>0</v>
      </c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</row>
    <row r="148" spans="1:71" s="15" customFormat="1">
      <c r="A148" s="26" t="s">
        <v>319</v>
      </c>
      <c r="B148" s="56">
        <f t="shared" si="19"/>
        <v>0</v>
      </c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</row>
    <row r="149" spans="1:71" s="15" customFormat="1">
      <c r="A149" s="26" t="s">
        <v>320</v>
      </c>
      <c r="B149" s="56">
        <f t="shared" si="19"/>
        <v>0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</row>
    <row r="150" spans="1:71" s="15" customFormat="1">
      <c r="A150" s="26" t="s">
        <v>321</v>
      </c>
      <c r="B150" s="56">
        <f t="shared" si="19"/>
        <v>0</v>
      </c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</row>
    <row r="151" spans="1:71" s="15" customFormat="1">
      <c r="A151" s="26" t="s">
        <v>322</v>
      </c>
      <c r="B151" s="56">
        <f t="shared" si="19"/>
        <v>0</v>
      </c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</row>
    <row r="152" spans="1:71" s="15" customFormat="1">
      <c r="A152" s="26" t="s">
        <v>323</v>
      </c>
      <c r="B152" s="56">
        <f t="shared" si="19"/>
        <v>0</v>
      </c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</row>
    <row r="153" spans="1:71" s="15" customFormat="1">
      <c r="A153" s="26" t="s">
        <v>273</v>
      </c>
      <c r="B153" s="56">
        <f t="shared" si="19"/>
        <v>0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</row>
    <row r="154" spans="1:71" s="15" customFormat="1">
      <c r="A154" s="26" t="s">
        <v>188</v>
      </c>
      <c r="B154" s="56">
        <f t="shared" si="19"/>
        <v>0</v>
      </c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</row>
    <row r="155" spans="1:71" s="15" customFormat="1">
      <c r="A155" s="26" t="s">
        <v>324</v>
      </c>
      <c r="B155" s="56">
        <f t="shared" si="19"/>
        <v>0</v>
      </c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</row>
    <row r="156" spans="1:71" s="15" customFormat="1">
      <c r="A156" s="26" t="s">
        <v>233</v>
      </c>
      <c r="B156" s="56">
        <f t="shared" si="19"/>
        <v>0</v>
      </c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</row>
    <row r="157" spans="1:71" s="15" customFormat="1">
      <c r="A157" s="26" t="s">
        <v>325</v>
      </c>
      <c r="B157" s="56">
        <f t="shared" si="19"/>
        <v>0</v>
      </c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</row>
    <row r="158" spans="1:71" s="15" customFormat="1">
      <c r="A158" s="26" t="s">
        <v>326</v>
      </c>
      <c r="B158" s="56">
        <f t="shared" si="19"/>
        <v>0</v>
      </c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</row>
    <row r="159" spans="1:71" s="15" customFormat="1">
      <c r="A159" s="26" t="s">
        <v>327</v>
      </c>
      <c r="B159" s="56">
        <f t="shared" si="19"/>
        <v>0</v>
      </c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</row>
    <row r="160" spans="1:71" s="15" customFormat="1">
      <c r="A160" s="26" t="s">
        <v>328</v>
      </c>
      <c r="B160" s="56">
        <f t="shared" si="19"/>
        <v>0</v>
      </c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</row>
    <row r="161" spans="1:71" s="15" customFormat="1">
      <c r="A161" s="26" t="s">
        <v>329</v>
      </c>
      <c r="B161" s="56">
        <f t="shared" si="19"/>
        <v>0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</row>
    <row r="162" spans="1:71" s="15" customFormat="1">
      <c r="A162" s="26" t="s">
        <v>330</v>
      </c>
      <c r="B162" s="56">
        <f t="shared" si="19"/>
        <v>0</v>
      </c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</row>
    <row r="163" spans="1:71" s="15" customFormat="1">
      <c r="A163" s="26" t="s">
        <v>198</v>
      </c>
      <c r="B163" s="56">
        <f t="shared" si="19"/>
        <v>0</v>
      </c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</row>
    <row r="164" spans="1:71" s="15" customFormat="1">
      <c r="A164" s="26" t="s">
        <v>188</v>
      </c>
      <c r="B164" s="56">
        <f t="shared" si="19"/>
        <v>0</v>
      </c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</row>
    <row r="165" spans="1:71" s="15" customFormat="1">
      <c r="A165" s="26" t="s">
        <v>331</v>
      </c>
      <c r="B165" s="56">
        <f t="shared" si="19"/>
        <v>0</v>
      </c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</row>
    <row r="166" spans="1:71" s="15" customFormat="1">
      <c r="A166" s="26" t="s">
        <v>332</v>
      </c>
      <c r="B166" s="56">
        <f t="shared" si="19"/>
        <v>0</v>
      </c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</row>
    <row r="167" spans="1:71" s="15" customFormat="1">
      <c r="A167" s="26" t="s">
        <v>333</v>
      </c>
      <c r="B167" s="56">
        <f t="shared" si="19"/>
        <v>0</v>
      </c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</row>
    <row r="168" spans="1:71" s="15" customFormat="1">
      <c r="A168" s="26" t="s">
        <v>334</v>
      </c>
      <c r="B168" s="56">
        <f t="shared" si="19"/>
        <v>0</v>
      </c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</row>
    <row r="169" spans="1:71" s="15" customFormat="1">
      <c r="A169" s="26" t="s">
        <v>335</v>
      </c>
      <c r="B169" s="56">
        <f t="shared" si="19"/>
        <v>0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</row>
    <row r="170" spans="1:71" s="15" customFormat="1">
      <c r="A170" s="26" t="s">
        <v>336</v>
      </c>
      <c r="B170" s="56">
        <f t="shared" si="19"/>
        <v>0</v>
      </c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</row>
    <row r="171" spans="1:71" s="15" customFormat="1">
      <c r="A171" s="26" t="s">
        <v>337</v>
      </c>
      <c r="B171" s="56">
        <f t="shared" si="19"/>
        <v>0</v>
      </c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</row>
    <row r="172" spans="1:71" s="15" customFormat="1">
      <c r="A172" s="26" t="s">
        <v>338</v>
      </c>
      <c r="B172" s="56">
        <f t="shared" si="19"/>
        <v>0</v>
      </c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</row>
    <row r="173" spans="1:71" s="15" customFormat="1">
      <c r="A173" s="26" t="s">
        <v>234</v>
      </c>
      <c r="B173" s="56">
        <f t="shared" si="19"/>
        <v>0</v>
      </c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</row>
    <row r="174" spans="1:71" s="15" customFormat="1">
      <c r="A174" s="26" t="s">
        <v>199</v>
      </c>
      <c r="B174" s="56">
        <f t="shared" si="19"/>
        <v>0</v>
      </c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</row>
    <row r="175" spans="1:71" s="15" customFormat="1">
      <c r="A175" s="26" t="s">
        <v>188</v>
      </c>
      <c r="B175" s="56">
        <f t="shared" si="19"/>
        <v>0</v>
      </c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</row>
    <row r="176" spans="1:71" s="15" customFormat="1">
      <c r="A176" s="26" t="s">
        <v>235</v>
      </c>
      <c r="B176" s="56">
        <f t="shared" si="19"/>
        <v>0</v>
      </c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</row>
    <row r="177" spans="1:71" s="15" customFormat="1">
      <c r="A177" s="26" t="s">
        <v>339</v>
      </c>
      <c r="B177" s="56">
        <f t="shared" si="19"/>
        <v>0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</row>
    <row r="178" spans="1:71" s="15" customFormat="1">
      <c r="A178" s="26" t="s">
        <v>340</v>
      </c>
      <c r="B178" s="56">
        <f t="shared" si="19"/>
        <v>0</v>
      </c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</row>
    <row r="179" spans="1:71" s="15" customFormat="1">
      <c r="A179" s="26" t="s">
        <v>341</v>
      </c>
      <c r="B179" s="56">
        <f t="shared" si="19"/>
        <v>0</v>
      </c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</row>
    <row r="180" spans="1:71" s="15" customFormat="1">
      <c r="A180" s="26" t="s">
        <v>200</v>
      </c>
      <c r="B180" s="56">
        <f t="shared" si="19"/>
        <v>0</v>
      </c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</row>
    <row r="181" spans="1:71" s="15" customFormat="1">
      <c r="A181" s="26" t="s">
        <v>188</v>
      </c>
      <c r="B181" s="56">
        <f t="shared" si="19"/>
        <v>0</v>
      </c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</row>
    <row r="182" spans="1:71" s="15" customFormat="1">
      <c r="A182" s="26" t="s">
        <v>236</v>
      </c>
      <c r="B182" s="56">
        <f t="shared" si="19"/>
        <v>0</v>
      </c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</row>
    <row r="183" spans="1:71" s="15" customFormat="1">
      <c r="A183" s="26" t="s">
        <v>342</v>
      </c>
      <c r="B183" s="56">
        <f t="shared" si="19"/>
        <v>0</v>
      </c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</row>
    <row r="184" spans="1:71" s="15" customFormat="1">
      <c r="A184" s="26" t="s">
        <v>343</v>
      </c>
      <c r="B184" s="56">
        <f t="shared" si="19"/>
        <v>0</v>
      </c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</row>
    <row r="185" spans="1:71" s="15" customFormat="1">
      <c r="A185" s="26" t="s">
        <v>344</v>
      </c>
      <c r="B185" s="56">
        <f t="shared" si="19"/>
        <v>0</v>
      </c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</row>
    <row r="186" spans="1:71" s="15" customFormat="1">
      <c r="A186" s="26" t="s">
        <v>345</v>
      </c>
      <c r="B186" s="56">
        <f t="shared" si="19"/>
        <v>0</v>
      </c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</row>
    <row r="187" spans="1:71" s="15" customFormat="1">
      <c r="A187" s="26" t="s">
        <v>346</v>
      </c>
      <c r="B187" s="56">
        <f t="shared" si="19"/>
        <v>0</v>
      </c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</row>
    <row r="188" spans="1:71" s="15" customFormat="1">
      <c r="A188" s="26" t="s">
        <v>347</v>
      </c>
      <c r="B188" s="56">
        <f t="shared" si="19"/>
        <v>0</v>
      </c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</row>
    <row r="189" spans="1:71" s="15" customFormat="1">
      <c r="A189" s="26" t="s">
        <v>201</v>
      </c>
      <c r="B189" s="56">
        <f t="shared" si="19"/>
        <v>0</v>
      </c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</row>
    <row r="190" spans="1:71" s="15" customFormat="1">
      <c r="A190" s="26" t="s">
        <v>188</v>
      </c>
      <c r="B190" s="56">
        <f t="shared" si="19"/>
        <v>0</v>
      </c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</row>
    <row r="191" spans="1:71" s="15" customFormat="1">
      <c r="A191" s="26" t="s">
        <v>348</v>
      </c>
      <c r="B191" s="56">
        <f t="shared" si="19"/>
        <v>0</v>
      </c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</row>
    <row r="192" spans="1:71" s="15" customFormat="1">
      <c r="A192" s="26" t="s">
        <v>349</v>
      </c>
      <c r="B192" s="56">
        <f t="shared" si="19"/>
        <v>0</v>
      </c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</row>
    <row r="193" spans="1:71" s="15" customFormat="1">
      <c r="A193" s="26" t="s">
        <v>350</v>
      </c>
      <c r="B193" s="56">
        <f t="shared" si="19"/>
        <v>0</v>
      </c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</row>
    <row r="194" spans="1:71" s="15" customFormat="1">
      <c r="A194" s="26" t="s">
        <v>202</v>
      </c>
      <c r="B194" s="56">
        <f t="shared" si="19"/>
        <v>0</v>
      </c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</row>
    <row r="195" spans="1:71" s="15" customFormat="1">
      <c r="A195" s="26" t="s">
        <v>188</v>
      </c>
      <c r="B195" s="56">
        <f t="shared" si="19"/>
        <v>0</v>
      </c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</row>
    <row r="196" spans="1:71" s="15" customFormat="1">
      <c r="A196" s="26" t="s">
        <v>351</v>
      </c>
      <c r="B196" s="56">
        <f t="shared" si="19"/>
        <v>0</v>
      </c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</row>
    <row r="197" spans="1:71" s="15" customFormat="1">
      <c r="A197" s="26" t="s">
        <v>237</v>
      </c>
      <c r="B197" s="56">
        <f t="shared" si="19"/>
        <v>0</v>
      </c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</row>
    <row r="198" spans="1:71" s="15" customFormat="1">
      <c r="A198" s="26" t="s">
        <v>352</v>
      </c>
      <c r="B198" s="56">
        <f t="shared" si="19"/>
        <v>0</v>
      </c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</row>
    <row r="199" spans="1:71" s="15" customFormat="1">
      <c r="A199" s="26" t="s">
        <v>353</v>
      </c>
      <c r="B199" s="56">
        <f t="shared" si="19"/>
        <v>0</v>
      </c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</row>
    <row r="200" spans="1:71" s="15" customFormat="1">
      <c r="A200" s="26" t="s">
        <v>316</v>
      </c>
      <c r="B200" s="56">
        <f t="shared" si="19"/>
        <v>0</v>
      </c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</row>
    <row r="201" spans="1:71" s="15" customFormat="1">
      <c r="A201" s="26" t="s">
        <v>354</v>
      </c>
      <c r="B201" s="56">
        <f t="shared" ref="B201:B264" si="20">SUM(C201:BV201)</f>
        <v>0</v>
      </c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</row>
    <row r="202" spans="1:71" s="15" customFormat="1">
      <c r="A202" s="26" t="s">
        <v>355</v>
      </c>
      <c r="B202" s="56">
        <f t="shared" si="20"/>
        <v>0</v>
      </c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</row>
    <row r="203" spans="1:71" s="15" customFormat="1">
      <c r="A203" s="26" t="s">
        <v>356</v>
      </c>
      <c r="B203" s="56">
        <f t="shared" si="20"/>
        <v>0</v>
      </c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</row>
    <row r="204" spans="1:71" s="15" customFormat="1">
      <c r="A204" s="26" t="s">
        <v>203</v>
      </c>
      <c r="B204" s="56">
        <f t="shared" si="20"/>
        <v>0</v>
      </c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</row>
    <row r="205" spans="1:71" s="15" customFormat="1">
      <c r="A205" s="26" t="s">
        <v>188</v>
      </c>
      <c r="B205" s="56">
        <f t="shared" si="20"/>
        <v>0</v>
      </c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</row>
    <row r="206" spans="1:71" s="15" customFormat="1">
      <c r="A206" s="26" t="s">
        <v>357</v>
      </c>
      <c r="B206" s="56">
        <f t="shared" si="20"/>
        <v>0</v>
      </c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</row>
    <row r="207" spans="1:71" s="15" customFormat="1">
      <c r="A207" s="26" t="s">
        <v>239</v>
      </c>
      <c r="B207" s="56">
        <f t="shared" si="20"/>
        <v>0</v>
      </c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</row>
    <row r="208" spans="1:71" s="15" customFormat="1">
      <c r="A208" s="26" t="s">
        <v>358</v>
      </c>
      <c r="B208" s="56">
        <f t="shared" si="20"/>
        <v>0</v>
      </c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</row>
    <row r="209" spans="1:71" s="15" customFormat="1">
      <c r="A209" s="26" t="s">
        <v>359</v>
      </c>
      <c r="B209" s="56">
        <f t="shared" si="20"/>
        <v>0</v>
      </c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</row>
    <row r="210" spans="1:71" s="15" customFormat="1">
      <c r="A210" s="26" t="s">
        <v>360</v>
      </c>
      <c r="B210" s="56">
        <f t="shared" si="20"/>
        <v>0</v>
      </c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</row>
    <row r="211" spans="1:71" s="15" customFormat="1">
      <c r="A211" s="26" t="s">
        <v>204</v>
      </c>
      <c r="B211" s="56">
        <f t="shared" si="20"/>
        <v>0</v>
      </c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</row>
    <row r="212" spans="1:71" s="15" customFormat="1">
      <c r="A212" s="26" t="s">
        <v>188</v>
      </c>
      <c r="B212" s="56">
        <f t="shared" si="20"/>
        <v>0</v>
      </c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</row>
    <row r="213" spans="1:71" s="15" customFormat="1">
      <c r="A213" s="26" t="s">
        <v>240</v>
      </c>
      <c r="B213" s="56">
        <f t="shared" si="20"/>
        <v>0</v>
      </c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</row>
    <row r="214" spans="1:71" s="15" customFormat="1">
      <c r="A214" s="26" t="s">
        <v>361</v>
      </c>
      <c r="B214" s="56">
        <f t="shared" si="20"/>
        <v>0</v>
      </c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</row>
    <row r="215" spans="1:71" s="15" customFormat="1">
      <c r="A215" s="26" t="s">
        <v>362</v>
      </c>
      <c r="B215" s="56">
        <f t="shared" si="20"/>
        <v>0</v>
      </c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</row>
    <row r="216" spans="1:71" s="15" customFormat="1">
      <c r="A216" s="26" t="s">
        <v>363</v>
      </c>
      <c r="B216" s="56">
        <f t="shared" si="20"/>
        <v>0</v>
      </c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</row>
    <row r="217" spans="1:71" s="15" customFormat="1">
      <c r="A217" s="26" t="s">
        <v>364</v>
      </c>
      <c r="B217" s="56">
        <f t="shared" si="20"/>
        <v>0</v>
      </c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</row>
    <row r="218" spans="1:71" s="15" customFormat="1">
      <c r="A218" s="26" t="s">
        <v>365</v>
      </c>
      <c r="B218" s="56">
        <f t="shared" si="20"/>
        <v>0</v>
      </c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</row>
    <row r="219" spans="1:71" s="15" customFormat="1">
      <c r="A219" s="26" t="s">
        <v>366</v>
      </c>
      <c r="B219" s="56">
        <f t="shared" si="20"/>
        <v>0</v>
      </c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</row>
    <row r="220" spans="1:71" s="15" customFormat="1">
      <c r="A220" s="26" t="s">
        <v>367</v>
      </c>
      <c r="B220" s="56">
        <f t="shared" si="20"/>
        <v>0</v>
      </c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</row>
    <row r="221" spans="1:71" s="15" customFormat="1">
      <c r="A221" s="26" t="s">
        <v>368</v>
      </c>
      <c r="B221" s="56">
        <f t="shared" si="20"/>
        <v>0</v>
      </c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</row>
    <row r="222" spans="1:71" s="15" customFormat="1">
      <c r="A222" s="26" t="s">
        <v>369</v>
      </c>
      <c r="B222" s="56">
        <f t="shared" si="20"/>
        <v>0</v>
      </c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</row>
    <row r="223" spans="1:71" s="15" customFormat="1">
      <c r="A223" s="26" t="s">
        <v>370</v>
      </c>
      <c r="B223" s="56">
        <f t="shared" si="20"/>
        <v>0</v>
      </c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</row>
    <row r="224" spans="1:71" s="15" customFormat="1">
      <c r="A224" s="26" t="s">
        <v>205</v>
      </c>
      <c r="B224" s="56">
        <f t="shared" si="20"/>
        <v>0</v>
      </c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</row>
    <row r="225" spans="1:71" s="15" customFormat="1">
      <c r="A225" s="26" t="s">
        <v>188</v>
      </c>
      <c r="B225" s="56">
        <f t="shared" si="20"/>
        <v>0</v>
      </c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</row>
    <row r="226" spans="1:71" s="15" customFormat="1">
      <c r="A226" s="26" t="s">
        <v>241</v>
      </c>
      <c r="B226" s="56">
        <f t="shared" si="20"/>
        <v>0</v>
      </c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</row>
    <row r="227" spans="1:71" s="15" customFormat="1">
      <c r="A227" s="26" t="s">
        <v>371</v>
      </c>
      <c r="B227" s="56">
        <f t="shared" si="20"/>
        <v>0</v>
      </c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</row>
    <row r="228" spans="1:71" s="15" customFormat="1">
      <c r="A228" s="26" t="s">
        <v>372</v>
      </c>
      <c r="B228" s="56">
        <f t="shared" si="20"/>
        <v>0</v>
      </c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</row>
    <row r="229" spans="1:71" s="15" customFormat="1">
      <c r="A229" s="26" t="s">
        <v>206</v>
      </c>
      <c r="B229" s="56">
        <f t="shared" si="20"/>
        <v>0</v>
      </c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</row>
    <row r="230" spans="1:71" s="15" customFormat="1">
      <c r="A230" s="26" t="s">
        <v>188</v>
      </c>
      <c r="B230" s="56">
        <f t="shared" si="20"/>
        <v>0</v>
      </c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</row>
    <row r="231" spans="1:71" s="15" customFormat="1">
      <c r="A231" s="26" t="s">
        <v>373</v>
      </c>
      <c r="B231" s="56">
        <f t="shared" si="20"/>
        <v>0</v>
      </c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</row>
    <row r="232" spans="1:71" s="15" customFormat="1">
      <c r="A232" s="26" t="s">
        <v>374</v>
      </c>
      <c r="B232" s="56">
        <f t="shared" si="20"/>
        <v>0</v>
      </c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</row>
    <row r="233" spans="1:71" s="15" customFormat="1">
      <c r="A233" s="26" t="s">
        <v>375</v>
      </c>
      <c r="B233" s="56">
        <f t="shared" si="20"/>
        <v>0</v>
      </c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</row>
    <row r="234" spans="1:71" s="15" customFormat="1">
      <c r="A234" s="26" t="s">
        <v>242</v>
      </c>
      <c r="B234" s="56">
        <f t="shared" si="20"/>
        <v>0</v>
      </c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</row>
    <row r="235" spans="1:71" s="15" customFormat="1">
      <c r="A235" s="26" t="s">
        <v>376</v>
      </c>
      <c r="B235" s="56">
        <f t="shared" si="20"/>
        <v>0</v>
      </c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</row>
    <row r="236" spans="1:71" s="15" customFormat="1">
      <c r="A236" s="26" t="s">
        <v>377</v>
      </c>
      <c r="B236" s="56">
        <f t="shared" si="20"/>
        <v>0</v>
      </c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</row>
    <row r="237" spans="1:71" s="15" customFormat="1">
      <c r="A237" s="26" t="s">
        <v>378</v>
      </c>
      <c r="B237" s="56">
        <f t="shared" si="20"/>
        <v>0</v>
      </c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</row>
    <row r="238" spans="1:71" s="15" customFormat="1">
      <c r="A238" s="26" t="s">
        <v>379</v>
      </c>
      <c r="B238" s="56">
        <f t="shared" si="20"/>
        <v>0</v>
      </c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</row>
    <row r="239" spans="1:71" s="15" customFormat="1">
      <c r="A239" s="26" t="s">
        <v>380</v>
      </c>
      <c r="B239" s="56">
        <f t="shared" si="20"/>
        <v>0</v>
      </c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</row>
    <row r="240" spans="1:71" s="15" customFormat="1">
      <c r="A240" s="26" t="s">
        <v>207</v>
      </c>
      <c r="B240" s="56">
        <f t="shared" si="20"/>
        <v>0</v>
      </c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</row>
    <row r="241" spans="1:71" s="15" customFormat="1">
      <c r="A241" s="26" t="s">
        <v>188</v>
      </c>
      <c r="B241" s="56">
        <f t="shared" si="20"/>
        <v>0</v>
      </c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</row>
    <row r="242" spans="1:71" s="15" customFormat="1">
      <c r="A242" s="26" t="s">
        <v>381</v>
      </c>
      <c r="B242" s="56">
        <f t="shared" si="20"/>
        <v>0</v>
      </c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</row>
    <row r="243" spans="1:71" s="15" customFormat="1">
      <c r="A243" s="26" t="s">
        <v>243</v>
      </c>
      <c r="B243" s="56">
        <f t="shared" si="20"/>
        <v>0</v>
      </c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</row>
    <row r="244" spans="1:71" s="15" customFormat="1">
      <c r="A244" s="26" t="s">
        <v>382</v>
      </c>
      <c r="B244" s="56">
        <f t="shared" si="20"/>
        <v>0</v>
      </c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</row>
    <row r="245" spans="1:71" s="15" customFormat="1">
      <c r="A245" s="26" t="s">
        <v>383</v>
      </c>
      <c r="B245" s="56">
        <f t="shared" si="20"/>
        <v>0</v>
      </c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</row>
    <row r="246" spans="1:71" s="15" customFormat="1">
      <c r="A246" s="26" t="s">
        <v>384</v>
      </c>
      <c r="B246" s="56">
        <f t="shared" si="20"/>
        <v>0</v>
      </c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</row>
    <row r="247" spans="1:71" s="15" customFormat="1">
      <c r="A247" s="26" t="s">
        <v>385</v>
      </c>
      <c r="B247" s="56">
        <f t="shared" si="20"/>
        <v>0</v>
      </c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</row>
    <row r="248" spans="1:71" s="15" customFormat="1">
      <c r="A248" s="26" t="s">
        <v>386</v>
      </c>
      <c r="B248" s="56">
        <f t="shared" si="20"/>
        <v>0</v>
      </c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</row>
    <row r="249" spans="1:71" s="15" customFormat="1">
      <c r="A249" s="26" t="s">
        <v>387</v>
      </c>
      <c r="B249" s="56">
        <f t="shared" si="20"/>
        <v>0</v>
      </c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</row>
    <row r="250" spans="1:71" s="15" customFormat="1">
      <c r="A250" s="26" t="s">
        <v>388</v>
      </c>
      <c r="B250" s="56">
        <f t="shared" si="20"/>
        <v>0</v>
      </c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</row>
    <row r="251" spans="1:71" s="15" customFormat="1">
      <c r="A251" s="26" t="s">
        <v>389</v>
      </c>
      <c r="B251" s="56">
        <f t="shared" si="20"/>
        <v>0</v>
      </c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</row>
    <row r="252" spans="1:71" s="15" customFormat="1">
      <c r="A252" s="26" t="s">
        <v>208</v>
      </c>
      <c r="B252" s="56">
        <f t="shared" si="20"/>
        <v>0</v>
      </c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</row>
    <row r="253" spans="1:71" s="15" customFormat="1">
      <c r="A253" s="26" t="s">
        <v>188</v>
      </c>
      <c r="B253" s="56">
        <f t="shared" si="20"/>
        <v>0</v>
      </c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</row>
    <row r="254" spans="1:71" s="15" customFormat="1">
      <c r="A254" s="26" t="s">
        <v>390</v>
      </c>
      <c r="B254" s="56">
        <f t="shared" si="20"/>
        <v>0</v>
      </c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</row>
    <row r="255" spans="1:71" s="15" customFormat="1">
      <c r="A255" s="26" t="s">
        <v>391</v>
      </c>
      <c r="B255" s="56">
        <f t="shared" si="20"/>
        <v>0</v>
      </c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</row>
    <row r="256" spans="1:71" s="15" customFormat="1">
      <c r="A256" s="26" t="s">
        <v>392</v>
      </c>
      <c r="B256" s="56">
        <f t="shared" si="20"/>
        <v>0</v>
      </c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</row>
    <row r="257" spans="1:71" s="15" customFormat="1">
      <c r="A257" s="26" t="s">
        <v>393</v>
      </c>
      <c r="B257" s="56">
        <f t="shared" si="20"/>
        <v>0</v>
      </c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</row>
    <row r="258" spans="1:71" s="15" customFormat="1">
      <c r="A258" s="26" t="s">
        <v>394</v>
      </c>
      <c r="B258" s="56">
        <f t="shared" si="20"/>
        <v>0</v>
      </c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</row>
    <row r="259" spans="1:71" s="15" customFormat="1">
      <c r="A259" s="26" t="s">
        <v>395</v>
      </c>
      <c r="B259" s="56">
        <f t="shared" si="20"/>
        <v>0</v>
      </c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</row>
    <row r="260" spans="1:71" s="15" customFormat="1">
      <c r="A260" s="26" t="s">
        <v>244</v>
      </c>
      <c r="B260" s="56">
        <f t="shared" si="20"/>
        <v>0</v>
      </c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</row>
    <row r="261" spans="1:71" s="15" customFormat="1">
      <c r="A261" s="26" t="s">
        <v>396</v>
      </c>
      <c r="B261" s="56">
        <f t="shared" si="20"/>
        <v>0</v>
      </c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</row>
    <row r="262" spans="1:71" s="15" customFormat="1">
      <c r="A262" s="26" t="s">
        <v>397</v>
      </c>
      <c r="B262" s="56">
        <f t="shared" si="20"/>
        <v>0</v>
      </c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</row>
    <row r="263" spans="1:71" s="15" customFormat="1">
      <c r="A263" s="26" t="s">
        <v>398</v>
      </c>
      <c r="B263" s="56">
        <f t="shared" si="20"/>
        <v>0</v>
      </c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</row>
    <row r="264" spans="1:71" s="15" customFormat="1">
      <c r="A264" s="26" t="s">
        <v>399</v>
      </c>
      <c r="B264" s="56">
        <f t="shared" si="20"/>
        <v>0</v>
      </c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</row>
    <row r="265" spans="1:71" s="15" customFormat="1">
      <c r="A265" s="26" t="s">
        <v>400</v>
      </c>
      <c r="B265" s="56">
        <f t="shared" ref="B265:B328" si="21">SUM(C265:BV265)</f>
        <v>0</v>
      </c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</row>
    <row r="266" spans="1:71" s="15" customFormat="1">
      <c r="A266" s="26" t="s">
        <v>401</v>
      </c>
      <c r="B266" s="56">
        <f t="shared" si="21"/>
        <v>0</v>
      </c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</row>
    <row r="267" spans="1:71" s="15" customFormat="1">
      <c r="A267" s="26" t="s">
        <v>245</v>
      </c>
      <c r="B267" s="56">
        <f t="shared" si="21"/>
        <v>0</v>
      </c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</row>
    <row r="268" spans="1:71" s="15" customFormat="1">
      <c r="A268" s="26" t="s">
        <v>402</v>
      </c>
      <c r="B268" s="56">
        <f t="shared" si="21"/>
        <v>0</v>
      </c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</row>
    <row r="269" spans="1:71" s="15" customFormat="1">
      <c r="A269" s="26" t="s">
        <v>403</v>
      </c>
      <c r="B269" s="56">
        <f t="shared" si="21"/>
        <v>0</v>
      </c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</row>
    <row r="270" spans="1:71" s="15" customFormat="1">
      <c r="A270" s="26" t="s">
        <v>209</v>
      </c>
      <c r="B270" s="56">
        <f t="shared" si="21"/>
        <v>0</v>
      </c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</row>
    <row r="271" spans="1:71" s="15" customFormat="1">
      <c r="A271" s="26" t="s">
        <v>188</v>
      </c>
      <c r="B271" s="56">
        <f t="shared" si="21"/>
        <v>0</v>
      </c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</row>
    <row r="272" spans="1:71" s="15" customFormat="1">
      <c r="A272" s="26" t="s">
        <v>8</v>
      </c>
      <c r="B272" s="56">
        <f t="shared" si="21"/>
        <v>0</v>
      </c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</row>
    <row r="273" spans="1:71" s="15" customFormat="1">
      <c r="A273" s="26" t="s">
        <v>246</v>
      </c>
      <c r="B273" s="56">
        <f t="shared" si="21"/>
        <v>0</v>
      </c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</row>
    <row r="274" spans="1:71" s="15" customFormat="1">
      <c r="A274" s="26" t="s">
        <v>9</v>
      </c>
      <c r="B274" s="56">
        <f t="shared" si="21"/>
        <v>0</v>
      </c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</row>
    <row r="275" spans="1:71" s="15" customFormat="1">
      <c r="A275" s="26" t="s">
        <v>210</v>
      </c>
      <c r="B275" s="56">
        <f t="shared" si="21"/>
        <v>0</v>
      </c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</row>
    <row r="276" spans="1:71" s="15" customFormat="1">
      <c r="A276" s="26" t="s">
        <v>188</v>
      </c>
      <c r="B276" s="56">
        <f t="shared" si="21"/>
        <v>0</v>
      </c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</row>
    <row r="277" spans="1:71" s="15" customFormat="1">
      <c r="A277" s="26" t="s">
        <v>404</v>
      </c>
      <c r="B277" s="56">
        <f t="shared" si="21"/>
        <v>0</v>
      </c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</row>
    <row r="278" spans="1:71" s="15" customFormat="1">
      <c r="A278" s="26" t="s">
        <v>405</v>
      </c>
      <c r="B278" s="56">
        <f t="shared" si="21"/>
        <v>0</v>
      </c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</row>
    <row r="279" spans="1:71" s="15" customFormat="1">
      <c r="A279" s="26" t="s">
        <v>406</v>
      </c>
      <c r="B279" s="56">
        <f t="shared" si="21"/>
        <v>0</v>
      </c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</row>
    <row r="280" spans="1:71" s="15" customFormat="1">
      <c r="A280" s="26" t="s">
        <v>407</v>
      </c>
      <c r="B280" s="56">
        <f t="shared" si="21"/>
        <v>0</v>
      </c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</row>
    <row r="281" spans="1:71" s="15" customFormat="1">
      <c r="A281" s="26" t="s">
        <v>408</v>
      </c>
      <c r="B281" s="56">
        <f t="shared" si="21"/>
        <v>0</v>
      </c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</row>
    <row r="282" spans="1:71" s="15" customFormat="1">
      <c r="A282" s="26" t="s">
        <v>409</v>
      </c>
      <c r="B282" s="56">
        <f t="shared" si="21"/>
        <v>0</v>
      </c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</row>
    <row r="283" spans="1:71" s="15" customFormat="1">
      <c r="A283" s="26" t="s">
        <v>410</v>
      </c>
      <c r="B283" s="56">
        <f t="shared" si="21"/>
        <v>0</v>
      </c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</row>
    <row r="284" spans="1:71" s="15" customFormat="1">
      <c r="A284" s="26" t="s">
        <v>411</v>
      </c>
      <c r="B284" s="56">
        <f t="shared" si="21"/>
        <v>0</v>
      </c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</row>
    <row r="285" spans="1:71" s="15" customFormat="1">
      <c r="A285" s="26" t="s">
        <v>412</v>
      </c>
      <c r="B285" s="56">
        <f t="shared" si="21"/>
        <v>0</v>
      </c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</row>
    <row r="286" spans="1:71" s="15" customFormat="1">
      <c r="A286" s="26" t="s">
        <v>413</v>
      </c>
      <c r="B286" s="56">
        <f t="shared" si="21"/>
        <v>0</v>
      </c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</row>
    <row r="287" spans="1:71" s="15" customFormat="1">
      <c r="A287" s="26" t="s">
        <v>414</v>
      </c>
      <c r="B287" s="56">
        <f t="shared" si="21"/>
        <v>0</v>
      </c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</row>
    <row r="288" spans="1:71" s="15" customFormat="1">
      <c r="A288" s="26" t="s">
        <v>415</v>
      </c>
      <c r="B288" s="56">
        <f t="shared" si="21"/>
        <v>0</v>
      </c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</row>
    <row r="289" spans="1:71" s="15" customFormat="1">
      <c r="A289" s="26" t="s">
        <v>416</v>
      </c>
      <c r="B289" s="56">
        <f t="shared" si="21"/>
        <v>0</v>
      </c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</row>
    <row r="290" spans="1:71" s="15" customFormat="1">
      <c r="A290" s="26" t="s">
        <v>211</v>
      </c>
      <c r="B290" s="56">
        <f t="shared" si="21"/>
        <v>0</v>
      </c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</row>
    <row r="291" spans="1:71" s="15" customFormat="1">
      <c r="A291" s="26" t="s">
        <v>188</v>
      </c>
      <c r="B291" s="56">
        <f t="shared" si="21"/>
        <v>0</v>
      </c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</row>
    <row r="292" spans="1:71" s="15" customFormat="1">
      <c r="A292" s="26" t="s">
        <v>417</v>
      </c>
      <c r="B292" s="56">
        <f t="shared" si="21"/>
        <v>0</v>
      </c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</row>
    <row r="293" spans="1:71" s="15" customFormat="1">
      <c r="A293" s="26" t="s">
        <v>247</v>
      </c>
      <c r="B293" s="56">
        <f t="shared" si="21"/>
        <v>0</v>
      </c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</row>
    <row r="294" spans="1:71" s="15" customFormat="1">
      <c r="A294" s="26" t="s">
        <v>11</v>
      </c>
      <c r="B294" s="56">
        <f t="shared" si="21"/>
        <v>0</v>
      </c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</row>
    <row r="295" spans="1:71" s="15" customFormat="1">
      <c r="A295" s="26" t="s">
        <v>12</v>
      </c>
      <c r="B295" s="56">
        <f t="shared" si="21"/>
        <v>0</v>
      </c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</row>
    <row r="296" spans="1:71" s="15" customFormat="1">
      <c r="A296" s="26" t="s">
        <v>13</v>
      </c>
      <c r="B296" s="56">
        <f t="shared" si="21"/>
        <v>0</v>
      </c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</row>
    <row r="297" spans="1:71" s="15" customFormat="1">
      <c r="A297" s="26" t="s">
        <v>14</v>
      </c>
      <c r="B297" s="56">
        <f t="shared" si="21"/>
        <v>0</v>
      </c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</row>
    <row r="298" spans="1:71" s="15" customFormat="1">
      <c r="A298" s="26" t="s">
        <v>212</v>
      </c>
      <c r="B298" s="56">
        <f t="shared" si="21"/>
        <v>0</v>
      </c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</row>
    <row r="299" spans="1:71" s="15" customFormat="1">
      <c r="A299" s="26" t="s">
        <v>188</v>
      </c>
      <c r="B299" s="56">
        <f t="shared" si="21"/>
        <v>0</v>
      </c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</row>
    <row r="300" spans="1:71" s="15" customFormat="1">
      <c r="A300" s="26" t="s">
        <v>15</v>
      </c>
      <c r="B300" s="56">
        <f t="shared" si="21"/>
        <v>0</v>
      </c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</row>
    <row r="301" spans="1:71" s="15" customFormat="1">
      <c r="A301" s="26" t="s">
        <v>16</v>
      </c>
      <c r="B301" s="56">
        <f t="shared" si="21"/>
        <v>0</v>
      </c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</row>
    <row r="302" spans="1:71" s="15" customFormat="1">
      <c r="A302" s="26" t="s">
        <v>17</v>
      </c>
      <c r="B302" s="56">
        <f t="shared" si="21"/>
        <v>0</v>
      </c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</row>
    <row r="303" spans="1:71" s="15" customFormat="1">
      <c r="A303" s="26" t="s">
        <v>18</v>
      </c>
      <c r="B303" s="56">
        <f t="shared" si="21"/>
        <v>0</v>
      </c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</row>
    <row r="304" spans="1:71" s="15" customFormat="1">
      <c r="A304" s="26" t="s">
        <v>213</v>
      </c>
      <c r="B304" s="56">
        <f t="shared" si="21"/>
        <v>0</v>
      </c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</row>
    <row r="305" spans="1:71" s="15" customFormat="1">
      <c r="A305" s="26" t="s">
        <v>188</v>
      </c>
      <c r="B305" s="56">
        <f t="shared" si="21"/>
        <v>0</v>
      </c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</row>
    <row r="306" spans="1:71" s="15" customFormat="1">
      <c r="A306" s="26" t="s">
        <v>19</v>
      </c>
      <c r="B306" s="56">
        <f t="shared" si="21"/>
        <v>0</v>
      </c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</row>
    <row r="307" spans="1:71" s="15" customFormat="1">
      <c r="A307" s="26" t="s">
        <v>20</v>
      </c>
      <c r="B307" s="56">
        <f t="shared" si="21"/>
        <v>0</v>
      </c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</row>
    <row r="308" spans="1:71" s="15" customFormat="1">
      <c r="A308" s="26" t="s">
        <v>21</v>
      </c>
      <c r="B308" s="56">
        <f t="shared" si="21"/>
        <v>0</v>
      </c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</row>
    <row r="309" spans="1:71" s="15" customFormat="1">
      <c r="A309" s="26" t="s">
        <v>22</v>
      </c>
      <c r="B309" s="56">
        <f t="shared" si="21"/>
        <v>0</v>
      </c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</row>
    <row r="310" spans="1:71" s="15" customFormat="1">
      <c r="A310" s="26" t="s">
        <v>248</v>
      </c>
      <c r="B310" s="56">
        <f t="shared" si="21"/>
        <v>0</v>
      </c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</row>
    <row r="311" spans="1:71" s="15" customFormat="1">
      <c r="A311" s="26" t="s">
        <v>23</v>
      </c>
      <c r="B311" s="56">
        <f t="shared" si="21"/>
        <v>0</v>
      </c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</row>
    <row r="312" spans="1:71" s="15" customFormat="1">
      <c r="A312" s="26" t="s">
        <v>24</v>
      </c>
      <c r="B312" s="56">
        <f t="shared" si="21"/>
        <v>0</v>
      </c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</row>
    <row r="313" spans="1:71" s="15" customFormat="1">
      <c r="A313" s="26" t="s">
        <v>25</v>
      </c>
      <c r="B313" s="56">
        <f t="shared" si="21"/>
        <v>0</v>
      </c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</row>
    <row r="314" spans="1:71" s="15" customFormat="1">
      <c r="A314" s="26" t="s">
        <v>26</v>
      </c>
      <c r="B314" s="56">
        <f t="shared" si="21"/>
        <v>0</v>
      </c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</row>
    <row r="315" spans="1:71" s="15" customFormat="1">
      <c r="A315" s="26" t="s">
        <v>249</v>
      </c>
      <c r="B315" s="56">
        <f t="shared" si="21"/>
        <v>0</v>
      </c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</row>
    <row r="316" spans="1:71" s="15" customFormat="1">
      <c r="A316" s="26" t="s">
        <v>214</v>
      </c>
      <c r="B316" s="56">
        <f t="shared" si="21"/>
        <v>0</v>
      </c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</row>
    <row r="317" spans="1:71" s="15" customFormat="1">
      <c r="A317" s="26" t="s">
        <v>188</v>
      </c>
      <c r="B317" s="56">
        <f t="shared" si="21"/>
        <v>0</v>
      </c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</row>
    <row r="318" spans="1:71" s="15" customFormat="1">
      <c r="A318" s="26" t="s">
        <v>27</v>
      </c>
      <c r="B318" s="56">
        <f t="shared" si="21"/>
        <v>0</v>
      </c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</row>
    <row r="319" spans="1:71" s="15" customFormat="1">
      <c r="A319" s="26" t="s">
        <v>28</v>
      </c>
      <c r="B319" s="56">
        <f t="shared" si="21"/>
        <v>0</v>
      </c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</row>
    <row r="320" spans="1:71" s="15" customFormat="1">
      <c r="A320" s="26" t="s">
        <v>29</v>
      </c>
      <c r="B320" s="56">
        <f t="shared" si="21"/>
        <v>0</v>
      </c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</row>
    <row r="321" spans="1:71" s="15" customFormat="1">
      <c r="A321" s="26" t="s">
        <v>250</v>
      </c>
      <c r="B321" s="56">
        <f t="shared" si="21"/>
        <v>0</v>
      </c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</row>
    <row r="322" spans="1:71" s="15" customFormat="1">
      <c r="A322" s="26" t="s">
        <v>30</v>
      </c>
      <c r="B322" s="56">
        <f t="shared" si="21"/>
        <v>0</v>
      </c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</row>
    <row r="323" spans="1:71" s="15" customFormat="1">
      <c r="A323" s="26" t="s">
        <v>31</v>
      </c>
      <c r="B323" s="56">
        <f t="shared" si="21"/>
        <v>0</v>
      </c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</row>
    <row r="324" spans="1:71" s="15" customFormat="1">
      <c r="A324" s="26" t="s">
        <v>32</v>
      </c>
      <c r="B324" s="56">
        <f t="shared" si="21"/>
        <v>0</v>
      </c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</row>
    <row r="325" spans="1:71" s="15" customFormat="1">
      <c r="A325" s="26" t="s">
        <v>33</v>
      </c>
      <c r="B325" s="56">
        <f t="shared" si="21"/>
        <v>0</v>
      </c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</row>
    <row r="326" spans="1:71" s="15" customFormat="1">
      <c r="A326" s="26" t="s">
        <v>34</v>
      </c>
      <c r="B326" s="56">
        <f t="shared" si="21"/>
        <v>0</v>
      </c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</row>
    <row r="327" spans="1:71" s="15" customFormat="1">
      <c r="A327" s="26" t="s">
        <v>35</v>
      </c>
      <c r="B327" s="56">
        <f t="shared" si="21"/>
        <v>0</v>
      </c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</row>
    <row r="328" spans="1:71" s="15" customFormat="1">
      <c r="A328" s="26" t="s">
        <v>36</v>
      </c>
      <c r="B328" s="56">
        <f t="shared" si="21"/>
        <v>0</v>
      </c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</row>
    <row r="329" spans="1:71" s="15" customFormat="1">
      <c r="A329" s="26" t="s">
        <v>37</v>
      </c>
      <c r="B329" s="56">
        <f t="shared" ref="B329:B392" si="22">SUM(C329:BV329)</f>
        <v>0</v>
      </c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</row>
    <row r="330" spans="1:71" s="15" customFormat="1">
      <c r="A330" s="26" t="s">
        <v>38</v>
      </c>
      <c r="B330" s="56">
        <f t="shared" si="22"/>
        <v>0</v>
      </c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</row>
    <row r="331" spans="1:71" s="15" customFormat="1">
      <c r="A331" s="26" t="s">
        <v>39</v>
      </c>
      <c r="B331" s="56">
        <f t="shared" si="22"/>
        <v>0</v>
      </c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</row>
    <row r="332" spans="1:71" s="15" customFormat="1">
      <c r="A332" s="26" t="s">
        <v>40</v>
      </c>
      <c r="B332" s="56">
        <f t="shared" si="22"/>
        <v>0</v>
      </c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</row>
    <row r="333" spans="1:71" s="15" customFormat="1">
      <c r="A333" s="26" t="s">
        <v>41</v>
      </c>
      <c r="B333" s="56">
        <f t="shared" si="22"/>
        <v>0</v>
      </c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</row>
    <row r="334" spans="1:71" s="15" customFormat="1">
      <c r="A334" s="26" t="s">
        <v>42</v>
      </c>
      <c r="B334" s="56">
        <f t="shared" si="22"/>
        <v>0</v>
      </c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</row>
    <row r="335" spans="1:71" s="15" customFormat="1">
      <c r="A335" s="26" t="s">
        <v>43</v>
      </c>
      <c r="B335" s="56">
        <f t="shared" si="22"/>
        <v>0</v>
      </c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</row>
    <row r="336" spans="1:71" s="15" customFormat="1">
      <c r="A336" s="26" t="s">
        <v>44</v>
      </c>
      <c r="B336" s="56">
        <f t="shared" si="22"/>
        <v>0</v>
      </c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</row>
    <row r="337" spans="1:71" s="15" customFormat="1">
      <c r="A337" s="26" t="s">
        <v>45</v>
      </c>
      <c r="B337" s="56">
        <f t="shared" si="22"/>
        <v>0</v>
      </c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</row>
    <row r="338" spans="1:71" s="15" customFormat="1">
      <c r="A338" s="26" t="s">
        <v>46</v>
      </c>
      <c r="B338" s="56">
        <f t="shared" si="22"/>
        <v>0</v>
      </c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</row>
    <row r="339" spans="1:71" s="15" customFormat="1">
      <c r="A339" s="26" t="s">
        <v>215</v>
      </c>
      <c r="B339" s="56">
        <f t="shared" si="22"/>
        <v>0</v>
      </c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</row>
    <row r="340" spans="1:71" s="15" customFormat="1">
      <c r="A340" s="26" t="s">
        <v>188</v>
      </c>
      <c r="B340" s="56">
        <f t="shared" si="22"/>
        <v>0</v>
      </c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</row>
    <row r="341" spans="1:71" s="15" customFormat="1">
      <c r="A341" s="26" t="s">
        <v>251</v>
      </c>
      <c r="B341" s="56">
        <f t="shared" si="22"/>
        <v>0</v>
      </c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</row>
    <row r="342" spans="1:71" s="15" customFormat="1">
      <c r="A342" s="26" t="s">
        <v>47</v>
      </c>
      <c r="B342" s="56">
        <f t="shared" si="22"/>
        <v>0</v>
      </c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</row>
    <row r="343" spans="1:71" s="15" customFormat="1">
      <c r="A343" s="26" t="s">
        <v>48</v>
      </c>
      <c r="B343" s="56">
        <f t="shared" si="22"/>
        <v>0</v>
      </c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</row>
    <row r="344" spans="1:71" s="15" customFormat="1">
      <c r="A344" s="26" t="s">
        <v>49</v>
      </c>
      <c r="B344" s="56">
        <f t="shared" si="22"/>
        <v>0</v>
      </c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</row>
    <row r="345" spans="1:71" s="15" customFormat="1">
      <c r="A345" s="26" t="s">
        <v>50</v>
      </c>
      <c r="B345" s="56">
        <f t="shared" si="22"/>
        <v>0</v>
      </c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</row>
    <row r="346" spans="1:71" s="15" customFormat="1">
      <c r="A346" s="26" t="s">
        <v>51</v>
      </c>
      <c r="B346" s="56">
        <f t="shared" si="22"/>
        <v>0</v>
      </c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</row>
    <row r="347" spans="1:71" s="15" customFormat="1">
      <c r="A347" s="26" t="s">
        <v>52</v>
      </c>
      <c r="B347" s="56">
        <f t="shared" si="22"/>
        <v>0</v>
      </c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</row>
    <row r="348" spans="1:71" s="15" customFormat="1">
      <c r="A348" s="26" t="s">
        <v>216</v>
      </c>
      <c r="B348" s="56">
        <f t="shared" si="22"/>
        <v>0</v>
      </c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</row>
    <row r="349" spans="1:71" s="15" customFormat="1">
      <c r="A349" s="26" t="s">
        <v>188</v>
      </c>
      <c r="B349" s="56">
        <f t="shared" si="22"/>
        <v>0</v>
      </c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</row>
    <row r="350" spans="1:71" s="15" customFormat="1">
      <c r="A350" s="26" t="s">
        <v>53</v>
      </c>
      <c r="B350" s="56">
        <f t="shared" si="22"/>
        <v>0</v>
      </c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</row>
    <row r="351" spans="1:71" s="15" customFormat="1">
      <c r="A351" s="26" t="s">
        <v>54</v>
      </c>
      <c r="B351" s="56">
        <f t="shared" si="22"/>
        <v>0</v>
      </c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</row>
    <row r="352" spans="1:71" s="15" customFormat="1">
      <c r="A352" s="26" t="s">
        <v>55</v>
      </c>
      <c r="B352" s="56">
        <f t="shared" si="22"/>
        <v>0</v>
      </c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</row>
    <row r="353" spans="1:71" s="15" customFormat="1">
      <c r="A353" s="26" t="s">
        <v>252</v>
      </c>
      <c r="B353" s="56">
        <f t="shared" si="22"/>
        <v>0</v>
      </c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</row>
    <row r="354" spans="1:71" s="15" customFormat="1">
      <c r="A354" s="26" t="s">
        <v>56</v>
      </c>
      <c r="B354" s="56">
        <f t="shared" si="22"/>
        <v>0</v>
      </c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</row>
    <row r="355" spans="1:71" s="15" customFormat="1">
      <c r="A355" s="26" t="s">
        <v>57</v>
      </c>
      <c r="B355" s="56">
        <f t="shared" si="22"/>
        <v>0</v>
      </c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</row>
    <row r="356" spans="1:71" s="15" customFormat="1">
      <c r="A356" s="26" t="s">
        <v>58</v>
      </c>
      <c r="B356" s="56">
        <f t="shared" si="22"/>
        <v>0</v>
      </c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</row>
    <row r="357" spans="1:71" s="15" customFormat="1">
      <c r="A357" s="26" t="s">
        <v>59</v>
      </c>
      <c r="B357" s="56">
        <f t="shared" si="22"/>
        <v>0</v>
      </c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</row>
    <row r="358" spans="1:71" s="15" customFormat="1">
      <c r="A358" s="26" t="s">
        <v>60</v>
      </c>
      <c r="B358" s="56">
        <f t="shared" si="22"/>
        <v>0</v>
      </c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</row>
    <row r="359" spans="1:71" s="15" customFormat="1">
      <c r="A359" s="26" t="s">
        <v>61</v>
      </c>
      <c r="B359" s="56">
        <f t="shared" si="22"/>
        <v>0</v>
      </c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</row>
    <row r="360" spans="1:71" s="15" customFormat="1">
      <c r="A360" s="26" t="s">
        <v>62</v>
      </c>
      <c r="B360" s="56">
        <f t="shared" si="22"/>
        <v>0</v>
      </c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</row>
    <row r="361" spans="1:71" s="15" customFormat="1">
      <c r="A361" s="26" t="s">
        <v>63</v>
      </c>
      <c r="B361" s="56">
        <f t="shared" si="22"/>
        <v>0</v>
      </c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</row>
    <row r="362" spans="1:71" s="15" customFormat="1">
      <c r="A362" s="26" t="s">
        <v>217</v>
      </c>
      <c r="B362" s="56">
        <f t="shared" si="22"/>
        <v>0</v>
      </c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</row>
    <row r="363" spans="1:71" s="15" customFormat="1">
      <c r="A363" s="26" t="s">
        <v>188</v>
      </c>
      <c r="B363" s="56">
        <f t="shared" si="22"/>
        <v>0</v>
      </c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</row>
    <row r="364" spans="1:71" s="15" customFormat="1">
      <c r="A364" s="26" t="s">
        <v>64</v>
      </c>
      <c r="B364" s="56">
        <f t="shared" si="22"/>
        <v>0</v>
      </c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</row>
    <row r="365" spans="1:71" s="15" customFormat="1">
      <c r="A365" s="26" t="s">
        <v>65</v>
      </c>
      <c r="B365" s="56">
        <f t="shared" si="22"/>
        <v>0</v>
      </c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</row>
    <row r="366" spans="1:71" s="15" customFormat="1">
      <c r="A366" s="26" t="s">
        <v>66</v>
      </c>
      <c r="B366" s="56">
        <f t="shared" si="22"/>
        <v>0</v>
      </c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</row>
    <row r="367" spans="1:71" s="15" customFormat="1">
      <c r="A367" s="26" t="s">
        <v>67</v>
      </c>
      <c r="B367" s="56">
        <f t="shared" si="22"/>
        <v>0</v>
      </c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</row>
    <row r="368" spans="1:71" s="15" customFormat="1">
      <c r="A368" s="26" t="s">
        <v>218</v>
      </c>
      <c r="B368" s="56">
        <f t="shared" si="22"/>
        <v>0</v>
      </c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</row>
    <row r="369" spans="1:71" s="15" customFormat="1">
      <c r="A369" s="26" t="s">
        <v>188</v>
      </c>
      <c r="B369" s="56">
        <f t="shared" si="22"/>
        <v>0</v>
      </c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</row>
    <row r="370" spans="1:71" s="15" customFormat="1">
      <c r="A370" s="26" t="s">
        <v>68</v>
      </c>
      <c r="B370" s="56">
        <f t="shared" si="22"/>
        <v>0</v>
      </c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</row>
    <row r="371" spans="1:71" s="15" customFormat="1">
      <c r="A371" s="26" t="s">
        <v>69</v>
      </c>
      <c r="B371" s="56">
        <f t="shared" si="22"/>
        <v>0</v>
      </c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</row>
    <row r="372" spans="1:71" s="15" customFormat="1">
      <c r="A372" s="26" t="s">
        <v>70</v>
      </c>
      <c r="B372" s="56">
        <f t="shared" si="22"/>
        <v>0</v>
      </c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</row>
    <row r="373" spans="1:71" s="15" customFormat="1">
      <c r="A373" s="26" t="s">
        <v>71</v>
      </c>
      <c r="B373" s="56">
        <f t="shared" si="22"/>
        <v>0</v>
      </c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</row>
    <row r="374" spans="1:71" s="15" customFormat="1">
      <c r="A374" s="26" t="s">
        <v>72</v>
      </c>
      <c r="B374" s="56">
        <f t="shared" si="22"/>
        <v>0</v>
      </c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</row>
    <row r="375" spans="1:71" s="15" customFormat="1">
      <c r="A375" s="26" t="s">
        <v>73</v>
      </c>
      <c r="B375" s="56">
        <f t="shared" si="22"/>
        <v>0</v>
      </c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</row>
    <row r="376" spans="1:71" s="15" customFormat="1">
      <c r="A376" s="26" t="s">
        <v>74</v>
      </c>
      <c r="B376" s="56">
        <f t="shared" si="22"/>
        <v>0</v>
      </c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</row>
    <row r="377" spans="1:71" s="15" customFormat="1">
      <c r="A377" s="26" t="s">
        <v>219</v>
      </c>
      <c r="B377" s="56">
        <f t="shared" si="22"/>
        <v>0</v>
      </c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</row>
    <row r="378" spans="1:71" s="15" customFormat="1">
      <c r="A378" s="26" t="s">
        <v>188</v>
      </c>
      <c r="B378" s="56">
        <f t="shared" si="22"/>
        <v>0</v>
      </c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</row>
    <row r="379" spans="1:71" s="15" customFormat="1">
      <c r="A379" s="26" t="s">
        <v>75</v>
      </c>
      <c r="B379" s="56">
        <f t="shared" si="22"/>
        <v>0</v>
      </c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</row>
    <row r="380" spans="1:71" s="15" customFormat="1">
      <c r="A380" s="26" t="s">
        <v>76</v>
      </c>
      <c r="B380" s="56">
        <f t="shared" si="22"/>
        <v>0</v>
      </c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</row>
    <row r="381" spans="1:71" s="15" customFormat="1">
      <c r="A381" s="26" t="s">
        <v>253</v>
      </c>
      <c r="B381" s="56">
        <f t="shared" si="22"/>
        <v>0</v>
      </c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</row>
    <row r="382" spans="1:71" s="15" customFormat="1">
      <c r="A382" s="26" t="s">
        <v>77</v>
      </c>
      <c r="B382" s="56">
        <f t="shared" si="22"/>
        <v>0</v>
      </c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</row>
    <row r="383" spans="1:71" s="15" customFormat="1">
      <c r="A383" s="26" t="s">
        <v>254</v>
      </c>
      <c r="B383" s="56">
        <f t="shared" si="22"/>
        <v>0</v>
      </c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</row>
    <row r="384" spans="1:71" s="15" customFormat="1">
      <c r="A384" s="26" t="s">
        <v>78</v>
      </c>
      <c r="B384" s="56">
        <f t="shared" si="22"/>
        <v>0</v>
      </c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</row>
    <row r="385" spans="1:71" s="15" customFormat="1">
      <c r="A385" s="26" t="s">
        <v>79</v>
      </c>
      <c r="B385" s="56">
        <f t="shared" si="22"/>
        <v>0</v>
      </c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</row>
    <row r="386" spans="1:71" s="15" customFormat="1">
      <c r="A386" s="26" t="s">
        <v>80</v>
      </c>
      <c r="B386" s="56">
        <f t="shared" si="22"/>
        <v>0</v>
      </c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</row>
    <row r="387" spans="1:71" s="15" customFormat="1">
      <c r="A387" s="26" t="s">
        <v>81</v>
      </c>
      <c r="B387" s="56">
        <f t="shared" si="22"/>
        <v>0</v>
      </c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</row>
    <row r="388" spans="1:71" s="15" customFormat="1">
      <c r="A388" s="26" t="s">
        <v>82</v>
      </c>
      <c r="B388" s="56">
        <f t="shared" si="22"/>
        <v>0</v>
      </c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</row>
    <row r="389" spans="1:71" s="15" customFormat="1">
      <c r="A389" s="26" t="s">
        <v>83</v>
      </c>
      <c r="B389" s="56">
        <f t="shared" si="22"/>
        <v>0</v>
      </c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</row>
    <row r="390" spans="1:71" s="15" customFormat="1">
      <c r="A390" s="26" t="s">
        <v>220</v>
      </c>
      <c r="B390" s="56">
        <f t="shared" si="22"/>
        <v>0</v>
      </c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</row>
    <row r="391" spans="1:71" s="15" customFormat="1">
      <c r="A391" s="26" t="s">
        <v>188</v>
      </c>
      <c r="B391" s="56">
        <f t="shared" si="22"/>
        <v>0</v>
      </c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</row>
    <row r="392" spans="1:71" s="15" customFormat="1">
      <c r="A392" s="26" t="s">
        <v>84</v>
      </c>
      <c r="B392" s="56">
        <f t="shared" si="22"/>
        <v>0</v>
      </c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</row>
    <row r="393" spans="1:71" s="15" customFormat="1">
      <c r="A393" s="26" t="s">
        <v>85</v>
      </c>
      <c r="B393" s="56">
        <f t="shared" ref="B393:B444" si="23">SUM(C393:BV393)</f>
        <v>0</v>
      </c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</row>
    <row r="394" spans="1:71" s="15" customFormat="1">
      <c r="A394" s="26" t="s">
        <v>86</v>
      </c>
      <c r="B394" s="56">
        <f t="shared" si="23"/>
        <v>0</v>
      </c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</row>
    <row r="395" spans="1:71" s="15" customFormat="1">
      <c r="A395" s="26" t="s">
        <v>255</v>
      </c>
      <c r="B395" s="56">
        <f t="shared" si="23"/>
        <v>0</v>
      </c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</row>
    <row r="396" spans="1:71" s="15" customFormat="1">
      <c r="A396" s="26" t="s">
        <v>87</v>
      </c>
      <c r="B396" s="56">
        <f t="shared" si="23"/>
        <v>0</v>
      </c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</row>
    <row r="397" spans="1:71" s="15" customFormat="1">
      <c r="A397" s="26" t="s">
        <v>88</v>
      </c>
      <c r="B397" s="56">
        <f t="shared" si="23"/>
        <v>0</v>
      </c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</row>
    <row r="398" spans="1:71" s="15" customFormat="1">
      <c r="A398" s="26" t="s">
        <v>89</v>
      </c>
      <c r="B398" s="56">
        <f t="shared" si="23"/>
        <v>0</v>
      </c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</row>
    <row r="399" spans="1:71" s="15" customFormat="1">
      <c r="A399" s="26" t="s">
        <v>221</v>
      </c>
      <c r="B399" s="56">
        <f t="shared" si="23"/>
        <v>0</v>
      </c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</row>
    <row r="400" spans="1:71" s="15" customFormat="1">
      <c r="A400" s="26" t="s">
        <v>188</v>
      </c>
      <c r="B400" s="56">
        <f t="shared" si="23"/>
        <v>0</v>
      </c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</row>
    <row r="401" spans="1:71" s="15" customFormat="1">
      <c r="A401" s="26" t="s">
        <v>90</v>
      </c>
      <c r="B401" s="56">
        <f t="shared" si="23"/>
        <v>0</v>
      </c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</row>
    <row r="402" spans="1:71" s="15" customFormat="1">
      <c r="A402" s="26" t="s">
        <v>91</v>
      </c>
      <c r="B402" s="56">
        <f t="shared" si="23"/>
        <v>0</v>
      </c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</row>
    <row r="403" spans="1:71" s="15" customFormat="1">
      <c r="A403" s="26" t="s">
        <v>92</v>
      </c>
      <c r="B403" s="56">
        <f t="shared" si="23"/>
        <v>0</v>
      </c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</row>
    <row r="404" spans="1:71" s="15" customFormat="1">
      <c r="A404" s="26" t="s">
        <v>93</v>
      </c>
      <c r="B404" s="56">
        <f t="shared" si="23"/>
        <v>0</v>
      </c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</row>
    <row r="405" spans="1:71" s="15" customFormat="1">
      <c r="A405" s="26" t="s">
        <v>94</v>
      </c>
      <c r="B405" s="56">
        <f t="shared" si="23"/>
        <v>0</v>
      </c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</row>
    <row r="406" spans="1:71" s="15" customFormat="1">
      <c r="A406" s="26" t="s">
        <v>256</v>
      </c>
      <c r="B406" s="56">
        <f t="shared" si="23"/>
        <v>0</v>
      </c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</row>
    <row r="407" spans="1:71" s="15" customFormat="1">
      <c r="A407" s="26" t="s">
        <v>95</v>
      </c>
      <c r="B407" s="56">
        <f t="shared" si="23"/>
        <v>0</v>
      </c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</row>
    <row r="408" spans="1:71" s="15" customFormat="1">
      <c r="A408" s="26" t="s">
        <v>96</v>
      </c>
      <c r="B408" s="56">
        <f t="shared" si="23"/>
        <v>0</v>
      </c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</row>
    <row r="409" spans="1:71" s="15" customFormat="1">
      <c r="A409" s="26" t="s">
        <v>222</v>
      </c>
      <c r="B409" s="56">
        <f t="shared" si="23"/>
        <v>0</v>
      </c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</row>
    <row r="410" spans="1:71" s="15" customFormat="1">
      <c r="A410" s="26" t="s">
        <v>188</v>
      </c>
      <c r="B410" s="56">
        <f t="shared" si="23"/>
        <v>0</v>
      </c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</row>
    <row r="411" spans="1:71" s="15" customFormat="1">
      <c r="A411" s="26" t="s">
        <v>97</v>
      </c>
      <c r="B411" s="56">
        <f t="shared" si="23"/>
        <v>0</v>
      </c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</row>
    <row r="412" spans="1:71" s="15" customFormat="1">
      <c r="A412" s="26" t="s">
        <v>257</v>
      </c>
      <c r="B412" s="56">
        <f t="shared" si="23"/>
        <v>0</v>
      </c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</row>
    <row r="413" spans="1:71" s="15" customFormat="1">
      <c r="A413" s="26" t="s">
        <v>98</v>
      </c>
      <c r="B413" s="56">
        <f t="shared" si="23"/>
        <v>0</v>
      </c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</row>
    <row r="414" spans="1:71" s="15" customFormat="1">
      <c r="A414" s="26" t="s">
        <v>99</v>
      </c>
      <c r="B414" s="56">
        <f t="shared" si="23"/>
        <v>0</v>
      </c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</row>
    <row r="415" spans="1:71" s="15" customFormat="1">
      <c r="A415" s="26" t="s">
        <v>100</v>
      </c>
      <c r="B415" s="56">
        <f t="shared" si="23"/>
        <v>0</v>
      </c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</row>
    <row r="416" spans="1:71" s="15" customFormat="1">
      <c r="A416" s="26" t="s">
        <v>223</v>
      </c>
      <c r="B416" s="56">
        <f t="shared" si="23"/>
        <v>0</v>
      </c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</row>
    <row r="417" spans="1:71" s="15" customFormat="1">
      <c r="A417" s="26" t="s">
        <v>188</v>
      </c>
      <c r="B417" s="56">
        <f t="shared" si="23"/>
        <v>0</v>
      </c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</row>
    <row r="418" spans="1:71" s="15" customFormat="1">
      <c r="A418" s="26" t="s">
        <v>101</v>
      </c>
      <c r="B418" s="56">
        <f t="shared" si="23"/>
        <v>0</v>
      </c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</row>
    <row r="419" spans="1:71" s="15" customFormat="1">
      <c r="A419" s="26" t="s">
        <v>102</v>
      </c>
      <c r="B419" s="56">
        <f t="shared" si="23"/>
        <v>0</v>
      </c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</row>
    <row r="420" spans="1:71" s="15" customFormat="1">
      <c r="A420" s="26" t="s">
        <v>258</v>
      </c>
      <c r="B420" s="56">
        <f t="shared" si="23"/>
        <v>0</v>
      </c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</row>
    <row r="421" spans="1:71" s="15" customFormat="1">
      <c r="A421" s="26" t="s">
        <v>103</v>
      </c>
      <c r="B421" s="56">
        <f t="shared" si="23"/>
        <v>0</v>
      </c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</row>
    <row r="422" spans="1:71" s="15" customFormat="1">
      <c r="A422" s="26" t="s">
        <v>104</v>
      </c>
      <c r="B422" s="56">
        <f t="shared" si="23"/>
        <v>0</v>
      </c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</row>
    <row r="423" spans="1:71" s="15" customFormat="1">
      <c r="A423" s="26" t="s">
        <v>105</v>
      </c>
      <c r="B423" s="56">
        <f t="shared" si="23"/>
        <v>0</v>
      </c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</row>
    <row r="424" spans="1:71" s="15" customFormat="1">
      <c r="A424" s="26" t="s">
        <v>106</v>
      </c>
      <c r="B424" s="56">
        <f t="shared" si="23"/>
        <v>0</v>
      </c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</row>
    <row r="425" spans="1:71" s="15" customFormat="1">
      <c r="A425" s="26" t="s">
        <v>224</v>
      </c>
      <c r="B425" s="56">
        <f t="shared" si="23"/>
        <v>0</v>
      </c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  <c r="BQ425" s="27"/>
      <c r="BR425" s="27"/>
      <c r="BS425" s="27"/>
    </row>
    <row r="426" spans="1:71" s="15" customFormat="1">
      <c r="A426" s="26" t="s">
        <v>188</v>
      </c>
      <c r="B426" s="56">
        <f t="shared" si="23"/>
        <v>0</v>
      </c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  <c r="BQ426" s="27"/>
      <c r="BR426" s="27"/>
      <c r="BS426" s="27"/>
    </row>
    <row r="427" spans="1:71" s="15" customFormat="1">
      <c r="A427" s="26" t="s">
        <v>107</v>
      </c>
      <c r="B427" s="56">
        <f t="shared" si="23"/>
        <v>0</v>
      </c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</row>
    <row r="428" spans="1:71" s="15" customFormat="1">
      <c r="A428" s="26" t="s">
        <v>108</v>
      </c>
      <c r="B428" s="56">
        <f t="shared" si="23"/>
        <v>0</v>
      </c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</row>
    <row r="429" spans="1:71" s="15" customFormat="1">
      <c r="A429" s="26" t="s">
        <v>109</v>
      </c>
      <c r="B429" s="56">
        <f t="shared" si="23"/>
        <v>0</v>
      </c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</row>
    <row r="430" spans="1:71" s="15" customFormat="1">
      <c r="A430" s="26" t="s">
        <v>110</v>
      </c>
      <c r="B430" s="56">
        <f t="shared" si="23"/>
        <v>0</v>
      </c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  <c r="BQ430" s="27"/>
      <c r="BR430" s="27"/>
      <c r="BS430" s="27"/>
    </row>
    <row r="431" spans="1:71" s="15" customFormat="1">
      <c r="A431" s="26" t="s">
        <v>225</v>
      </c>
      <c r="B431" s="56">
        <f t="shared" si="23"/>
        <v>0</v>
      </c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  <c r="BQ431" s="27"/>
      <c r="BR431" s="27"/>
      <c r="BS431" s="27"/>
    </row>
    <row r="432" spans="1:71" s="15" customFormat="1">
      <c r="A432" s="26" t="s">
        <v>188</v>
      </c>
      <c r="B432" s="56">
        <f t="shared" si="23"/>
        <v>0</v>
      </c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  <c r="BQ432" s="27"/>
      <c r="BR432" s="27"/>
      <c r="BS432" s="27"/>
    </row>
    <row r="433" spans="1:80" s="15" customFormat="1">
      <c r="A433" s="26" t="s">
        <v>420</v>
      </c>
      <c r="B433" s="56">
        <f t="shared" si="23"/>
        <v>0</v>
      </c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</row>
    <row r="434" spans="1:80" s="15" customFormat="1">
      <c r="A434" s="26" t="s">
        <v>0</v>
      </c>
      <c r="B434" s="56">
        <f t="shared" si="23"/>
        <v>0</v>
      </c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  <c r="BQ434" s="27"/>
      <c r="BR434" s="27"/>
      <c r="BS434" s="27"/>
    </row>
    <row r="435" spans="1:80" s="15" customFormat="1">
      <c r="A435" s="26" t="s">
        <v>1</v>
      </c>
      <c r="B435" s="56">
        <f t="shared" si="23"/>
        <v>0</v>
      </c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  <c r="BQ435" s="27"/>
      <c r="BR435" s="27"/>
      <c r="BS435" s="27"/>
    </row>
    <row r="436" spans="1:80" s="15" customFormat="1">
      <c r="A436" s="26" t="s">
        <v>2</v>
      </c>
      <c r="B436" s="56">
        <f t="shared" si="23"/>
        <v>0</v>
      </c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  <c r="BQ436" s="27"/>
      <c r="BR436" s="27"/>
      <c r="BS436" s="27"/>
    </row>
    <row r="437" spans="1:80" s="15" customFormat="1">
      <c r="A437" s="26" t="s">
        <v>259</v>
      </c>
      <c r="B437" s="56">
        <f t="shared" si="23"/>
        <v>0</v>
      </c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  <c r="BQ437" s="27"/>
      <c r="BR437" s="27"/>
      <c r="BS437" s="27"/>
    </row>
    <row r="438" spans="1:80" s="15" customFormat="1">
      <c r="A438" s="26" t="s">
        <v>3</v>
      </c>
      <c r="B438" s="56">
        <f t="shared" si="23"/>
        <v>0</v>
      </c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  <c r="BQ438" s="27"/>
      <c r="BR438" s="27"/>
      <c r="BS438" s="27"/>
    </row>
    <row r="439" spans="1:80" s="15" customFormat="1">
      <c r="A439" s="26" t="s">
        <v>4</v>
      </c>
      <c r="B439" s="56">
        <f t="shared" si="23"/>
        <v>0</v>
      </c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  <c r="BP439" s="27"/>
      <c r="BQ439" s="27"/>
      <c r="BR439" s="27"/>
      <c r="BS439" s="27"/>
    </row>
    <row r="440" spans="1:80" s="15" customFormat="1">
      <c r="A440" s="26" t="s">
        <v>5</v>
      </c>
      <c r="B440" s="56">
        <f t="shared" si="23"/>
        <v>0</v>
      </c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  <c r="BQ440" s="27"/>
      <c r="BR440" s="27"/>
      <c r="BS440" s="27"/>
    </row>
    <row r="441" spans="1:80" s="15" customFormat="1">
      <c r="A441" s="26" t="s">
        <v>6</v>
      </c>
      <c r="B441" s="56">
        <f t="shared" si="23"/>
        <v>0</v>
      </c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  <c r="BQ441" s="27"/>
      <c r="BR441" s="27"/>
      <c r="BS441" s="27"/>
    </row>
    <row r="442" spans="1:80" s="59" customFormat="1">
      <c r="A442" s="55" t="s">
        <v>7</v>
      </c>
      <c r="B442" s="56">
        <f>SUM(C442:BV442)</f>
        <v>0</v>
      </c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27"/>
      <c r="AE442" s="27"/>
      <c r="AF442" s="27"/>
      <c r="AG442" s="27"/>
      <c r="AH442" s="27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</row>
    <row r="443" spans="1:80" s="59" customFormat="1">
      <c r="A443" s="57" t="s">
        <v>190</v>
      </c>
      <c r="B443" s="56">
        <f>SUM(C443:BV443)</f>
        <v>27174375</v>
      </c>
      <c r="C443" s="137">
        <v>589963</v>
      </c>
      <c r="D443" s="137">
        <v>36200</v>
      </c>
      <c r="E443" s="137">
        <v>160000</v>
      </c>
      <c r="F443" s="137">
        <v>116582</v>
      </c>
      <c r="G443" s="137">
        <v>200000</v>
      </c>
      <c r="H443" s="137">
        <v>69221</v>
      </c>
      <c r="I443" s="137">
        <v>25000</v>
      </c>
      <c r="J443" s="137">
        <v>306078</v>
      </c>
      <c r="K443" s="137">
        <v>31050</v>
      </c>
      <c r="L443" s="137">
        <v>119221</v>
      </c>
      <c r="M443" s="137">
        <v>55000</v>
      </c>
      <c r="N443" s="137">
        <v>72000</v>
      </c>
      <c r="O443" s="137">
        <v>36000</v>
      </c>
      <c r="P443" s="137">
        <v>848000</v>
      </c>
      <c r="Q443" s="137">
        <v>55000</v>
      </c>
      <c r="R443" s="137">
        <v>76096</v>
      </c>
      <c r="S443" s="140">
        <f>10202734+972787</f>
        <v>11175521</v>
      </c>
      <c r="T443" s="137">
        <v>60000</v>
      </c>
      <c r="U443" s="137">
        <v>2000000</v>
      </c>
      <c r="V443" s="137">
        <v>111330</v>
      </c>
      <c r="W443" s="137">
        <v>9000</v>
      </c>
      <c r="X443" s="137">
        <v>57846</v>
      </c>
      <c r="Y443" s="137">
        <v>3000</v>
      </c>
      <c r="Z443" s="137">
        <v>12600</v>
      </c>
      <c r="AA443" s="137">
        <v>356318</v>
      </c>
      <c r="AB443" s="140">
        <f>2912625+401655</f>
        <v>3314280</v>
      </c>
      <c r="AC443" s="137">
        <v>84480</v>
      </c>
      <c r="AD443" s="137">
        <v>49197</v>
      </c>
      <c r="AE443" s="137">
        <v>25823</v>
      </c>
      <c r="AF443" s="137">
        <v>66937</v>
      </c>
      <c r="AG443" s="137">
        <v>38562</v>
      </c>
      <c r="AH443" s="137">
        <v>75622</v>
      </c>
      <c r="AI443" s="137">
        <v>2958</v>
      </c>
      <c r="AJ443" s="56"/>
      <c r="AK443" s="137">
        <v>237567</v>
      </c>
      <c r="AL443" s="137">
        <v>132408</v>
      </c>
      <c r="AM443" s="137">
        <v>265590</v>
      </c>
      <c r="AN443" s="137">
        <v>3000</v>
      </c>
      <c r="AO443" s="137">
        <v>200000</v>
      </c>
      <c r="AP443" s="137">
        <v>281585</v>
      </c>
      <c r="AQ443" s="140">
        <f>40159+21959</f>
        <v>62118</v>
      </c>
      <c r="AR443" s="140">
        <f>167676+110000</f>
        <v>277676</v>
      </c>
      <c r="AS443" s="137">
        <v>50000</v>
      </c>
      <c r="AT443" s="137"/>
      <c r="AU443" s="137">
        <v>41035</v>
      </c>
      <c r="AV443" s="137">
        <v>18495</v>
      </c>
      <c r="AW443" s="137">
        <v>146748</v>
      </c>
      <c r="AX443" s="140">
        <f>10430+17060+360000</f>
        <v>387490</v>
      </c>
      <c r="AY443" s="137">
        <f>17759</f>
        <v>17759</v>
      </c>
      <c r="AZ443" s="137">
        <f>162707</f>
        <v>162707</v>
      </c>
      <c r="BA443" s="137">
        <v>54560</v>
      </c>
      <c r="BB443" s="137">
        <v>11562</v>
      </c>
      <c r="BC443" s="137">
        <v>21051</v>
      </c>
      <c r="BD443" s="137">
        <v>9071</v>
      </c>
      <c r="BE443" s="137">
        <v>6921</v>
      </c>
      <c r="BF443" s="140">
        <f>500000+330659</f>
        <v>830659</v>
      </c>
      <c r="BG443" s="137">
        <v>84400</v>
      </c>
      <c r="BH443" s="137">
        <v>70150</v>
      </c>
      <c r="BI443" s="137">
        <v>129738</v>
      </c>
      <c r="BJ443" s="137">
        <v>17885</v>
      </c>
      <c r="BK443" s="137">
        <v>130000</v>
      </c>
      <c r="BL443" s="137">
        <v>200000</v>
      </c>
      <c r="BM443" s="137">
        <v>311950</v>
      </c>
      <c r="BN443" s="137">
        <v>481904</v>
      </c>
      <c r="BO443" s="137">
        <v>509116</v>
      </c>
      <c r="BP443" s="137">
        <v>717149</v>
      </c>
      <c r="BQ443" s="137">
        <v>813363</v>
      </c>
      <c r="BR443" s="137">
        <v>133333</v>
      </c>
      <c r="BS443" s="137">
        <v>118500</v>
      </c>
      <c r="BT443" s="58"/>
    </row>
    <row r="444" spans="1:80" s="59" customFormat="1" ht="18" customHeight="1">
      <c r="A444" s="60" t="s">
        <v>182</v>
      </c>
      <c r="B444" s="56">
        <f t="shared" si="23"/>
        <v>27223865</v>
      </c>
      <c r="C444" s="138">
        <f t="shared" ref="C444" si="24">SUM(C10:C443)</f>
        <v>589963</v>
      </c>
      <c r="D444" s="138">
        <f t="shared" ref="D444:F444" si="25">SUM(D10:D443)</f>
        <v>36200</v>
      </c>
      <c r="E444" s="138">
        <f t="shared" si="25"/>
        <v>160000</v>
      </c>
      <c r="F444" s="138">
        <f t="shared" si="25"/>
        <v>116582</v>
      </c>
      <c r="G444" s="138">
        <f t="shared" ref="G444:H444" si="26">SUM(G10:G443)</f>
        <v>200000</v>
      </c>
      <c r="H444" s="138">
        <f t="shared" si="26"/>
        <v>69221</v>
      </c>
      <c r="I444" s="138">
        <f t="shared" ref="I444:J444" si="27">SUM(I10:I443)</f>
        <v>25000</v>
      </c>
      <c r="J444" s="138">
        <f t="shared" si="27"/>
        <v>306078</v>
      </c>
      <c r="K444" s="138">
        <f t="shared" ref="K444" si="28">SUM(K10:K443)</f>
        <v>31050</v>
      </c>
      <c r="L444" s="138">
        <f t="shared" ref="L444" si="29">SUM(L10:L443)</f>
        <v>119221</v>
      </c>
      <c r="M444" s="138">
        <f t="shared" ref="M444:W444" si="30">SUM(M10:M443)</f>
        <v>55000</v>
      </c>
      <c r="N444" s="138">
        <f t="shared" si="30"/>
        <v>72000</v>
      </c>
      <c r="O444" s="138">
        <f t="shared" si="30"/>
        <v>36000</v>
      </c>
      <c r="P444" s="138">
        <f t="shared" ref="P444" si="31">SUM(P10:P443)</f>
        <v>848000</v>
      </c>
      <c r="Q444" s="138">
        <f t="shared" ref="Q444:V444" si="32">SUM(Q10:Q443)</f>
        <v>55000</v>
      </c>
      <c r="R444" s="138">
        <f t="shared" si="32"/>
        <v>76096</v>
      </c>
      <c r="S444" s="141">
        <f t="shared" si="32"/>
        <v>11175521</v>
      </c>
      <c r="T444" s="138">
        <f t="shared" si="32"/>
        <v>60000</v>
      </c>
      <c r="U444" s="138">
        <f t="shared" si="32"/>
        <v>2000000</v>
      </c>
      <c r="V444" s="138">
        <f t="shared" si="32"/>
        <v>111330</v>
      </c>
      <c r="W444" s="138">
        <f t="shared" si="30"/>
        <v>9000</v>
      </c>
      <c r="X444" s="138">
        <f t="shared" ref="X444" si="33">SUM(X10:X443)</f>
        <v>57846</v>
      </c>
      <c r="Y444" s="138">
        <f t="shared" ref="Y444" si="34">SUM(Y10:Y443)</f>
        <v>3000</v>
      </c>
      <c r="Z444" s="138">
        <f t="shared" ref="Z444:AC444" si="35">SUM(Z10:Z443)</f>
        <v>12600</v>
      </c>
      <c r="AA444" s="138">
        <f t="shared" si="35"/>
        <v>356318</v>
      </c>
      <c r="AB444" s="141">
        <f t="shared" si="35"/>
        <v>3314280</v>
      </c>
      <c r="AC444" s="138">
        <f t="shared" si="35"/>
        <v>84480</v>
      </c>
      <c r="AD444" s="138">
        <f t="shared" ref="AD444:AH444" si="36">SUM(AD10:AD443)</f>
        <v>49197</v>
      </c>
      <c r="AE444" s="138">
        <f t="shared" si="36"/>
        <v>25823</v>
      </c>
      <c r="AF444" s="138">
        <f t="shared" si="36"/>
        <v>66937</v>
      </c>
      <c r="AG444" s="138">
        <f t="shared" si="36"/>
        <v>38562</v>
      </c>
      <c r="AH444" s="138">
        <f t="shared" si="36"/>
        <v>75622</v>
      </c>
      <c r="AI444" s="138">
        <f t="shared" ref="AI444" si="37">SUM(AI10:AI443)</f>
        <v>2958</v>
      </c>
      <c r="AJ444" s="61">
        <f t="shared" ref="AJ444:BA444" si="38">SUM(AJ10:AJ443)</f>
        <v>40000</v>
      </c>
      <c r="AK444" s="138">
        <f t="shared" si="38"/>
        <v>237567</v>
      </c>
      <c r="AL444" s="138">
        <f t="shared" si="38"/>
        <v>132408</v>
      </c>
      <c r="AM444" s="138">
        <f t="shared" si="38"/>
        <v>265590</v>
      </c>
      <c r="AN444" s="138">
        <v>3000</v>
      </c>
      <c r="AO444" s="138">
        <f t="shared" si="38"/>
        <v>200000</v>
      </c>
      <c r="AP444" s="138">
        <f t="shared" si="38"/>
        <v>281585</v>
      </c>
      <c r="AQ444" s="141">
        <f t="shared" si="38"/>
        <v>62118</v>
      </c>
      <c r="AR444" s="141">
        <f t="shared" si="38"/>
        <v>277676</v>
      </c>
      <c r="AS444" s="138">
        <f t="shared" ref="AS444:AT444" si="39">SUM(AS10:AS443)</f>
        <v>50000</v>
      </c>
      <c r="AT444" s="138">
        <f t="shared" si="39"/>
        <v>9490</v>
      </c>
      <c r="AU444" s="138">
        <f t="shared" si="38"/>
        <v>41035</v>
      </c>
      <c r="AV444" s="138">
        <f t="shared" si="38"/>
        <v>18495</v>
      </c>
      <c r="AW444" s="138">
        <f t="shared" ref="AW444:AX444" si="40">SUM(AW10:AW443)</f>
        <v>146748</v>
      </c>
      <c r="AX444" s="141">
        <f t="shared" si="40"/>
        <v>387490</v>
      </c>
      <c r="AY444" s="138">
        <f t="shared" si="38"/>
        <v>17759</v>
      </c>
      <c r="AZ444" s="138">
        <f t="shared" ref="AZ444" si="41">SUM(AZ10:AZ443)</f>
        <v>162707</v>
      </c>
      <c r="BA444" s="138">
        <f t="shared" si="38"/>
        <v>54560</v>
      </c>
      <c r="BB444" s="138">
        <f t="shared" ref="BB444:BQ444" si="42">SUM(BB10:BB443)</f>
        <v>11562</v>
      </c>
      <c r="BC444" s="138">
        <f t="shared" ref="BC444:BD444" si="43">SUM(BC10:BC443)</f>
        <v>21051</v>
      </c>
      <c r="BD444" s="138">
        <f t="shared" si="43"/>
        <v>9071</v>
      </c>
      <c r="BE444" s="138">
        <f t="shared" ref="BE444" si="44">SUM(BE10:BE443)</f>
        <v>6921</v>
      </c>
      <c r="BF444" s="141">
        <f>SUM(BF10:BF443)</f>
        <v>830659</v>
      </c>
      <c r="BG444" s="138">
        <f t="shared" si="42"/>
        <v>84400</v>
      </c>
      <c r="BH444" s="138">
        <f t="shared" si="42"/>
        <v>70150</v>
      </c>
      <c r="BI444" s="138">
        <f t="shared" si="42"/>
        <v>129738</v>
      </c>
      <c r="BJ444" s="138">
        <f t="shared" si="42"/>
        <v>17885</v>
      </c>
      <c r="BK444" s="138">
        <f t="shared" si="42"/>
        <v>130000</v>
      </c>
      <c r="BL444" s="138">
        <f t="shared" si="42"/>
        <v>200000</v>
      </c>
      <c r="BM444" s="138">
        <f t="shared" si="42"/>
        <v>311950</v>
      </c>
      <c r="BN444" s="138">
        <f t="shared" si="42"/>
        <v>481904</v>
      </c>
      <c r="BO444" s="138">
        <f t="shared" si="42"/>
        <v>509116</v>
      </c>
      <c r="BP444" s="138">
        <f t="shared" si="42"/>
        <v>717149</v>
      </c>
      <c r="BQ444" s="138">
        <f t="shared" si="42"/>
        <v>813363</v>
      </c>
      <c r="BR444" s="138">
        <f t="shared" ref="BR444:BS444" si="45">SUM(BR10:BR443)</f>
        <v>133333</v>
      </c>
      <c r="BS444" s="138">
        <f t="shared" si="45"/>
        <v>118500</v>
      </c>
      <c r="BT444" s="63"/>
      <c r="BU444" s="62"/>
      <c r="BV444" s="62"/>
      <c r="BW444" s="62"/>
      <c r="BX444" s="62"/>
      <c r="BY444" s="62"/>
      <c r="BZ444" s="62"/>
      <c r="CA444" s="62"/>
      <c r="CB444" s="62"/>
    </row>
    <row r="445" spans="1:80" s="59" customFormat="1">
      <c r="A445" s="64" t="s">
        <v>271</v>
      </c>
      <c r="B445" s="65">
        <f>SUM(C445:BS445)</f>
        <v>52490</v>
      </c>
      <c r="C445" s="65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>
        <v>40000</v>
      </c>
      <c r="AK445" s="54"/>
      <c r="AL445" s="54"/>
      <c r="AM445" s="54"/>
      <c r="AN445" s="54">
        <v>3000</v>
      </c>
      <c r="AO445" s="63"/>
      <c r="AP445" s="63"/>
      <c r="AQ445" s="63"/>
      <c r="AR445" s="63"/>
      <c r="AS445" s="63"/>
      <c r="AT445" s="54">
        <v>9490</v>
      </c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115"/>
    </row>
    <row r="446" spans="1:80" s="15" customFormat="1" ht="45" customHeight="1">
      <c r="A446" s="38"/>
      <c r="B446" s="29"/>
      <c r="C446" s="44" t="s">
        <v>422</v>
      </c>
      <c r="D446" s="44" t="s">
        <v>422</v>
      </c>
      <c r="E446" s="44" t="s">
        <v>422</v>
      </c>
      <c r="F446" s="44" t="s">
        <v>422</v>
      </c>
      <c r="G446" s="44" t="s">
        <v>422</v>
      </c>
      <c r="H446" s="44" t="s">
        <v>422</v>
      </c>
      <c r="I446" s="44" t="s">
        <v>422</v>
      </c>
      <c r="J446" s="44" t="s">
        <v>422</v>
      </c>
      <c r="K446" s="44" t="s">
        <v>422</v>
      </c>
      <c r="L446" s="44" t="s">
        <v>422</v>
      </c>
      <c r="M446" s="44" t="s">
        <v>422</v>
      </c>
      <c r="N446" s="44" t="s">
        <v>422</v>
      </c>
      <c r="O446" s="44" t="s">
        <v>422</v>
      </c>
      <c r="P446" s="44" t="s">
        <v>422</v>
      </c>
      <c r="Q446" s="44" t="s">
        <v>422</v>
      </c>
      <c r="R446" s="44" t="s">
        <v>422</v>
      </c>
      <c r="S446" s="44" t="s">
        <v>422</v>
      </c>
      <c r="T446" s="44" t="s">
        <v>422</v>
      </c>
      <c r="U446" s="44" t="s">
        <v>422</v>
      </c>
      <c r="V446" s="44"/>
      <c r="W446" s="44" t="s">
        <v>422</v>
      </c>
      <c r="X446" s="44" t="s">
        <v>422</v>
      </c>
      <c r="Y446" s="44" t="s">
        <v>422</v>
      </c>
      <c r="Z446" s="44" t="s">
        <v>422</v>
      </c>
      <c r="AA446" s="44" t="s">
        <v>422</v>
      </c>
      <c r="AB446" s="44" t="s">
        <v>422</v>
      </c>
      <c r="AC446" s="44" t="s">
        <v>422</v>
      </c>
      <c r="AD446" s="44" t="s">
        <v>625</v>
      </c>
      <c r="AE446" s="44" t="s">
        <v>625</v>
      </c>
      <c r="AF446" s="44" t="s">
        <v>625</v>
      </c>
      <c r="AG446" s="44" t="s">
        <v>625</v>
      </c>
      <c r="AH446" s="44" t="s">
        <v>625</v>
      </c>
      <c r="AI446" s="44" t="s">
        <v>422</v>
      </c>
      <c r="AJ446" s="50" t="s">
        <v>510</v>
      </c>
      <c r="AK446" s="44" t="s">
        <v>422</v>
      </c>
      <c r="AL446" s="44" t="s">
        <v>422</v>
      </c>
      <c r="AM446" s="44" t="s">
        <v>422</v>
      </c>
      <c r="AN446" s="50" t="s">
        <v>506</v>
      </c>
      <c r="AO446" s="44" t="s">
        <v>422</v>
      </c>
      <c r="AP446" s="44" t="s">
        <v>422</v>
      </c>
      <c r="AQ446" s="44" t="s">
        <v>422</v>
      </c>
      <c r="AR446" s="44" t="s">
        <v>422</v>
      </c>
      <c r="AS446" s="44" t="s">
        <v>422</v>
      </c>
      <c r="AT446" s="50" t="s">
        <v>434</v>
      </c>
      <c r="AU446" s="44" t="s">
        <v>422</v>
      </c>
      <c r="AV446" s="44" t="s">
        <v>422</v>
      </c>
      <c r="AW446" s="44" t="s">
        <v>422</v>
      </c>
      <c r="AX446" s="44" t="s">
        <v>422</v>
      </c>
      <c r="AY446" s="44" t="s">
        <v>422</v>
      </c>
      <c r="AZ446" s="44" t="s">
        <v>422</v>
      </c>
      <c r="BA446" s="44" t="s">
        <v>422</v>
      </c>
      <c r="BB446" s="44" t="s">
        <v>422</v>
      </c>
      <c r="BC446" s="44" t="s">
        <v>422</v>
      </c>
      <c r="BD446" s="44" t="s">
        <v>422</v>
      </c>
      <c r="BE446" s="44" t="s">
        <v>422</v>
      </c>
      <c r="BF446" s="44" t="s">
        <v>422</v>
      </c>
      <c r="BG446" s="44" t="s">
        <v>422</v>
      </c>
      <c r="BH446" s="44" t="s">
        <v>422</v>
      </c>
      <c r="BI446" s="44" t="s">
        <v>422</v>
      </c>
      <c r="BJ446" s="44" t="s">
        <v>422</v>
      </c>
      <c r="BK446" s="44" t="s">
        <v>422</v>
      </c>
      <c r="BL446" s="44" t="s">
        <v>422</v>
      </c>
      <c r="BM446" s="44" t="s">
        <v>422</v>
      </c>
      <c r="BN446" s="44" t="s">
        <v>422</v>
      </c>
      <c r="BO446" s="44" t="s">
        <v>422</v>
      </c>
      <c r="BP446" s="44" t="s">
        <v>422</v>
      </c>
      <c r="BQ446" s="44" t="s">
        <v>422</v>
      </c>
      <c r="BR446" s="44" t="s">
        <v>422</v>
      </c>
      <c r="BS446" s="44" t="s">
        <v>422</v>
      </c>
    </row>
    <row r="447" spans="1:80" s="46" customFormat="1" ht="74.25" customHeight="1">
      <c r="A447" s="44" t="s">
        <v>260</v>
      </c>
      <c r="B447" s="45">
        <f>'[1]разделы 2015'!$C$188</f>
        <v>27223865</v>
      </c>
      <c r="C447" s="44" t="s">
        <v>457</v>
      </c>
      <c r="D447" s="44" t="s">
        <v>423</v>
      </c>
      <c r="E447" s="44" t="s">
        <v>423</v>
      </c>
      <c r="F447" s="44" t="s">
        <v>423</v>
      </c>
      <c r="G447" s="44" t="s">
        <v>457</v>
      </c>
      <c r="H447" s="44" t="s">
        <v>423</v>
      </c>
      <c r="I447" s="44" t="s">
        <v>465</v>
      </c>
      <c r="J447" s="44" t="s">
        <v>465</v>
      </c>
      <c r="K447" s="44" t="s">
        <v>465</v>
      </c>
      <c r="L447" s="44" t="s">
        <v>465</v>
      </c>
      <c r="M447" s="44" t="s">
        <v>465</v>
      </c>
      <c r="N447" s="44" t="s">
        <v>465</v>
      </c>
      <c r="O447" s="44" t="s">
        <v>465</v>
      </c>
      <c r="P447" s="44" t="s">
        <v>457</v>
      </c>
      <c r="Q447" s="44" t="s">
        <v>465</v>
      </c>
      <c r="R447" s="44" t="s">
        <v>465</v>
      </c>
      <c r="S447" s="44" t="s">
        <v>457</v>
      </c>
      <c r="T447" s="44" t="s">
        <v>476</v>
      </c>
      <c r="U447" s="44" t="s">
        <v>476</v>
      </c>
      <c r="V447" s="44"/>
      <c r="W447" s="44" t="s">
        <v>480</v>
      </c>
      <c r="X447" s="44" t="s">
        <v>465</v>
      </c>
      <c r="Y447" s="44" t="s">
        <v>480</v>
      </c>
      <c r="Z447" s="44" t="s">
        <v>480</v>
      </c>
      <c r="AA447" s="44" t="s">
        <v>480</v>
      </c>
      <c r="AB447" s="44" t="s">
        <v>457</v>
      </c>
      <c r="AC447" s="44" t="s">
        <v>457</v>
      </c>
      <c r="AD447" s="44" t="s">
        <v>269</v>
      </c>
      <c r="AE447" s="44" t="s">
        <v>269</v>
      </c>
      <c r="AF447" s="44" t="s">
        <v>269</v>
      </c>
      <c r="AG447" s="44" t="s">
        <v>269</v>
      </c>
      <c r="AH447" s="44" t="s">
        <v>269</v>
      </c>
      <c r="AI447" s="44" t="s">
        <v>268</v>
      </c>
      <c r="AJ447" s="44" t="s">
        <v>431</v>
      </c>
      <c r="AK447" s="44" t="s">
        <v>457</v>
      </c>
      <c r="AL447" s="44" t="s">
        <v>457</v>
      </c>
      <c r="AM447" s="44" t="s">
        <v>457</v>
      </c>
      <c r="AN447" s="67" t="s">
        <v>606</v>
      </c>
      <c r="AO447" s="67" t="s">
        <v>606</v>
      </c>
      <c r="AP447" s="67" t="s">
        <v>457</v>
      </c>
      <c r="AQ447" s="67" t="s">
        <v>457</v>
      </c>
      <c r="AR447" s="67" t="s">
        <v>457</v>
      </c>
      <c r="AS447" s="121" t="s">
        <v>606</v>
      </c>
      <c r="AT447" s="44" t="s">
        <v>435</v>
      </c>
      <c r="AU447" s="122" t="s">
        <v>629</v>
      </c>
      <c r="AV447" s="122" t="s">
        <v>629</v>
      </c>
      <c r="AW447" s="122" t="s">
        <v>629</v>
      </c>
      <c r="AX447" s="44" t="s">
        <v>457</v>
      </c>
      <c r="AY447" s="44" t="s">
        <v>426</v>
      </c>
      <c r="AZ447" s="44" t="s">
        <v>426</v>
      </c>
      <c r="BA447" s="44" t="s">
        <v>426</v>
      </c>
      <c r="BB447" s="44" t="s">
        <v>426</v>
      </c>
      <c r="BC447" s="44" t="s">
        <v>426</v>
      </c>
      <c r="BD447" s="44" t="s">
        <v>426</v>
      </c>
      <c r="BE447" s="44" t="s">
        <v>426</v>
      </c>
      <c r="BF447" s="44" t="s">
        <v>426</v>
      </c>
      <c r="BG447" s="44" t="s">
        <v>496</v>
      </c>
      <c r="BH447" s="44" t="s">
        <v>465</v>
      </c>
      <c r="BI447" s="44" t="s">
        <v>426</v>
      </c>
      <c r="BJ447" s="44" t="s">
        <v>426</v>
      </c>
      <c r="BK447" s="44" t="s">
        <v>441</v>
      </c>
      <c r="BL447" s="44" t="s">
        <v>441</v>
      </c>
      <c r="BM447" s="44" t="s">
        <v>457</v>
      </c>
      <c r="BN447" s="44" t="s">
        <v>457</v>
      </c>
      <c r="BO447" s="44" t="s">
        <v>457</v>
      </c>
      <c r="BP447" s="44" t="s">
        <v>457</v>
      </c>
      <c r="BQ447" s="44" t="s">
        <v>457</v>
      </c>
      <c r="BR447" s="44" t="s">
        <v>457</v>
      </c>
      <c r="BS447" s="44" t="s">
        <v>457</v>
      </c>
    </row>
    <row r="448" spans="1:80" s="30" customFormat="1" ht="38.25" customHeight="1">
      <c r="A448" s="30" t="s">
        <v>261</v>
      </c>
      <c r="B448" s="31">
        <f>B444-B447</f>
        <v>0</v>
      </c>
      <c r="C448" s="32" t="s">
        <v>458</v>
      </c>
      <c r="D448" s="32" t="s">
        <v>424</v>
      </c>
      <c r="E448" s="32" t="s">
        <v>424</v>
      </c>
      <c r="F448" s="32" t="s">
        <v>424</v>
      </c>
      <c r="G448" s="32" t="s">
        <v>458</v>
      </c>
      <c r="H448" s="32" t="s">
        <v>424</v>
      </c>
      <c r="I448" s="32" t="s">
        <v>466</v>
      </c>
      <c r="J448" s="32" t="s">
        <v>466</v>
      </c>
      <c r="K448" s="32" t="s">
        <v>466</v>
      </c>
      <c r="L448" s="32" t="s">
        <v>466</v>
      </c>
      <c r="M448" s="32" t="s">
        <v>466</v>
      </c>
      <c r="N448" s="32" t="s">
        <v>466</v>
      </c>
      <c r="O448" s="32" t="s">
        <v>466</v>
      </c>
      <c r="P448" s="32" t="s">
        <v>458</v>
      </c>
      <c r="Q448" s="32" t="s">
        <v>466</v>
      </c>
      <c r="R448" s="32" t="s">
        <v>466</v>
      </c>
      <c r="S448" s="32" t="s">
        <v>458</v>
      </c>
      <c r="T448" s="32" t="s">
        <v>477</v>
      </c>
      <c r="U448" s="32" t="s">
        <v>477</v>
      </c>
      <c r="V448" s="32"/>
      <c r="W448" s="32" t="s">
        <v>481</v>
      </c>
      <c r="X448" s="32" t="s">
        <v>466</v>
      </c>
      <c r="Y448" s="32" t="s">
        <v>481</v>
      </c>
      <c r="Z448" s="32" t="s">
        <v>481</v>
      </c>
      <c r="AA448" s="32" t="s">
        <v>481</v>
      </c>
      <c r="AB448" s="32" t="s">
        <v>458</v>
      </c>
      <c r="AC448" s="32" t="s">
        <v>458</v>
      </c>
      <c r="AD448" s="32" t="s">
        <v>270</v>
      </c>
      <c r="AE448" s="32" t="s">
        <v>270</v>
      </c>
      <c r="AF448" s="32" t="s">
        <v>270</v>
      </c>
      <c r="AG448" s="32" t="s">
        <v>270</v>
      </c>
      <c r="AH448" s="32" t="s">
        <v>270</v>
      </c>
      <c r="AI448" s="32" t="s">
        <v>267</v>
      </c>
      <c r="AJ448" s="32" t="s">
        <v>432</v>
      </c>
      <c r="AK448" s="32" t="s">
        <v>458</v>
      </c>
      <c r="AL448" s="32" t="s">
        <v>458</v>
      </c>
      <c r="AM448" s="32" t="s">
        <v>458</v>
      </c>
      <c r="AN448" s="68" t="s">
        <v>607</v>
      </c>
      <c r="AO448" s="68" t="s">
        <v>607</v>
      </c>
      <c r="AP448" s="68" t="s">
        <v>458</v>
      </c>
      <c r="AQ448" s="68" t="s">
        <v>458</v>
      </c>
      <c r="AR448" s="68" t="s">
        <v>458</v>
      </c>
      <c r="AS448" s="68" t="s">
        <v>607</v>
      </c>
      <c r="AT448" s="32" t="s">
        <v>436</v>
      </c>
      <c r="AU448" s="32" t="s">
        <v>630</v>
      </c>
      <c r="AV448" s="32" t="s">
        <v>630</v>
      </c>
      <c r="AW448" s="32" t="s">
        <v>630</v>
      </c>
      <c r="AX448" s="32" t="s">
        <v>458</v>
      </c>
      <c r="AY448" s="32" t="s">
        <v>427</v>
      </c>
      <c r="AZ448" s="32" t="s">
        <v>427</v>
      </c>
      <c r="BA448" s="32" t="s">
        <v>427</v>
      </c>
      <c r="BB448" s="32" t="s">
        <v>427</v>
      </c>
      <c r="BC448" s="32" t="s">
        <v>427</v>
      </c>
      <c r="BD448" s="32" t="s">
        <v>427</v>
      </c>
      <c r="BE448" s="32" t="s">
        <v>427</v>
      </c>
      <c r="BF448" s="32" t="s">
        <v>427</v>
      </c>
      <c r="BG448" s="32" t="s">
        <v>497</v>
      </c>
      <c r="BH448" s="32" t="s">
        <v>466</v>
      </c>
      <c r="BI448" s="32" t="s">
        <v>427</v>
      </c>
      <c r="BJ448" s="32" t="s">
        <v>427</v>
      </c>
      <c r="BK448" s="32" t="s">
        <v>442</v>
      </c>
      <c r="BL448" s="32" t="s">
        <v>442</v>
      </c>
      <c r="BM448" s="32" t="s">
        <v>458</v>
      </c>
      <c r="BN448" s="32" t="s">
        <v>458</v>
      </c>
      <c r="BO448" s="32" t="s">
        <v>458</v>
      </c>
      <c r="BP448" s="32" t="s">
        <v>458</v>
      </c>
      <c r="BQ448" s="32" t="s">
        <v>458</v>
      </c>
      <c r="BR448" s="32" t="s">
        <v>458</v>
      </c>
      <c r="BS448" s="32" t="s">
        <v>458</v>
      </c>
    </row>
    <row r="449" spans="1:71" s="116" customFormat="1" ht="81" customHeight="1">
      <c r="A449" s="70" t="s">
        <v>263</v>
      </c>
      <c r="B449" s="71"/>
      <c r="C449" s="72" t="s">
        <v>462</v>
      </c>
      <c r="D449" s="72" t="s">
        <v>425</v>
      </c>
      <c r="E449" s="72" t="s">
        <v>425</v>
      </c>
      <c r="F449" s="72" t="s">
        <v>425</v>
      </c>
      <c r="G449" s="72" t="s">
        <v>462</v>
      </c>
      <c r="H449" s="72" t="s">
        <v>462</v>
      </c>
      <c r="I449" s="72" t="s">
        <v>467</v>
      </c>
      <c r="J449" s="72" t="s">
        <v>467</v>
      </c>
      <c r="K449" s="72" t="s">
        <v>467</v>
      </c>
      <c r="L449" s="72" t="s">
        <v>467</v>
      </c>
      <c r="M449" s="72" t="s">
        <v>467</v>
      </c>
      <c r="N449" s="72" t="s">
        <v>467</v>
      </c>
      <c r="O449" s="72" t="s">
        <v>467</v>
      </c>
      <c r="P449" s="72" t="s">
        <v>462</v>
      </c>
      <c r="Q449" s="72" t="s">
        <v>467</v>
      </c>
      <c r="R449" s="72"/>
      <c r="S449" s="72" t="s">
        <v>467</v>
      </c>
      <c r="T449" s="72" t="s">
        <v>478</v>
      </c>
      <c r="U449" s="72" t="s">
        <v>478</v>
      </c>
      <c r="V449" s="72"/>
      <c r="W449" s="72" t="s">
        <v>467</v>
      </c>
      <c r="X449" s="72"/>
      <c r="Y449" s="72" t="s">
        <v>467</v>
      </c>
      <c r="Z449" s="72" t="s">
        <v>467</v>
      </c>
      <c r="AA449" s="72" t="s">
        <v>467</v>
      </c>
      <c r="AB449" s="72" t="s">
        <v>462</v>
      </c>
      <c r="AC449" s="72" t="s">
        <v>462</v>
      </c>
      <c r="AD449" s="72" t="s">
        <v>421</v>
      </c>
      <c r="AE449" s="72" t="s">
        <v>421</v>
      </c>
      <c r="AF449" s="72" t="s">
        <v>421</v>
      </c>
      <c r="AG449" s="72" t="s">
        <v>421</v>
      </c>
      <c r="AH449" s="72" t="s">
        <v>421</v>
      </c>
      <c r="AI449" s="72" t="s">
        <v>421</v>
      </c>
      <c r="AJ449" s="72" t="s">
        <v>433</v>
      </c>
      <c r="AK449" s="72" t="s">
        <v>493</v>
      </c>
      <c r="AL449" s="72"/>
      <c r="AM449" s="72"/>
      <c r="AN449" s="73" t="s">
        <v>501</v>
      </c>
      <c r="AO449" s="123" t="s">
        <v>606</v>
      </c>
      <c r="AP449" s="73" t="s">
        <v>501</v>
      </c>
      <c r="AQ449" s="73" t="s">
        <v>501</v>
      </c>
      <c r="AR449" s="73" t="s">
        <v>501</v>
      </c>
      <c r="AS449" s="73" t="s">
        <v>501</v>
      </c>
      <c r="AT449" s="72" t="s">
        <v>437</v>
      </c>
      <c r="AU449" s="72" t="s">
        <v>454</v>
      </c>
      <c r="AV449" s="72" t="s">
        <v>454</v>
      </c>
      <c r="AW449" s="72" t="s">
        <v>454</v>
      </c>
      <c r="AX449" s="72" t="s">
        <v>462</v>
      </c>
      <c r="AY449" s="72" t="s">
        <v>454</v>
      </c>
      <c r="AZ449" s="72" t="s">
        <v>454</v>
      </c>
      <c r="BA449" s="72" t="s">
        <v>428</v>
      </c>
      <c r="BB449" s="72" t="s">
        <v>428</v>
      </c>
      <c r="BC449" s="72" t="s">
        <v>454</v>
      </c>
      <c r="BD449" s="72" t="s">
        <v>454</v>
      </c>
      <c r="BE449" s="72" t="s">
        <v>428</v>
      </c>
      <c r="BF449" s="72" t="s">
        <v>428</v>
      </c>
      <c r="BG449" s="72" t="s">
        <v>599</v>
      </c>
      <c r="BH449" s="72" t="s">
        <v>467</v>
      </c>
      <c r="BI449" s="72" t="s">
        <v>454</v>
      </c>
      <c r="BJ449" s="72" t="s">
        <v>454</v>
      </c>
      <c r="BK449" s="72" t="s">
        <v>443</v>
      </c>
      <c r="BL449" s="72" t="s">
        <v>443</v>
      </c>
      <c r="BM449" s="72" t="s">
        <v>502</v>
      </c>
      <c r="BN449" s="72" t="s">
        <v>459</v>
      </c>
      <c r="BO449" s="72" t="s">
        <v>459</v>
      </c>
      <c r="BP449" s="72" t="s">
        <v>459</v>
      </c>
      <c r="BQ449" s="72" t="s">
        <v>459</v>
      </c>
      <c r="BR449" s="72" t="s">
        <v>502</v>
      </c>
      <c r="BS449" s="72" t="s">
        <v>502</v>
      </c>
    </row>
    <row r="450" spans="1:71" s="46" customFormat="1" ht="52.5" customHeight="1">
      <c r="A450" s="47" t="s">
        <v>264</v>
      </c>
      <c r="B450" s="48"/>
      <c r="C450" s="53" t="s">
        <v>265</v>
      </c>
      <c r="D450" s="53" t="s">
        <v>265</v>
      </c>
      <c r="E450" s="53" t="s">
        <v>265</v>
      </c>
      <c r="F450" s="53" t="s">
        <v>265</v>
      </c>
      <c r="G450" s="53" t="s">
        <v>265</v>
      </c>
      <c r="H450" s="53" t="s">
        <v>265</v>
      </c>
      <c r="I450" s="53" t="s">
        <v>265</v>
      </c>
      <c r="J450" s="53" t="s">
        <v>265</v>
      </c>
      <c r="K450" s="53" t="s">
        <v>265</v>
      </c>
      <c r="L450" s="53" t="s">
        <v>265</v>
      </c>
      <c r="M450" s="53" t="s">
        <v>265</v>
      </c>
      <c r="N450" s="53" t="s">
        <v>265</v>
      </c>
      <c r="O450" s="53" t="s">
        <v>265</v>
      </c>
      <c r="P450" s="53" t="s">
        <v>265</v>
      </c>
      <c r="Q450" s="53" t="s">
        <v>265</v>
      </c>
      <c r="R450" s="53" t="s">
        <v>265</v>
      </c>
      <c r="S450" s="53" t="s">
        <v>265</v>
      </c>
      <c r="T450" s="53" t="s">
        <v>265</v>
      </c>
      <c r="U450" s="53" t="s">
        <v>265</v>
      </c>
      <c r="V450" s="53"/>
      <c r="W450" s="53" t="s">
        <v>265</v>
      </c>
      <c r="X450" s="53"/>
      <c r="Y450" s="53" t="s">
        <v>265</v>
      </c>
      <c r="Z450" s="53" t="s">
        <v>265</v>
      </c>
      <c r="AA450" s="53" t="s">
        <v>265</v>
      </c>
      <c r="AB450" s="53" t="s">
        <v>265</v>
      </c>
      <c r="AC450" s="53" t="s">
        <v>265</v>
      </c>
      <c r="AD450" s="53" t="s">
        <v>265</v>
      </c>
      <c r="AE450" s="53" t="s">
        <v>265</v>
      </c>
      <c r="AF450" s="53" t="s">
        <v>265</v>
      </c>
      <c r="AG450" s="53" t="s">
        <v>265</v>
      </c>
      <c r="AH450" s="53" t="s">
        <v>265</v>
      </c>
      <c r="AI450" s="53" t="s">
        <v>265</v>
      </c>
      <c r="AJ450" s="53" t="s">
        <v>265</v>
      </c>
      <c r="AK450" s="53" t="s">
        <v>265</v>
      </c>
      <c r="AL450" s="53" t="s">
        <v>265</v>
      </c>
      <c r="AM450" s="53" t="s">
        <v>265</v>
      </c>
      <c r="AN450" s="69" t="s">
        <v>265</v>
      </c>
      <c r="AO450" s="69" t="s">
        <v>265</v>
      </c>
      <c r="AP450" s="69" t="s">
        <v>265</v>
      </c>
      <c r="AQ450" s="69" t="s">
        <v>265</v>
      </c>
      <c r="AR450" s="69" t="s">
        <v>265</v>
      </c>
      <c r="AS450" s="69" t="s">
        <v>265</v>
      </c>
      <c r="AT450" s="53" t="s">
        <v>265</v>
      </c>
      <c r="AU450" s="53" t="s">
        <v>265</v>
      </c>
      <c r="AV450" s="53" t="s">
        <v>265</v>
      </c>
      <c r="AW450" s="53" t="s">
        <v>265</v>
      </c>
      <c r="AX450" s="53" t="s">
        <v>265</v>
      </c>
      <c r="AY450" s="53" t="s">
        <v>265</v>
      </c>
      <c r="AZ450" s="53" t="s">
        <v>265</v>
      </c>
      <c r="BA450" s="53" t="s">
        <v>265</v>
      </c>
      <c r="BB450" s="53" t="s">
        <v>265</v>
      </c>
      <c r="BC450" s="53" t="s">
        <v>265</v>
      </c>
      <c r="BD450" s="53" t="s">
        <v>265</v>
      </c>
      <c r="BE450" s="53" t="s">
        <v>265</v>
      </c>
      <c r="BF450" s="53" t="s">
        <v>265</v>
      </c>
      <c r="BG450" s="53" t="s">
        <v>265</v>
      </c>
      <c r="BH450" s="53" t="s">
        <v>265</v>
      </c>
      <c r="BI450" s="53" t="s">
        <v>265</v>
      </c>
      <c r="BJ450" s="53" t="s">
        <v>265</v>
      </c>
      <c r="BK450" s="53" t="s">
        <v>265</v>
      </c>
      <c r="BL450" s="53" t="s">
        <v>265</v>
      </c>
      <c r="BM450" s="53" t="s">
        <v>460</v>
      </c>
      <c r="BN450" s="53" t="s">
        <v>564</v>
      </c>
      <c r="BO450" s="53" t="s">
        <v>564</v>
      </c>
      <c r="BP450" s="53" t="s">
        <v>265</v>
      </c>
      <c r="BQ450" s="53" t="s">
        <v>265</v>
      </c>
      <c r="BR450" s="53" t="s">
        <v>564</v>
      </c>
      <c r="BS450" s="53" t="s">
        <v>460</v>
      </c>
    </row>
    <row r="451" spans="1:71" s="15" customFormat="1">
      <c r="A451" s="12"/>
      <c r="B451" s="33"/>
      <c r="C451" s="33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137">
        <v>17060</v>
      </c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  <c r="BL451" s="37"/>
      <c r="BM451" s="37"/>
      <c r="BN451" s="37"/>
      <c r="BO451" s="37"/>
      <c r="BP451" s="37"/>
      <c r="BQ451" s="37"/>
      <c r="BR451" s="37"/>
      <c r="BS451" s="37"/>
    </row>
    <row r="452" spans="1:71" s="15" customFormat="1">
      <c r="A452" s="12"/>
      <c r="B452" s="33"/>
      <c r="C452" s="33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5"/>
      <c r="AE452" s="35"/>
      <c r="AF452" s="35"/>
      <c r="AG452" s="35"/>
      <c r="AH452" s="35"/>
      <c r="AX452" s="137">
        <v>360000</v>
      </c>
    </row>
    <row r="453" spans="1:71" s="15" customFormat="1">
      <c r="A453" s="12"/>
      <c r="B453" s="33"/>
      <c r="C453" s="33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34"/>
      <c r="AE453" s="34"/>
      <c r="AF453" s="34"/>
      <c r="AG453" s="34"/>
      <c r="AH453" s="34"/>
      <c r="AX453" s="137">
        <v>10430</v>
      </c>
    </row>
    <row r="454" spans="1:71" s="15" customFormat="1">
      <c r="A454" s="12"/>
      <c r="B454" s="33"/>
      <c r="C454" s="33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X454" s="56"/>
    </row>
    <row r="455" spans="1:71" s="15" customFormat="1">
      <c r="A455" s="12"/>
      <c r="B455" s="33"/>
      <c r="C455" s="33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</row>
    <row r="456" spans="1:71" s="15" customFormat="1">
      <c r="A456" s="12"/>
      <c r="B456" s="33"/>
      <c r="C456" s="33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</row>
    <row r="457" spans="1:71" s="15" customFormat="1">
      <c r="A457" s="12"/>
      <c r="B457" s="33"/>
      <c r="C457" s="33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</row>
    <row r="458" spans="1:71" s="15" customFormat="1">
      <c r="A458" s="12"/>
      <c r="B458" s="33"/>
      <c r="C458" s="33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</row>
    <row r="459" spans="1:71" s="15" customFormat="1" ht="31.5" customHeight="1">
      <c r="A459" s="12"/>
      <c r="B459" s="33"/>
      <c r="C459" s="33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</row>
    <row r="460" spans="1:71" s="15" customFormat="1">
      <c r="A460" s="12"/>
      <c r="B460" s="33"/>
      <c r="C460" s="33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</row>
    <row r="461" spans="1:71" s="15" customFormat="1">
      <c r="A461" s="12"/>
      <c r="B461" s="33"/>
      <c r="C461" s="33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</row>
    <row r="462" spans="1:71" s="15" customFormat="1">
      <c r="A462" s="12"/>
      <c r="B462" s="33"/>
      <c r="C462" s="33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</row>
    <row r="463" spans="1:71" s="15" customFormat="1">
      <c r="A463" s="12"/>
      <c r="B463" s="33"/>
      <c r="C463" s="33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</row>
    <row r="464" spans="1:71" s="15" customFormat="1">
      <c r="A464" s="12"/>
      <c r="B464" s="33"/>
      <c r="C464" s="33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</row>
    <row r="465" spans="1:34" s="15" customFormat="1">
      <c r="A465" s="12"/>
      <c r="B465" s="33"/>
      <c r="C465" s="33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</row>
    <row r="466" spans="1:34" s="15" customFormat="1">
      <c r="A466" s="12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</row>
    <row r="467" spans="1:34" s="15" customFormat="1">
      <c r="A467" s="12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</row>
    <row r="468" spans="1:34" s="15" customFormat="1">
      <c r="A468" s="12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</row>
    <row r="469" spans="1:34" s="15" customFormat="1">
      <c r="A469" s="12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</row>
    <row r="470" spans="1:34" s="15" customFormat="1">
      <c r="A470" s="12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</row>
    <row r="471" spans="1:34" s="15" customFormat="1">
      <c r="A471" s="12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</row>
    <row r="472" spans="1:34" s="15" customFormat="1">
      <c r="A472" s="12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</row>
    <row r="473" spans="1:34" s="15" customFormat="1">
      <c r="A473" s="12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</row>
    <row r="474" spans="1:34" s="15" customFormat="1">
      <c r="A474" s="12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</row>
    <row r="475" spans="1:34" s="15" customFormat="1">
      <c r="A475" s="12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</row>
    <row r="476" spans="1:34">
      <c r="A476" s="23"/>
    </row>
    <row r="477" spans="1:34">
      <c r="A477" s="23"/>
    </row>
    <row r="478" spans="1:34">
      <c r="A478" s="23"/>
    </row>
    <row r="479" spans="1:34">
      <c r="A479" s="23"/>
    </row>
    <row r="480" spans="1:34">
      <c r="A480" s="23"/>
    </row>
    <row r="481" spans="1:1">
      <c r="A481" s="23"/>
    </row>
    <row r="482" spans="1:1">
      <c r="A482" s="23"/>
    </row>
    <row r="483" spans="1:1">
      <c r="A483" s="23"/>
    </row>
    <row r="484" spans="1:1">
      <c r="A484" s="23"/>
    </row>
    <row r="485" spans="1:1">
      <c r="A485" s="23"/>
    </row>
    <row r="486" spans="1:1">
      <c r="A486" s="23"/>
    </row>
    <row r="487" spans="1:1">
      <c r="A487" s="23"/>
    </row>
    <row r="488" spans="1:1">
      <c r="A488" s="23"/>
    </row>
    <row r="489" spans="1:1">
      <c r="A489" s="23"/>
    </row>
    <row r="490" spans="1:1">
      <c r="A490" s="23"/>
    </row>
    <row r="491" spans="1:1">
      <c r="A491" s="23"/>
    </row>
    <row r="492" spans="1:1">
      <c r="A492" s="23"/>
    </row>
    <row r="493" spans="1:1">
      <c r="A493" s="23"/>
    </row>
    <row r="494" spans="1:1">
      <c r="A494" s="23"/>
    </row>
    <row r="495" spans="1:1">
      <c r="A495" s="23"/>
    </row>
    <row r="496" spans="1:1">
      <c r="A496" s="23"/>
    </row>
    <row r="497" spans="1:1">
      <c r="A497" s="23"/>
    </row>
    <row r="498" spans="1:1">
      <c r="A498" s="23"/>
    </row>
    <row r="499" spans="1:1">
      <c r="A499" s="23"/>
    </row>
    <row r="500" spans="1:1">
      <c r="A500" s="23"/>
    </row>
    <row r="501" spans="1:1">
      <c r="A501" s="23"/>
    </row>
    <row r="502" spans="1:1">
      <c r="A502" s="23"/>
    </row>
    <row r="503" spans="1:1">
      <c r="A503" s="23"/>
    </row>
    <row r="504" spans="1:1">
      <c r="A504" s="23"/>
    </row>
    <row r="505" spans="1:1">
      <c r="A505" s="23"/>
    </row>
    <row r="506" spans="1:1">
      <c r="A506" s="23"/>
    </row>
    <row r="507" spans="1:1">
      <c r="A507" s="23"/>
    </row>
    <row r="508" spans="1:1">
      <c r="A508" s="23"/>
    </row>
    <row r="509" spans="1:1">
      <c r="A509" s="23"/>
    </row>
    <row r="510" spans="1:1">
      <c r="A510" s="23"/>
    </row>
    <row r="511" spans="1:1">
      <c r="A511" s="23"/>
    </row>
    <row r="512" spans="1:1">
      <c r="A512" s="23"/>
    </row>
    <row r="513" spans="1:1">
      <c r="A513" s="23"/>
    </row>
    <row r="514" spans="1:1">
      <c r="A514" s="23"/>
    </row>
    <row r="515" spans="1:1">
      <c r="A515" s="23"/>
    </row>
    <row r="516" spans="1:1">
      <c r="A516" s="23"/>
    </row>
    <row r="517" spans="1:1">
      <c r="A517" s="23"/>
    </row>
    <row r="518" spans="1:1">
      <c r="A518" s="23"/>
    </row>
    <row r="519" spans="1:1">
      <c r="A519" s="23"/>
    </row>
    <row r="520" spans="1:1">
      <c r="A520" s="23"/>
    </row>
    <row r="521" spans="1:1">
      <c r="A521" s="23"/>
    </row>
    <row r="522" spans="1:1">
      <c r="A522" s="23"/>
    </row>
    <row r="523" spans="1:1">
      <c r="A523" s="23"/>
    </row>
    <row r="524" spans="1:1">
      <c r="A524" s="23"/>
    </row>
    <row r="525" spans="1:1">
      <c r="A525" s="23"/>
    </row>
    <row r="526" spans="1:1">
      <c r="A526" s="23"/>
    </row>
    <row r="527" spans="1:1">
      <c r="A527" s="23"/>
    </row>
    <row r="528" spans="1:1">
      <c r="A528" s="23"/>
    </row>
    <row r="529" spans="1:1">
      <c r="A529" s="23"/>
    </row>
    <row r="530" spans="1:1">
      <c r="A530" s="23"/>
    </row>
    <row r="531" spans="1:1">
      <c r="A531" s="23"/>
    </row>
    <row r="532" spans="1:1">
      <c r="A532" s="23"/>
    </row>
    <row r="533" spans="1:1">
      <c r="A533" s="23"/>
    </row>
    <row r="534" spans="1:1">
      <c r="A534" s="23"/>
    </row>
    <row r="535" spans="1:1">
      <c r="A535" s="23"/>
    </row>
    <row r="536" spans="1:1">
      <c r="A536" s="23"/>
    </row>
    <row r="537" spans="1:1">
      <c r="A537" s="23"/>
    </row>
    <row r="538" spans="1:1">
      <c r="A538" s="23"/>
    </row>
    <row r="539" spans="1:1">
      <c r="A539" s="23"/>
    </row>
    <row r="540" spans="1:1">
      <c r="A540" s="23"/>
    </row>
    <row r="541" spans="1:1">
      <c r="A541" s="23"/>
    </row>
    <row r="542" spans="1:1">
      <c r="A542" s="23"/>
    </row>
    <row r="543" spans="1:1">
      <c r="A543" s="23"/>
    </row>
    <row r="544" spans="1:1">
      <c r="A544" s="23"/>
    </row>
    <row r="545" spans="1:1">
      <c r="A545" s="23"/>
    </row>
    <row r="546" spans="1:1">
      <c r="A546" s="23"/>
    </row>
    <row r="547" spans="1:1">
      <c r="A547" s="23"/>
    </row>
    <row r="548" spans="1:1">
      <c r="A548" s="23"/>
    </row>
    <row r="549" spans="1:1">
      <c r="A549" s="23"/>
    </row>
    <row r="550" spans="1:1">
      <c r="A550" s="23"/>
    </row>
    <row r="551" spans="1:1">
      <c r="A551" s="23"/>
    </row>
    <row r="552" spans="1:1">
      <c r="A552" s="23"/>
    </row>
    <row r="553" spans="1:1">
      <c r="A553" s="23"/>
    </row>
    <row r="554" spans="1:1">
      <c r="A554" s="23"/>
    </row>
    <row r="555" spans="1:1">
      <c r="A555" s="23"/>
    </row>
    <row r="556" spans="1:1">
      <c r="A556" s="23"/>
    </row>
    <row r="557" spans="1:1">
      <c r="A557" s="23"/>
    </row>
    <row r="558" spans="1:1">
      <c r="A558" s="23"/>
    </row>
    <row r="559" spans="1:1">
      <c r="A559" s="23"/>
    </row>
    <row r="560" spans="1:1">
      <c r="A560" s="23"/>
    </row>
    <row r="561" spans="1:1">
      <c r="A561" s="23"/>
    </row>
    <row r="562" spans="1:1">
      <c r="A562" s="23"/>
    </row>
    <row r="563" spans="1:1">
      <c r="A563" s="23"/>
    </row>
    <row r="564" spans="1:1">
      <c r="A564" s="23"/>
    </row>
    <row r="565" spans="1:1">
      <c r="A565" s="23"/>
    </row>
    <row r="566" spans="1:1">
      <c r="A566" s="23"/>
    </row>
    <row r="567" spans="1:1">
      <c r="A567" s="23"/>
    </row>
    <row r="568" spans="1:1">
      <c r="A568" s="23"/>
    </row>
    <row r="569" spans="1:1">
      <c r="A569" s="23"/>
    </row>
    <row r="570" spans="1:1">
      <c r="A570" s="23"/>
    </row>
    <row r="571" spans="1:1">
      <c r="A571" s="23"/>
    </row>
    <row r="572" spans="1:1">
      <c r="A572" s="23"/>
    </row>
    <row r="573" spans="1:1">
      <c r="A573" s="23"/>
    </row>
    <row r="574" spans="1:1">
      <c r="A574" s="23"/>
    </row>
    <row r="575" spans="1:1">
      <c r="A575" s="23"/>
    </row>
    <row r="576" spans="1:1">
      <c r="A576" s="23"/>
    </row>
    <row r="577" spans="1:1">
      <c r="A577" s="23"/>
    </row>
    <row r="578" spans="1:1">
      <c r="A578" s="23"/>
    </row>
    <row r="579" spans="1:1">
      <c r="A579" s="23"/>
    </row>
    <row r="580" spans="1:1">
      <c r="A580" s="23"/>
    </row>
    <row r="581" spans="1:1">
      <c r="A581" s="23"/>
    </row>
    <row r="582" spans="1:1">
      <c r="A582" s="23"/>
    </row>
    <row r="583" spans="1:1">
      <c r="A583" s="23"/>
    </row>
    <row r="584" spans="1:1">
      <c r="A584" s="23"/>
    </row>
    <row r="585" spans="1:1">
      <c r="A585" s="23"/>
    </row>
    <row r="586" spans="1:1">
      <c r="A586" s="23"/>
    </row>
    <row r="587" spans="1:1">
      <c r="A587" s="23"/>
    </row>
    <row r="588" spans="1:1">
      <c r="A588" s="23"/>
    </row>
    <row r="589" spans="1:1">
      <c r="A589" s="23"/>
    </row>
    <row r="590" spans="1:1">
      <c r="A590" s="23"/>
    </row>
    <row r="591" spans="1:1">
      <c r="A591" s="23"/>
    </row>
    <row r="592" spans="1:1">
      <c r="A592" s="23"/>
    </row>
    <row r="593" spans="1:1">
      <c r="A593" s="23"/>
    </row>
    <row r="594" spans="1:1">
      <c r="A594" s="23"/>
    </row>
    <row r="595" spans="1:1">
      <c r="A595" s="23"/>
    </row>
    <row r="596" spans="1:1">
      <c r="A596" s="23"/>
    </row>
    <row r="597" spans="1:1">
      <c r="A597" s="23"/>
    </row>
    <row r="598" spans="1:1">
      <c r="A598" s="23"/>
    </row>
    <row r="599" spans="1:1">
      <c r="A599" s="23"/>
    </row>
    <row r="600" spans="1:1">
      <c r="A600" s="23"/>
    </row>
    <row r="601" spans="1:1">
      <c r="A601" s="23"/>
    </row>
    <row r="602" spans="1:1">
      <c r="A602" s="23"/>
    </row>
    <row r="603" spans="1:1">
      <c r="A603" s="23"/>
    </row>
  </sheetData>
  <mergeCells count="80">
    <mergeCell ref="I5:V5"/>
    <mergeCell ref="V6:V7"/>
    <mergeCell ref="O6:O7"/>
    <mergeCell ref="BR5:BS5"/>
    <mergeCell ref="AT5:AX5"/>
    <mergeCell ref="BN5:BQ5"/>
    <mergeCell ref="BK5:BL5"/>
    <mergeCell ref="AK5:AM5"/>
    <mergeCell ref="AY5:BJ5"/>
    <mergeCell ref="AB5:AC5"/>
    <mergeCell ref="AC6:AC7"/>
    <mergeCell ref="S6:S7"/>
    <mergeCell ref="AN5:AS5"/>
    <mergeCell ref="AS6:AS7"/>
    <mergeCell ref="Z6:Z7"/>
    <mergeCell ref="AA6:AA7"/>
    <mergeCell ref="P6:P7"/>
    <mergeCell ref="AU6:AU7"/>
    <mergeCell ref="AV6:AV7"/>
    <mergeCell ref="AX6:AX7"/>
    <mergeCell ref="AW6:AW7"/>
    <mergeCell ref="AL6:AL7"/>
    <mergeCell ref="AM6:AM7"/>
    <mergeCell ref="AN6:AN7"/>
    <mergeCell ref="AO6:AO7"/>
    <mergeCell ref="AT6:AT7"/>
    <mergeCell ref="A4:A7"/>
    <mergeCell ref="B4:B7"/>
    <mergeCell ref="C6:C7"/>
    <mergeCell ref="D6:D7"/>
    <mergeCell ref="E6:E7"/>
    <mergeCell ref="B1:AJ1"/>
    <mergeCell ref="AD5:AH5"/>
    <mergeCell ref="W5:AA5"/>
    <mergeCell ref="D5:H5"/>
    <mergeCell ref="U6:U7"/>
    <mergeCell ref="W6:W7"/>
    <mergeCell ref="Y6:Y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BR6:BR7"/>
    <mergeCell ref="BS6:BS7"/>
    <mergeCell ref="BG6:BG7"/>
    <mergeCell ref="BK6:BK7"/>
    <mergeCell ref="BL6:BL7"/>
    <mergeCell ref="BN6:BN7"/>
    <mergeCell ref="BO6:BO7"/>
    <mergeCell ref="BI6:BI7"/>
    <mergeCell ref="BJ6:BJ7"/>
    <mergeCell ref="BM6:BM7"/>
    <mergeCell ref="BH6:BH7"/>
    <mergeCell ref="BP6:BP7"/>
    <mergeCell ref="AB6:AB7"/>
    <mergeCell ref="AD6:AD7"/>
    <mergeCell ref="R6:R7"/>
    <mergeCell ref="BC6:BE6"/>
    <mergeCell ref="BQ6:BQ7"/>
    <mergeCell ref="Q6:Q7"/>
    <mergeCell ref="AY8:BB8"/>
    <mergeCell ref="BF6:BF7"/>
    <mergeCell ref="AE6:AE7"/>
    <mergeCell ref="AF6:AF7"/>
    <mergeCell ref="AG6:AG7"/>
    <mergeCell ref="AH6:AH7"/>
    <mergeCell ref="AI6:AI7"/>
    <mergeCell ref="AJ6:AJ7"/>
    <mergeCell ref="AK6:AK7"/>
    <mergeCell ref="AR6:AR7"/>
    <mergeCell ref="AQ6:AQ7"/>
    <mergeCell ref="AP6:AP7"/>
    <mergeCell ref="X6:X7"/>
    <mergeCell ref="T6:T7"/>
    <mergeCell ref="AY6:BB6"/>
  </mergeCells>
  <phoneticPr fontId="0" type="noConversion"/>
  <printOptions horizontalCentered="1"/>
  <pageMargins left="0.39370078740157483" right="0.19685039370078741" top="0.19685039370078741" bottom="0.19685039370078741" header="0.11811023622047245" footer="0.11811023622047245"/>
  <pageSetup paperSize="9" scale="46" firstPageNumber="0" orientation="landscape" blackAndWhite="1" r:id="rId1"/>
  <headerFooter alignWithMargins="0">
    <oddHeader>&amp;R&amp;P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10"/>
  <dimension ref="A1:C583"/>
  <sheetViews>
    <sheetView zoomScale="75" workbookViewId="0">
      <selection activeCell="D19" sqref="D19"/>
    </sheetView>
  </sheetViews>
  <sheetFormatPr defaultColWidth="43.33203125" defaultRowHeight="13.2"/>
  <cols>
    <col min="1" max="1" width="53.6640625" style="42" customWidth="1"/>
    <col min="2" max="2" width="19.88671875" style="42" customWidth="1"/>
    <col min="3" max="3" width="29.109375" style="42" customWidth="1"/>
    <col min="4" max="4" width="53.6640625" style="42" customWidth="1"/>
    <col min="5" max="5" width="43.33203125" style="42" customWidth="1"/>
    <col min="6" max="6" width="53.6640625" style="42" customWidth="1"/>
    <col min="7" max="7" width="43.33203125" style="42" customWidth="1"/>
    <col min="8" max="8" width="53.6640625" style="42" customWidth="1"/>
    <col min="9" max="9" width="43.33203125" style="42" customWidth="1"/>
    <col min="10" max="10" width="53.6640625" style="42" customWidth="1"/>
    <col min="11" max="11" width="43.33203125" style="42" customWidth="1"/>
    <col min="12" max="12" width="53.6640625" style="42" customWidth="1"/>
    <col min="13" max="13" width="43.33203125" style="42" customWidth="1"/>
    <col min="14" max="14" width="53.6640625" style="42" customWidth="1"/>
    <col min="15" max="15" width="43.33203125" style="42" customWidth="1"/>
    <col min="16" max="16" width="53.6640625" style="42" customWidth="1"/>
    <col min="17" max="17" width="43.33203125" style="42" customWidth="1"/>
    <col min="18" max="18" width="53.6640625" style="42" customWidth="1"/>
    <col min="19" max="19" width="43.33203125" style="42" customWidth="1"/>
    <col min="20" max="20" width="53.6640625" style="42" customWidth="1"/>
    <col min="21" max="21" width="43.33203125" style="42" customWidth="1"/>
    <col min="22" max="22" width="53.6640625" style="42" customWidth="1"/>
    <col min="23" max="23" width="43.33203125" style="42" customWidth="1"/>
    <col min="24" max="24" width="53.6640625" style="42" customWidth="1"/>
    <col min="25" max="25" width="43.33203125" style="42" customWidth="1"/>
    <col min="26" max="26" width="53.6640625" style="42" customWidth="1"/>
    <col min="27" max="27" width="43.33203125" style="42" customWidth="1"/>
    <col min="28" max="28" width="53.6640625" style="42" customWidth="1"/>
    <col min="29" max="29" width="43.33203125" style="42" customWidth="1"/>
    <col min="30" max="30" width="53.6640625" style="42" customWidth="1"/>
    <col min="31" max="31" width="43.33203125" style="42" customWidth="1"/>
    <col min="32" max="32" width="53.6640625" style="42" customWidth="1"/>
    <col min="33" max="33" width="43.33203125" style="42" customWidth="1"/>
    <col min="34" max="34" width="53.6640625" style="42" customWidth="1"/>
    <col min="35" max="35" width="43.33203125" style="42" customWidth="1"/>
    <col min="36" max="36" width="53.6640625" style="42" customWidth="1"/>
    <col min="37" max="37" width="43.33203125" style="42" customWidth="1"/>
    <col min="38" max="38" width="53.6640625" style="42" customWidth="1"/>
    <col min="39" max="39" width="43.33203125" style="42" customWidth="1"/>
    <col min="40" max="40" width="53.6640625" style="42" customWidth="1"/>
    <col min="41" max="41" width="43.33203125" style="42" customWidth="1"/>
    <col min="42" max="42" width="53.6640625" style="42" customWidth="1"/>
    <col min="43" max="43" width="43.33203125" style="42" customWidth="1"/>
    <col min="44" max="44" width="53.6640625" style="42" customWidth="1"/>
    <col min="45" max="45" width="43.33203125" style="42" customWidth="1"/>
    <col min="46" max="46" width="53.6640625" style="42" customWidth="1"/>
    <col min="47" max="47" width="43.33203125" style="42" customWidth="1"/>
    <col min="48" max="48" width="53.6640625" style="42" customWidth="1"/>
    <col min="49" max="49" width="43.33203125" style="42" customWidth="1"/>
    <col min="50" max="50" width="53.6640625" style="42" customWidth="1"/>
    <col min="51" max="51" width="43.33203125" style="42" customWidth="1"/>
    <col min="52" max="52" width="53.6640625" style="42" customWidth="1"/>
    <col min="53" max="53" width="43.33203125" style="42" customWidth="1"/>
    <col min="54" max="54" width="53.6640625" style="42" customWidth="1"/>
    <col min="55" max="55" width="43.33203125" style="42" customWidth="1"/>
    <col min="56" max="56" width="53.6640625" style="42" customWidth="1"/>
    <col min="57" max="57" width="43.33203125" style="42" customWidth="1"/>
    <col min="58" max="58" width="53.6640625" style="42" customWidth="1"/>
    <col min="59" max="59" width="43.33203125" style="42" customWidth="1"/>
    <col min="60" max="60" width="53.6640625" style="42" customWidth="1"/>
    <col min="61" max="61" width="43.33203125" style="42" customWidth="1"/>
    <col min="62" max="62" width="53.6640625" style="42" customWidth="1"/>
    <col min="63" max="63" width="43.33203125" style="42" customWidth="1"/>
    <col min="64" max="64" width="53.6640625" style="42" customWidth="1"/>
    <col min="65" max="65" width="43.33203125" style="42" customWidth="1"/>
    <col min="66" max="66" width="53.6640625" style="42" customWidth="1"/>
    <col min="67" max="67" width="43.33203125" style="42" customWidth="1"/>
    <col min="68" max="68" width="53.6640625" style="42" customWidth="1"/>
    <col min="69" max="69" width="43.33203125" style="42" customWidth="1"/>
    <col min="70" max="70" width="53.6640625" style="42" customWidth="1"/>
    <col min="71" max="71" width="43.33203125" style="42" customWidth="1"/>
    <col min="72" max="72" width="53.6640625" style="42" customWidth="1"/>
    <col min="73" max="73" width="43.33203125" style="42" customWidth="1"/>
    <col min="74" max="74" width="53.6640625" style="42" customWidth="1"/>
    <col min="75" max="75" width="43.33203125" style="42" customWidth="1"/>
    <col min="76" max="76" width="53.6640625" style="42" customWidth="1"/>
    <col min="77" max="77" width="43.33203125" style="42" customWidth="1"/>
    <col min="78" max="78" width="53.6640625" style="42" customWidth="1"/>
    <col min="79" max="79" width="43.33203125" style="42" customWidth="1"/>
    <col min="80" max="80" width="53.6640625" style="42" customWidth="1"/>
    <col min="81" max="81" width="43.33203125" style="42" customWidth="1"/>
    <col min="82" max="82" width="53.6640625" style="42" customWidth="1"/>
    <col min="83" max="83" width="43.33203125" style="42" customWidth="1"/>
    <col min="84" max="84" width="53.6640625" style="42" customWidth="1"/>
    <col min="85" max="85" width="43.33203125" style="42" customWidth="1"/>
    <col min="86" max="86" width="53.6640625" style="42" customWidth="1"/>
    <col min="87" max="87" width="43.33203125" style="42" customWidth="1"/>
    <col min="88" max="88" width="53.6640625" style="42" customWidth="1"/>
    <col min="89" max="89" width="43.33203125" style="42" customWidth="1"/>
    <col min="90" max="90" width="53.6640625" style="42" customWidth="1"/>
    <col min="91" max="91" width="43.33203125" style="42" customWidth="1"/>
    <col min="92" max="92" width="53.6640625" style="42" customWidth="1"/>
    <col min="93" max="93" width="43.33203125" style="42" customWidth="1"/>
    <col min="94" max="94" width="53.6640625" style="42" customWidth="1"/>
    <col min="95" max="95" width="43.33203125" style="42" customWidth="1"/>
    <col min="96" max="96" width="53.6640625" style="42" customWidth="1"/>
    <col min="97" max="97" width="43.33203125" style="42" customWidth="1"/>
    <col min="98" max="98" width="53.6640625" style="42" customWidth="1"/>
    <col min="99" max="99" width="43.33203125" style="42" customWidth="1"/>
    <col min="100" max="100" width="53.6640625" style="42" customWidth="1"/>
    <col min="101" max="101" width="43.33203125" style="42" customWidth="1"/>
    <col min="102" max="102" width="53.6640625" style="42" customWidth="1"/>
    <col min="103" max="103" width="43.33203125" style="42" customWidth="1"/>
    <col min="104" max="104" width="53.6640625" style="42" customWidth="1"/>
    <col min="105" max="105" width="43.33203125" style="42" customWidth="1"/>
    <col min="106" max="106" width="53.6640625" style="42" customWidth="1"/>
    <col min="107" max="107" width="43.33203125" style="42" customWidth="1"/>
    <col min="108" max="108" width="53.6640625" style="42" customWidth="1"/>
    <col min="109" max="109" width="43.33203125" style="42" customWidth="1"/>
    <col min="110" max="110" width="53.6640625" style="42" customWidth="1"/>
    <col min="111" max="111" width="43.33203125" style="42" customWidth="1"/>
    <col min="112" max="112" width="53.6640625" style="42" customWidth="1"/>
    <col min="113" max="113" width="43.33203125" style="42" customWidth="1"/>
    <col min="114" max="114" width="53.6640625" style="42" customWidth="1"/>
    <col min="115" max="115" width="43.33203125" style="42" customWidth="1"/>
    <col min="116" max="116" width="53.6640625" style="42" customWidth="1"/>
    <col min="117" max="117" width="43.33203125" style="42" customWidth="1"/>
    <col min="118" max="118" width="53.6640625" style="42" customWidth="1"/>
    <col min="119" max="119" width="43.33203125" style="42" customWidth="1"/>
    <col min="120" max="120" width="53.6640625" style="42" customWidth="1"/>
    <col min="121" max="121" width="43.33203125" style="42" customWidth="1"/>
    <col min="122" max="122" width="53.6640625" style="42" customWidth="1"/>
    <col min="123" max="123" width="43.33203125" style="42" customWidth="1"/>
    <col min="124" max="124" width="53.6640625" style="42" customWidth="1"/>
    <col min="125" max="125" width="43.33203125" style="42" customWidth="1"/>
    <col min="126" max="126" width="53.6640625" style="42" customWidth="1"/>
    <col min="127" max="127" width="43.33203125" style="42" customWidth="1"/>
    <col min="128" max="128" width="53.6640625" style="42" customWidth="1"/>
    <col min="129" max="129" width="43.33203125" style="42" customWidth="1"/>
    <col min="130" max="130" width="53.6640625" style="42" customWidth="1"/>
    <col min="131" max="131" width="43.33203125" style="42" customWidth="1"/>
    <col min="132" max="132" width="53.6640625" style="42" customWidth="1"/>
    <col min="133" max="133" width="43.33203125" style="42" customWidth="1"/>
    <col min="134" max="134" width="53.6640625" style="42" customWidth="1"/>
    <col min="135" max="135" width="43.33203125" style="42" customWidth="1"/>
    <col min="136" max="136" width="53.6640625" style="42" customWidth="1"/>
    <col min="137" max="137" width="43.33203125" style="42" customWidth="1"/>
    <col min="138" max="138" width="53.6640625" style="42" customWidth="1"/>
    <col min="139" max="139" width="43.33203125" style="42" customWidth="1"/>
    <col min="140" max="140" width="53.6640625" style="42" customWidth="1"/>
    <col min="141" max="141" width="43.33203125" style="42" customWidth="1"/>
    <col min="142" max="142" width="53.6640625" style="42" customWidth="1"/>
    <col min="143" max="143" width="43.33203125" style="42" customWidth="1"/>
    <col min="144" max="144" width="53.6640625" style="42" customWidth="1"/>
    <col min="145" max="145" width="43.33203125" style="42" customWidth="1"/>
    <col min="146" max="146" width="53.6640625" style="42" customWidth="1"/>
    <col min="147" max="147" width="43.33203125" style="42" customWidth="1"/>
    <col min="148" max="148" width="53.6640625" style="42" customWidth="1"/>
    <col min="149" max="149" width="43.33203125" style="42" customWidth="1"/>
    <col min="150" max="150" width="53.6640625" style="42" customWidth="1"/>
    <col min="151" max="151" width="43.33203125" style="42" customWidth="1"/>
    <col min="152" max="152" width="53.6640625" style="42" customWidth="1"/>
    <col min="153" max="153" width="43.33203125" style="42" customWidth="1"/>
    <col min="154" max="154" width="53.6640625" style="42" customWidth="1"/>
    <col min="155" max="155" width="43.33203125" style="42" customWidth="1"/>
    <col min="156" max="156" width="53.6640625" style="42" customWidth="1"/>
    <col min="157" max="157" width="43.33203125" style="42" customWidth="1"/>
    <col min="158" max="158" width="53.6640625" style="42" customWidth="1"/>
    <col min="159" max="159" width="43.33203125" style="42" customWidth="1"/>
    <col min="160" max="160" width="53.6640625" style="42" customWidth="1"/>
    <col min="161" max="161" width="43.33203125" style="42" customWidth="1"/>
    <col min="162" max="162" width="53.6640625" style="42" customWidth="1"/>
    <col min="163" max="163" width="43.33203125" style="42" customWidth="1"/>
    <col min="164" max="164" width="53.6640625" style="42" customWidth="1"/>
    <col min="165" max="165" width="43.33203125" style="42" customWidth="1"/>
    <col min="166" max="166" width="53.6640625" style="42" customWidth="1"/>
    <col min="167" max="167" width="43.33203125" style="42" customWidth="1"/>
    <col min="168" max="168" width="53.6640625" style="42" customWidth="1"/>
    <col min="169" max="169" width="43.33203125" style="42" customWidth="1"/>
    <col min="170" max="170" width="53.6640625" style="42" customWidth="1"/>
    <col min="171" max="171" width="43.33203125" style="42" customWidth="1"/>
    <col min="172" max="172" width="53.6640625" style="42" customWidth="1"/>
    <col min="173" max="173" width="43.33203125" style="42" customWidth="1"/>
    <col min="174" max="174" width="53.6640625" style="42" customWidth="1"/>
    <col min="175" max="175" width="43.33203125" style="42" customWidth="1"/>
    <col min="176" max="176" width="53.6640625" style="42" customWidth="1"/>
    <col min="177" max="177" width="43.33203125" style="42" customWidth="1"/>
    <col min="178" max="178" width="53.6640625" style="42" customWidth="1"/>
    <col min="179" max="179" width="43.33203125" style="42" customWidth="1"/>
    <col min="180" max="180" width="53.6640625" style="42" customWidth="1"/>
    <col min="181" max="181" width="43.33203125" style="42" customWidth="1"/>
    <col min="182" max="182" width="53.6640625" style="42" customWidth="1"/>
    <col min="183" max="183" width="43.33203125" style="42" customWidth="1"/>
    <col min="184" max="184" width="53.6640625" style="42" customWidth="1"/>
    <col min="185" max="185" width="43.33203125" style="42" customWidth="1"/>
    <col min="186" max="186" width="53.6640625" style="42" customWidth="1"/>
    <col min="187" max="187" width="43.33203125" style="42" customWidth="1"/>
    <col min="188" max="188" width="53.6640625" style="42" customWidth="1"/>
    <col min="189" max="189" width="43.33203125" style="42" customWidth="1"/>
    <col min="190" max="190" width="53.6640625" style="42" customWidth="1"/>
    <col min="191" max="191" width="43.33203125" style="42" customWidth="1"/>
    <col min="192" max="192" width="53.6640625" style="42" customWidth="1"/>
    <col min="193" max="193" width="43.33203125" style="42" customWidth="1"/>
    <col min="194" max="194" width="53.6640625" style="42" customWidth="1"/>
    <col min="195" max="195" width="43.33203125" style="42" customWidth="1"/>
    <col min="196" max="196" width="53.6640625" style="42" customWidth="1"/>
    <col min="197" max="197" width="43.33203125" style="42" customWidth="1"/>
    <col min="198" max="198" width="53.6640625" style="42" customWidth="1"/>
    <col min="199" max="199" width="43.33203125" style="42" customWidth="1"/>
    <col min="200" max="200" width="53.6640625" style="42" customWidth="1"/>
    <col min="201" max="201" width="43.33203125" style="42" customWidth="1"/>
    <col min="202" max="202" width="53.6640625" style="42" customWidth="1"/>
    <col min="203" max="203" width="43.33203125" style="42" customWidth="1"/>
    <col min="204" max="204" width="53.6640625" style="42" customWidth="1"/>
    <col min="205" max="205" width="43.33203125" style="42" customWidth="1"/>
    <col min="206" max="206" width="53.6640625" style="42" customWidth="1"/>
    <col min="207" max="207" width="43.33203125" style="42" customWidth="1"/>
    <col min="208" max="208" width="53.6640625" style="42" customWidth="1"/>
    <col min="209" max="209" width="43.33203125" style="42" customWidth="1"/>
    <col min="210" max="210" width="53.6640625" style="42" customWidth="1"/>
    <col min="211" max="211" width="43.33203125" style="42" customWidth="1"/>
    <col min="212" max="212" width="53.6640625" style="42" customWidth="1"/>
    <col min="213" max="213" width="43.33203125" style="42" customWidth="1"/>
    <col min="214" max="214" width="53.6640625" style="42" customWidth="1"/>
    <col min="215" max="215" width="43.33203125" style="42" customWidth="1"/>
    <col min="216" max="216" width="53.6640625" style="42" customWidth="1"/>
    <col min="217" max="217" width="43.33203125" style="42" customWidth="1"/>
    <col min="218" max="218" width="53.6640625" style="42" customWidth="1"/>
    <col min="219" max="219" width="43.33203125" style="42" customWidth="1"/>
    <col min="220" max="220" width="53.6640625" style="42" customWidth="1"/>
    <col min="221" max="221" width="43.33203125" style="42" customWidth="1"/>
    <col min="222" max="222" width="53.6640625" style="42" customWidth="1"/>
    <col min="223" max="223" width="43.33203125" style="42" customWidth="1"/>
    <col min="224" max="224" width="53.6640625" style="42" customWidth="1"/>
    <col min="225" max="225" width="43.33203125" style="42" customWidth="1"/>
    <col min="226" max="226" width="53.6640625" style="42" customWidth="1"/>
    <col min="227" max="227" width="43.33203125" style="42" customWidth="1"/>
    <col min="228" max="228" width="53.6640625" style="42" customWidth="1"/>
    <col min="229" max="229" width="43.33203125" style="42" customWidth="1"/>
    <col min="230" max="230" width="53.6640625" style="42" customWidth="1"/>
    <col min="231" max="231" width="43.33203125" style="42" customWidth="1"/>
    <col min="232" max="232" width="53.6640625" style="42" customWidth="1"/>
    <col min="233" max="233" width="43.33203125" style="42" customWidth="1"/>
    <col min="234" max="234" width="53.6640625" style="42" customWidth="1"/>
    <col min="235" max="235" width="43.33203125" style="42" customWidth="1"/>
    <col min="236" max="236" width="53.6640625" style="42" customWidth="1"/>
    <col min="237" max="237" width="43.33203125" style="42" customWidth="1"/>
    <col min="238" max="238" width="53.6640625" style="42" customWidth="1"/>
    <col min="239" max="239" width="43.33203125" style="42" customWidth="1"/>
    <col min="240" max="240" width="53.6640625" style="42" customWidth="1"/>
    <col min="241" max="241" width="43.33203125" style="42" customWidth="1"/>
    <col min="242" max="242" width="53.6640625" style="42" customWidth="1"/>
    <col min="243" max="243" width="43.33203125" style="42" customWidth="1"/>
    <col min="244" max="244" width="53.6640625" style="42" customWidth="1"/>
    <col min="245" max="245" width="43.33203125" style="42" customWidth="1"/>
    <col min="246" max="246" width="53.6640625" style="42" customWidth="1"/>
    <col min="247" max="247" width="43.33203125" style="42" customWidth="1"/>
    <col min="248" max="248" width="53.6640625" style="42" customWidth="1"/>
    <col min="249" max="249" width="43.33203125" style="42" customWidth="1"/>
    <col min="250" max="250" width="53.6640625" style="42" customWidth="1"/>
    <col min="251" max="251" width="43.33203125" style="42" customWidth="1"/>
    <col min="252" max="252" width="53.6640625" style="42" customWidth="1"/>
    <col min="253" max="253" width="43.33203125" style="42" customWidth="1"/>
    <col min="254" max="254" width="53.6640625" style="42" customWidth="1"/>
    <col min="255" max="255" width="43.33203125" style="42" customWidth="1"/>
    <col min="256" max="256" width="53.6640625" style="42" customWidth="1"/>
    <col min="257" max="16384" width="43.33203125" style="42"/>
  </cols>
  <sheetData>
    <row r="1" spans="1:3" s="41" customFormat="1" ht="18">
      <c r="A1" s="40"/>
      <c r="B1" s="40"/>
      <c r="C1" s="20" t="s">
        <v>516</v>
      </c>
    </row>
    <row r="2" spans="1:3" s="41" customFormat="1" ht="96" customHeight="1">
      <c r="A2" s="171" t="s">
        <v>566</v>
      </c>
      <c r="B2" s="171"/>
      <c r="C2" s="171"/>
    </row>
    <row r="3" spans="1:3" s="41" customFormat="1" ht="21.75" customHeight="1">
      <c r="A3" s="36"/>
      <c r="B3" s="36"/>
      <c r="C3" s="4" t="s">
        <v>146</v>
      </c>
    </row>
    <row r="4" spans="1:3" s="41" customFormat="1" ht="39.75" customHeight="1">
      <c r="A4" s="174" t="s">
        <v>145</v>
      </c>
      <c r="B4" s="176" t="s">
        <v>147</v>
      </c>
      <c r="C4" s="177"/>
    </row>
    <row r="5" spans="1:3" s="41" customFormat="1" ht="31.5" customHeight="1">
      <c r="A5" s="175"/>
      <c r="B5" s="5" t="s">
        <v>499</v>
      </c>
      <c r="C5" s="5" t="s">
        <v>563</v>
      </c>
    </row>
    <row r="6" spans="1:3" s="36" customFormat="1" ht="15.6">
      <c r="A6" s="110">
        <v>1</v>
      </c>
      <c r="B6" s="110">
        <v>2</v>
      </c>
      <c r="C6" s="111">
        <v>3</v>
      </c>
    </row>
    <row r="7" spans="1:3" s="36" customFormat="1" ht="24" customHeight="1">
      <c r="A7" s="16" t="s">
        <v>185</v>
      </c>
      <c r="B7" s="16"/>
      <c r="C7" s="6"/>
    </row>
    <row r="8" spans="1:3" s="41" customFormat="1" ht="18">
      <c r="A8" s="17" t="s">
        <v>148</v>
      </c>
      <c r="B8" s="75"/>
      <c r="C8" s="7"/>
    </row>
    <row r="9" spans="1:3" s="41" customFormat="1" ht="18">
      <c r="A9" s="17" t="s">
        <v>149</v>
      </c>
      <c r="B9" s="75"/>
      <c r="C9" s="7"/>
    </row>
    <row r="10" spans="1:3" s="41" customFormat="1" ht="18">
      <c r="A10" s="17" t="s">
        <v>150</v>
      </c>
      <c r="B10" s="75"/>
      <c r="C10" s="7"/>
    </row>
    <row r="11" spans="1:3" s="41" customFormat="1" ht="18">
      <c r="A11" s="17" t="s">
        <v>151</v>
      </c>
      <c r="B11" s="75"/>
      <c r="C11" s="7"/>
    </row>
    <row r="12" spans="1:3" s="41" customFormat="1" ht="18">
      <c r="A12" s="17" t="s">
        <v>152</v>
      </c>
      <c r="B12" s="75"/>
      <c r="C12" s="7"/>
    </row>
    <row r="13" spans="1:3" s="41" customFormat="1" ht="18">
      <c r="A13" s="17" t="s">
        <v>153</v>
      </c>
      <c r="B13" s="75"/>
      <c r="C13" s="7"/>
    </row>
    <row r="14" spans="1:3" s="41" customFormat="1" ht="18">
      <c r="A14" s="17" t="s">
        <v>154</v>
      </c>
      <c r="B14" s="75"/>
      <c r="C14" s="7"/>
    </row>
    <row r="15" spans="1:3" s="41" customFormat="1" ht="18">
      <c r="A15" s="17" t="s">
        <v>155</v>
      </c>
      <c r="B15" s="75"/>
      <c r="C15" s="7"/>
    </row>
    <row r="16" spans="1:3" s="41" customFormat="1" ht="18">
      <c r="A16" s="17" t="s">
        <v>156</v>
      </c>
      <c r="B16" s="75"/>
      <c r="C16" s="7"/>
    </row>
    <row r="17" spans="1:3" s="41" customFormat="1" ht="18">
      <c r="A17" s="17" t="s">
        <v>157</v>
      </c>
      <c r="B17" s="75"/>
      <c r="C17" s="7"/>
    </row>
    <row r="18" spans="1:3" s="41" customFormat="1" ht="18">
      <c r="A18" s="17" t="s">
        <v>158</v>
      </c>
      <c r="B18" s="75"/>
      <c r="C18" s="7"/>
    </row>
    <row r="19" spans="1:3" s="41" customFormat="1" ht="18">
      <c r="A19" s="17" t="s">
        <v>159</v>
      </c>
      <c r="B19" s="75"/>
      <c r="C19" s="7"/>
    </row>
    <row r="20" spans="1:3" s="41" customFormat="1" ht="18">
      <c r="A20" s="17" t="s">
        <v>160</v>
      </c>
      <c r="B20" s="75"/>
      <c r="C20" s="7"/>
    </row>
    <row r="21" spans="1:3" s="41" customFormat="1" ht="18">
      <c r="A21" s="17" t="s">
        <v>161</v>
      </c>
      <c r="B21" s="75"/>
      <c r="C21" s="7"/>
    </row>
    <row r="22" spans="1:3" s="41" customFormat="1" ht="18">
      <c r="A22" s="17" t="s">
        <v>162</v>
      </c>
      <c r="B22" s="75"/>
      <c r="C22" s="7"/>
    </row>
    <row r="23" spans="1:3" s="41" customFormat="1" ht="18">
      <c r="A23" s="17" t="s">
        <v>163</v>
      </c>
      <c r="B23" s="75"/>
      <c r="C23" s="7"/>
    </row>
    <row r="24" spans="1:3" s="41" customFormat="1" ht="18">
      <c r="A24" s="17" t="s">
        <v>164</v>
      </c>
      <c r="B24" s="75"/>
      <c r="C24" s="7"/>
    </row>
    <row r="25" spans="1:3" s="41" customFormat="1" ht="18">
      <c r="A25" s="17" t="s">
        <v>165</v>
      </c>
      <c r="B25" s="75"/>
      <c r="C25" s="7"/>
    </row>
    <row r="26" spans="1:3" s="41" customFormat="1" ht="18">
      <c r="A26" s="17" t="s">
        <v>166</v>
      </c>
      <c r="B26" s="75"/>
      <c r="C26" s="7"/>
    </row>
    <row r="27" spans="1:3" s="41" customFormat="1" ht="18">
      <c r="A27" s="17" t="s">
        <v>418</v>
      </c>
      <c r="B27" s="75"/>
      <c r="C27" s="7"/>
    </row>
    <row r="28" spans="1:3" s="41" customFormat="1" ht="18">
      <c r="A28" s="17" t="s">
        <v>167</v>
      </c>
      <c r="B28" s="75"/>
      <c r="C28" s="7"/>
    </row>
    <row r="29" spans="1:3" s="41" customFormat="1" ht="18">
      <c r="A29" s="17" t="s">
        <v>168</v>
      </c>
      <c r="B29" s="75"/>
      <c r="C29" s="7"/>
    </row>
    <row r="30" spans="1:3" s="41" customFormat="1" ht="18">
      <c r="A30" s="17" t="s">
        <v>169</v>
      </c>
      <c r="B30" s="75"/>
      <c r="C30" s="7"/>
    </row>
    <row r="31" spans="1:3" s="41" customFormat="1" ht="18">
      <c r="A31" s="17" t="s">
        <v>170</v>
      </c>
      <c r="B31" s="75"/>
      <c r="C31" s="7"/>
    </row>
    <row r="32" spans="1:3" s="41" customFormat="1" ht="18">
      <c r="A32" s="17" t="s">
        <v>171</v>
      </c>
      <c r="B32" s="75"/>
      <c r="C32" s="7"/>
    </row>
    <row r="33" spans="1:3" s="41" customFormat="1" ht="18">
      <c r="A33" s="17" t="s">
        <v>189</v>
      </c>
      <c r="B33" s="75"/>
      <c r="C33" s="7"/>
    </row>
    <row r="34" spans="1:3" s="41" customFormat="1" ht="18">
      <c r="A34" s="17" t="s">
        <v>172</v>
      </c>
      <c r="B34" s="75"/>
      <c r="C34" s="7"/>
    </row>
    <row r="35" spans="1:3" s="41" customFormat="1" ht="18">
      <c r="A35" s="17" t="s">
        <v>173</v>
      </c>
      <c r="B35" s="75"/>
      <c r="C35" s="7"/>
    </row>
    <row r="36" spans="1:3" s="41" customFormat="1" ht="18">
      <c r="A36" s="17" t="s">
        <v>174</v>
      </c>
      <c r="B36" s="75"/>
      <c r="C36" s="7"/>
    </row>
    <row r="37" spans="1:3" s="41" customFormat="1" ht="18">
      <c r="A37" s="17" t="s">
        <v>175</v>
      </c>
      <c r="B37" s="75"/>
      <c r="C37" s="7"/>
    </row>
    <row r="38" spans="1:3" s="41" customFormat="1" ht="18">
      <c r="A38" s="17" t="s">
        <v>176</v>
      </c>
      <c r="B38" s="75"/>
      <c r="C38" s="7"/>
    </row>
    <row r="39" spans="1:3" s="41" customFormat="1" ht="18">
      <c r="A39" s="17" t="s">
        <v>177</v>
      </c>
      <c r="B39" s="75"/>
      <c r="C39" s="7"/>
    </row>
    <row r="40" spans="1:3" s="41" customFormat="1" ht="18">
      <c r="A40" s="17" t="s">
        <v>178</v>
      </c>
      <c r="B40" s="75"/>
      <c r="C40" s="7"/>
    </row>
    <row r="41" spans="1:3" s="41" customFormat="1" ht="18">
      <c r="A41" s="17" t="s">
        <v>179</v>
      </c>
      <c r="B41" s="75"/>
      <c r="C41" s="7"/>
    </row>
    <row r="42" spans="1:3" s="41" customFormat="1" ht="18">
      <c r="A42" s="17" t="s">
        <v>180</v>
      </c>
      <c r="B42" s="75"/>
      <c r="C42" s="7"/>
    </row>
    <row r="43" spans="1:3" s="41" customFormat="1" ht="18">
      <c r="A43" s="17" t="s">
        <v>181</v>
      </c>
      <c r="B43" s="75"/>
      <c r="C43" s="7"/>
    </row>
    <row r="44" spans="1:3" s="41" customFormat="1" ht="24" customHeight="1">
      <c r="A44" s="16" t="s">
        <v>186</v>
      </c>
      <c r="B44" s="75"/>
      <c r="C44" s="7"/>
    </row>
    <row r="45" spans="1:3" s="41" customFormat="1" ht="18">
      <c r="A45" s="18" t="s">
        <v>113</v>
      </c>
      <c r="B45" s="75"/>
      <c r="C45" s="7"/>
    </row>
    <row r="46" spans="1:3" s="41" customFormat="1" ht="18">
      <c r="A46" s="18" t="s">
        <v>114</v>
      </c>
      <c r="B46" s="75"/>
      <c r="C46" s="7"/>
    </row>
    <row r="47" spans="1:3" s="41" customFormat="1" ht="18">
      <c r="A47" s="18" t="s">
        <v>111</v>
      </c>
      <c r="B47" s="75"/>
      <c r="C47" s="7"/>
    </row>
    <row r="48" spans="1:3" s="41" customFormat="1" ht="18">
      <c r="A48" s="18" t="s">
        <v>115</v>
      </c>
      <c r="B48" s="75"/>
      <c r="C48" s="7"/>
    </row>
    <row r="49" spans="1:3" s="41" customFormat="1" ht="18">
      <c r="A49" s="18" t="s">
        <v>116</v>
      </c>
      <c r="B49" s="75"/>
      <c r="C49" s="7"/>
    </row>
    <row r="50" spans="1:3" s="41" customFormat="1" ht="18">
      <c r="A50" s="18" t="s">
        <v>117</v>
      </c>
      <c r="B50" s="75"/>
      <c r="C50" s="7"/>
    </row>
    <row r="51" spans="1:3" s="41" customFormat="1" ht="18">
      <c r="A51" s="18" t="s">
        <v>118</v>
      </c>
      <c r="B51" s="75"/>
      <c r="C51" s="7"/>
    </row>
    <row r="52" spans="1:3" s="41" customFormat="1" ht="18">
      <c r="A52" s="18" t="s">
        <v>119</v>
      </c>
      <c r="B52" s="75"/>
      <c r="C52" s="7"/>
    </row>
    <row r="53" spans="1:3" s="41" customFormat="1" ht="18">
      <c r="A53" s="18" t="s">
        <v>120</v>
      </c>
      <c r="B53" s="75"/>
      <c r="C53" s="7"/>
    </row>
    <row r="54" spans="1:3" s="41" customFormat="1" ht="18">
      <c r="A54" s="18" t="s">
        <v>121</v>
      </c>
      <c r="B54" s="75"/>
      <c r="C54" s="7"/>
    </row>
    <row r="55" spans="1:3" s="41" customFormat="1" ht="18">
      <c r="A55" s="18" t="s">
        <v>122</v>
      </c>
      <c r="B55" s="75"/>
      <c r="C55" s="7"/>
    </row>
    <row r="56" spans="1:3" s="41" customFormat="1" ht="18">
      <c r="A56" s="18" t="s">
        <v>112</v>
      </c>
      <c r="B56" s="75"/>
      <c r="C56" s="7"/>
    </row>
    <row r="57" spans="1:3" s="41" customFormat="1" ht="18">
      <c r="A57" s="18" t="s">
        <v>123</v>
      </c>
      <c r="B57" s="75"/>
      <c r="C57" s="7"/>
    </row>
    <row r="58" spans="1:3" s="41" customFormat="1" ht="18">
      <c r="A58" s="18" t="s">
        <v>124</v>
      </c>
      <c r="B58" s="75"/>
      <c r="C58" s="7"/>
    </row>
    <row r="59" spans="1:3" s="41" customFormat="1" ht="18">
      <c r="A59" s="18" t="s">
        <v>125</v>
      </c>
      <c r="B59" s="75"/>
      <c r="C59" s="7"/>
    </row>
    <row r="60" spans="1:3" s="41" customFormat="1" ht="18">
      <c r="A60" s="18" t="s">
        <v>126</v>
      </c>
      <c r="B60" s="75"/>
      <c r="C60" s="7"/>
    </row>
    <row r="61" spans="1:3" s="41" customFormat="1" ht="18">
      <c r="A61" s="18" t="s">
        <v>127</v>
      </c>
      <c r="B61" s="75"/>
      <c r="C61" s="7"/>
    </row>
    <row r="62" spans="1:3" s="41" customFormat="1" ht="18">
      <c r="A62" s="18" t="s">
        <v>128</v>
      </c>
      <c r="B62" s="75"/>
      <c r="C62" s="7"/>
    </row>
    <row r="63" spans="1:3" s="41" customFormat="1" ht="18">
      <c r="A63" s="18" t="s">
        <v>129</v>
      </c>
      <c r="B63" s="75"/>
      <c r="C63" s="7"/>
    </row>
    <row r="64" spans="1:3" s="41" customFormat="1" ht="18">
      <c r="A64" s="18" t="s">
        <v>130</v>
      </c>
      <c r="B64" s="75"/>
      <c r="C64" s="7"/>
    </row>
    <row r="65" spans="1:3" s="41" customFormat="1" ht="18">
      <c r="A65" s="18" t="s">
        <v>131</v>
      </c>
      <c r="B65" s="75"/>
      <c r="C65" s="7"/>
    </row>
    <row r="66" spans="1:3" s="41" customFormat="1" ht="18">
      <c r="A66" s="18" t="s">
        <v>132</v>
      </c>
      <c r="B66" s="75"/>
      <c r="C66" s="7"/>
    </row>
    <row r="67" spans="1:3" s="41" customFormat="1" ht="18">
      <c r="A67" s="18" t="s">
        <v>419</v>
      </c>
      <c r="B67" s="75"/>
      <c r="C67" s="7"/>
    </row>
    <row r="68" spans="1:3" s="41" customFormat="1" ht="18">
      <c r="A68" s="18" t="s">
        <v>133</v>
      </c>
      <c r="B68" s="75"/>
      <c r="C68" s="7"/>
    </row>
    <row r="69" spans="1:3" s="41" customFormat="1" ht="18">
      <c r="A69" s="18" t="s">
        <v>134</v>
      </c>
      <c r="B69" s="75"/>
      <c r="C69" s="7"/>
    </row>
    <row r="70" spans="1:3" s="41" customFormat="1" ht="18">
      <c r="A70" s="18" t="s">
        <v>135</v>
      </c>
      <c r="B70" s="75"/>
      <c r="C70" s="7"/>
    </row>
    <row r="71" spans="1:3" s="41" customFormat="1" ht="18">
      <c r="A71" s="18" t="s">
        <v>136</v>
      </c>
      <c r="B71" s="75"/>
      <c r="C71" s="7"/>
    </row>
    <row r="72" spans="1:3" s="41" customFormat="1" ht="18">
      <c r="A72" s="18" t="s">
        <v>137</v>
      </c>
      <c r="B72" s="75"/>
      <c r="C72" s="7"/>
    </row>
    <row r="73" spans="1:3" s="41" customFormat="1" ht="18">
      <c r="A73" s="18" t="s">
        <v>138</v>
      </c>
      <c r="B73" s="75"/>
      <c r="C73" s="7"/>
    </row>
    <row r="74" spans="1:3" s="41" customFormat="1" ht="18">
      <c r="A74" s="18" t="s">
        <v>139</v>
      </c>
      <c r="B74" s="75"/>
      <c r="C74" s="7"/>
    </row>
    <row r="75" spans="1:3" s="41" customFormat="1" ht="18">
      <c r="A75" s="18" t="s">
        <v>140</v>
      </c>
      <c r="B75" s="75"/>
      <c r="C75" s="7"/>
    </row>
    <row r="76" spans="1:3" s="41" customFormat="1" ht="18">
      <c r="A76" s="18" t="s">
        <v>141</v>
      </c>
      <c r="B76" s="75"/>
      <c r="C76" s="7"/>
    </row>
    <row r="77" spans="1:3" s="41" customFormat="1" ht="18">
      <c r="A77" s="18" t="s">
        <v>142</v>
      </c>
      <c r="B77" s="75"/>
      <c r="C77" s="7"/>
    </row>
    <row r="78" spans="1:3" s="41" customFormat="1" ht="18">
      <c r="A78" s="18" t="s">
        <v>143</v>
      </c>
      <c r="B78" s="75"/>
      <c r="C78" s="7"/>
    </row>
    <row r="79" spans="1:3" s="41" customFormat="1" ht="18">
      <c r="A79" s="18" t="s">
        <v>144</v>
      </c>
      <c r="B79" s="75"/>
      <c r="C79" s="7"/>
    </row>
    <row r="80" spans="1:3" s="41" customFormat="1" ht="18" hidden="1">
      <c r="A80" s="16" t="s">
        <v>272</v>
      </c>
      <c r="B80" s="75">
        <f>'свод 2015'!AN82</f>
        <v>0</v>
      </c>
      <c r="C80" s="7">
        <f>'свод 2016'!AI82</f>
        <v>0</v>
      </c>
    </row>
    <row r="81" spans="1:3" s="41" customFormat="1" ht="18" hidden="1">
      <c r="A81" s="19" t="s">
        <v>191</v>
      </c>
      <c r="B81" s="75">
        <f>'свод 2015'!AN83</f>
        <v>0</v>
      </c>
      <c r="C81" s="7">
        <f>'свод 2016'!AI83</f>
        <v>0</v>
      </c>
    </row>
    <row r="82" spans="1:3" s="41" customFormat="1" ht="18" hidden="1">
      <c r="A82" s="17" t="s">
        <v>188</v>
      </c>
      <c r="B82" s="75">
        <f>'свод 2015'!AN84</f>
        <v>0</v>
      </c>
      <c r="C82" s="7">
        <f>'свод 2016'!AI84</f>
        <v>0</v>
      </c>
    </row>
    <row r="83" spans="1:3" s="41" customFormat="1" ht="18" hidden="1">
      <c r="A83" s="17" t="s">
        <v>226</v>
      </c>
      <c r="B83" s="75">
        <f>'свод 2015'!AN85</f>
        <v>0</v>
      </c>
      <c r="C83" s="7">
        <f>'свод 2016'!AI85</f>
        <v>0</v>
      </c>
    </row>
    <row r="84" spans="1:3" s="41" customFormat="1" ht="18" hidden="1">
      <c r="A84" s="17" t="s">
        <v>10</v>
      </c>
      <c r="B84" s="75">
        <f>'свод 2015'!AN86</f>
        <v>0</v>
      </c>
      <c r="C84" s="7">
        <f>'свод 2016'!AI86</f>
        <v>0</v>
      </c>
    </row>
    <row r="85" spans="1:3" s="41" customFormat="1" ht="18" hidden="1">
      <c r="A85" s="17" t="s">
        <v>275</v>
      </c>
      <c r="B85" s="75">
        <f>'свод 2015'!AN87</f>
        <v>0</v>
      </c>
      <c r="C85" s="7">
        <f>'свод 2016'!AI87</f>
        <v>0</v>
      </c>
    </row>
    <row r="86" spans="1:3" s="41" customFormat="1" ht="18" hidden="1">
      <c r="A86" s="17" t="s">
        <v>274</v>
      </c>
      <c r="B86" s="75">
        <f>'свод 2015'!AN88</f>
        <v>0</v>
      </c>
      <c r="C86" s="7">
        <f>'свод 2016'!AI88</f>
        <v>0</v>
      </c>
    </row>
    <row r="87" spans="1:3" s="41" customFormat="1" ht="18" hidden="1">
      <c r="A87" s="17" t="s">
        <v>276</v>
      </c>
      <c r="B87" s="75">
        <f>'свод 2015'!AN89</f>
        <v>0</v>
      </c>
      <c r="C87" s="7">
        <f>'свод 2016'!AI89</f>
        <v>0</v>
      </c>
    </row>
    <row r="88" spans="1:3" s="41" customFormat="1" ht="18" hidden="1">
      <c r="A88" s="17" t="s">
        <v>277</v>
      </c>
      <c r="B88" s="75">
        <f>'свод 2015'!AN90</f>
        <v>0</v>
      </c>
      <c r="C88" s="7">
        <f>'свод 2016'!AI90</f>
        <v>0</v>
      </c>
    </row>
    <row r="89" spans="1:3" s="41" customFormat="1" ht="18" hidden="1">
      <c r="A89" s="17" t="s">
        <v>278</v>
      </c>
      <c r="B89" s="75">
        <f>'свод 2015'!AN91</f>
        <v>0</v>
      </c>
      <c r="C89" s="7">
        <f>'свод 2016'!AI91</f>
        <v>0</v>
      </c>
    </row>
    <row r="90" spans="1:3" s="41" customFormat="1" ht="18" hidden="1">
      <c r="A90" s="17" t="s">
        <v>279</v>
      </c>
      <c r="B90" s="75">
        <f>'свод 2015'!AN92</f>
        <v>0</v>
      </c>
      <c r="C90" s="7">
        <f>'свод 2016'!AI92</f>
        <v>0</v>
      </c>
    </row>
    <row r="91" spans="1:3" s="41" customFormat="1" ht="18" hidden="1">
      <c r="A91" s="19" t="s">
        <v>192</v>
      </c>
      <c r="B91" s="75">
        <f>'свод 2015'!AN93</f>
        <v>0</v>
      </c>
      <c r="C91" s="7">
        <f>'свод 2016'!AI93</f>
        <v>0</v>
      </c>
    </row>
    <row r="92" spans="1:3" s="41" customFormat="1" ht="18" hidden="1">
      <c r="A92" s="17" t="s">
        <v>188</v>
      </c>
      <c r="B92" s="75">
        <f>'свод 2015'!AN94</f>
        <v>0</v>
      </c>
      <c r="C92" s="7">
        <f>'свод 2016'!AI94</f>
        <v>0</v>
      </c>
    </row>
    <row r="93" spans="1:3" s="41" customFormat="1" ht="18" hidden="1">
      <c r="A93" s="17" t="s">
        <v>227</v>
      </c>
      <c r="B93" s="75">
        <f>'свод 2015'!AN95</f>
        <v>0</v>
      </c>
      <c r="C93" s="7">
        <f>'свод 2016'!AI95</f>
        <v>0</v>
      </c>
    </row>
    <row r="94" spans="1:3" s="41" customFormat="1" ht="18" hidden="1">
      <c r="A94" s="17" t="s">
        <v>228</v>
      </c>
      <c r="B94" s="75">
        <f>'свод 2015'!AN96</f>
        <v>0</v>
      </c>
      <c r="C94" s="7">
        <f>'свод 2016'!AI96</f>
        <v>0</v>
      </c>
    </row>
    <row r="95" spans="1:3" s="41" customFormat="1" ht="18" hidden="1">
      <c r="A95" s="17" t="s">
        <v>280</v>
      </c>
      <c r="B95" s="75">
        <f>'свод 2015'!AN97</f>
        <v>0</v>
      </c>
      <c r="C95" s="7">
        <f>'свод 2016'!AI97</f>
        <v>0</v>
      </c>
    </row>
    <row r="96" spans="1:3" s="41" customFormat="1" ht="18" hidden="1">
      <c r="A96" s="17" t="s">
        <v>281</v>
      </c>
      <c r="B96" s="75">
        <f>'свод 2015'!AN98</f>
        <v>0</v>
      </c>
      <c r="C96" s="7">
        <f>'свод 2016'!AI98</f>
        <v>0</v>
      </c>
    </row>
    <row r="97" spans="1:3" s="41" customFormat="1" ht="18" hidden="1">
      <c r="A97" s="17" t="s">
        <v>282</v>
      </c>
      <c r="B97" s="75">
        <f>'свод 2015'!AN99</f>
        <v>0</v>
      </c>
      <c r="C97" s="7">
        <f>'свод 2016'!AI99</f>
        <v>0</v>
      </c>
    </row>
    <row r="98" spans="1:3" s="41" customFormat="1" ht="18" hidden="1">
      <c r="A98" s="17" t="s">
        <v>283</v>
      </c>
      <c r="B98" s="75">
        <f>'свод 2015'!AN100</f>
        <v>0</v>
      </c>
      <c r="C98" s="7">
        <f>'свод 2016'!AI100</f>
        <v>0</v>
      </c>
    </row>
    <row r="99" spans="1:3" s="41" customFormat="1" ht="18" hidden="1">
      <c r="A99" s="19" t="s">
        <v>193</v>
      </c>
      <c r="B99" s="75">
        <f>'свод 2015'!AN101</f>
        <v>0</v>
      </c>
      <c r="C99" s="7">
        <f>'свод 2016'!AI101</f>
        <v>0</v>
      </c>
    </row>
    <row r="100" spans="1:3" s="41" customFormat="1" ht="18" hidden="1">
      <c r="A100" s="17" t="s">
        <v>188</v>
      </c>
      <c r="B100" s="75">
        <f>'свод 2015'!AN102</f>
        <v>0</v>
      </c>
      <c r="C100" s="7">
        <f>'свод 2016'!AI102</f>
        <v>0</v>
      </c>
    </row>
    <row r="101" spans="1:3" s="41" customFormat="1" ht="18" hidden="1">
      <c r="A101" s="17" t="s">
        <v>284</v>
      </c>
      <c r="B101" s="75">
        <f>'свод 2015'!AN103</f>
        <v>0</v>
      </c>
      <c r="C101" s="7">
        <f>'свод 2016'!AI103</f>
        <v>0</v>
      </c>
    </row>
    <row r="102" spans="1:3" s="41" customFormat="1" ht="18" hidden="1">
      <c r="A102" s="17" t="s">
        <v>229</v>
      </c>
      <c r="B102" s="75">
        <f>'свод 2015'!AN104</f>
        <v>0</v>
      </c>
      <c r="C102" s="7">
        <f>'свод 2016'!AI104</f>
        <v>0</v>
      </c>
    </row>
    <row r="103" spans="1:3" s="41" customFormat="1" ht="18" hidden="1">
      <c r="A103" s="17" t="s">
        <v>285</v>
      </c>
      <c r="B103" s="75">
        <f>'свод 2015'!AN105</f>
        <v>0</v>
      </c>
      <c r="C103" s="7">
        <f>'свод 2016'!AI105</f>
        <v>0</v>
      </c>
    </row>
    <row r="104" spans="1:3" s="41" customFormat="1" ht="18" hidden="1">
      <c r="A104" s="17" t="s">
        <v>286</v>
      </c>
      <c r="B104" s="75">
        <f>'свод 2015'!AN106</f>
        <v>0</v>
      </c>
      <c r="C104" s="7">
        <f>'свод 2016'!AI106</f>
        <v>0</v>
      </c>
    </row>
    <row r="105" spans="1:3" s="41" customFormat="1" ht="18" hidden="1">
      <c r="A105" s="17" t="s">
        <v>287</v>
      </c>
      <c r="B105" s="75">
        <f>'свод 2015'!AN107</f>
        <v>0</v>
      </c>
      <c r="C105" s="7">
        <f>'свод 2016'!AI107</f>
        <v>0</v>
      </c>
    </row>
    <row r="106" spans="1:3" s="41" customFormat="1" ht="18" hidden="1">
      <c r="A106" s="17" t="s">
        <v>288</v>
      </c>
      <c r="B106" s="75">
        <f>'свод 2015'!AN108</f>
        <v>0</v>
      </c>
      <c r="C106" s="7">
        <f>'свод 2016'!AI108</f>
        <v>0</v>
      </c>
    </row>
    <row r="107" spans="1:3" s="41" customFormat="1" ht="18" hidden="1">
      <c r="A107" s="17" t="s">
        <v>289</v>
      </c>
      <c r="B107" s="75">
        <f>'свод 2015'!AN109</f>
        <v>0</v>
      </c>
      <c r="C107" s="7">
        <f>'свод 2016'!AI109</f>
        <v>0</v>
      </c>
    </row>
    <row r="108" spans="1:3" s="41" customFormat="1" ht="18" hidden="1">
      <c r="A108" s="17" t="s">
        <v>290</v>
      </c>
      <c r="B108" s="75">
        <f>'свод 2015'!AN110</f>
        <v>0</v>
      </c>
      <c r="C108" s="7">
        <f>'свод 2016'!AI110</f>
        <v>0</v>
      </c>
    </row>
    <row r="109" spans="1:3" s="41" customFormat="1" ht="18" hidden="1">
      <c r="A109" s="17" t="s">
        <v>291</v>
      </c>
      <c r="B109" s="75">
        <f>'свод 2015'!AN111</f>
        <v>0</v>
      </c>
      <c r="C109" s="7">
        <f>'свод 2016'!AI111</f>
        <v>0</v>
      </c>
    </row>
    <row r="110" spans="1:3" s="41" customFormat="1" ht="18" hidden="1">
      <c r="A110" s="17" t="s">
        <v>292</v>
      </c>
      <c r="B110" s="75">
        <f>'свод 2015'!AN112</f>
        <v>0</v>
      </c>
      <c r="C110" s="7">
        <f>'свод 2016'!AI112</f>
        <v>0</v>
      </c>
    </row>
    <row r="111" spans="1:3" s="41" customFormat="1" ht="18" hidden="1">
      <c r="A111" s="17" t="s">
        <v>293</v>
      </c>
      <c r="B111" s="75">
        <f>'свод 2015'!AN113</f>
        <v>0</v>
      </c>
      <c r="C111" s="7">
        <f>'свод 2016'!AI113</f>
        <v>0</v>
      </c>
    </row>
    <row r="112" spans="1:3" s="41" customFormat="1" ht="18" hidden="1">
      <c r="A112" s="19" t="s">
        <v>194</v>
      </c>
      <c r="B112" s="75">
        <f>'свод 2015'!AN114</f>
        <v>0</v>
      </c>
      <c r="C112" s="7">
        <f>'свод 2016'!AI114</f>
        <v>0</v>
      </c>
    </row>
    <row r="113" spans="1:3" s="41" customFormat="1" ht="18" hidden="1">
      <c r="A113" s="17" t="s">
        <v>188</v>
      </c>
      <c r="B113" s="75">
        <f>'свод 2015'!AN115</f>
        <v>0</v>
      </c>
      <c r="C113" s="7">
        <f>'свод 2016'!AI115</f>
        <v>0</v>
      </c>
    </row>
    <row r="114" spans="1:3" s="41" customFormat="1" ht="18" hidden="1">
      <c r="A114" s="17" t="s">
        <v>230</v>
      </c>
      <c r="B114" s="75">
        <f>'свод 2015'!AN116</f>
        <v>0</v>
      </c>
      <c r="C114" s="7">
        <f>'свод 2016'!AI116</f>
        <v>0</v>
      </c>
    </row>
    <row r="115" spans="1:3" s="41" customFormat="1" ht="18" hidden="1">
      <c r="A115" s="17" t="s">
        <v>294</v>
      </c>
      <c r="B115" s="75">
        <f>'свод 2015'!AN117</f>
        <v>0</v>
      </c>
      <c r="C115" s="7">
        <f>'свод 2016'!AI117</f>
        <v>0</v>
      </c>
    </row>
    <row r="116" spans="1:3" s="41" customFormat="1" ht="18" hidden="1">
      <c r="A116" s="17" t="s">
        <v>295</v>
      </c>
      <c r="B116" s="75">
        <f>'свод 2015'!AN118</f>
        <v>0</v>
      </c>
      <c r="C116" s="7">
        <f>'свод 2016'!AI118</f>
        <v>0</v>
      </c>
    </row>
    <row r="117" spans="1:3" s="41" customFormat="1" ht="18" hidden="1">
      <c r="A117" s="17" t="s">
        <v>296</v>
      </c>
      <c r="B117" s="75">
        <f>'свод 2015'!AN119</f>
        <v>0</v>
      </c>
      <c r="C117" s="7">
        <f>'свод 2016'!AI119</f>
        <v>0</v>
      </c>
    </row>
    <row r="118" spans="1:3" s="41" customFormat="1" ht="18" hidden="1">
      <c r="A118" s="17" t="s">
        <v>297</v>
      </c>
      <c r="B118" s="75">
        <f>'свод 2015'!AN120</f>
        <v>0</v>
      </c>
      <c r="C118" s="7">
        <f>'свод 2016'!AI120</f>
        <v>0</v>
      </c>
    </row>
    <row r="119" spans="1:3" s="41" customFormat="1" ht="18" hidden="1">
      <c r="A119" s="19" t="s">
        <v>195</v>
      </c>
      <c r="B119" s="75">
        <f>'свод 2015'!AN121</f>
        <v>0</v>
      </c>
      <c r="C119" s="7">
        <f>'свод 2016'!AI121</f>
        <v>0</v>
      </c>
    </row>
    <row r="120" spans="1:3" s="41" customFormat="1" ht="18" hidden="1">
      <c r="A120" s="17" t="s">
        <v>188</v>
      </c>
      <c r="B120" s="75">
        <f>'свод 2015'!AN122</f>
        <v>0</v>
      </c>
      <c r="C120" s="7">
        <f>'свод 2016'!AI122</f>
        <v>0</v>
      </c>
    </row>
    <row r="121" spans="1:3" s="41" customFormat="1" ht="18" hidden="1">
      <c r="A121" s="17" t="s">
        <v>298</v>
      </c>
      <c r="B121" s="75">
        <f>'свод 2015'!AN123</f>
        <v>0</v>
      </c>
      <c r="C121" s="7">
        <f>'свод 2016'!AI123</f>
        <v>0</v>
      </c>
    </row>
    <row r="122" spans="1:3" s="41" customFormat="1" ht="18" hidden="1">
      <c r="A122" s="17" t="s">
        <v>299</v>
      </c>
      <c r="B122" s="75">
        <f>'свод 2015'!AN124</f>
        <v>0</v>
      </c>
      <c r="C122" s="7">
        <f>'свод 2016'!AI124</f>
        <v>0</v>
      </c>
    </row>
    <row r="123" spans="1:3" s="41" customFormat="1" ht="18" hidden="1">
      <c r="A123" s="17" t="s">
        <v>300</v>
      </c>
      <c r="B123" s="75">
        <f>'свод 2015'!AN125</f>
        <v>0</v>
      </c>
      <c r="C123" s="7">
        <f>'свод 2016'!AI125</f>
        <v>0</v>
      </c>
    </row>
    <row r="124" spans="1:3" s="41" customFormat="1" ht="18" hidden="1">
      <c r="A124" s="17" t="s">
        <v>301</v>
      </c>
      <c r="B124" s="75">
        <f>'свод 2015'!AN126</f>
        <v>0</v>
      </c>
      <c r="C124" s="7">
        <f>'свод 2016'!AI126</f>
        <v>0</v>
      </c>
    </row>
    <row r="125" spans="1:3" s="41" customFormat="1" ht="18" hidden="1">
      <c r="A125" s="17" t="s">
        <v>302</v>
      </c>
      <c r="B125" s="75">
        <f>'свод 2015'!AN127</f>
        <v>0</v>
      </c>
      <c r="C125" s="7">
        <f>'свод 2016'!AI127</f>
        <v>0</v>
      </c>
    </row>
    <row r="126" spans="1:3" s="41" customFormat="1" ht="18" hidden="1">
      <c r="A126" s="19" t="s">
        <v>196</v>
      </c>
      <c r="B126" s="75">
        <f>'свод 2015'!AN128</f>
        <v>0</v>
      </c>
      <c r="C126" s="7">
        <f>'свод 2016'!AI128</f>
        <v>0</v>
      </c>
    </row>
    <row r="127" spans="1:3" s="41" customFormat="1" ht="18" hidden="1">
      <c r="A127" s="17" t="s">
        <v>188</v>
      </c>
      <c r="B127" s="75">
        <f>'свод 2015'!AN129</f>
        <v>0</v>
      </c>
      <c r="C127" s="7">
        <f>'свод 2016'!AI129</f>
        <v>0</v>
      </c>
    </row>
    <row r="128" spans="1:3" s="41" customFormat="1" ht="18" hidden="1">
      <c r="A128" s="17" t="s">
        <v>303</v>
      </c>
      <c r="B128" s="75">
        <f>'свод 2015'!AN130</f>
        <v>0</v>
      </c>
      <c r="C128" s="7">
        <f>'свод 2016'!AI130</f>
        <v>0</v>
      </c>
    </row>
    <row r="129" spans="1:3" s="41" customFormat="1" ht="18" hidden="1">
      <c r="A129" s="17" t="s">
        <v>231</v>
      </c>
      <c r="B129" s="75">
        <f>'свод 2015'!AN131</f>
        <v>0</v>
      </c>
      <c r="C129" s="7">
        <f>'свод 2016'!AI131</f>
        <v>0</v>
      </c>
    </row>
    <row r="130" spans="1:3" s="41" customFormat="1" ht="18" hidden="1">
      <c r="A130" s="17" t="s">
        <v>304</v>
      </c>
      <c r="B130" s="75">
        <f>'свод 2015'!AN132</f>
        <v>0</v>
      </c>
      <c r="C130" s="7">
        <f>'свод 2016'!AI132</f>
        <v>0</v>
      </c>
    </row>
    <row r="131" spans="1:3" s="41" customFormat="1" ht="18" hidden="1">
      <c r="A131" s="17" t="s">
        <v>305</v>
      </c>
      <c r="B131" s="75">
        <f>'свод 2015'!AN133</f>
        <v>0</v>
      </c>
      <c r="C131" s="7">
        <f>'свод 2016'!AI133</f>
        <v>0</v>
      </c>
    </row>
    <row r="132" spans="1:3" s="41" customFormat="1" ht="18" hidden="1">
      <c r="A132" s="17" t="s">
        <v>306</v>
      </c>
      <c r="B132" s="75">
        <f>'свод 2015'!AN134</f>
        <v>0</v>
      </c>
      <c r="C132" s="7">
        <f>'свод 2016'!AI134</f>
        <v>0</v>
      </c>
    </row>
    <row r="133" spans="1:3" s="41" customFormat="1" ht="18" hidden="1">
      <c r="A133" s="17" t="s">
        <v>307</v>
      </c>
      <c r="B133" s="75">
        <f>'свод 2015'!AN135</f>
        <v>0</v>
      </c>
      <c r="C133" s="7">
        <f>'свод 2016'!AI135</f>
        <v>0</v>
      </c>
    </row>
    <row r="134" spans="1:3" s="41" customFormat="1" ht="18" hidden="1">
      <c r="A134" s="17" t="s">
        <v>308</v>
      </c>
      <c r="B134" s="75">
        <f>'свод 2015'!AN136</f>
        <v>0</v>
      </c>
      <c r="C134" s="7">
        <f>'свод 2016'!AI136</f>
        <v>0</v>
      </c>
    </row>
    <row r="135" spans="1:3" s="41" customFormat="1" ht="18" hidden="1">
      <c r="A135" s="17" t="s">
        <v>309</v>
      </c>
      <c r="B135" s="75">
        <f>'свод 2015'!AN137</f>
        <v>0</v>
      </c>
      <c r="C135" s="7">
        <f>'свод 2016'!AI137</f>
        <v>0</v>
      </c>
    </row>
    <row r="136" spans="1:3" s="41" customFormat="1" ht="18" hidden="1">
      <c r="A136" s="17" t="s">
        <v>310</v>
      </c>
      <c r="B136" s="75">
        <f>'свод 2015'!AN138</f>
        <v>0</v>
      </c>
      <c r="C136" s="7">
        <f>'свод 2016'!AI138</f>
        <v>0</v>
      </c>
    </row>
    <row r="137" spans="1:3" s="41" customFormat="1" ht="18" hidden="1">
      <c r="A137" s="17" t="s">
        <v>311</v>
      </c>
      <c r="B137" s="75">
        <f>'свод 2015'!AN139</f>
        <v>0</v>
      </c>
      <c r="C137" s="7">
        <f>'свод 2016'!AI139</f>
        <v>0</v>
      </c>
    </row>
    <row r="138" spans="1:3" s="41" customFormat="1" ht="18" hidden="1">
      <c r="A138" s="17" t="s">
        <v>312</v>
      </c>
      <c r="B138" s="75">
        <f>'свод 2015'!AN140</f>
        <v>0</v>
      </c>
      <c r="C138" s="7">
        <f>'свод 2016'!AI140</f>
        <v>0</v>
      </c>
    </row>
    <row r="139" spans="1:3" s="41" customFormat="1" ht="18" hidden="1">
      <c r="A139" s="17" t="s">
        <v>313</v>
      </c>
      <c r="B139" s="75">
        <f>'свод 2015'!AN141</f>
        <v>0</v>
      </c>
      <c r="C139" s="7">
        <f>'свод 2016'!AI141</f>
        <v>0</v>
      </c>
    </row>
    <row r="140" spans="1:3" s="41" customFormat="1" ht="18" hidden="1">
      <c r="A140" s="17" t="s">
        <v>314</v>
      </c>
      <c r="B140" s="75">
        <f>'свод 2015'!AN142</f>
        <v>0</v>
      </c>
      <c r="C140" s="7">
        <f>'свод 2016'!AI142</f>
        <v>0</v>
      </c>
    </row>
    <row r="141" spans="1:3" s="41" customFormat="1" ht="18" hidden="1">
      <c r="A141" s="17" t="s">
        <v>315</v>
      </c>
      <c r="B141" s="75">
        <f>'свод 2015'!AN143</f>
        <v>0</v>
      </c>
      <c r="C141" s="7">
        <f>'свод 2016'!AI143</f>
        <v>0</v>
      </c>
    </row>
    <row r="142" spans="1:3" s="41" customFormat="1" ht="18" hidden="1">
      <c r="A142" s="19" t="s">
        <v>197</v>
      </c>
      <c r="B142" s="75">
        <f>'свод 2015'!AN144</f>
        <v>0</v>
      </c>
      <c r="C142" s="7">
        <f>'свод 2016'!AI144</f>
        <v>0</v>
      </c>
    </row>
    <row r="143" spans="1:3" s="41" customFormat="1" ht="18" hidden="1">
      <c r="A143" s="17" t="s">
        <v>188</v>
      </c>
      <c r="B143" s="75">
        <f>'свод 2015'!AN145</f>
        <v>0</v>
      </c>
      <c r="C143" s="7">
        <f>'свод 2016'!AI145</f>
        <v>0</v>
      </c>
    </row>
    <row r="144" spans="1:3" s="41" customFormat="1" ht="18" hidden="1">
      <c r="A144" s="17" t="s">
        <v>232</v>
      </c>
      <c r="B144" s="75">
        <f>'свод 2015'!AN146</f>
        <v>0</v>
      </c>
      <c r="C144" s="7">
        <f>'свод 2016'!AI146</f>
        <v>0</v>
      </c>
    </row>
    <row r="145" spans="1:3" s="41" customFormat="1" ht="18" hidden="1">
      <c r="A145" s="17" t="s">
        <v>318</v>
      </c>
      <c r="B145" s="75">
        <f>'свод 2015'!AN147</f>
        <v>0</v>
      </c>
      <c r="C145" s="7">
        <f>'свод 2016'!AI147</f>
        <v>0</v>
      </c>
    </row>
    <row r="146" spans="1:3" s="41" customFormat="1" ht="18" hidden="1">
      <c r="A146" s="17" t="s">
        <v>319</v>
      </c>
      <c r="B146" s="75">
        <f>'свод 2015'!AN148</f>
        <v>0</v>
      </c>
      <c r="C146" s="7">
        <f>'свод 2016'!AI148</f>
        <v>0</v>
      </c>
    </row>
    <row r="147" spans="1:3" s="41" customFormat="1" ht="18" hidden="1">
      <c r="A147" s="17" t="s">
        <v>320</v>
      </c>
      <c r="B147" s="75">
        <f>'свод 2015'!AN149</f>
        <v>0</v>
      </c>
      <c r="C147" s="7">
        <f>'свод 2016'!AI149</f>
        <v>0</v>
      </c>
    </row>
    <row r="148" spans="1:3" s="41" customFormat="1" ht="18" hidden="1">
      <c r="A148" s="17" t="s">
        <v>321</v>
      </c>
      <c r="B148" s="75">
        <f>'свод 2015'!AN150</f>
        <v>0</v>
      </c>
      <c r="C148" s="7">
        <f>'свод 2016'!AI150</f>
        <v>0</v>
      </c>
    </row>
    <row r="149" spans="1:3" s="41" customFormat="1" ht="18" hidden="1">
      <c r="A149" s="17" t="s">
        <v>322</v>
      </c>
      <c r="B149" s="75">
        <f>'свод 2015'!AN151</f>
        <v>0</v>
      </c>
      <c r="C149" s="7">
        <f>'свод 2016'!AI151</f>
        <v>0</v>
      </c>
    </row>
    <row r="150" spans="1:3" s="41" customFormat="1" ht="18" hidden="1">
      <c r="A150" s="17" t="s">
        <v>323</v>
      </c>
      <c r="B150" s="75">
        <f>'свод 2015'!AN152</f>
        <v>0</v>
      </c>
      <c r="C150" s="7">
        <f>'свод 2016'!AI152</f>
        <v>0</v>
      </c>
    </row>
    <row r="151" spans="1:3" s="41" customFormat="1" ht="18" hidden="1">
      <c r="A151" s="19" t="s">
        <v>273</v>
      </c>
      <c r="B151" s="75">
        <f>'свод 2015'!AN153</f>
        <v>0</v>
      </c>
      <c r="C151" s="7">
        <f>'свод 2016'!AI153</f>
        <v>0</v>
      </c>
    </row>
    <row r="152" spans="1:3" s="41" customFormat="1" ht="18" hidden="1">
      <c r="A152" s="17" t="s">
        <v>188</v>
      </c>
      <c r="B152" s="75">
        <f>'свод 2015'!AN154</f>
        <v>0</v>
      </c>
      <c r="C152" s="7">
        <f>'свод 2016'!AI154</f>
        <v>0</v>
      </c>
    </row>
    <row r="153" spans="1:3" s="41" customFormat="1" ht="18" hidden="1">
      <c r="A153" s="17" t="s">
        <v>324</v>
      </c>
      <c r="B153" s="75">
        <f>'свод 2015'!AN155</f>
        <v>0</v>
      </c>
      <c r="C153" s="7">
        <f>'свод 2016'!AI155</f>
        <v>0</v>
      </c>
    </row>
    <row r="154" spans="1:3" s="41" customFormat="1" ht="18" hidden="1">
      <c r="A154" s="17" t="s">
        <v>233</v>
      </c>
      <c r="B154" s="75">
        <f>'свод 2015'!AN156</f>
        <v>0</v>
      </c>
      <c r="C154" s="7">
        <f>'свод 2016'!AI156</f>
        <v>0</v>
      </c>
    </row>
    <row r="155" spans="1:3" s="41" customFormat="1" ht="18" hidden="1">
      <c r="A155" s="17" t="s">
        <v>325</v>
      </c>
      <c r="B155" s="75">
        <f>'свод 2015'!AN157</f>
        <v>0</v>
      </c>
      <c r="C155" s="7">
        <f>'свод 2016'!AI157</f>
        <v>0</v>
      </c>
    </row>
    <row r="156" spans="1:3" s="41" customFormat="1" ht="18" hidden="1">
      <c r="A156" s="17" t="s">
        <v>326</v>
      </c>
      <c r="B156" s="75">
        <f>'свод 2015'!AN158</f>
        <v>0</v>
      </c>
      <c r="C156" s="7">
        <f>'свод 2016'!AI158</f>
        <v>0</v>
      </c>
    </row>
    <row r="157" spans="1:3" s="41" customFormat="1" ht="18" hidden="1">
      <c r="A157" s="17" t="s">
        <v>327</v>
      </c>
      <c r="B157" s="75">
        <f>'свод 2015'!AN159</f>
        <v>0</v>
      </c>
      <c r="C157" s="7">
        <f>'свод 2016'!AI159</f>
        <v>0</v>
      </c>
    </row>
    <row r="158" spans="1:3" s="41" customFormat="1" ht="18" hidden="1">
      <c r="A158" s="17" t="s">
        <v>328</v>
      </c>
      <c r="B158" s="75">
        <f>'свод 2015'!AN160</f>
        <v>0</v>
      </c>
      <c r="C158" s="7">
        <f>'свод 2016'!AI160</f>
        <v>0</v>
      </c>
    </row>
    <row r="159" spans="1:3" s="41" customFormat="1" ht="18" hidden="1">
      <c r="A159" s="17" t="s">
        <v>329</v>
      </c>
      <c r="B159" s="75">
        <f>'свод 2015'!AN161</f>
        <v>0</v>
      </c>
      <c r="C159" s="7">
        <f>'свод 2016'!AI161</f>
        <v>0</v>
      </c>
    </row>
    <row r="160" spans="1:3" s="41" customFormat="1" ht="18" hidden="1">
      <c r="A160" s="17" t="s">
        <v>330</v>
      </c>
      <c r="B160" s="75">
        <f>'свод 2015'!AN162</f>
        <v>0</v>
      </c>
      <c r="C160" s="7">
        <f>'свод 2016'!AI162</f>
        <v>0</v>
      </c>
    </row>
    <row r="161" spans="1:3" s="41" customFormat="1" ht="18" hidden="1">
      <c r="A161" s="19" t="s">
        <v>198</v>
      </c>
      <c r="B161" s="75">
        <f>'свод 2015'!AN163</f>
        <v>0</v>
      </c>
      <c r="C161" s="7">
        <f>'свод 2016'!AI163</f>
        <v>0</v>
      </c>
    </row>
    <row r="162" spans="1:3" s="41" customFormat="1" ht="18" hidden="1">
      <c r="A162" s="17" t="s">
        <v>188</v>
      </c>
      <c r="B162" s="75">
        <f>'свод 2015'!AN164</f>
        <v>0</v>
      </c>
      <c r="C162" s="7">
        <f>'свод 2016'!AI164</f>
        <v>0</v>
      </c>
    </row>
    <row r="163" spans="1:3" s="41" customFormat="1" ht="18" hidden="1">
      <c r="A163" s="17" t="s">
        <v>331</v>
      </c>
      <c r="B163" s="75">
        <f>'свод 2015'!AN165</f>
        <v>0</v>
      </c>
      <c r="C163" s="7">
        <f>'свод 2016'!AI165</f>
        <v>0</v>
      </c>
    </row>
    <row r="164" spans="1:3" s="41" customFormat="1" ht="18" hidden="1">
      <c r="A164" s="17" t="s">
        <v>332</v>
      </c>
      <c r="B164" s="75">
        <f>'свод 2015'!AN166</f>
        <v>0</v>
      </c>
      <c r="C164" s="7">
        <f>'свод 2016'!AI166</f>
        <v>0</v>
      </c>
    </row>
    <row r="165" spans="1:3" s="41" customFormat="1" ht="18" hidden="1">
      <c r="A165" s="17" t="s">
        <v>333</v>
      </c>
      <c r="B165" s="75">
        <f>'свод 2015'!AN167</f>
        <v>0</v>
      </c>
      <c r="C165" s="7">
        <f>'свод 2016'!AI167</f>
        <v>0</v>
      </c>
    </row>
    <row r="166" spans="1:3" s="41" customFormat="1" ht="18" hidden="1">
      <c r="A166" s="17" t="s">
        <v>334</v>
      </c>
      <c r="B166" s="75">
        <f>'свод 2015'!AN168</f>
        <v>0</v>
      </c>
      <c r="C166" s="7">
        <f>'свод 2016'!AI168</f>
        <v>0</v>
      </c>
    </row>
    <row r="167" spans="1:3" s="41" customFormat="1" ht="18" hidden="1">
      <c r="A167" s="17" t="s">
        <v>335</v>
      </c>
      <c r="B167" s="75">
        <f>'свод 2015'!AN169</f>
        <v>0</v>
      </c>
      <c r="C167" s="7">
        <f>'свод 2016'!AI169</f>
        <v>0</v>
      </c>
    </row>
    <row r="168" spans="1:3" s="41" customFormat="1" ht="18" hidden="1">
      <c r="A168" s="17" t="s">
        <v>336</v>
      </c>
      <c r="B168" s="75">
        <f>'свод 2015'!AN170</f>
        <v>0</v>
      </c>
      <c r="C168" s="7">
        <f>'свод 2016'!AI170</f>
        <v>0</v>
      </c>
    </row>
    <row r="169" spans="1:3" s="41" customFormat="1" ht="18" hidden="1">
      <c r="A169" s="17" t="s">
        <v>337</v>
      </c>
      <c r="B169" s="75">
        <f>'свод 2015'!AN171</f>
        <v>0</v>
      </c>
      <c r="C169" s="7">
        <f>'свод 2016'!AI171</f>
        <v>0</v>
      </c>
    </row>
    <row r="170" spans="1:3" s="41" customFormat="1" ht="18" hidden="1">
      <c r="A170" s="17" t="s">
        <v>338</v>
      </c>
      <c r="B170" s="75">
        <f>'свод 2015'!AN172</f>
        <v>0</v>
      </c>
      <c r="C170" s="7">
        <f>'свод 2016'!AI172</f>
        <v>0</v>
      </c>
    </row>
    <row r="171" spans="1:3" s="41" customFormat="1" ht="18" hidden="1">
      <c r="A171" s="17" t="s">
        <v>234</v>
      </c>
      <c r="B171" s="75">
        <f>'свод 2015'!AN173</f>
        <v>0</v>
      </c>
      <c r="C171" s="7">
        <f>'свод 2016'!AI173</f>
        <v>0</v>
      </c>
    </row>
    <row r="172" spans="1:3" s="41" customFormat="1" ht="18" hidden="1">
      <c r="A172" s="19" t="s">
        <v>199</v>
      </c>
      <c r="B172" s="75">
        <f>'свод 2015'!AN174</f>
        <v>0</v>
      </c>
      <c r="C172" s="7">
        <f>'свод 2016'!AI174</f>
        <v>0</v>
      </c>
    </row>
    <row r="173" spans="1:3" s="41" customFormat="1" ht="18" hidden="1">
      <c r="A173" s="17" t="s">
        <v>188</v>
      </c>
      <c r="B173" s="75">
        <f>'свод 2015'!AN175</f>
        <v>0</v>
      </c>
      <c r="C173" s="7">
        <f>'свод 2016'!AI175</f>
        <v>0</v>
      </c>
    </row>
    <row r="174" spans="1:3" s="41" customFormat="1" ht="18" hidden="1">
      <c r="A174" s="17" t="s">
        <v>235</v>
      </c>
      <c r="B174" s="75">
        <f>'свод 2015'!AN176</f>
        <v>0</v>
      </c>
      <c r="C174" s="7">
        <f>'свод 2016'!AI176</f>
        <v>0</v>
      </c>
    </row>
    <row r="175" spans="1:3" s="41" customFormat="1" ht="18" hidden="1">
      <c r="A175" s="17" t="s">
        <v>339</v>
      </c>
      <c r="B175" s="75">
        <f>'свод 2015'!AN177</f>
        <v>0</v>
      </c>
      <c r="C175" s="7">
        <f>'свод 2016'!AI177</f>
        <v>0</v>
      </c>
    </row>
    <row r="176" spans="1:3" s="41" customFormat="1" ht="18" hidden="1">
      <c r="A176" s="17" t="s">
        <v>340</v>
      </c>
      <c r="B176" s="75">
        <f>'свод 2015'!AN178</f>
        <v>0</v>
      </c>
      <c r="C176" s="7">
        <f>'свод 2016'!AI178</f>
        <v>0</v>
      </c>
    </row>
    <row r="177" spans="1:3" s="41" customFormat="1" ht="18" hidden="1">
      <c r="A177" s="17" t="s">
        <v>341</v>
      </c>
      <c r="B177" s="75">
        <f>'свод 2015'!AN179</f>
        <v>0</v>
      </c>
      <c r="C177" s="7">
        <f>'свод 2016'!AI179</f>
        <v>0</v>
      </c>
    </row>
    <row r="178" spans="1:3" s="41" customFormat="1" ht="18" hidden="1">
      <c r="A178" s="19" t="s">
        <v>200</v>
      </c>
      <c r="B178" s="75">
        <f>'свод 2015'!AN180</f>
        <v>0</v>
      </c>
      <c r="C178" s="7">
        <f>'свод 2016'!AI180</f>
        <v>0</v>
      </c>
    </row>
    <row r="179" spans="1:3" s="41" customFormat="1" ht="18" hidden="1">
      <c r="A179" s="17" t="s">
        <v>188</v>
      </c>
      <c r="B179" s="75">
        <f>'свод 2015'!AN181</f>
        <v>0</v>
      </c>
      <c r="C179" s="7">
        <f>'свод 2016'!AI181</f>
        <v>0</v>
      </c>
    </row>
    <row r="180" spans="1:3" s="41" customFormat="1" ht="18" hidden="1">
      <c r="A180" s="17" t="s">
        <v>236</v>
      </c>
      <c r="B180" s="75">
        <f>'свод 2015'!AN182</f>
        <v>0</v>
      </c>
      <c r="C180" s="7">
        <f>'свод 2016'!AI182</f>
        <v>0</v>
      </c>
    </row>
    <row r="181" spans="1:3" s="41" customFormat="1" ht="18" hidden="1">
      <c r="A181" s="17" t="s">
        <v>342</v>
      </c>
      <c r="B181" s="75">
        <f>'свод 2015'!AN183</f>
        <v>0</v>
      </c>
      <c r="C181" s="7">
        <f>'свод 2016'!AI183</f>
        <v>0</v>
      </c>
    </row>
    <row r="182" spans="1:3" s="41" customFormat="1" ht="18" hidden="1">
      <c r="A182" s="17" t="s">
        <v>343</v>
      </c>
      <c r="B182" s="75">
        <f>'свод 2015'!AN184</f>
        <v>0</v>
      </c>
      <c r="C182" s="7">
        <f>'свод 2016'!AI184</f>
        <v>0</v>
      </c>
    </row>
    <row r="183" spans="1:3" s="41" customFormat="1" ht="18" hidden="1">
      <c r="A183" s="17" t="s">
        <v>344</v>
      </c>
      <c r="B183" s="75">
        <f>'свод 2015'!AN185</f>
        <v>0</v>
      </c>
      <c r="C183" s="7">
        <f>'свод 2016'!AI185</f>
        <v>0</v>
      </c>
    </row>
    <row r="184" spans="1:3" s="41" customFormat="1" ht="18" hidden="1">
      <c r="A184" s="17" t="s">
        <v>345</v>
      </c>
      <c r="B184" s="75">
        <f>'свод 2015'!AN186</f>
        <v>0</v>
      </c>
      <c r="C184" s="7">
        <f>'свод 2016'!AI186</f>
        <v>0</v>
      </c>
    </row>
    <row r="185" spans="1:3" s="41" customFormat="1" ht="18" hidden="1">
      <c r="A185" s="17" t="s">
        <v>346</v>
      </c>
      <c r="B185" s="75">
        <f>'свод 2015'!AN187</f>
        <v>0</v>
      </c>
      <c r="C185" s="7">
        <f>'свод 2016'!AI187</f>
        <v>0</v>
      </c>
    </row>
    <row r="186" spans="1:3" s="41" customFormat="1" ht="18" hidden="1">
      <c r="A186" s="17" t="s">
        <v>347</v>
      </c>
      <c r="B186" s="75">
        <f>'свод 2015'!AN188</f>
        <v>0</v>
      </c>
      <c r="C186" s="7">
        <f>'свод 2016'!AI188</f>
        <v>0</v>
      </c>
    </row>
    <row r="187" spans="1:3" s="41" customFormat="1" ht="18" hidden="1">
      <c r="A187" s="19" t="s">
        <v>201</v>
      </c>
      <c r="B187" s="75">
        <f>'свод 2015'!AN189</f>
        <v>0</v>
      </c>
      <c r="C187" s="7">
        <f>'свод 2016'!AI189</f>
        <v>0</v>
      </c>
    </row>
    <row r="188" spans="1:3" s="41" customFormat="1" ht="18" hidden="1">
      <c r="A188" s="17" t="s">
        <v>188</v>
      </c>
      <c r="B188" s="75">
        <f>'свод 2015'!AN190</f>
        <v>0</v>
      </c>
      <c r="C188" s="7">
        <f>'свод 2016'!AI190</f>
        <v>0</v>
      </c>
    </row>
    <row r="189" spans="1:3" s="41" customFormat="1" ht="18" hidden="1">
      <c r="A189" s="17" t="s">
        <v>348</v>
      </c>
      <c r="B189" s="75">
        <f>'свод 2015'!AN191</f>
        <v>0</v>
      </c>
      <c r="C189" s="7">
        <f>'свод 2016'!AI191</f>
        <v>0</v>
      </c>
    </row>
    <row r="190" spans="1:3" s="41" customFormat="1" ht="18" hidden="1">
      <c r="A190" s="17" t="s">
        <v>349</v>
      </c>
      <c r="B190" s="75">
        <f>'свод 2015'!AN192</f>
        <v>0</v>
      </c>
      <c r="C190" s="7">
        <f>'свод 2016'!AI192</f>
        <v>0</v>
      </c>
    </row>
    <row r="191" spans="1:3" s="41" customFormat="1" ht="18" hidden="1">
      <c r="A191" s="17" t="s">
        <v>350</v>
      </c>
      <c r="B191" s="75">
        <f>'свод 2015'!AN193</f>
        <v>0</v>
      </c>
      <c r="C191" s="7">
        <f>'свод 2016'!AI193</f>
        <v>0</v>
      </c>
    </row>
    <row r="192" spans="1:3" s="41" customFormat="1" ht="18" hidden="1">
      <c r="A192" s="19" t="s">
        <v>202</v>
      </c>
      <c r="B192" s="75">
        <f>'свод 2015'!AN194</f>
        <v>0</v>
      </c>
      <c r="C192" s="7">
        <f>'свод 2016'!AI194</f>
        <v>0</v>
      </c>
    </row>
    <row r="193" spans="1:3" s="41" customFormat="1" ht="18" hidden="1">
      <c r="A193" s="17" t="s">
        <v>188</v>
      </c>
      <c r="B193" s="75">
        <f>'свод 2015'!AN195</f>
        <v>0</v>
      </c>
      <c r="C193" s="7">
        <f>'свод 2016'!AI195</f>
        <v>0</v>
      </c>
    </row>
    <row r="194" spans="1:3" s="41" customFormat="1" ht="18" hidden="1">
      <c r="A194" s="17" t="s">
        <v>351</v>
      </c>
      <c r="B194" s="75">
        <f>'свод 2015'!AN196</f>
        <v>0</v>
      </c>
      <c r="C194" s="7">
        <f>'свод 2016'!AI196</f>
        <v>0</v>
      </c>
    </row>
    <row r="195" spans="1:3" s="41" customFormat="1" ht="18" hidden="1">
      <c r="A195" s="17" t="s">
        <v>237</v>
      </c>
      <c r="B195" s="75">
        <f>'свод 2015'!AN197</f>
        <v>0</v>
      </c>
      <c r="C195" s="7">
        <f>'свод 2016'!AI197</f>
        <v>0</v>
      </c>
    </row>
    <row r="196" spans="1:3" s="41" customFormat="1" ht="18" hidden="1">
      <c r="A196" s="17" t="s">
        <v>352</v>
      </c>
      <c r="B196" s="75">
        <f>'свод 2015'!AN198</f>
        <v>0</v>
      </c>
      <c r="C196" s="7">
        <f>'свод 2016'!AI198</f>
        <v>0</v>
      </c>
    </row>
    <row r="197" spans="1:3" s="41" customFormat="1" ht="18" hidden="1">
      <c r="A197" s="17" t="s">
        <v>353</v>
      </c>
      <c r="B197" s="75">
        <f>'свод 2015'!AN199</f>
        <v>0</v>
      </c>
      <c r="C197" s="7">
        <f>'свод 2016'!AI199</f>
        <v>0</v>
      </c>
    </row>
    <row r="198" spans="1:3" s="41" customFormat="1" ht="18" hidden="1">
      <c r="A198" s="17" t="s">
        <v>316</v>
      </c>
      <c r="B198" s="75">
        <f>'свод 2015'!AN200</f>
        <v>0</v>
      </c>
      <c r="C198" s="7">
        <f>'свод 2016'!AI200</f>
        <v>0</v>
      </c>
    </row>
    <row r="199" spans="1:3" s="41" customFormat="1" ht="18" hidden="1">
      <c r="A199" s="17" t="s">
        <v>354</v>
      </c>
      <c r="B199" s="75">
        <f>'свод 2015'!AN201</f>
        <v>0</v>
      </c>
      <c r="C199" s="7">
        <f>'свод 2016'!AI201</f>
        <v>0</v>
      </c>
    </row>
    <row r="200" spans="1:3" s="41" customFormat="1" ht="18" hidden="1">
      <c r="A200" s="17" t="s">
        <v>355</v>
      </c>
      <c r="B200" s="75">
        <f>'свод 2015'!AN202</f>
        <v>0</v>
      </c>
      <c r="C200" s="7">
        <f>'свод 2016'!AI202</f>
        <v>0</v>
      </c>
    </row>
    <row r="201" spans="1:3" s="41" customFormat="1" ht="18" hidden="1">
      <c r="A201" s="17" t="s">
        <v>356</v>
      </c>
      <c r="B201" s="75">
        <f>'свод 2015'!AN203</f>
        <v>0</v>
      </c>
      <c r="C201" s="7">
        <f>'свод 2016'!AI203</f>
        <v>0</v>
      </c>
    </row>
    <row r="202" spans="1:3" s="41" customFormat="1" ht="18" hidden="1">
      <c r="A202" s="19" t="s">
        <v>203</v>
      </c>
      <c r="B202" s="75">
        <f>'свод 2015'!AN204</f>
        <v>0</v>
      </c>
      <c r="C202" s="7">
        <f>'свод 2016'!AI204</f>
        <v>0</v>
      </c>
    </row>
    <row r="203" spans="1:3" s="41" customFormat="1" ht="18" hidden="1">
      <c r="A203" s="17" t="s">
        <v>188</v>
      </c>
      <c r="B203" s="75">
        <f>'свод 2015'!AN205</f>
        <v>0</v>
      </c>
      <c r="C203" s="7">
        <f>'свод 2016'!AI205</f>
        <v>0</v>
      </c>
    </row>
    <row r="204" spans="1:3" s="41" customFormat="1" ht="18" hidden="1">
      <c r="A204" s="17" t="s">
        <v>357</v>
      </c>
      <c r="B204" s="75">
        <f>'свод 2015'!AN206</f>
        <v>0</v>
      </c>
      <c r="C204" s="7">
        <f>'свод 2016'!AI206</f>
        <v>0</v>
      </c>
    </row>
    <row r="205" spans="1:3" s="41" customFormat="1" ht="18" hidden="1">
      <c r="A205" s="17" t="s">
        <v>239</v>
      </c>
      <c r="B205" s="75">
        <f>'свод 2015'!AN207</f>
        <v>0</v>
      </c>
      <c r="C205" s="7">
        <f>'свод 2016'!AI207</f>
        <v>0</v>
      </c>
    </row>
    <row r="206" spans="1:3" s="41" customFormat="1" ht="18" hidden="1">
      <c r="A206" s="17" t="s">
        <v>358</v>
      </c>
      <c r="B206" s="75">
        <f>'свод 2015'!AN208</f>
        <v>0</v>
      </c>
      <c r="C206" s="7">
        <f>'свод 2016'!AI208</f>
        <v>0</v>
      </c>
    </row>
    <row r="207" spans="1:3" s="41" customFormat="1" ht="18" hidden="1">
      <c r="A207" s="17" t="s">
        <v>359</v>
      </c>
      <c r="B207" s="75">
        <f>'свод 2015'!AN209</f>
        <v>0</v>
      </c>
      <c r="C207" s="7">
        <f>'свод 2016'!AI209</f>
        <v>0</v>
      </c>
    </row>
    <row r="208" spans="1:3" s="41" customFormat="1" ht="18" hidden="1">
      <c r="A208" s="17" t="s">
        <v>360</v>
      </c>
      <c r="B208" s="75">
        <f>'свод 2015'!AN210</f>
        <v>0</v>
      </c>
      <c r="C208" s="7">
        <f>'свод 2016'!AI210</f>
        <v>0</v>
      </c>
    </row>
    <row r="209" spans="1:3" s="41" customFormat="1" ht="18" hidden="1">
      <c r="A209" s="19" t="s">
        <v>204</v>
      </c>
      <c r="B209" s="75">
        <f>'свод 2015'!AN211</f>
        <v>0</v>
      </c>
      <c r="C209" s="7">
        <f>'свод 2016'!AI211</f>
        <v>0</v>
      </c>
    </row>
    <row r="210" spans="1:3" s="41" customFormat="1" ht="18" hidden="1">
      <c r="A210" s="17" t="s">
        <v>188</v>
      </c>
      <c r="B210" s="75">
        <f>'свод 2015'!AN212</f>
        <v>0</v>
      </c>
      <c r="C210" s="7">
        <f>'свод 2016'!AI212</f>
        <v>0</v>
      </c>
    </row>
    <row r="211" spans="1:3" s="41" customFormat="1" ht="18" hidden="1">
      <c r="A211" s="17" t="s">
        <v>240</v>
      </c>
      <c r="B211" s="75">
        <f>'свод 2015'!AN213</f>
        <v>0</v>
      </c>
      <c r="C211" s="7">
        <f>'свод 2016'!AI213</f>
        <v>0</v>
      </c>
    </row>
    <row r="212" spans="1:3" s="41" customFormat="1" ht="18" hidden="1">
      <c r="A212" s="17" t="s">
        <v>361</v>
      </c>
      <c r="B212" s="75">
        <f>'свод 2015'!AN214</f>
        <v>0</v>
      </c>
      <c r="C212" s="7">
        <f>'свод 2016'!AI214</f>
        <v>0</v>
      </c>
    </row>
    <row r="213" spans="1:3" s="41" customFormat="1" ht="18" hidden="1">
      <c r="A213" s="17" t="s">
        <v>362</v>
      </c>
      <c r="B213" s="75">
        <f>'свод 2015'!AN215</f>
        <v>0</v>
      </c>
      <c r="C213" s="7">
        <f>'свод 2016'!AI215</f>
        <v>0</v>
      </c>
    </row>
    <row r="214" spans="1:3" s="41" customFormat="1" ht="18" hidden="1">
      <c r="A214" s="17" t="s">
        <v>363</v>
      </c>
      <c r="B214" s="75">
        <f>'свод 2015'!AN216</f>
        <v>0</v>
      </c>
      <c r="C214" s="7">
        <f>'свод 2016'!AI216</f>
        <v>0</v>
      </c>
    </row>
    <row r="215" spans="1:3" s="41" customFormat="1" ht="18" hidden="1">
      <c r="A215" s="17" t="s">
        <v>364</v>
      </c>
      <c r="B215" s="75">
        <f>'свод 2015'!AN217</f>
        <v>0</v>
      </c>
      <c r="C215" s="7">
        <f>'свод 2016'!AI217</f>
        <v>0</v>
      </c>
    </row>
    <row r="216" spans="1:3" s="41" customFormat="1" ht="18" hidden="1">
      <c r="A216" s="17" t="s">
        <v>365</v>
      </c>
      <c r="B216" s="75">
        <f>'свод 2015'!AN218</f>
        <v>0</v>
      </c>
      <c r="C216" s="7">
        <f>'свод 2016'!AI218</f>
        <v>0</v>
      </c>
    </row>
    <row r="217" spans="1:3" s="41" customFormat="1" ht="18" hidden="1">
      <c r="A217" s="17" t="s">
        <v>366</v>
      </c>
      <c r="B217" s="75">
        <f>'свод 2015'!AN219</f>
        <v>0</v>
      </c>
      <c r="C217" s="7">
        <f>'свод 2016'!AI219</f>
        <v>0</v>
      </c>
    </row>
    <row r="218" spans="1:3" s="41" customFormat="1" ht="18" hidden="1">
      <c r="A218" s="17" t="s">
        <v>367</v>
      </c>
      <c r="B218" s="75">
        <f>'свод 2015'!AN220</f>
        <v>0</v>
      </c>
      <c r="C218" s="7">
        <f>'свод 2016'!AI220</f>
        <v>0</v>
      </c>
    </row>
    <row r="219" spans="1:3" s="41" customFormat="1" ht="18" hidden="1">
      <c r="A219" s="17" t="s">
        <v>368</v>
      </c>
      <c r="B219" s="75">
        <f>'свод 2015'!AN221</f>
        <v>0</v>
      </c>
      <c r="C219" s="7">
        <f>'свод 2016'!AI221</f>
        <v>0</v>
      </c>
    </row>
    <row r="220" spans="1:3" s="41" customFormat="1" ht="18" hidden="1">
      <c r="A220" s="17" t="s">
        <v>369</v>
      </c>
      <c r="B220" s="75">
        <f>'свод 2015'!AN222</f>
        <v>0</v>
      </c>
      <c r="C220" s="7">
        <f>'свод 2016'!AI222</f>
        <v>0</v>
      </c>
    </row>
    <row r="221" spans="1:3" s="41" customFormat="1" ht="18" hidden="1">
      <c r="A221" s="17" t="s">
        <v>370</v>
      </c>
      <c r="B221" s="75">
        <f>'свод 2015'!AN223</f>
        <v>0</v>
      </c>
      <c r="C221" s="7">
        <f>'свод 2016'!AI223</f>
        <v>0</v>
      </c>
    </row>
    <row r="222" spans="1:3" s="41" customFormat="1" ht="18" hidden="1">
      <c r="A222" s="19" t="s">
        <v>205</v>
      </c>
      <c r="B222" s="75">
        <f>'свод 2015'!AN224</f>
        <v>0</v>
      </c>
      <c r="C222" s="7">
        <f>'свод 2016'!AI224</f>
        <v>0</v>
      </c>
    </row>
    <row r="223" spans="1:3" s="41" customFormat="1" ht="18" hidden="1">
      <c r="A223" s="17" t="s">
        <v>188</v>
      </c>
      <c r="B223" s="75">
        <f>'свод 2015'!AN225</f>
        <v>0</v>
      </c>
      <c r="C223" s="7">
        <f>'свод 2016'!AI225</f>
        <v>0</v>
      </c>
    </row>
    <row r="224" spans="1:3" s="41" customFormat="1" ht="18" hidden="1">
      <c r="A224" s="17" t="s">
        <v>241</v>
      </c>
      <c r="B224" s="75">
        <f>'свод 2015'!AN226</f>
        <v>0</v>
      </c>
      <c r="C224" s="7">
        <f>'свод 2016'!AI226</f>
        <v>0</v>
      </c>
    </row>
    <row r="225" spans="1:3" s="41" customFormat="1" ht="18" hidden="1">
      <c r="A225" s="17" t="s">
        <v>371</v>
      </c>
      <c r="B225" s="75">
        <f>'свод 2015'!AN227</f>
        <v>0</v>
      </c>
      <c r="C225" s="7">
        <f>'свод 2016'!AI227</f>
        <v>0</v>
      </c>
    </row>
    <row r="226" spans="1:3" s="41" customFormat="1" ht="18" hidden="1">
      <c r="A226" s="17" t="s">
        <v>372</v>
      </c>
      <c r="B226" s="75">
        <f>'свод 2015'!AN228</f>
        <v>0</v>
      </c>
      <c r="C226" s="7">
        <f>'свод 2016'!AI228</f>
        <v>0</v>
      </c>
    </row>
    <row r="227" spans="1:3" s="41" customFormat="1" ht="18" hidden="1">
      <c r="A227" s="19" t="s">
        <v>206</v>
      </c>
      <c r="B227" s="75">
        <f>'свод 2015'!AN229</f>
        <v>0</v>
      </c>
      <c r="C227" s="7">
        <f>'свод 2016'!AI229</f>
        <v>0</v>
      </c>
    </row>
    <row r="228" spans="1:3" s="41" customFormat="1" ht="18" hidden="1">
      <c r="A228" s="17" t="s">
        <v>188</v>
      </c>
      <c r="B228" s="75">
        <f>'свод 2015'!AN230</f>
        <v>0</v>
      </c>
      <c r="C228" s="7">
        <f>'свод 2016'!AI230</f>
        <v>0</v>
      </c>
    </row>
    <row r="229" spans="1:3" s="41" customFormat="1" ht="18" hidden="1">
      <c r="A229" s="17" t="s">
        <v>373</v>
      </c>
      <c r="B229" s="75">
        <f>'свод 2015'!AN231</f>
        <v>0</v>
      </c>
      <c r="C229" s="7">
        <f>'свод 2016'!AI231</f>
        <v>0</v>
      </c>
    </row>
    <row r="230" spans="1:3" s="41" customFormat="1" ht="18" hidden="1">
      <c r="A230" s="17" t="s">
        <v>374</v>
      </c>
      <c r="B230" s="75">
        <f>'свод 2015'!AN232</f>
        <v>0</v>
      </c>
      <c r="C230" s="7">
        <f>'свод 2016'!AI232</f>
        <v>0</v>
      </c>
    </row>
    <row r="231" spans="1:3" s="41" customFormat="1" ht="18" hidden="1">
      <c r="A231" s="17" t="s">
        <v>375</v>
      </c>
      <c r="B231" s="75">
        <f>'свод 2015'!AN233</f>
        <v>0</v>
      </c>
      <c r="C231" s="7">
        <f>'свод 2016'!AI233</f>
        <v>0</v>
      </c>
    </row>
    <row r="232" spans="1:3" s="41" customFormat="1" ht="18" hidden="1">
      <c r="A232" s="17" t="s">
        <v>242</v>
      </c>
      <c r="B232" s="75">
        <f>'свод 2015'!AN234</f>
        <v>0</v>
      </c>
      <c r="C232" s="7">
        <f>'свод 2016'!AI234</f>
        <v>0</v>
      </c>
    </row>
    <row r="233" spans="1:3" s="41" customFormat="1" ht="18" hidden="1">
      <c r="A233" s="17" t="s">
        <v>376</v>
      </c>
      <c r="B233" s="75">
        <f>'свод 2015'!AN235</f>
        <v>0</v>
      </c>
      <c r="C233" s="7">
        <f>'свод 2016'!AI235</f>
        <v>0</v>
      </c>
    </row>
    <row r="234" spans="1:3" s="41" customFormat="1" ht="18" hidden="1">
      <c r="A234" s="17" t="s">
        <v>377</v>
      </c>
      <c r="B234" s="75">
        <f>'свод 2015'!AN236</f>
        <v>0</v>
      </c>
      <c r="C234" s="7">
        <f>'свод 2016'!AI236</f>
        <v>0</v>
      </c>
    </row>
    <row r="235" spans="1:3" s="41" customFormat="1" ht="18" hidden="1">
      <c r="A235" s="17" t="s">
        <v>378</v>
      </c>
      <c r="B235" s="75">
        <f>'свод 2015'!AN237</f>
        <v>0</v>
      </c>
      <c r="C235" s="7">
        <f>'свод 2016'!AI237</f>
        <v>0</v>
      </c>
    </row>
    <row r="236" spans="1:3" s="41" customFormat="1" ht="18" hidden="1">
      <c r="A236" s="17" t="s">
        <v>379</v>
      </c>
      <c r="B236" s="75">
        <f>'свод 2015'!AN238</f>
        <v>0</v>
      </c>
      <c r="C236" s="7">
        <f>'свод 2016'!AI238</f>
        <v>0</v>
      </c>
    </row>
    <row r="237" spans="1:3" s="41" customFormat="1" ht="18" hidden="1">
      <c r="A237" s="17" t="s">
        <v>380</v>
      </c>
      <c r="B237" s="75">
        <f>'свод 2015'!AN239</f>
        <v>0</v>
      </c>
      <c r="C237" s="7">
        <f>'свод 2016'!AI239</f>
        <v>0</v>
      </c>
    </row>
    <row r="238" spans="1:3" s="41" customFormat="1" ht="18" hidden="1">
      <c r="A238" s="19" t="s">
        <v>207</v>
      </c>
      <c r="B238" s="75">
        <f>'свод 2015'!AN240</f>
        <v>0</v>
      </c>
      <c r="C238" s="7">
        <f>'свод 2016'!AI240</f>
        <v>0</v>
      </c>
    </row>
    <row r="239" spans="1:3" s="41" customFormat="1" ht="18" hidden="1">
      <c r="A239" s="17" t="s">
        <v>188</v>
      </c>
      <c r="B239" s="75">
        <f>'свод 2015'!AN241</f>
        <v>0</v>
      </c>
      <c r="C239" s="7">
        <f>'свод 2016'!AI241</f>
        <v>0</v>
      </c>
    </row>
    <row r="240" spans="1:3" s="41" customFormat="1" ht="18" hidden="1">
      <c r="A240" s="17" t="s">
        <v>381</v>
      </c>
      <c r="B240" s="75">
        <f>'свод 2015'!AN242</f>
        <v>0</v>
      </c>
      <c r="C240" s="7">
        <f>'свод 2016'!AI242</f>
        <v>0</v>
      </c>
    </row>
    <row r="241" spans="1:3" s="41" customFormat="1" ht="18" hidden="1">
      <c r="A241" s="17" t="s">
        <v>243</v>
      </c>
      <c r="B241" s="75">
        <f>'свод 2015'!AN243</f>
        <v>0</v>
      </c>
      <c r="C241" s="7">
        <f>'свод 2016'!AI243</f>
        <v>0</v>
      </c>
    </row>
    <row r="242" spans="1:3" s="41" customFormat="1" ht="18" hidden="1">
      <c r="A242" s="17" t="s">
        <v>382</v>
      </c>
      <c r="B242" s="75">
        <f>'свод 2015'!AN244</f>
        <v>0</v>
      </c>
      <c r="C242" s="7">
        <f>'свод 2016'!AI244</f>
        <v>0</v>
      </c>
    </row>
    <row r="243" spans="1:3" s="41" customFormat="1" ht="18" hidden="1">
      <c r="A243" s="17" t="s">
        <v>383</v>
      </c>
      <c r="B243" s="75">
        <f>'свод 2015'!AN245</f>
        <v>0</v>
      </c>
      <c r="C243" s="7">
        <f>'свод 2016'!AI245</f>
        <v>0</v>
      </c>
    </row>
    <row r="244" spans="1:3" s="41" customFormat="1" ht="18" hidden="1">
      <c r="A244" s="17" t="s">
        <v>384</v>
      </c>
      <c r="B244" s="75">
        <f>'свод 2015'!AN246</f>
        <v>0</v>
      </c>
      <c r="C244" s="7">
        <f>'свод 2016'!AI246</f>
        <v>0</v>
      </c>
    </row>
    <row r="245" spans="1:3" s="41" customFormat="1" ht="18" hidden="1">
      <c r="A245" s="17" t="s">
        <v>385</v>
      </c>
      <c r="B245" s="75">
        <f>'свод 2015'!AN247</f>
        <v>0</v>
      </c>
      <c r="C245" s="7">
        <f>'свод 2016'!AI247</f>
        <v>0</v>
      </c>
    </row>
    <row r="246" spans="1:3" s="41" customFormat="1" ht="18" hidden="1">
      <c r="A246" s="17" t="s">
        <v>386</v>
      </c>
      <c r="B246" s="75">
        <f>'свод 2015'!AN248</f>
        <v>0</v>
      </c>
      <c r="C246" s="7">
        <f>'свод 2016'!AI248</f>
        <v>0</v>
      </c>
    </row>
    <row r="247" spans="1:3" s="41" customFormat="1" ht="18" hidden="1">
      <c r="A247" s="17" t="s">
        <v>387</v>
      </c>
      <c r="B247" s="75">
        <f>'свод 2015'!AN249</f>
        <v>0</v>
      </c>
      <c r="C247" s="7">
        <f>'свод 2016'!AI249</f>
        <v>0</v>
      </c>
    </row>
    <row r="248" spans="1:3" s="41" customFormat="1" ht="18" hidden="1">
      <c r="A248" s="17" t="s">
        <v>388</v>
      </c>
      <c r="B248" s="75">
        <f>'свод 2015'!AN250</f>
        <v>0</v>
      </c>
      <c r="C248" s="7">
        <f>'свод 2016'!AI250</f>
        <v>0</v>
      </c>
    </row>
    <row r="249" spans="1:3" s="41" customFormat="1" ht="18" hidden="1">
      <c r="A249" s="17" t="s">
        <v>389</v>
      </c>
      <c r="B249" s="75">
        <f>'свод 2015'!AN251</f>
        <v>0</v>
      </c>
      <c r="C249" s="7">
        <f>'свод 2016'!AI251</f>
        <v>0</v>
      </c>
    </row>
    <row r="250" spans="1:3" s="41" customFormat="1" ht="18" hidden="1">
      <c r="A250" s="19" t="s">
        <v>208</v>
      </c>
      <c r="B250" s="75">
        <f>'свод 2015'!AN252</f>
        <v>0</v>
      </c>
      <c r="C250" s="7">
        <f>'свод 2016'!AI252</f>
        <v>0</v>
      </c>
    </row>
    <row r="251" spans="1:3" s="41" customFormat="1" ht="18" hidden="1">
      <c r="A251" s="17" t="s">
        <v>188</v>
      </c>
      <c r="B251" s="75">
        <f>'свод 2015'!AN253</f>
        <v>0</v>
      </c>
      <c r="C251" s="7">
        <f>'свод 2016'!AI253</f>
        <v>0</v>
      </c>
    </row>
    <row r="252" spans="1:3" s="41" customFormat="1" ht="18" hidden="1">
      <c r="A252" s="17" t="s">
        <v>390</v>
      </c>
      <c r="B252" s="75">
        <f>'свод 2015'!AN254</f>
        <v>0</v>
      </c>
      <c r="C252" s="7">
        <f>'свод 2016'!AI254</f>
        <v>0</v>
      </c>
    </row>
    <row r="253" spans="1:3" s="41" customFormat="1" ht="18" hidden="1">
      <c r="A253" s="17" t="s">
        <v>391</v>
      </c>
      <c r="B253" s="75">
        <f>'свод 2015'!AN255</f>
        <v>0</v>
      </c>
      <c r="C253" s="7">
        <f>'свод 2016'!AI255</f>
        <v>0</v>
      </c>
    </row>
    <row r="254" spans="1:3" s="41" customFormat="1" ht="18" hidden="1">
      <c r="A254" s="17" t="s">
        <v>392</v>
      </c>
      <c r="B254" s="75">
        <f>'свод 2015'!AN256</f>
        <v>0</v>
      </c>
      <c r="C254" s="7">
        <f>'свод 2016'!AI256</f>
        <v>0</v>
      </c>
    </row>
    <row r="255" spans="1:3" s="41" customFormat="1" ht="18" hidden="1">
      <c r="A255" s="17" t="s">
        <v>393</v>
      </c>
      <c r="B255" s="75">
        <f>'свод 2015'!AN257</f>
        <v>0</v>
      </c>
      <c r="C255" s="7">
        <f>'свод 2016'!AI257</f>
        <v>0</v>
      </c>
    </row>
    <row r="256" spans="1:3" s="41" customFormat="1" ht="18" hidden="1">
      <c r="A256" s="17" t="s">
        <v>394</v>
      </c>
      <c r="B256" s="75">
        <f>'свод 2015'!AN258</f>
        <v>0</v>
      </c>
      <c r="C256" s="7">
        <f>'свод 2016'!AI258</f>
        <v>0</v>
      </c>
    </row>
    <row r="257" spans="1:3" s="41" customFormat="1" ht="18" hidden="1">
      <c r="A257" s="17" t="s">
        <v>395</v>
      </c>
      <c r="B257" s="75">
        <f>'свод 2015'!AN259</f>
        <v>0</v>
      </c>
      <c r="C257" s="7">
        <f>'свод 2016'!AI259</f>
        <v>0</v>
      </c>
    </row>
    <row r="258" spans="1:3" s="41" customFormat="1" ht="18" hidden="1">
      <c r="A258" s="17" t="s">
        <v>244</v>
      </c>
      <c r="B258" s="75">
        <f>'свод 2015'!AN260</f>
        <v>0</v>
      </c>
      <c r="C258" s="7">
        <f>'свод 2016'!AI260</f>
        <v>0</v>
      </c>
    </row>
    <row r="259" spans="1:3" s="41" customFormat="1" ht="18" hidden="1">
      <c r="A259" s="17" t="s">
        <v>396</v>
      </c>
      <c r="B259" s="75">
        <f>'свод 2015'!AN261</f>
        <v>0</v>
      </c>
      <c r="C259" s="7">
        <f>'свод 2016'!AI261</f>
        <v>0</v>
      </c>
    </row>
    <row r="260" spans="1:3" s="41" customFormat="1" ht="18" hidden="1">
      <c r="A260" s="17" t="s">
        <v>397</v>
      </c>
      <c r="B260" s="75">
        <f>'свод 2015'!AN262</f>
        <v>0</v>
      </c>
      <c r="C260" s="7">
        <f>'свод 2016'!AI262</f>
        <v>0</v>
      </c>
    </row>
    <row r="261" spans="1:3" s="41" customFormat="1" ht="18" hidden="1">
      <c r="A261" s="17" t="s">
        <v>398</v>
      </c>
      <c r="B261" s="75">
        <f>'свод 2015'!AN263</f>
        <v>0</v>
      </c>
      <c r="C261" s="7">
        <f>'свод 2016'!AI263</f>
        <v>0</v>
      </c>
    </row>
    <row r="262" spans="1:3" s="41" customFormat="1" ht="18" hidden="1">
      <c r="A262" s="17" t="s">
        <v>399</v>
      </c>
      <c r="B262" s="75">
        <f>'свод 2015'!AN264</f>
        <v>0</v>
      </c>
      <c r="C262" s="7">
        <f>'свод 2016'!AI264</f>
        <v>0</v>
      </c>
    </row>
    <row r="263" spans="1:3" s="41" customFormat="1" ht="18" hidden="1">
      <c r="A263" s="17" t="s">
        <v>400</v>
      </c>
      <c r="B263" s="75">
        <f>'свод 2015'!AN265</f>
        <v>0</v>
      </c>
      <c r="C263" s="7">
        <f>'свод 2016'!AI265</f>
        <v>0</v>
      </c>
    </row>
    <row r="264" spans="1:3" s="41" customFormat="1" ht="18" hidden="1">
      <c r="A264" s="17" t="s">
        <v>401</v>
      </c>
      <c r="B264" s="75">
        <f>'свод 2015'!AN266</f>
        <v>0</v>
      </c>
      <c r="C264" s="7">
        <f>'свод 2016'!AI266</f>
        <v>0</v>
      </c>
    </row>
    <row r="265" spans="1:3" s="41" customFormat="1" ht="18" hidden="1">
      <c r="A265" s="17" t="s">
        <v>245</v>
      </c>
      <c r="B265" s="75">
        <f>'свод 2015'!AN267</f>
        <v>0</v>
      </c>
      <c r="C265" s="7">
        <f>'свод 2016'!AI267</f>
        <v>0</v>
      </c>
    </row>
    <row r="266" spans="1:3" s="41" customFormat="1" ht="18" hidden="1">
      <c r="A266" s="17" t="s">
        <v>402</v>
      </c>
      <c r="B266" s="75">
        <f>'свод 2015'!AN268</f>
        <v>0</v>
      </c>
      <c r="C266" s="7">
        <f>'свод 2016'!AI268</f>
        <v>0</v>
      </c>
    </row>
    <row r="267" spans="1:3" s="41" customFormat="1" ht="18" hidden="1">
      <c r="A267" s="17" t="s">
        <v>403</v>
      </c>
      <c r="B267" s="75">
        <f>'свод 2015'!AN269</f>
        <v>0</v>
      </c>
      <c r="C267" s="7">
        <f>'свод 2016'!AI269</f>
        <v>0</v>
      </c>
    </row>
    <row r="268" spans="1:3" s="41" customFormat="1" ht="18" hidden="1">
      <c r="A268" s="19" t="s">
        <v>209</v>
      </c>
      <c r="B268" s="75">
        <f>'свод 2015'!AN270</f>
        <v>0</v>
      </c>
      <c r="C268" s="7">
        <f>'свод 2016'!AI270</f>
        <v>0</v>
      </c>
    </row>
    <row r="269" spans="1:3" s="41" customFormat="1" ht="18" hidden="1">
      <c r="A269" s="17" t="s">
        <v>188</v>
      </c>
      <c r="B269" s="75">
        <f>'свод 2015'!AN271</f>
        <v>0</v>
      </c>
      <c r="C269" s="7">
        <f>'свод 2016'!AI271</f>
        <v>0</v>
      </c>
    </row>
    <row r="270" spans="1:3" s="41" customFormat="1" ht="18" hidden="1">
      <c r="A270" s="17" t="s">
        <v>8</v>
      </c>
      <c r="B270" s="75">
        <f>'свод 2015'!AN272</f>
        <v>0</v>
      </c>
      <c r="C270" s="7">
        <f>'свод 2016'!AI272</f>
        <v>0</v>
      </c>
    </row>
    <row r="271" spans="1:3" s="41" customFormat="1" ht="18" hidden="1">
      <c r="A271" s="17" t="s">
        <v>246</v>
      </c>
      <c r="B271" s="75">
        <f>'свод 2015'!AN273</f>
        <v>0</v>
      </c>
      <c r="C271" s="7">
        <f>'свод 2016'!AI273</f>
        <v>0</v>
      </c>
    </row>
    <row r="272" spans="1:3" s="41" customFormat="1" ht="18" hidden="1">
      <c r="A272" s="17" t="s">
        <v>9</v>
      </c>
      <c r="B272" s="75">
        <f>'свод 2015'!AN274</f>
        <v>0</v>
      </c>
      <c r="C272" s="7">
        <f>'свод 2016'!AI274</f>
        <v>0</v>
      </c>
    </row>
    <row r="273" spans="1:3" s="41" customFormat="1" ht="18" hidden="1">
      <c r="A273" s="19" t="s">
        <v>210</v>
      </c>
      <c r="B273" s="75">
        <f>'свод 2015'!AN275</f>
        <v>0</v>
      </c>
      <c r="C273" s="7">
        <f>'свод 2016'!AI275</f>
        <v>0</v>
      </c>
    </row>
    <row r="274" spans="1:3" s="41" customFormat="1" ht="18" hidden="1">
      <c r="A274" s="17" t="s">
        <v>188</v>
      </c>
      <c r="B274" s="75">
        <f>'свод 2015'!AN276</f>
        <v>0</v>
      </c>
      <c r="C274" s="7">
        <f>'свод 2016'!AI276</f>
        <v>0</v>
      </c>
    </row>
    <row r="275" spans="1:3" s="41" customFormat="1" ht="18" hidden="1">
      <c r="A275" s="17" t="s">
        <v>404</v>
      </c>
      <c r="B275" s="75">
        <f>'свод 2015'!AN277</f>
        <v>0</v>
      </c>
      <c r="C275" s="7">
        <f>'свод 2016'!AI277</f>
        <v>0</v>
      </c>
    </row>
    <row r="276" spans="1:3" s="41" customFormat="1" ht="18" hidden="1">
      <c r="A276" s="17" t="s">
        <v>405</v>
      </c>
      <c r="B276" s="75">
        <f>'свод 2015'!AN278</f>
        <v>0</v>
      </c>
      <c r="C276" s="7">
        <f>'свод 2016'!AI278</f>
        <v>0</v>
      </c>
    </row>
    <row r="277" spans="1:3" s="41" customFormat="1" ht="18" hidden="1">
      <c r="A277" s="17" t="s">
        <v>406</v>
      </c>
      <c r="B277" s="75">
        <f>'свод 2015'!AN279</f>
        <v>0</v>
      </c>
      <c r="C277" s="7">
        <f>'свод 2016'!AI279</f>
        <v>0</v>
      </c>
    </row>
    <row r="278" spans="1:3" s="41" customFormat="1" ht="18" hidden="1">
      <c r="A278" s="17" t="s">
        <v>407</v>
      </c>
      <c r="B278" s="75">
        <f>'свод 2015'!AN280</f>
        <v>0</v>
      </c>
      <c r="C278" s="7">
        <f>'свод 2016'!AI280</f>
        <v>0</v>
      </c>
    </row>
    <row r="279" spans="1:3" s="41" customFormat="1" ht="18" hidden="1">
      <c r="A279" s="17" t="s">
        <v>408</v>
      </c>
      <c r="B279" s="75">
        <f>'свод 2015'!AN281</f>
        <v>0</v>
      </c>
      <c r="C279" s="7">
        <f>'свод 2016'!AI281</f>
        <v>0</v>
      </c>
    </row>
    <row r="280" spans="1:3" s="41" customFormat="1" ht="18" hidden="1">
      <c r="A280" s="17" t="s">
        <v>409</v>
      </c>
      <c r="B280" s="75">
        <f>'свод 2015'!AN282</f>
        <v>0</v>
      </c>
      <c r="C280" s="7">
        <f>'свод 2016'!AI282</f>
        <v>0</v>
      </c>
    </row>
    <row r="281" spans="1:3" s="41" customFormat="1" ht="18" hidden="1">
      <c r="A281" s="17" t="s">
        <v>410</v>
      </c>
      <c r="B281" s="75">
        <f>'свод 2015'!AN283</f>
        <v>0</v>
      </c>
      <c r="C281" s="7">
        <f>'свод 2016'!AI283</f>
        <v>0</v>
      </c>
    </row>
    <row r="282" spans="1:3" s="41" customFormat="1" ht="18" hidden="1">
      <c r="A282" s="17" t="s">
        <v>411</v>
      </c>
      <c r="B282" s="75">
        <f>'свод 2015'!AN284</f>
        <v>0</v>
      </c>
      <c r="C282" s="7">
        <f>'свод 2016'!AI284</f>
        <v>0</v>
      </c>
    </row>
    <row r="283" spans="1:3" s="41" customFormat="1" ht="18" hidden="1">
      <c r="A283" s="17" t="s">
        <v>412</v>
      </c>
      <c r="B283" s="75">
        <f>'свод 2015'!AN285</f>
        <v>0</v>
      </c>
      <c r="C283" s="7">
        <f>'свод 2016'!AI285</f>
        <v>0</v>
      </c>
    </row>
    <row r="284" spans="1:3" s="41" customFormat="1" ht="18" hidden="1">
      <c r="A284" s="17" t="s">
        <v>413</v>
      </c>
      <c r="B284" s="75">
        <f>'свод 2015'!AN286</f>
        <v>0</v>
      </c>
      <c r="C284" s="7">
        <f>'свод 2016'!AI286</f>
        <v>0</v>
      </c>
    </row>
    <row r="285" spans="1:3" s="41" customFormat="1" ht="18" hidden="1">
      <c r="A285" s="17" t="s">
        <v>414</v>
      </c>
      <c r="B285" s="75">
        <f>'свод 2015'!AN287</f>
        <v>0</v>
      </c>
      <c r="C285" s="7">
        <f>'свод 2016'!AI287</f>
        <v>0</v>
      </c>
    </row>
    <row r="286" spans="1:3" s="41" customFormat="1" ht="18" hidden="1">
      <c r="A286" s="17" t="s">
        <v>415</v>
      </c>
      <c r="B286" s="75">
        <f>'свод 2015'!AN288</f>
        <v>0</v>
      </c>
      <c r="C286" s="7">
        <f>'свод 2016'!AI288</f>
        <v>0</v>
      </c>
    </row>
    <row r="287" spans="1:3" s="41" customFormat="1" ht="18" hidden="1">
      <c r="A287" s="17" t="s">
        <v>416</v>
      </c>
      <c r="B287" s="75">
        <f>'свод 2015'!AN289</f>
        <v>0</v>
      </c>
      <c r="C287" s="7">
        <f>'свод 2016'!AI289</f>
        <v>0</v>
      </c>
    </row>
    <row r="288" spans="1:3" s="41" customFormat="1" ht="18" hidden="1">
      <c r="A288" s="19" t="s">
        <v>211</v>
      </c>
      <c r="B288" s="75">
        <f>'свод 2015'!AN290</f>
        <v>0</v>
      </c>
      <c r="C288" s="7">
        <f>'свод 2016'!AI290</f>
        <v>0</v>
      </c>
    </row>
    <row r="289" spans="1:3" s="41" customFormat="1" ht="18" hidden="1">
      <c r="A289" s="17" t="s">
        <v>188</v>
      </c>
      <c r="B289" s="75">
        <f>'свод 2015'!AN291</f>
        <v>0</v>
      </c>
      <c r="C289" s="7">
        <f>'свод 2016'!AI291</f>
        <v>0</v>
      </c>
    </row>
    <row r="290" spans="1:3" s="41" customFormat="1" ht="18" hidden="1">
      <c r="A290" s="17" t="s">
        <v>417</v>
      </c>
      <c r="B290" s="75">
        <f>'свод 2015'!AN292</f>
        <v>0</v>
      </c>
      <c r="C290" s="7">
        <f>'свод 2016'!AI292</f>
        <v>0</v>
      </c>
    </row>
    <row r="291" spans="1:3" s="41" customFormat="1" ht="18" hidden="1">
      <c r="A291" s="17" t="s">
        <v>247</v>
      </c>
      <c r="B291" s="75">
        <f>'свод 2015'!AN293</f>
        <v>0</v>
      </c>
      <c r="C291" s="7">
        <f>'свод 2016'!AI293</f>
        <v>0</v>
      </c>
    </row>
    <row r="292" spans="1:3" s="41" customFormat="1" ht="18" hidden="1">
      <c r="A292" s="17" t="s">
        <v>11</v>
      </c>
      <c r="B292" s="75">
        <f>'свод 2015'!AN294</f>
        <v>0</v>
      </c>
      <c r="C292" s="7">
        <f>'свод 2016'!AI294</f>
        <v>0</v>
      </c>
    </row>
    <row r="293" spans="1:3" s="41" customFormat="1" ht="18" hidden="1">
      <c r="A293" s="17" t="s">
        <v>12</v>
      </c>
      <c r="B293" s="75">
        <f>'свод 2015'!AN295</f>
        <v>0</v>
      </c>
      <c r="C293" s="7">
        <f>'свод 2016'!AI295</f>
        <v>0</v>
      </c>
    </row>
    <row r="294" spans="1:3" s="41" customFormat="1" ht="18" hidden="1">
      <c r="A294" s="17" t="s">
        <v>13</v>
      </c>
      <c r="B294" s="75">
        <f>'свод 2015'!AN296</f>
        <v>0</v>
      </c>
      <c r="C294" s="7">
        <f>'свод 2016'!AI296</f>
        <v>0</v>
      </c>
    </row>
    <row r="295" spans="1:3" s="41" customFormat="1" ht="18" hidden="1">
      <c r="A295" s="17" t="s">
        <v>14</v>
      </c>
      <c r="B295" s="75">
        <f>'свод 2015'!AN297</f>
        <v>0</v>
      </c>
      <c r="C295" s="7">
        <f>'свод 2016'!AI297</f>
        <v>0</v>
      </c>
    </row>
    <row r="296" spans="1:3" s="41" customFormat="1" ht="18" hidden="1">
      <c r="A296" s="19" t="s">
        <v>212</v>
      </c>
      <c r="B296" s="75">
        <f>'свод 2015'!AN298</f>
        <v>0</v>
      </c>
      <c r="C296" s="7">
        <f>'свод 2016'!AI298</f>
        <v>0</v>
      </c>
    </row>
    <row r="297" spans="1:3" s="41" customFormat="1" ht="18" hidden="1">
      <c r="A297" s="17" t="s">
        <v>188</v>
      </c>
      <c r="B297" s="75">
        <f>'свод 2015'!AN299</f>
        <v>0</v>
      </c>
      <c r="C297" s="7">
        <f>'свод 2016'!AI299</f>
        <v>0</v>
      </c>
    </row>
    <row r="298" spans="1:3" s="41" customFormat="1" ht="18" hidden="1">
      <c r="A298" s="17" t="s">
        <v>15</v>
      </c>
      <c r="B298" s="75">
        <f>'свод 2015'!AN300</f>
        <v>0</v>
      </c>
      <c r="C298" s="7">
        <f>'свод 2016'!AI300</f>
        <v>0</v>
      </c>
    </row>
    <row r="299" spans="1:3" s="41" customFormat="1" ht="18" hidden="1">
      <c r="A299" s="17" t="s">
        <v>16</v>
      </c>
      <c r="B299" s="75">
        <f>'свод 2015'!AN301</f>
        <v>0</v>
      </c>
      <c r="C299" s="7">
        <f>'свод 2016'!AI301</f>
        <v>0</v>
      </c>
    </row>
    <row r="300" spans="1:3" s="41" customFormat="1" ht="18" hidden="1">
      <c r="A300" s="17" t="s">
        <v>17</v>
      </c>
      <c r="B300" s="75">
        <f>'свод 2015'!AN302</f>
        <v>0</v>
      </c>
      <c r="C300" s="7">
        <f>'свод 2016'!AI302</f>
        <v>0</v>
      </c>
    </row>
    <row r="301" spans="1:3" s="41" customFormat="1" ht="18" hidden="1">
      <c r="A301" s="17" t="s">
        <v>18</v>
      </c>
      <c r="B301" s="75">
        <f>'свод 2015'!AN303</f>
        <v>0</v>
      </c>
      <c r="C301" s="7">
        <f>'свод 2016'!AI303</f>
        <v>0</v>
      </c>
    </row>
    <row r="302" spans="1:3" s="41" customFormat="1" ht="18" hidden="1">
      <c r="A302" s="19" t="s">
        <v>213</v>
      </c>
      <c r="B302" s="75">
        <f>'свод 2015'!AN304</f>
        <v>0</v>
      </c>
      <c r="C302" s="7">
        <f>'свод 2016'!AI304</f>
        <v>0</v>
      </c>
    </row>
    <row r="303" spans="1:3" s="41" customFormat="1" ht="18" hidden="1">
      <c r="A303" s="17" t="s">
        <v>188</v>
      </c>
      <c r="B303" s="75">
        <f>'свод 2015'!AN305</f>
        <v>0</v>
      </c>
      <c r="C303" s="7">
        <f>'свод 2016'!AI305</f>
        <v>0</v>
      </c>
    </row>
    <row r="304" spans="1:3" s="41" customFormat="1" ht="18" hidden="1">
      <c r="A304" s="17" t="s">
        <v>19</v>
      </c>
      <c r="B304" s="75">
        <f>'свод 2015'!AN306</f>
        <v>0</v>
      </c>
      <c r="C304" s="7">
        <f>'свод 2016'!AI306</f>
        <v>0</v>
      </c>
    </row>
    <row r="305" spans="1:3" s="41" customFormat="1" ht="18" hidden="1">
      <c r="A305" s="17" t="s">
        <v>20</v>
      </c>
      <c r="B305" s="75">
        <f>'свод 2015'!AN307</f>
        <v>0</v>
      </c>
      <c r="C305" s="7">
        <f>'свод 2016'!AI307</f>
        <v>0</v>
      </c>
    </row>
    <row r="306" spans="1:3" s="41" customFormat="1" ht="18" hidden="1">
      <c r="A306" s="17" t="s">
        <v>21</v>
      </c>
      <c r="B306" s="75">
        <f>'свод 2015'!AN308</f>
        <v>0</v>
      </c>
      <c r="C306" s="7">
        <f>'свод 2016'!AI308</f>
        <v>0</v>
      </c>
    </row>
    <row r="307" spans="1:3" s="41" customFormat="1" ht="18" hidden="1">
      <c r="A307" s="17" t="s">
        <v>22</v>
      </c>
      <c r="B307" s="75">
        <f>'свод 2015'!AN309</f>
        <v>0</v>
      </c>
      <c r="C307" s="7">
        <f>'свод 2016'!AI309</f>
        <v>0</v>
      </c>
    </row>
    <row r="308" spans="1:3" s="41" customFormat="1" ht="18" hidden="1">
      <c r="A308" s="17" t="s">
        <v>248</v>
      </c>
      <c r="B308" s="75">
        <f>'свод 2015'!AN310</f>
        <v>0</v>
      </c>
      <c r="C308" s="7">
        <f>'свод 2016'!AI310</f>
        <v>0</v>
      </c>
    </row>
    <row r="309" spans="1:3" s="41" customFormat="1" ht="18" hidden="1">
      <c r="A309" s="17" t="s">
        <v>23</v>
      </c>
      <c r="B309" s="75">
        <f>'свод 2015'!AN311</f>
        <v>0</v>
      </c>
      <c r="C309" s="7">
        <f>'свод 2016'!AI311</f>
        <v>0</v>
      </c>
    </row>
    <row r="310" spans="1:3" s="41" customFormat="1" ht="18" hidden="1">
      <c r="A310" s="17" t="s">
        <v>24</v>
      </c>
      <c r="B310" s="75">
        <f>'свод 2015'!AN312</f>
        <v>0</v>
      </c>
      <c r="C310" s="7">
        <f>'свод 2016'!AI312</f>
        <v>0</v>
      </c>
    </row>
    <row r="311" spans="1:3" s="41" customFormat="1" ht="18" hidden="1">
      <c r="A311" s="17" t="s">
        <v>25</v>
      </c>
      <c r="B311" s="75">
        <f>'свод 2015'!AN313</f>
        <v>0</v>
      </c>
      <c r="C311" s="7">
        <f>'свод 2016'!AI313</f>
        <v>0</v>
      </c>
    </row>
    <row r="312" spans="1:3" s="41" customFormat="1" ht="18" hidden="1">
      <c r="A312" s="17" t="s">
        <v>26</v>
      </c>
      <c r="B312" s="75">
        <f>'свод 2015'!AN314</f>
        <v>0</v>
      </c>
      <c r="C312" s="7">
        <f>'свод 2016'!AI314</f>
        <v>0</v>
      </c>
    </row>
    <row r="313" spans="1:3" s="41" customFormat="1" ht="18" hidden="1">
      <c r="A313" s="17" t="s">
        <v>249</v>
      </c>
      <c r="B313" s="75">
        <f>'свод 2015'!AN315</f>
        <v>0</v>
      </c>
      <c r="C313" s="7">
        <f>'свод 2016'!AI315</f>
        <v>0</v>
      </c>
    </row>
    <row r="314" spans="1:3" s="41" customFormat="1" ht="18" hidden="1" customHeight="1">
      <c r="A314" s="19" t="s">
        <v>214</v>
      </c>
      <c r="B314" s="75">
        <f>'свод 2015'!AN316</f>
        <v>0</v>
      </c>
      <c r="C314" s="7">
        <f>'свод 2016'!AI316</f>
        <v>0</v>
      </c>
    </row>
    <row r="315" spans="1:3" s="41" customFormat="1" ht="18" hidden="1">
      <c r="A315" s="17" t="s">
        <v>188</v>
      </c>
      <c r="B315" s="75">
        <f>'свод 2015'!AN317</f>
        <v>0</v>
      </c>
      <c r="C315" s="7">
        <f>'свод 2016'!AI317</f>
        <v>0</v>
      </c>
    </row>
    <row r="316" spans="1:3" s="41" customFormat="1" ht="18" hidden="1">
      <c r="A316" s="17" t="s">
        <v>27</v>
      </c>
      <c r="B316" s="75">
        <f>'свод 2015'!AN318</f>
        <v>0</v>
      </c>
      <c r="C316" s="7">
        <f>'свод 2016'!AI318</f>
        <v>0</v>
      </c>
    </row>
    <row r="317" spans="1:3" s="41" customFormat="1" ht="18" hidden="1">
      <c r="A317" s="17" t="s">
        <v>28</v>
      </c>
      <c r="B317" s="75">
        <f>'свод 2015'!AN319</f>
        <v>0</v>
      </c>
      <c r="C317" s="7">
        <f>'свод 2016'!AI319</f>
        <v>0</v>
      </c>
    </row>
    <row r="318" spans="1:3" s="41" customFormat="1" ht="18" hidden="1">
      <c r="A318" s="17" t="s">
        <v>29</v>
      </c>
      <c r="B318" s="75">
        <f>'свод 2015'!AN320</f>
        <v>0</v>
      </c>
      <c r="C318" s="7">
        <f>'свод 2016'!AI320</f>
        <v>0</v>
      </c>
    </row>
    <row r="319" spans="1:3" s="41" customFormat="1" ht="18" hidden="1">
      <c r="A319" s="17" t="s">
        <v>250</v>
      </c>
      <c r="B319" s="75">
        <f>'свод 2015'!AN321</f>
        <v>0</v>
      </c>
      <c r="C319" s="7">
        <f>'свод 2016'!AI321</f>
        <v>0</v>
      </c>
    </row>
    <row r="320" spans="1:3" s="41" customFormat="1" ht="18" hidden="1">
      <c r="A320" s="17" t="s">
        <v>30</v>
      </c>
      <c r="B320" s="75">
        <f>'свод 2015'!AN322</f>
        <v>0</v>
      </c>
      <c r="C320" s="7">
        <f>'свод 2016'!AI322</f>
        <v>0</v>
      </c>
    </row>
    <row r="321" spans="1:3" s="41" customFormat="1" ht="18" hidden="1">
      <c r="A321" s="17" t="s">
        <v>31</v>
      </c>
      <c r="B321" s="75">
        <f>'свод 2015'!AN323</f>
        <v>0</v>
      </c>
      <c r="C321" s="7">
        <f>'свод 2016'!AI323</f>
        <v>0</v>
      </c>
    </row>
    <row r="322" spans="1:3" s="41" customFormat="1" ht="18" hidden="1">
      <c r="A322" s="17" t="s">
        <v>32</v>
      </c>
      <c r="B322" s="75">
        <f>'свод 2015'!AN324</f>
        <v>0</v>
      </c>
      <c r="C322" s="7">
        <f>'свод 2016'!AI324</f>
        <v>0</v>
      </c>
    </row>
    <row r="323" spans="1:3" s="41" customFormat="1" ht="18" hidden="1">
      <c r="A323" s="17" t="s">
        <v>33</v>
      </c>
      <c r="B323" s="75">
        <f>'свод 2015'!AN325</f>
        <v>0</v>
      </c>
      <c r="C323" s="7">
        <f>'свод 2016'!AI325</f>
        <v>0</v>
      </c>
    </row>
    <row r="324" spans="1:3" s="41" customFormat="1" ht="18" hidden="1">
      <c r="A324" s="17" t="s">
        <v>34</v>
      </c>
      <c r="B324" s="75">
        <f>'свод 2015'!AN326</f>
        <v>0</v>
      </c>
      <c r="C324" s="7">
        <f>'свод 2016'!AI326</f>
        <v>0</v>
      </c>
    </row>
    <row r="325" spans="1:3" s="41" customFormat="1" ht="18" hidden="1">
      <c r="A325" s="17" t="s">
        <v>35</v>
      </c>
      <c r="B325" s="75">
        <f>'свод 2015'!AN327</f>
        <v>0</v>
      </c>
      <c r="C325" s="7">
        <f>'свод 2016'!AI327</f>
        <v>0</v>
      </c>
    </row>
    <row r="326" spans="1:3" s="41" customFormat="1" ht="18" hidden="1">
      <c r="A326" s="17" t="s">
        <v>36</v>
      </c>
      <c r="B326" s="75">
        <f>'свод 2015'!AN328</f>
        <v>0</v>
      </c>
      <c r="C326" s="7">
        <f>'свод 2016'!AI328</f>
        <v>0</v>
      </c>
    </row>
    <row r="327" spans="1:3" s="41" customFormat="1" ht="18" hidden="1">
      <c r="A327" s="17" t="s">
        <v>37</v>
      </c>
      <c r="B327" s="75">
        <f>'свод 2015'!AN329</f>
        <v>0</v>
      </c>
      <c r="C327" s="7">
        <f>'свод 2016'!AI329</f>
        <v>0</v>
      </c>
    </row>
    <row r="328" spans="1:3" s="41" customFormat="1" ht="18" hidden="1">
      <c r="A328" s="17" t="s">
        <v>38</v>
      </c>
      <c r="B328" s="75">
        <f>'свод 2015'!AN330</f>
        <v>0</v>
      </c>
      <c r="C328" s="7">
        <f>'свод 2016'!AI330</f>
        <v>0</v>
      </c>
    </row>
    <row r="329" spans="1:3" s="41" customFormat="1" ht="18" hidden="1">
      <c r="A329" s="17" t="s">
        <v>39</v>
      </c>
      <c r="B329" s="75">
        <f>'свод 2015'!AN331</f>
        <v>0</v>
      </c>
      <c r="C329" s="7">
        <f>'свод 2016'!AI331</f>
        <v>0</v>
      </c>
    </row>
    <row r="330" spans="1:3" s="41" customFormat="1" ht="18" hidden="1">
      <c r="A330" s="17" t="s">
        <v>40</v>
      </c>
      <c r="B330" s="75">
        <f>'свод 2015'!AN332</f>
        <v>0</v>
      </c>
      <c r="C330" s="7">
        <f>'свод 2016'!AI332</f>
        <v>0</v>
      </c>
    </row>
    <row r="331" spans="1:3" s="41" customFormat="1" ht="18" hidden="1">
      <c r="A331" s="17" t="s">
        <v>41</v>
      </c>
      <c r="B331" s="75">
        <f>'свод 2015'!AN333</f>
        <v>0</v>
      </c>
      <c r="C331" s="7">
        <f>'свод 2016'!AI333</f>
        <v>0</v>
      </c>
    </row>
    <row r="332" spans="1:3" s="41" customFormat="1" ht="18" hidden="1">
      <c r="A332" s="17" t="s">
        <v>42</v>
      </c>
      <c r="B332" s="75">
        <f>'свод 2015'!AN334</f>
        <v>0</v>
      </c>
      <c r="C332" s="7">
        <f>'свод 2016'!AI334</f>
        <v>0</v>
      </c>
    </row>
    <row r="333" spans="1:3" s="41" customFormat="1" ht="18" hidden="1">
      <c r="A333" s="17" t="s">
        <v>43</v>
      </c>
      <c r="B333" s="75">
        <f>'свод 2015'!AN335</f>
        <v>0</v>
      </c>
      <c r="C333" s="7">
        <f>'свод 2016'!AI335</f>
        <v>0</v>
      </c>
    </row>
    <row r="334" spans="1:3" s="41" customFormat="1" ht="18" hidden="1">
      <c r="A334" s="17" t="s">
        <v>44</v>
      </c>
      <c r="B334" s="75">
        <f>'свод 2015'!AN336</f>
        <v>0</v>
      </c>
      <c r="C334" s="7">
        <f>'свод 2016'!AI336</f>
        <v>0</v>
      </c>
    </row>
    <row r="335" spans="1:3" s="41" customFormat="1" ht="18" hidden="1">
      <c r="A335" s="17" t="s">
        <v>45</v>
      </c>
      <c r="B335" s="75">
        <f>'свод 2015'!AN337</f>
        <v>0</v>
      </c>
      <c r="C335" s="7">
        <f>'свод 2016'!AI337</f>
        <v>0</v>
      </c>
    </row>
    <row r="336" spans="1:3" s="41" customFormat="1" ht="18" hidden="1">
      <c r="A336" s="17" t="s">
        <v>46</v>
      </c>
      <c r="B336" s="75">
        <f>'свод 2015'!AN338</f>
        <v>0</v>
      </c>
      <c r="C336" s="7">
        <f>'свод 2016'!AI338</f>
        <v>0</v>
      </c>
    </row>
    <row r="337" spans="1:3" s="41" customFormat="1" ht="18" hidden="1">
      <c r="A337" s="19" t="s">
        <v>215</v>
      </c>
      <c r="B337" s="75">
        <f>'свод 2015'!AN339</f>
        <v>0</v>
      </c>
      <c r="C337" s="7">
        <f>'свод 2016'!AI339</f>
        <v>0</v>
      </c>
    </row>
    <row r="338" spans="1:3" s="41" customFormat="1" ht="18" hidden="1">
      <c r="A338" s="17" t="s">
        <v>188</v>
      </c>
      <c r="B338" s="75">
        <f>'свод 2015'!AN340</f>
        <v>0</v>
      </c>
      <c r="C338" s="7">
        <f>'свод 2016'!AI340</f>
        <v>0</v>
      </c>
    </row>
    <row r="339" spans="1:3" s="41" customFormat="1" ht="18" hidden="1">
      <c r="A339" s="17" t="s">
        <v>251</v>
      </c>
      <c r="B339" s="75">
        <f>'свод 2015'!AN341</f>
        <v>0</v>
      </c>
      <c r="C339" s="7">
        <f>'свод 2016'!AI341</f>
        <v>0</v>
      </c>
    </row>
    <row r="340" spans="1:3" s="41" customFormat="1" ht="18" hidden="1">
      <c r="A340" s="17" t="s">
        <v>47</v>
      </c>
      <c r="B340" s="75">
        <f>'свод 2015'!AN342</f>
        <v>0</v>
      </c>
      <c r="C340" s="7">
        <f>'свод 2016'!AI342</f>
        <v>0</v>
      </c>
    </row>
    <row r="341" spans="1:3" s="41" customFormat="1" ht="18" hidden="1">
      <c r="A341" s="17" t="s">
        <v>48</v>
      </c>
      <c r="B341" s="75">
        <f>'свод 2015'!AN343</f>
        <v>0</v>
      </c>
      <c r="C341" s="7">
        <f>'свод 2016'!AI343</f>
        <v>0</v>
      </c>
    </row>
    <row r="342" spans="1:3" s="41" customFormat="1" ht="18" hidden="1">
      <c r="A342" s="17" t="s">
        <v>49</v>
      </c>
      <c r="B342" s="75">
        <f>'свод 2015'!AN344</f>
        <v>0</v>
      </c>
      <c r="C342" s="7">
        <f>'свод 2016'!AI344</f>
        <v>0</v>
      </c>
    </row>
    <row r="343" spans="1:3" s="41" customFormat="1" ht="18" hidden="1">
      <c r="A343" s="17" t="s">
        <v>50</v>
      </c>
      <c r="B343" s="75">
        <f>'свод 2015'!AN345</f>
        <v>0</v>
      </c>
      <c r="C343" s="7">
        <f>'свод 2016'!AI345</f>
        <v>0</v>
      </c>
    </row>
    <row r="344" spans="1:3" s="41" customFormat="1" ht="18" hidden="1">
      <c r="A344" s="17" t="s">
        <v>51</v>
      </c>
      <c r="B344" s="75">
        <f>'свод 2015'!AN346</f>
        <v>0</v>
      </c>
      <c r="C344" s="7">
        <f>'свод 2016'!AI346</f>
        <v>0</v>
      </c>
    </row>
    <row r="345" spans="1:3" s="41" customFormat="1" ht="18" hidden="1">
      <c r="A345" s="17" t="s">
        <v>52</v>
      </c>
      <c r="B345" s="75">
        <f>'свод 2015'!AN347</f>
        <v>0</v>
      </c>
      <c r="C345" s="7">
        <f>'свод 2016'!AI347</f>
        <v>0</v>
      </c>
    </row>
    <row r="346" spans="1:3" s="41" customFormat="1" ht="18" hidden="1">
      <c r="A346" s="19" t="s">
        <v>216</v>
      </c>
      <c r="B346" s="75">
        <f>'свод 2015'!AN348</f>
        <v>0</v>
      </c>
      <c r="C346" s="7">
        <f>'свод 2016'!AI348</f>
        <v>0</v>
      </c>
    </row>
    <row r="347" spans="1:3" s="41" customFormat="1" ht="18" hidden="1">
      <c r="A347" s="17" t="s">
        <v>188</v>
      </c>
      <c r="B347" s="75">
        <f>'свод 2015'!AN349</f>
        <v>0</v>
      </c>
      <c r="C347" s="7">
        <f>'свод 2016'!AI349</f>
        <v>0</v>
      </c>
    </row>
    <row r="348" spans="1:3" s="41" customFormat="1" ht="18" hidden="1">
      <c r="A348" s="17" t="s">
        <v>53</v>
      </c>
      <c r="B348" s="75">
        <f>'свод 2015'!AN350</f>
        <v>0</v>
      </c>
      <c r="C348" s="7">
        <f>'свод 2016'!AI350</f>
        <v>0</v>
      </c>
    </row>
    <row r="349" spans="1:3" s="41" customFormat="1" ht="18" hidden="1">
      <c r="A349" s="17" t="s">
        <v>54</v>
      </c>
      <c r="B349" s="75">
        <f>'свод 2015'!AN351</f>
        <v>0</v>
      </c>
      <c r="C349" s="7">
        <f>'свод 2016'!AI351</f>
        <v>0</v>
      </c>
    </row>
    <row r="350" spans="1:3" s="41" customFormat="1" ht="18" hidden="1">
      <c r="A350" s="17" t="s">
        <v>55</v>
      </c>
      <c r="B350" s="75">
        <f>'свод 2015'!AN352</f>
        <v>0</v>
      </c>
      <c r="C350" s="7">
        <f>'свод 2016'!AI352</f>
        <v>0</v>
      </c>
    </row>
    <row r="351" spans="1:3" s="41" customFormat="1" ht="18" hidden="1">
      <c r="A351" s="17" t="s">
        <v>252</v>
      </c>
      <c r="B351" s="75">
        <f>'свод 2015'!AN353</f>
        <v>0</v>
      </c>
      <c r="C351" s="7">
        <f>'свод 2016'!AI353</f>
        <v>0</v>
      </c>
    </row>
    <row r="352" spans="1:3" s="41" customFormat="1" ht="18" hidden="1">
      <c r="A352" s="17" t="s">
        <v>56</v>
      </c>
      <c r="B352" s="75">
        <f>'свод 2015'!AN354</f>
        <v>0</v>
      </c>
      <c r="C352" s="7">
        <f>'свод 2016'!AI354</f>
        <v>0</v>
      </c>
    </row>
    <row r="353" spans="1:3" s="41" customFormat="1" ht="18" hidden="1">
      <c r="A353" s="17" t="s">
        <v>57</v>
      </c>
      <c r="B353" s="75">
        <f>'свод 2015'!AN355</f>
        <v>0</v>
      </c>
      <c r="C353" s="7">
        <f>'свод 2016'!AI355</f>
        <v>0</v>
      </c>
    </row>
    <row r="354" spans="1:3" s="41" customFormat="1" ht="18" hidden="1">
      <c r="A354" s="17" t="s">
        <v>58</v>
      </c>
      <c r="B354" s="75">
        <f>'свод 2015'!AN356</f>
        <v>0</v>
      </c>
      <c r="C354" s="7">
        <f>'свод 2016'!AI356</f>
        <v>0</v>
      </c>
    </row>
    <row r="355" spans="1:3" s="41" customFormat="1" ht="18" hidden="1">
      <c r="A355" s="17" t="s">
        <v>59</v>
      </c>
      <c r="B355" s="75">
        <f>'свод 2015'!AN357</f>
        <v>0</v>
      </c>
      <c r="C355" s="7">
        <f>'свод 2016'!AI357</f>
        <v>0</v>
      </c>
    </row>
    <row r="356" spans="1:3" s="41" customFormat="1" ht="18" hidden="1">
      <c r="A356" s="17" t="s">
        <v>60</v>
      </c>
      <c r="B356" s="75">
        <f>'свод 2015'!AN358</f>
        <v>0</v>
      </c>
      <c r="C356" s="7">
        <f>'свод 2016'!AI358</f>
        <v>0</v>
      </c>
    </row>
    <row r="357" spans="1:3" s="41" customFormat="1" ht="18" hidden="1">
      <c r="A357" s="17" t="s">
        <v>61</v>
      </c>
      <c r="B357" s="75">
        <f>'свод 2015'!AN359</f>
        <v>0</v>
      </c>
      <c r="C357" s="7">
        <f>'свод 2016'!AI359</f>
        <v>0</v>
      </c>
    </row>
    <row r="358" spans="1:3" s="41" customFormat="1" ht="18" hidden="1">
      <c r="A358" s="17" t="s">
        <v>62</v>
      </c>
      <c r="B358" s="75">
        <f>'свод 2015'!AN360</f>
        <v>0</v>
      </c>
      <c r="C358" s="7">
        <f>'свод 2016'!AI360</f>
        <v>0</v>
      </c>
    </row>
    <row r="359" spans="1:3" s="41" customFormat="1" ht="18" hidden="1">
      <c r="A359" s="17" t="s">
        <v>63</v>
      </c>
      <c r="B359" s="75">
        <f>'свод 2015'!AN361</f>
        <v>0</v>
      </c>
      <c r="C359" s="7">
        <f>'свод 2016'!AI361</f>
        <v>0</v>
      </c>
    </row>
    <row r="360" spans="1:3" s="41" customFormat="1" ht="18" hidden="1">
      <c r="A360" s="19" t="s">
        <v>217</v>
      </c>
      <c r="B360" s="75">
        <f>'свод 2015'!AN362</f>
        <v>0</v>
      </c>
      <c r="C360" s="7">
        <f>'свод 2016'!AI362</f>
        <v>0</v>
      </c>
    </row>
    <row r="361" spans="1:3" s="41" customFormat="1" ht="18" hidden="1">
      <c r="A361" s="17" t="s">
        <v>188</v>
      </c>
      <c r="B361" s="75">
        <f>'свод 2015'!AN363</f>
        <v>0</v>
      </c>
      <c r="C361" s="7">
        <f>'свод 2016'!AI363</f>
        <v>0</v>
      </c>
    </row>
    <row r="362" spans="1:3" s="41" customFormat="1" ht="18" hidden="1">
      <c r="A362" s="17" t="s">
        <v>64</v>
      </c>
      <c r="B362" s="75">
        <f>'свод 2015'!AN364</f>
        <v>0</v>
      </c>
      <c r="C362" s="7">
        <f>'свод 2016'!AI364</f>
        <v>0</v>
      </c>
    </row>
    <row r="363" spans="1:3" s="41" customFormat="1" ht="18" hidden="1">
      <c r="A363" s="17" t="s">
        <v>65</v>
      </c>
      <c r="B363" s="75">
        <f>'свод 2015'!AN365</f>
        <v>0</v>
      </c>
      <c r="C363" s="7">
        <f>'свод 2016'!AI365</f>
        <v>0</v>
      </c>
    </row>
    <row r="364" spans="1:3" s="41" customFormat="1" ht="18" hidden="1">
      <c r="A364" s="17" t="s">
        <v>66</v>
      </c>
      <c r="B364" s="75">
        <f>'свод 2015'!AN366</f>
        <v>0</v>
      </c>
      <c r="C364" s="7">
        <f>'свод 2016'!AI366</f>
        <v>0</v>
      </c>
    </row>
    <row r="365" spans="1:3" s="41" customFormat="1" ht="18" hidden="1">
      <c r="A365" s="17" t="s">
        <v>67</v>
      </c>
      <c r="B365" s="75">
        <f>'свод 2015'!AN367</f>
        <v>0</v>
      </c>
      <c r="C365" s="7">
        <f>'свод 2016'!AI367</f>
        <v>0</v>
      </c>
    </row>
    <row r="366" spans="1:3" s="41" customFormat="1" ht="18" hidden="1">
      <c r="A366" s="19" t="s">
        <v>218</v>
      </c>
      <c r="B366" s="75">
        <f>'свод 2015'!AN368</f>
        <v>0</v>
      </c>
      <c r="C366" s="7">
        <f>'свод 2016'!AI368</f>
        <v>0</v>
      </c>
    </row>
    <row r="367" spans="1:3" s="41" customFormat="1" ht="18" hidden="1">
      <c r="A367" s="17" t="s">
        <v>188</v>
      </c>
      <c r="B367" s="75">
        <f>'свод 2015'!AN369</f>
        <v>0</v>
      </c>
      <c r="C367" s="7">
        <f>'свод 2016'!AI369</f>
        <v>0</v>
      </c>
    </row>
    <row r="368" spans="1:3" s="41" customFormat="1" ht="18" hidden="1">
      <c r="A368" s="17" t="s">
        <v>68</v>
      </c>
      <c r="B368" s="75">
        <f>'свод 2015'!AN370</f>
        <v>0</v>
      </c>
      <c r="C368" s="7">
        <f>'свод 2016'!AI370</f>
        <v>0</v>
      </c>
    </row>
    <row r="369" spans="1:3" s="41" customFormat="1" ht="18" hidden="1">
      <c r="A369" s="17" t="s">
        <v>69</v>
      </c>
      <c r="B369" s="75">
        <f>'свод 2015'!AN371</f>
        <v>0</v>
      </c>
      <c r="C369" s="7">
        <f>'свод 2016'!AI371</f>
        <v>0</v>
      </c>
    </row>
    <row r="370" spans="1:3" s="41" customFormat="1" ht="18" hidden="1">
      <c r="A370" s="17" t="s">
        <v>70</v>
      </c>
      <c r="B370" s="75">
        <f>'свод 2015'!AN372</f>
        <v>0</v>
      </c>
      <c r="C370" s="7">
        <f>'свод 2016'!AI372</f>
        <v>0</v>
      </c>
    </row>
    <row r="371" spans="1:3" s="41" customFormat="1" ht="18" hidden="1">
      <c r="A371" s="17" t="s">
        <v>71</v>
      </c>
      <c r="B371" s="75">
        <f>'свод 2015'!AN373</f>
        <v>0</v>
      </c>
      <c r="C371" s="7">
        <f>'свод 2016'!AI373</f>
        <v>0</v>
      </c>
    </row>
    <row r="372" spans="1:3" s="41" customFormat="1" ht="18" hidden="1">
      <c r="A372" s="17" t="s">
        <v>72</v>
      </c>
      <c r="B372" s="75">
        <f>'свод 2015'!AN374</f>
        <v>0</v>
      </c>
      <c r="C372" s="7">
        <f>'свод 2016'!AI374</f>
        <v>0</v>
      </c>
    </row>
    <row r="373" spans="1:3" s="41" customFormat="1" ht="18" hidden="1">
      <c r="A373" s="17" t="s">
        <v>73</v>
      </c>
      <c r="B373" s="75">
        <f>'свод 2015'!AN375</f>
        <v>0</v>
      </c>
      <c r="C373" s="7">
        <f>'свод 2016'!AI375</f>
        <v>0</v>
      </c>
    </row>
    <row r="374" spans="1:3" s="41" customFormat="1" ht="18" hidden="1">
      <c r="A374" s="17" t="s">
        <v>74</v>
      </c>
      <c r="B374" s="75">
        <f>'свод 2015'!AN376</f>
        <v>0</v>
      </c>
      <c r="C374" s="7">
        <f>'свод 2016'!AI376</f>
        <v>0</v>
      </c>
    </row>
    <row r="375" spans="1:3" s="41" customFormat="1" ht="18" hidden="1">
      <c r="A375" s="19" t="s">
        <v>219</v>
      </c>
      <c r="B375" s="75">
        <f>'свод 2015'!AN377</f>
        <v>0</v>
      </c>
      <c r="C375" s="7">
        <f>'свод 2016'!AI377</f>
        <v>0</v>
      </c>
    </row>
    <row r="376" spans="1:3" s="41" customFormat="1" ht="18" hidden="1">
      <c r="A376" s="17" t="s">
        <v>188</v>
      </c>
      <c r="B376" s="75">
        <f>'свод 2015'!AN378</f>
        <v>0</v>
      </c>
      <c r="C376" s="7">
        <f>'свод 2016'!AI378</f>
        <v>0</v>
      </c>
    </row>
    <row r="377" spans="1:3" s="41" customFormat="1" ht="18" hidden="1">
      <c r="A377" s="17" t="s">
        <v>75</v>
      </c>
      <c r="B377" s="75">
        <f>'свод 2015'!AN379</f>
        <v>0</v>
      </c>
      <c r="C377" s="7">
        <f>'свод 2016'!AI379</f>
        <v>0</v>
      </c>
    </row>
    <row r="378" spans="1:3" s="41" customFormat="1" ht="18" hidden="1">
      <c r="A378" s="17" t="s">
        <v>76</v>
      </c>
      <c r="B378" s="75">
        <f>'свод 2015'!AN380</f>
        <v>0</v>
      </c>
      <c r="C378" s="7">
        <f>'свод 2016'!AI380</f>
        <v>0</v>
      </c>
    </row>
    <row r="379" spans="1:3" s="41" customFormat="1" ht="18" hidden="1">
      <c r="A379" s="17" t="s">
        <v>253</v>
      </c>
      <c r="B379" s="75">
        <f>'свод 2015'!AN381</f>
        <v>0</v>
      </c>
      <c r="C379" s="7">
        <f>'свод 2016'!AI381</f>
        <v>0</v>
      </c>
    </row>
    <row r="380" spans="1:3" s="41" customFormat="1" ht="18" hidden="1">
      <c r="A380" s="17" t="s">
        <v>77</v>
      </c>
      <c r="B380" s="75">
        <f>'свод 2015'!AN382</f>
        <v>0</v>
      </c>
      <c r="C380" s="7">
        <f>'свод 2016'!AI382</f>
        <v>0</v>
      </c>
    </row>
    <row r="381" spans="1:3" s="41" customFormat="1" ht="18" hidden="1">
      <c r="A381" s="17" t="s">
        <v>254</v>
      </c>
      <c r="B381" s="75">
        <f>'свод 2015'!AN383</f>
        <v>0</v>
      </c>
      <c r="C381" s="7">
        <f>'свод 2016'!AI383</f>
        <v>0</v>
      </c>
    </row>
    <row r="382" spans="1:3" s="41" customFormat="1" ht="18" hidden="1">
      <c r="A382" s="17" t="s">
        <v>78</v>
      </c>
      <c r="B382" s="75">
        <f>'свод 2015'!AN384</f>
        <v>0</v>
      </c>
      <c r="C382" s="7">
        <f>'свод 2016'!AI384</f>
        <v>0</v>
      </c>
    </row>
    <row r="383" spans="1:3" s="41" customFormat="1" ht="18" hidden="1">
      <c r="A383" s="17" t="s">
        <v>79</v>
      </c>
      <c r="B383" s="75">
        <f>'свод 2015'!AN385</f>
        <v>0</v>
      </c>
      <c r="C383" s="7">
        <f>'свод 2016'!AI385</f>
        <v>0</v>
      </c>
    </row>
    <row r="384" spans="1:3" s="41" customFormat="1" ht="18" hidden="1">
      <c r="A384" s="17" t="s">
        <v>80</v>
      </c>
      <c r="B384" s="75">
        <f>'свод 2015'!AN386</f>
        <v>0</v>
      </c>
      <c r="C384" s="7">
        <f>'свод 2016'!AI386</f>
        <v>0</v>
      </c>
    </row>
    <row r="385" spans="1:3" s="41" customFormat="1" ht="18" hidden="1">
      <c r="A385" s="17" t="s">
        <v>81</v>
      </c>
      <c r="B385" s="75">
        <f>'свод 2015'!AN387</f>
        <v>0</v>
      </c>
      <c r="C385" s="7">
        <f>'свод 2016'!AI387</f>
        <v>0</v>
      </c>
    </row>
    <row r="386" spans="1:3" s="41" customFormat="1" ht="18" hidden="1">
      <c r="A386" s="17" t="s">
        <v>82</v>
      </c>
      <c r="B386" s="75">
        <f>'свод 2015'!AN388</f>
        <v>0</v>
      </c>
      <c r="C386" s="7">
        <f>'свод 2016'!AI388</f>
        <v>0</v>
      </c>
    </row>
    <row r="387" spans="1:3" s="41" customFormat="1" ht="18" hidden="1">
      <c r="A387" s="17" t="s">
        <v>83</v>
      </c>
      <c r="B387" s="75">
        <f>'свод 2015'!AN389</f>
        <v>0</v>
      </c>
      <c r="C387" s="7">
        <f>'свод 2016'!AI389</f>
        <v>0</v>
      </c>
    </row>
    <row r="388" spans="1:3" s="41" customFormat="1" ht="18" hidden="1">
      <c r="A388" s="19" t="s">
        <v>220</v>
      </c>
      <c r="B388" s="75">
        <f>'свод 2015'!AN390</f>
        <v>0</v>
      </c>
      <c r="C388" s="7">
        <f>'свод 2016'!AI390</f>
        <v>0</v>
      </c>
    </row>
    <row r="389" spans="1:3" s="41" customFormat="1" ht="18" hidden="1">
      <c r="A389" s="17" t="s">
        <v>188</v>
      </c>
      <c r="B389" s="75">
        <f>'свод 2015'!AN391</f>
        <v>0</v>
      </c>
      <c r="C389" s="7">
        <f>'свод 2016'!AI391</f>
        <v>0</v>
      </c>
    </row>
    <row r="390" spans="1:3" s="41" customFormat="1" ht="18" hidden="1">
      <c r="A390" s="17" t="s">
        <v>84</v>
      </c>
      <c r="B390" s="75">
        <f>'свод 2015'!AN392</f>
        <v>0</v>
      </c>
      <c r="C390" s="7">
        <f>'свод 2016'!AI392</f>
        <v>0</v>
      </c>
    </row>
    <row r="391" spans="1:3" s="41" customFormat="1" ht="18" hidden="1">
      <c r="A391" s="17" t="s">
        <v>85</v>
      </c>
      <c r="B391" s="75">
        <f>'свод 2015'!AN393</f>
        <v>0</v>
      </c>
      <c r="C391" s="7">
        <f>'свод 2016'!AI393</f>
        <v>0</v>
      </c>
    </row>
    <row r="392" spans="1:3" s="41" customFormat="1" ht="18" hidden="1">
      <c r="A392" s="17" t="s">
        <v>86</v>
      </c>
      <c r="B392" s="75">
        <f>'свод 2015'!AN394</f>
        <v>0</v>
      </c>
      <c r="C392" s="7">
        <f>'свод 2016'!AI394</f>
        <v>0</v>
      </c>
    </row>
    <row r="393" spans="1:3" s="41" customFormat="1" ht="18" hidden="1">
      <c r="A393" s="17" t="s">
        <v>255</v>
      </c>
      <c r="B393" s="75">
        <f>'свод 2015'!AN395</f>
        <v>0</v>
      </c>
      <c r="C393" s="7">
        <f>'свод 2016'!AI395</f>
        <v>0</v>
      </c>
    </row>
    <row r="394" spans="1:3" s="41" customFormat="1" ht="18" hidden="1">
      <c r="A394" s="17" t="s">
        <v>87</v>
      </c>
      <c r="B394" s="75">
        <f>'свод 2015'!AN396</f>
        <v>0</v>
      </c>
      <c r="C394" s="7">
        <f>'свод 2016'!AI396</f>
        <v>0</v>
      </c>
    </row>
    <row r="395" spans="1:3" s="41" customFormat="1" ht="18" hidden="1">
      <c r="A395" s="17" t="s">
        <v>88</v>
      </c>
      <c r="B395" s="75">
        <f>'свод 2015'!AN397</f>
        <v>0</v>
      </c>
      <c r="C395" s="7">
        <f>'свод 2016'!AI397</f>
        <v>0</v>
      </c>
    </row>
    <row r="396" spans="1:3" s="41" customFormat="1" ht="18" hidden="1">
      <c r="A396" s="17" t="s">
        <v>89</v>
      </c>
      <c r="B396" s="75">
        <f>'свод 2015'!AN398</f>
        <v>0</v>
      </c>
      <c r="C396" s="7">
        <f>'свод 2016'!AI398</f>
        <v>0</v>
      </c>
    </row>
    <row r="397" spans="1:3" s="41" customFormat="1" ht="18" hidden="1">
      <c r="A397" s="19" t="s">
        <v>221</v>
      </c>
      <c r="B397" s="75">
        <f>'свод 2015'!AN399</f>
        <v>0</v>
      </c>
      <c r="C397" s="7">
        <f>'свод 2016'!AI399</f>
        <v>0</v>
      </c>
    </row>
    <row r="398" spans="1:3" s="41" customFormat="1" ht="18" hidden="1">
      <c r="A398" s="17" t="s">
        <v>188</v>
      </c>
      <c r="B398" s="75">
        <f>'свод 2015'!AN400</f>
        <v>0</v>
      </c>
      <c r="C398" s="7">
        <f>'свод 2016'!AI400</f>
        <v>0</v>
      </c>
    </row>
    <row r="399" spans="1:3" s="41" customFormat="1" ht="18" hidden="1">
      <c r="A399" s="17" t="s">
        <v>90</v>
      </c>
      <c r="B399" s="75">
        <f>'свод 2015'!AN401</f>
        <v>0</v>
      </c>
      <c r="C399" s="7">
        <f>'свод 2016'!AI401</f>
        <v>0</v>
      </c>
    </row>
    <row r="400" spans="1:3" s="41" customFormat="1" ht="18" hidden="1">
      <c r="A400" s="17" t="s">
        <v>91</v>
      </c>
      <c r="B400" s="75">
        <f>'свод 2015'!AN402</f>
        <v>0</v>
      </c>
      <c r="C400" s="7">
        <f>'свод 2016'!AI402</f>
        <v>0</v>
      </c>
    </row>
    <row r="401" spans="1:3" s="41" customFormat="1" ht="18" hidden="1">
      <c r="A401" s="17" t="s">
        <v>92</v>
      </c>
      <c r="B401" s="75">
        <f>'свод 2015'!AN403</f>
        <v>0</v>
      </c>
      <c r="C401" s="7">
        <f>'свод 2016'!AI403</f>
        <v>0</v>
      </c>
    </row>
    <row r="402" spans="1:3" s="41" customFormat="1" ht="18" hidden="1">
      <c r="A402" s="17" t="s">
        <v>93</v>
      </c>
      <c r="B402" s="75">
        <f>'свод 2015'!AN404</f>
        <v>0</v>
      </c>
      <c r="C402" s="7">
        <f>'свод 2016'!AI404</f>
        <v>0</v>
      </c>
    </row>
    <row r="403" spans="1:3" s="41" customFormat="1" ht="18" hidden="1">
      <c r="A403" s="17" t="s">
        <v>94</v>
      </c>
      <c r="B403" s="75">
        <f>'свод 2015'!AN405</f>
        <v>0</v>
      </c>
      <c r="C403" s="7">
        <f>'свод 2016'!AI405</f>
        <v>0</v>
      </c>
    </row>
    <row r="404" spans="1:3" s="41" customFormat="1" ht="18" hidden="1">
      <c r="A404" s="17" t="s">
        <v>256</v>
      </c>
      <c r="B404" s="75">
        <f>'свод 2015'!AN406</f>
        <v>0</v>
      </c>
      <c r="C404" s="7">
        <f>'свод 2016'!AI406</f>
        <v>0</v>
      </c>
    </row>
    <row r="405" spans="1:3" s="41" customFormat="1" ht="18" hidden="1">
      <c r="A405" s="17" t="s">
        <v>95</v>
      </c>
      <c r="B405" s="75">
        <f>'свод 2015'!AN407</f>
        <v>0</v>
      </c>
      <c r="C405" s="7">
        <f>'свод 2016'!AI407</f>
        <v>0</v>
      </c>
    </row>
    <row r="406" spans="1:3" s="41" customFormat="1" ht="18" hidden="1">
      <c r="A406" s="17" t="s">
        <v>96</v>
      </c>
      <c r="B406" s="75">
        <f>'свод 2015'!AN408</f>
        <v>0</v>
      </c>
      <c r="C406" s="7">
        <f>'свод 2016'!AI408</f>
        <v>0</v>
      </c>
    </row>
    <row r="407" spans="1:3" s="41" customFormat="1" ht="18" hidden="1">
      <c r="A407" s="19" t="s">
        <v>222</v>
      </c>
      <c r="B407" s="75">
        <f>'свод 2015'!AN409</f>
        <v>0</v>
      </c>
      <c r="C407" s="7">
        <f>'свод 2016'!AI409</f>
        <v>0</v>
      </c>
    </row>
    <row r="408" spans="1:3" s="41" customFormat="1" ht="18" hidden="1">
      <c r="A408" s="17" t="s">
        <v>188</v>
      </c>
      <c r="B408" s="75">
        <f>'свод 2015'!AN410</f>
        <v>0</v>
      </c>
      <c r="C408" s="7">
        <f>'свод 2016'!AI410</f>
        <v>0</v>
      </c>
    </row>
    <row r="409" spans="1:3" s="41" customFormat="1" ht="18" hidden="1">
      <c r="A409" s="17" t="s">
        <v>97</v>
      </c>
      <c r="B409" s="75">
        <f>'свод 2015'!AN411</f>
        <v>0</v>
      </c>
      <c r="C409" s="7">
        <f>'свод 2016'!AI411</f>
        <v>0</v>
      </c>
    </row>
    <row r="410" spans="1:3" s="41" customFormat="1" ht="18" hidden="1">
      <c r="A410" s="17" t="s">
        <v>257</v>
      </c>
      <c r="B410" s="75">
        <f>'свод 2015'!AN412</f>
        <v>0</v>
      </c>
      <c r="C410" s="7">
        <f>'свод 2016'!AI412</f>
        <v>0</v>
      </c>
    </row>
    <row r="411" spans="1:3" s="41" customFormat="1" ht="18" hidden="1">
      <c r="A411" s="17" t="s">
        <v>98</v>
      </c>
      <c r="B411" s="75">
        <f>'свод 2015'!AN413</f>
        <v>0</v>
      </c>
      <c r="C411" s="7">
        <f>'свод 2016'!AI413</f>
        <v>0</v>
      </c>
    </row>
    <row r="412" spans="1:3" s="41" customFormat="1" ht="18" hidden="1">
      <c r="A412" s="17" t="s">
        <v>99</v>
      </c>
      <c r="B412" s="75">
        <f>'свод 2015'!AN414</f>
        <v>0</v>
      </c>
      <c r="C412" s="7">
        <f>'свод 2016'!AI414</f>
        <v>0</v>
      </c>
    </row>
    <row r="413" spans="1:3" s="41" customFormat="1" ht="18" hidden="1">
      <c r="A413" s="17" t="s">
        <v>100</v>
      </c>
      <c r="B413" s="75">
        <f>'свод 2015'!AN415</f>
        <v>0</v>
      </c>
      <c r="C413" s="7">
        <f>'свод 2016'!AI415</f>
        <v>0</v>
      </c>
    </row>
    <row r="414" spans="1:3" s="41" customFormat="1" ht="18" hidden="1">
      <c r="A414" s="19" t="s">
        <v>223</v>
      </c>
      <c r="B414" s="75">
        <f>'свод 2015'!AN416</f>
        <v>0</v>
      </c>
      <c r="C414" s="7">
        <f>'свод 2016'!AI416</f>
        <v>0</v>
      </c>
    </row>
    <row r="415" spans="1:3" s="41" customFormat="1" ht="18" hidden="1">
      <c r="A415" s="17" t="s">
        <v>188</v>
      </c>
      <c r="B415" s="75">
        <f>'свод 2015'!AN417</f>
        <v>0</v>
      </c>
      <c r="C415" s="7">
        <f>'свод 2016'!AI417</f>
        <v>0</v>
      </c>
    </row>
    <row r="416" spans="1:3" s="41" customFormat="1" ht="18" hidden="1">
      <c r="A416" s="17" t="s">
        <v>101</v>
      </c>
      <c r="B416" s="75">
        <f>'свод 2015'!AN418</f>
        <v>0</v>
      </c>
      <c r="C416" s="7">
        <f>'свод 2016'!AI418</f>
        <v>0</v>
      </c>
    </row>
    <row r="417" spans="1:3" s="41" customFormat="1" ht="18" hidden="1">
      <c r="A417" s="17" t="s">
        <v>102</v>
      </c>
      <c r="B417" s="75">
        <f>'свод 2015'!AN419</f>
        <v>0</v>
      </c>
      <c r="C417" s="7">
        <f>'свод 2016'!AI419</f>
        <v>0</v>
      </c>
    </row>
    <row r="418" spans="1:3" s="41" customFormat="1" ht="18" hidden="1">
      <c r="A418" s="17" t="s">
        <v>258</v>
      </c>
      <c r="B418" s="75">
        <f>'свод 2015'!AN420</f>
        <v>0</v>
      </c>
      <c r="C418" s="7">
        <f>'свод 2016'!AI420</f>
        <v>0</v>
      </c>
    </row>
    <row r="419" spans="1:3" s="41" customFormat="1" ht="18" hidden="1">
      <c r="A419" s="17" t="s">
        <v>103</v>
      </c>
      <c r="B419" s="75">
        <f>'свод 2015'!AN421</f>
        <v>0</v>
      </c>
      <c r="C419" s="7">
        <f>'свод 2016'!AI421</f>
        <v>0</v>
      </c>
    </row>
    <row r="420" spans="1:3" s="41" customFormat="1" ht="18" hidden="1">
      <c r="A420" s="17" t="s">
        <v>104</v>
      </c>
      <c r="B420" s="75">
        <f>'свод 2015'!AN422</f>
        <v>0</v>
      </c>
      <c r="C420" s="7">
        <f>'свод 2016'!AI422</f>
        <v>0</v>
      </c>
    </row>
    <row r="421" spans="1:3" s="41" customFormat="1" ht="18" hidden="1">
      <c r="A421" s="17" t="s">
        <v>105</v>
      </c>
      <c r="B421" s="75">
        <f>'свод 2015'!AN423</f>
        <v>0</v>
      </c>
      <c r="C421" s="7">
        <f>'свод 2016'!AI423</f>
        <v>0</v>
      </c>
    </row>
    <row r="422" spans="1:3" s="41" customFormat="1" ht="18" hidden="1">
      <c r="A422" s="17" t="s">
        <v>106</v>
      </c>
      <c r="B422" s="75">
        <f>'свод 2015'!AN424</f>
        <v>0</v>
      </c>
      <c r="C422" s="7">
        <f>'свод 2016'!AI424</f>
        <v>0</v>
      </c>
    </row>
    <row r="423" spans="1:3" s="41" customFormat="1" ht="18" hidden="1">
      <c r="A423" s="19" t="s">
        <v>224</v>
      </c>
      <c r="B423" s="75">
        <f>'свод 2015'!AN425</f>
        <v>0</v>
      </c>
      <c r="C423" s="7">
        <f>'свод 2016'!AI425</f>
        <v>0</v>
      </c>
    </row>
    <row r="424" spans="1:3" s="41" customFormat="1" ht="18" hidden="1">
      <c r="A424" s="17" t="s">
        <v>188</v>
      </c>
      <c r="B424" s="75">
        <f>'свод 2015'!AN426</f>
        <v>0</v>
      </c>
      <c r="C424" s="7">
        <f>'свод 2016'!AI426</f>
        <v>0</v>
      </c>
    </row>
    <row r="425" spans="1:3" s="41" customFormat="1" ht="18" hidden="1">
      <c r="A425" s="17" t="s">
        <v>107</v>
      </c>
      <c r="B425" s="75">
        <f>'свод 2015'!AN427</f>
        <v>0</v>
      </c>
      <c r="C425" s="7">
        <f>'свод 2016'!AI427</f>
        <v>0</v>
      </c>
    </row>
    <row r="426" spans="1:3" s="41" customFormat="1" ht="18" hidden="1">
      <c r="A426" s="17" t="s">
        <v>108</v>
      </c>
      <c r="B426" s="75">
        <f>'свод 2015'!AN428</f>
        <v>0</v>
      </c>
      <c r="C426" s="7">
        <f>'свод 2016'!AI428</f>
        <v>0</v>
      </c>
    </row>
    <row r="427" spans="1:3" s="41" customFormat="1" ht="18" hidden="1">
      <c r="A427" s="17" t="s">
        <v>109</v>
      </c>
      <c r="B427" s="75">
        <f>'свод 2015'!AN429</f>
        <v>0</v>
      </c>
      <c r="C427" s="7">
        <f>'свод 2016'!AI429</f>
        <v>0</v>
      </c>
    </row>
    <row r="428" spans="1:3" s="41" customFormat="1" ht="18" hidden="1">
      <c r="A428" s="17" t="s">
        <v>110</v>
      </c>
      <c r="B428" s="75">
        <f>'свод 2015'!AN430</f>
        <v>0</v>
      </c>
      <c r="C428" s="7">
        <f>'свод 2016'!AI430</f>
        <v>0</v>
      </c>
    </row>
    <row r="429" spans="1:3" s="41" customFormat="1" ht="18" hidden="1">
      <c r="A429" s="19" t="s">
        <v>225</v>
      </c>
      <c r="B429" s="75">
        <f>'свод 2015'!AN431</f>
        <v>0</v>
      </c>
      <c r="C429" s="7">
        <f>'свод 2016'!AI431</f>
        <v>0</v>
      </c>
    </row>
    <row r="430" spans="1:3" s="41" customFormat="1" ht="18" hidden="1">
      <c r="A430" s="17" t="s">
        <v>188</v>
      </c>
      <c r="B430" s="75">
        <f>'свод 2015'!AN432</f>
        <v>0</v>
      </c>
      <c r="C430" s="7">
        <f>'свод 2016'!AI432</f>
        <v>0</v>
      </c>
    </row>
    <row r="431" spans="1:3" s="41" customFormat="1" ht="18" hidden="1">
      <c r="A431" s="17" t="s">
        <v>420</v>
      </c>
      <c r="B431" s="75">
        <f>'свод 2015'!AN433</f>
        <v>0</v>
      </c>
      <c r="C431" s="7">
        <f>'свод 2016'!AI433</f>
        <v>0</v>
      </c>
    </row>
    <row r="432" spans="1:3" s="41" customFormat="1" ht="18" hidden="1">
      <c r="A432" s="17" t="s">
        <v>0</v>
      </c>
      <c r="B432" s="75">
        <f>'свод 2015'!AN434</f>
        <v>0</v>
      </c>
      <c r="C432" s="7">
        <f>'свод 2016'!AI434</f>
        <v>0</v>
      </c>
    </row>
    <row r="433" spans="1:3" s="41" customFormat="1" ht="18" hidden="1">
      <c r="A433" s="17" t="s">
        <v>1</v>
      </c>
      <c r="B433" s="75">
        <f>'свод 2015'!AN435</f>
        <v>0</v>
      </c>
      <c r="C433" s="7">
        <f>'свод 2016'!AI435</f>
        <v>0</v>
      </c>
    </row>
    <row r="434" spans="1:3" s="41" customFormat="1" ht="18" hidden="1">
      <c r="A434" s="17" t="s">
        <v>2</v>
      </c>
      <c r="B434" s="75">
        <f>'свод 2015'!AN436</f>
        <v>0</v>
      </c>
      <c r="C434" s="7">
        <f>'свод 2016'!AI436</f>
        <v>0</v>
      </c>
    </row>
    <row r="435" spans="1:3" s="41" customFormat="1" ht="18" hidden="1">
      <c r="A435" s="17" t="s">
        <v>259</v>
      </c>
      <c r="B435" s="75">
        <f>'свод 2015'!AN437</f>
        <v>0</v>
      </c>
      <c r="C435" s="7">
        <f>'свод 2016'!AI437</f>
        <v>0</v>
      </c>
    </row>
    <row r="436" spans="1:3" s="41" customFormat="1" ht="18" hidden="1">
      <c r="A436" s="17" t="s">
        <v>3</v>
      </c>
      <c r="B436" s="75">
        <f>'свод 2015'!AN438</f>
        <v>0</v>
      </c>
      <c r="C436" s="7">
        <f>'свод 2016'!AI438</f>
        <v>0</v>
      </c>
    </row>
    <row r="437" spans="1:3" s="41" customFormat="1" ht="18" hidden="1">
      <c r="A437" s="17" t="s">
        <v>4</v>
      </c>
      <c r="B437" s="75">
        <f>'свод 2015'!AN439</f>
        <v>0</v>
      </c>
      <c r="C437" s="7">
        <f>'свод 2016'!AI439</f>
        <v>0</v>
      </c>
    </row>
    <row r="438" spans="1:3" s="41" customFormat="1" ht="18" hidden="1">
      <c r="A438" s="17" t="s">
        <v>5</v>
      </c>
      <c r="B438" s="75">
        <f>'свод 2015'!AN440</f>
        <v>0</v>
      </c>
      <c r="C438" s="7">
        <f>'свод 2016'!AI440</f>
        <v>0</v>
      </c>
    </row>
    <row r="439" spans="1:3" s="41" customFormat="1" ht="18" hidden="1">
      <c r="A439" s="17" t="s">
        <v>6</v>
      </c>
      <c r="B439" s="75">
        <f>'свод 2015'!AN441</f>
        <v>0</v>
      </c>
      <c r="C439" s="7">
        <f>'свод 2016'!AI441</f>
        <v>0</v>
      </c>
    </row>
    <row r="440" spans="1:3" s="41" customFormat="1" ht="18" hidden="1">
      <c r="A440" s="17" t="s">
        <v>7</v>
      </c>
      <c r="B440" s="75">
        <f>'свод 2015'!AN442</f>
        <v>0</v>
      </c>
      <c r="C440" s="7">
        <f>'свод 2016'!AI442</f>
        <v>0</v>
      </c>
    </row>
    <row r="441" spans="1:3" s="41" customFormat="1" ht="18" hidden="1">
      <c r="A441" s="8" t="s">
        <v>514</v>
      </c>
      <c r="B441" s="75">
        <f>'свод 2015'!AN443</f>
        <v>3000</v>
      </c>
      <c r="C441" s="7">
        <f>'свод 2016'!AI443</f>
        <v>3000</v>
      </c>
    </row>
    <row r="442" spans="1:3" s="41" customFormat="1" ht="17.399999999999999">
      <c r="A442" s="9" t="s">
        <v>515</v>
      </c>
      <c r="B442" s="76">
        <f>'свод 2016'!AI444</f>
        <v>3000</v>
      </c>
      <c r="C442" s="77">
        <f>'свод 2017'!AH444</f>
        <v>3000</v>
      </c>
    </row>
    <row r="443" spans="1:3" ht="30" customHeight="1">
      <c r="A443" s="8" t="s">
        <v>262</v>
      </c>
      <c r="B443" s="8"/>
    </row>
    <row r="444" spans="1:3" s="41" customFormat="1" ht="18">
      <c r="A444" s="8"/>
      <c r="B444" s="8"/>
    </row>
    <row r="445" spans="1:3" ht="17.399999999999999">
      <c r="A445" s="11"/>
      <c r="B445" s="11"/>
    </row>
    <row r="446" spans="1:3" ht="17.399999999999999">
      <c r="A446" s="11"/>
      <c r="B446" s="11"/>
    </row>
    <row r="447" spans="1:3" ht="17.399999999999999">
      <c r="A447" s="11"/>
      <c r="B447" s="11"/>
    </row>
    <row r="448" spans="1:3" ht="17.399999999999999">
      <c r="A448" s="11"/>
      <c r="B448" s="11"/>
    </row>
    <row r="449" spans="1:2" ht="17.399999999999999">
      <c r="A449" s="11"/>
      <c r="B449" s="11"/>
    </row>
    <row r="450" spans="1:2" ht="17.399999999999999">
      <c r="A450" s="11"/>
      <c r="B450" s="11"/>
    </row>
    <row r="451" spans="1:2" ht="17.399999999999999">
      <c r="A451" s="11"/>
      <c r="B451" s="11"/>
    </row>
    <row r="452" spans="1:2" ht="17.399999999999999">
      <c r="A452" s="11"/>
      <c r="B452" s="11"/>
    </row>
    <row r="453" spans="1:2" ht="17.399999999999999">
      <c r="A453" s="11"/>
      <c r="B453" s="11"/>
    </row>
    <row r="454" spans="1:2" ht="17.399999999999999">
      <c r="A454" s="11"/>
      <c r="B454" s="11"/>
    </row>
    <row r="455" spans="1:2" ht="17.399999999999999">
      <c r="A455" s="11"/>
      <c r="B455" s="11"/>
    </row>
    <row r="456" spans="1:2" ht="17.399999999999999">
      <c r="A456" s="11"/>
      <c r="B456" s="11"/>
    </row>
    <row r="457" spans="1:2" ht="17.399999999999999">
      <c r="A457" s="11"/>
      <c r="B457" s="11"/>
    </row>
    <row r="458" spans="1:2" ht="17.399999999999999">
      <c r="A458" s="11"/>
      <c r="B458" s="11"/>
    </row>
    <row r="459" spans="1:2" ht="17.399999999999999">
      <c r="A459" s="11"/>
      <c r="B459" s="11"/>
    </row>
    <row r="460" spans="1:2" ht="17.399999999999999">
      <c r="A460" s="11"/>
      <c r="B460" s="11"/>
    </row>
    <row r="461" spans="1:2" ht="17.399999999999999">
      <c r="A461" s="11"/>
      <c r="B461" s="11"/>
    </row>
    <row r="462" spans="1:2" ht="17.399999999999999">
      <c r="A462" s="11"/>
      <c r="B462" s="11"/>
    </row>
    <row r="463" spans="1:2" ht="17.399999999999999">
      <c r="A463" s="11"/>
      <c r="B463" s="11"/>
    </row>
    <row r="464" spans="1:2" ht="17.399999999999999">
      <c r="A464" s="11"/>
      <c r="B464" s="11"/>
    </row>
    <row r="465" spans="1:2" ht="17.399999999999999">
      <c r="A465" s="11"/>
      <c r="B465" s="11"/>
    </row>
    <row r="466" spans="1:2" ht="17.399999999999999">
      <c r="A466" s="11"/>
      <c r="B466" s="11"/>
    </row>
    <row r="467" spans="1:2" ht="17.399999999999999">
      <c r="A467" s="11"/>
      <c r="B467" s="11"/>
    </row>
    <row r="468" spans="1:2" ht="17.399999999999999">
      <c r="A468" s="11"/>
      <c r="B468" s="11"/>
    </row>
    <row r="469" spans="1:2" ht="17.399999999999999">
      <c r="A469" s="11"/>
      <c r="B469" s="11"/>
    </row>
    <row r="470" spans="1:2" ht="17.399999999999999">
      <c r="A470" s="11"/>
      <c r="B470" s="11"/>
    </row>
    <row r="471" spans="1:2" ht="17.399999999999999">
      <c r="A471" s="11"/>
      <c r="B471" s="11"/>
    </row>
    <row r="472" spans="1:2" ht="17.399999999999999">
      <c r="A472" s="11"/>
      <c r="B472" s="11"/>
    </row>
    <row r="473" spans="1:2" ht="17.399999999999999">
      <c r="A473" s="11"/>
      <c r="B473" s="11"/>
    </row>
    <row r="474" spans="1:2" ht="17.399999999999999">
      <c r="A474" s="11"/>
      <c r="B474" s="11"/>
    </row>
    <row r="475" spans="1:2" ht="17.399999999999999">
      <c r="A475" s="11"/>
      <c r="B475" s="11"/>
    </row>
    <row r="476" spans="1:2" ht="17.399999999999999">
      <c r="A476" s="11"/>
      <c r="B476" s="11"/>
    </row>
    <row r="477" spans="1:2" ht="17.399999999999999">
      <c r="A477" s="11"/>
      <c r="B477" s="11"/>
    </row>
    <row r="478" spans="1:2" ht="17.399999999999999">
      <c r="A478" s="11"/>
      <c r="B478" s="11"/>
    </row>
    <row r="479" spans="1:2" ht="17.399999999999999">
      <c r="A479" s="11"/>
      <c r="B479" s="11"/>
    </row>
    <row r="480" spans="1:2" ht="17.399999999999999">
      <c r="A480" s="11"/>
      <c r="B480" s="11"/>
    </row>
    <row r="481" spans="1:2" ht="17.399999999999999">
      <c r="A481" s="11"/>
      <c r="B481" s="11"/>
    </row>
    <row r="482" spans="1:2" ht="17.399999999999999">
      <c r="A482" s="11"/>
      <c r="B482" s="11"/>
    </row>
    <row r="483" spans="1:2" ht="17.399999999999999">
      <c r="A483" s="11"/>
      <c r="B483" s="11"/>
    </row>
    <row r="484" spans="1:2" ht="17.399999999999999">
      <c r="A484" s="11"/>
      <c r="B484" s="11"/>
    </row>
    <row r="485" spans="1:2" ht="17.399999999999999">
      <c r="A485" s="11"/>
      <c r="B485" s="11"/>
    </row>
    <row r="486" spans="1:2" ht="17.399999999999999">
      <c r="A486" s="11"/>
      <c r="B486" s="11"/>
    </row>
    <row r="487" spans="1:2" ht="17.399999999999999">
      <c r="A487" s="11"/>
      <c r="B487" s="11"/>
    </row>
    <row r="488" spans="1:2" ht="17.399999999999999">
      <c r="A488" s="11"/>
      <c r="B488" s="11"/>
    </row>
    <row r="489" spans="1:2" ht="17.399999999999999">
      <c r="A489" s="11"/>
      <c r="B489" s="11"/>
    </row>
    <row r="490" spans="1:2" ht="17.399999999999999">
      <c r="A490" s="11"/>
      <c r="B490" s="11"/>
    </row>
    <row r="491" spans="1:2" ht="17.399999999999999">
      <c r="A491" s="11"/>
      <c r="B491" s="11"/>
    </row>
    <row r="492" spans="1:2" ht="17.399999999999999">
      <c r="A492" s="11"/>
      <c r="B492" s="11"/>
    </row>
    <row r="493" spans="1:2" ht="17.399999999999999">
      <c r="A493" s="11"/>
      <c r="B493" s="11"/>
    </row>
    <row r="494" spans="1:2" ht="17.399999999999999">
      <c r="A494" s="11"/>
      <c r="B494" s="11"/>
    </row>
    <row r="495" spans="1:2" ht="17.399999999999999">
      <c r="A495" s="11"/>
      <c r="B495" s="11"/>
    </row>
    <row r="496" spans="1:2" ht="17.399999999999999">
      <c r="A496" s="11"/>
      <c r="B496" s="11"/>
    </row>
    <row r="497" spans="1:2" ht="17.399999999999999">
      <c r="A497" s="11"/>
      <c r="B497" s="11"/>
    </row>
    <row r="498" spans="1:2" ht="17.399999999999999">
      <c r="A498" s="11"/>
      <c r="B498" s="11"/>
    </row>
    <row r="499" spans="1:2" ht="17.399999999999999">
      <c r="A499" s="11"/>
      <c r="B499" s="11"/>
    </row>
    <row r="500" spans="1:2" ht="17.399999999999999">
      <c r="A500" s="11"/>
      <c r="B500" s="11"/>
    </row>
    <row r="501" spans="1:2" ht="17.399999999999999">
      <c r="A501" s="11"/>
      <c r="B501" s="11"/>
    </row>
    <row r="502" spans="1:2" ht="17.399999999999999">
      <c r="A502" s="11"/>
      <c r="B502" s="11"/>
    </row>
    <row r="503" spans="1:2" ht="17.399999999999999">
      <c r="A503" s="11"/>
      <c r="B503" s="11"/>
    </row>
    <row r="504" spans="1:2" ht="17.399999999999999">
      <c r="A504" s="11"/>
      <c r="B504" s="11"/>
    </row>
    <row r="505" spans="1:2" ht="17.399999999999999">
      <c r="A505" s="11"/>
      <c r="B505" s="11"/>
    </row>
    <row r="506" spans="1:2" ht="17.399999999999999">
      <c r="A506" s="11"/>
      <c r="B506" s="11"/>
    </row>
    <row r="507" spans="1:2" ht="17.399999999999999">
      <c r="A507" s="11"/>
      <c r="B507" s="11"/>
    </row>
    <row r="508" spans="1:2" ht="17.399999999999999">
      <c r="A508" s="11"/>
      <c r="B508" s="11"/>
    </row>
    <row r="509" spans="1:2" ht="17.399999999999999">
      <c r="A509" s="11"/>
      <c r="B509" s="11"/>
    </row>
    <row r="510" spans="1:2" ht="17.399999999999999">
      <c r="A510" s="11"/>
      <c r="B510" s="11"/>
    </row>
    <row r="511" spans="1:2" ht="17.399999999999999">
      <c r="A511" s="11"/>
      <c r="B511" s="11"/>
    </row>
    <row r="512" spans="1:2" ht="17.399999999999999">
      <c r="A512" s="11"/>
      <c r="B512" s="11"/>
    </row>
    <row r="513" spans="1:2" ht="17.399999999999999">
      <c r="A513" s="11"/>
      <c r="B513" s="11"/>
    </row>
    <row r="514" spans="1:2" ht="17.399999999999999">
      <c r="A514" s="11"/>
      <c r="B514" s="11"/>
    </row>
    <row r="515" spans="1:2" ht="17.399999999999999">
      <c r="A515" s="11"/>
      <c r="B515" s="11"/>
    </row>
    <row r="516" spans="1:2" ht="17.399999999999999">
      <c r="A516" s="11"/>
      <c r="B516" s="11"/>
    </row>
    <row r="517" spans="1:2" ht="17.399999999999999">
      <c r="A517" s="11"/>
      <c r="B517" s="11"/>
    </row>
    <row r="518" spans="1:2" ht="17.399999999999999">
      <c r="A518" s="11"/>
      <c r="B518" s="11"/>
    </row>
    <row r="519" spans="1:2" ht="17.399999999999999">
      <c r="A519" s="11"/>
      <c r="B519" s="11"/>
    </row>
    <row r="520" spans="1:2" ht="17.399999999999999">
      <c r="A520" s="11"/>
      <c r="B520" s="11"/>
    </row>
    <row r="521" spans="1:2" ht="17.399999999999999">
      <c r="A521" s="11"/>
      <c r="B521" s="11"/>
    </row>
    <row r="522" spans="1:2" ht="17.399999999999999">
      <c r="A522" s="11"/>
      <c r="B522" s="11"/>
    </row>
    <row r="523" spans="1:2" ht="17.399999999999999">
      <c r="A523" s="11"/>
      <c r="B523" s="11"/>
    </row>
    <row r="524" spans="1:2" ht="17.399999999999999">
      <c r="A524" s="11"/>
      <c r="B524" s="11"/>
    </row>
    <row r="525" spans="1:2" ht="17.399999999999999">
      <c r="A525" s="11"/>
      <c r="B525" s="11"/>
    </row>
    <row r="526" spans="1:2" ht="17.399999999999999">
      <c r="A526" s="11"/>
      <c r="B526" s="11"/>
    </row>
    <row r="527" spans="1:2" ht="17.399999999999999">
      <c r="A527" s="11"/>
      <c r="B527" s="11"/>
    </row>
    <row r="528" spans="1:2" ht="17.399999999999999">
      <c r="A528" s="11"/>
      <c r="B528" s="11"/>
    </row>
    <row r="529" spans="1:2" ht="17.399999999999999">
      <c r="A529" s="11"/>
      <c r="B529" s="11"/>
    </row>
    <row r="530" spans="1:2" ht="17.399999999999999">
      <c r="A530" s="11"/>
      <c r="B530" s="11"/>
    </row>
    <row r="531" spans="1:2" ht="17.399999999999999">
      <c r="A531" s="11"/>
      <c r="B531" s="11"/>
    </row>
    <row r="532" spans="1:2" ht="17.399999999999999">
      <c r="A532" s="11"/>
      <c r="B532" s="11"/>
    </row>
    <row r="533" spans="1:2" ht="17.399999999999999">
      <c r="A533" s="11"/>
      <c r="B533" s="11"/>
    </row>
    <row r="534" spans="1:2" ht="17.399999999999999">
      <c r="A534" s="11"/>
      <c r="B534" s="11"/>
    </row>
    <row r="535" spans="1:2" ht="17.399999999999999">
      <c r="A535" s="11"/>
      <c r="B535" s="11"/>
    </row>
    <row r="536" spans="1:2" ht="17.399999999999999">
      <c r="A536" s="11"/>
      <c r="B536" s="11"/>
    </row>
    <row r="537" spans="1:2" ht="17.399999999999999">
      <c r="A537" s="11"/>
      <c r="B537" s="11"/>
    </row>
    <row r="538" spans="1:2" ht="17.399999999999999">
      <c r="A538" s="11"/>
      <c r="B538" s="11"/>
    </row>
    <row r="539" spans="1:2" ht="17.399999999999999">
      <c r="A539" s="11"/>
      <c r="B539" s="11"/>
    </row>
    <row r="540" spans="1:2" ht="17.399999999999999">
      <c r="A540" s="11"/>
      <c r="B540" s="11"/>
    </row>
    <row r="541" spans="1:2" ht="17.399999999999999">
      <c r="A541" s="11"/>
      <c r="B541" s="11"/>
    </row>
    <row r="542" spans="1:2" ht="17.399999999999999">
      <c r="A542" s="11"/>
      <c r="B542" s="11"/>
    </row>
    <row r="543" spans="1:2" ht="17.399999999999999">
      <c r="A543" s="11"/>
      <c r="B543" s="11"/>
    </row>
    <row r="544" spans="1:2" ht="17.399999999999999">
      <c r="A544" s="11"/>
      <c r="B544" s="11"/>
    </row>
    <row r="545" spans="1:2" ht="17.399999999999999">
      <c r="A545" s="11"/>
      <c r="B545" s="11"/>
    </row>
    <row r="546" spans="1:2" ht="17.399999999999999">
      <c r="A546" s="11"/>
      <c r="B546" s="11"/>
    </row>
    <row r="547" spans="1:2" ht="17.399999999999999">
      <c r="A547" s="11"/>
      <c r="B547" s="11"/>
    </row>
    <row r="548" spans="1:2" ht="17.399999999999999">
      <c r="A548" s="11"/>
      <c r="B548" s="11"/>
    </row>
    <row r="549" spans="1:2" ht="17.399999999999999">
      <c r="A549" s="11"/>
      <c r="B549" s="11"/>
    </row>
    <row r="550" spans="1:2" ht="17.399999999999999">
      <c r="A550" s="11"/>
      <c r="B550" s="11"/>
    </row>
    <row r="551" spans="1:2" ht="17.399999999999999">
      <c r="A551" s="11"/>
      <c r="B551" s="11"/>
    </row>
    <row r="552" spans="1:2" ht="17.399999999999999">
      <c r="A552" s="11"/>
      <c r="B552" s="11"/>
    </row>
    <row r="553" spans="1:2" ht="17.399999999999999">
      <c r="A553" s="11"/>
      <c r="B553" s="11"/>
    </row>
    <row r="554" spans="1:2" ht="17.399999999999999">
      <c r="A554" s="11"/>
      <c r="B554" s="11"/>
    </row>
    <row r="555" spans="1:2" ht="17.399999999999999">
      <c r="A555" s="11"/>
      <c r="B555" s="11"/>
    </row>
    <row r="556" spans="1:2" ht="17.399999999999999">
      <c r="A556" s="11"/>
      <c r="B556" s="11"/>
    </row>
    <row r="557" spans="1:2" ht="17.399999999999999">
      <c r="A557" s="11"/>
      <c r="B557" s="11"/>
    </row>
    <row r="558" spans="1:2" ht="17.399999999999999">
      <c r="A558" s="11"/>
      <c r="B558" s="11"/>
    </row>
    <row r="559" spans="1:2" ht="17.399999999999999">
      <c r="A559" s="11"/>
      <c r="B559" s="11"/>
    </row>
    <row r="560" spans="1:2" ht="17.399999999999999">
      <c r="A560" s="11"/>
      <c r="B560" s="11"/>
    </row>
    <row r="561" spans="1:2" ht="17.399999999999999">
      <c r="A561" s="11"/>
      <c r="B561" s="11"/>
    </row>
    <row r="562" spans="1:2" ht="17.399999999999999">
      <c r="A562" s="11"/>
      <c r="B562" s="11"/>
    </row>
    <row r="563" spans="1:2" ht="17.399999999999999">
      <c r="A563" s="11"/>
      <c r="B563" s="11"/>
    </row>
    <row r="564" spans="1:2" ht="17.399999999999999">
      <c r="A564" s="11"/>
      <c r="B564" s="11"/>
    </row>
    <row r="565" spans="1:2" ht="17.399999999999999">
      <c r="A565" s="11"/>
      <c r="B565" s="11"/>
    </row>
    <row r="566" spans="1:2" ht="17.399999999999999">
      <c r="A566" s="11"/>
      <c r="B566" s="11"/>
    </row>
    <row r="567" spans="1:2" ht="17.399999999999999">
      <c r="A567" s="11"/>
      <c r="B567" s="11"/>
    </row>
    <row r="568" spans="1:2" ht="17.399999999999999">
      <c r="A568" s="11"/>
      <c r="B568" s="11"/>
    </row>
    <row r="569" spans="1:2" ht="17.399999999999999">
      <c r="A569" s="11"/>
      <c r="B569" s="11"/>
    </row>
    <row r="570" spans="1:2" ht="17.399999999999999">
      <c r="A570" s="11"/>
      <c r="B570" s="11"/>
    </row>
    <row r="571" spans="1:2" ht="17.399999999999999">
      <c r="A571" s="11"/>
      <c r="B571" s="11"/>
    </row>
    <row r="572" spans="1:2" ht="17.399999999999999">
      <c r="A572" s="11"/>
      <c r="B572" s="11"/>
    </row>
    <row r="573" spans="1:2" ht="17.399999999999999">
      <c r="A573" s="11"/>
      <c r="B573" s="11"/>
    </row>
    <row r="574" spans="1:2" ht="17.399999999999999">
      <c r="A574" s="11"/>
      <c r="B574" s="11"/>
    </row>
    <row r="575" spans="1:2" ht="17.399999999999999">
      <c r="A575" s="11"/>
      <c r="B575" s="11"/>
    </row>
    <row r="576" spans="1:2" ht="17.399999999999999">
      <c r="A576" s="11"/>
      <c r="B576" s="11"/>
    </row>
    <row r="577" spans="1:2" ht="17.399999999999999">
      <c r="A577" s="11"/>
      <c r="B577" s="11"/>
    </row>
    <row r="578" spans="1:2" ht="17.399999999999999">
      <c r="A578" s="11"/>
      <c r="B578" s="11"/>
    </row>
    <row r="579" spans="1:2" ht="17.399999999999999">
      <c r="A579" s="11"/>
      <c r="B579" s="11"/>
    </row>
    <row r="580" spans="1:2" ht="17.399999999999999">
      <c r="A580" s="11"/>
      <c r="B580" s="11"/>
    </row>
    <row r="581" spans="1:2" ht="17.399999999999999">
      <c r="A581" s="11"/>
      <c r="B581" s="11"/>
    </row>
    <row r="582" spans="1:2" ht="17.399999999999999">
      <c r="A582" s="11"/>
      <c r="B582" s="11"/>
    </row>
    <row r="583" spans="1:2" ht="17.399999999999999">
      <c r="A583" s="11"/>
      <c r="B583" s="11"/>
    </row>
  </sheetData>
  <mergeCells count="3">
    <mergeCell ref="A2:C2"/>
    <mergeCell ref="A4:A5"/>
    <mergeCell ref="B4:C4"/>
  </mergeCells>
  <printOptions horizontalCentered="1"/>
  <pageMargins left="0.78740157480314965" right="0.59055118110236227" top="0.51181102362204722" bottom="0.39370078740157483" header="0.11811023622047245" footer="0.11811023622047245"/>
  <pageSetup paperSize="9" scale="75" firstPageNumber="3" orientation="portrait" blackAndWhite="1" useFirstPageNumber="1" r:id="rId1"/>
  <headerFooter alignWithMargins="0">
    <oddHeader>&amp;R&amp;P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11"/>
  <dimension ref="A1:C583"/>
  <sheetViews>
    <sheetView topLeftCell="A55" zoomScale="75" workbookViewId="0">
      <selection activeCell="C442" sqref="C442"/>
    </sheetView>
  </sheetViews>
  <sheetFormatPr defaultColWidth="43.33203125" defaultRowHeight="13.2"/>
  <cols>
    <col min="1" max="1" width="53.6640625" style="14" customWidth="1"/>
    <col min="2" max="2" width="19.88671875" style="14" customWidth="1"/>
    <col min="3" max="3" width="24.109375" style="14" customWidth="1"/>
    <col min="4" max="4" width="53.6640625" style="14" customWidth="1"/>
    <col min="5" max="5" width="43.33203125" style="14" customWidth="1"/>
    <col min="6" max="6" width="53.6640625" style="14" customWidth="1"/>
    <col min="7" max="7" width="43.33203125" style="14" customWidth="1"/>
    <col min="8" max="8" width="53.6640625" style="14" customWidth="1"/>
    <col min="9" max="9" width="43.33203125" style="14" customWidth="1"/>
    <col min="10" max="10" width="53.6640625" style="14" customWidth="1"/>
    <col min="11" max="11" width="43.33203125" style="14" customWidth="1"/>
    <col min="12" max="12" width="53.6640625" style="14" customWidth="1"/>
    <col min="13" max="13" width="43.33203125" style="14" customWidth="1"/>
    <col min="14" max="14" width="53.6640625" style="14" customWidth="1"/>
    <col min="15" max="15" width="43.33203125" style="14" customWidth="1"/>
    <col min="16" max="16" width="53.6640625" style="14" customWidth="1"/>
    <col min="17" max="17" width="43.33203125" style="14" customWidth="1"/>
    <col min="18" max="18" width="53.6640625" style="14" customWidth="1"/>
    <col min="19" max="19" width="43.33203125" style="14" customWidth="1"/>
    <col min="20" max="20" width="53.6640625" style="14" customWidth="1"/>
    <col min="21" max="21" width="43.33203125" style="14" customWidth="1"/>
    <col min="22" max="22" width="53.6640625" style="14" customWidth="1"/>
    <col min="23" max="23" width="43.33203125" style="14" customWidth="1"/>
    <col min="24" max="24" width="53.6640625" style="14" customWidth="1"/>
    <col min="25" max="25" width="43.33203125" style="14" customWidth="1"/>
    <col min="26" max="26" width="53.6640625" style="14" customWidth="1"/>
    <col min="27" max="27" width="43.33203125" style="14" customWidth="1"/>
    <col min="28" max="28" width="53.6640625" style="14" customWidth="1"/>
    <col min="29" max="29" width="43.33203125" style="14" customWidth="1"/>
    <col min="30" max="30" width="53.6640625" style="14" customWidth="1"/>
    <col min="31" max="31" width="43.33203125" style="14" customWidth="1"/>
    <col min="32" max="32" width="53.6640625" style="14" customWidth="1"/>
    <col min="33" max="33" width="43.33203125" style="14" customWidth="1"/>
    <col min="34" max="34" width="53.6640625" style="14" customWidth="1"/>
    <col min="35" max="35" width="43.33203125" style="14" customWidth="1"/>
    <col min="36" max="36" width="53.6640625" style="14" customWidth="1"/>
    <col min="37" max="37" width="43.33203125" style="14" customWidth="1"/>
    <col min="38" max="38" width="53.6640625" style="14" customWidth="1"/>
    <col min="39" max="39" width="43.33203125" style="14" customWidth="1"/>
    <col min="40" max="40" width="53.6640625" style="14" customWidth="1"/>
    <col min="41" max="41" width="43.33203125" style="14" customWidth="1"/>
    <col min="42" max="42" width="53.6640625" style="14" customWidth="1"/>
    <col min="43" max="43" width="43.33203125" style="14" customWidth="1"/>
    <col min="44" max="44" width="53.6640625" style="14" customWidth="1"/>
    <col min="45" max="45" width="43.33203125" style="14" customWidth="1"/>
    <col min="46" max="46" width="53.6640625" style="14" customWidth="1"/>
    <col min="47" max="47" width="43.33203125" style="14" customWidth="1"/>
    <col min="48" max="48" width="53.6640625" style="14" customWidth="1"/>
    <col min="49" max="49" width="43.33203125" style="14" customWidth="1"/>
    <col min="50" max="50" width="53.6640625" style="14" customWidth="1"/>
    <col min="51" max="51" width="43.33203125" style="14" customWidth="1"/>
    <col min="52" max="52" width="53.6640625" style="14" customWidth="1"/>
    <col min="53" max="53" width="43.33203125" style="14" customWidth="1"/>
    <col min="54" max="54" width="53.6640625" style="14" customWidth="1"/>
    <col min="55" max="55" width="43.33203125" style="14" customWidth="1"/>
    <col min="56" max="56" width="53.6640625" style="14" customWidth="1"/>
    <col min="57" max="57" width="43.33203125" style="14" customWidth="1"/>
    <col min="58" max="58" width="53.6640625" style="14" customWidth="1"/>
    <col min="59" max="59" width="43.33203125" style="14" customWidth="1"/>
    <col min="60" max="60" width="53.6640625" style="14" customWidth="1"/>
    <col min="61" max="61" width="43.33203125" style="14" customWidth="1"/>
    <col min="62" max="62" width="53.6640625" style="14" customWidth="1"/>
    <col min="63" max="63" width="43.33203125" style="14" customWidth="1"/>
    <col min="64" max="64" width="53.6640625" style="14" customWidth="1"/>
    <col min="65" max="65" width="43.33203125" style="14" customWidth="1"/>
    <col min="66" max="66" width="53.6640625" style="14" customWidth="1"/>
    <col min="67" max="67" width="43.33203125" style="14" customWidth="1"/>
    <col min="68" max="68" width="53.6640625" style="14" customWidth="1"/>
    <col min="69" max="69" width="43.33203125" style="14" customWidth="1"/>
    <col min="70" max="70" width="53.6640625" style="14" customWidth="1"/>
    <col min="71" max="71" width="43.33203125" style="14" customWidth="1"/>
    <col min="72" max="72" width="53.6640625" style="14" customWidth="1"/>
    <col min="73" max="73" width="43.33203125" style="14" customWidth="1"/>
    <col min="74" max="74" width="53.6640625" style="14" customWidth="1"/>
    <col min="75" max="75" width="43.33203125" style="14" customWidth="1"/>
    <col min="76" max="76" width="53.6640625" style="14" customWidth="1"/>
    <col min="77" max="77" width="43.33203125" style="14" customWidth="1"/>
    <col min="78" max="78" width="53.6640625" style="14" customWidth="1"/>
    <col min="79" max="79" width="43.33203125" style="14" customWidth="1"/>
    <col min="80" max="80" width="53.6640625" style="14" customWidth="1"/>
    <col min="81" max="81" width="43.33203125" style="14" customWidth="1"/>
    <col min="82" max="82" width="53.6640625" style="14" customWidth="1"/>
    <col min="83" max="83" width="43.33203125" style="14" customWidth="1"/>
    <col min="84" max="84" width="53.6640625" style="14" customWidth="1"/>
    <col min="85" max="85" width="43.33203125" style="14" customWidth="1"/>
    <col min="86" max="86" width="53.6640625" style="14" customWidth="1"/>
    <col min="87" max="87" width="43.33203125" style="14" customWidth="1"/>
    <col min="88" max="88" width="53.6640625" style="14" customWidth="1"/>
    <col min="89" max="89" width="43.33203125" style="14" customWidth="1"/>
    <col min="90" max="90" width="53.6640625" style="14" customWidth="1"/>
    <col min="91" max="91" width="43.33203125" style="14" customWidth="1"/>
    <col min="92" max="92" width="53.6640625" style="14" customWidth="1"/>
    <col min="93" max="93" width="43.33203125" style="14" customWidth="1"/>
    <col min="94" max="94" width="53.6640625" style="14" customWidth="1"/>
    <col min="95" max="95" width="43.33203125" style="14" customWidth="1"/>
    <col min="96" max="96" width="53.6640625" style="14" customWidth="1"/>
    <col min="97" max="97" width="43.33203125" style="14" customWidth="1"/>
    <col min="98" max="98" width="53.6640625" style="14" customWidth="1"/>
    <col min="99" max="99" width="43.33203125" style="14" customWidth="1"/>
    <col min="100" max="100" width="53.6640625" style="14" customWidth="1"/>
    <col min="101" max="101" width="43.33203125" style="14" customWidth="1"/>
    <col min="102" max="102" width="53.6640625" style="14" customWidth="1"/>
    <col min="103" max="103" width="43.33203125" style="14" customWidth="1"/>
    <col min="104" max="104" width="53.6640625" style="14" customWidth="1"/>
    <col min="105" max="105" width="43.33203125" style="14" customWidth="1"/>
    <col min="106" max="106" width="53.6640625" style="14" customWidth="1"/>
    <col min="107" max="107" width="43.33203125" style="14" customWidth="1"/>
    <col min="108" max="108" width="53.6640625" style="14" customWidth="1"/>
    <col min="109" max="109" width="43.33203125" style="14" customWidth="1"/>
    <col min="110" max="110" width="53.6640625" style="14" customWidth="1"/>
    <col min="111" max="111" width="43.33203125" style="14" customWidth="1"/>
    <col min="112" max="112" width="53.6640625" style="14" customWidth="1"/>
    <col min="113" max="113" width="43.33203125" style="14" customWidth="1"/>
    <col min="114" max="114" width="53.6640625" style="14" customWidth="1"/>
    <col min="115" max="115" width="43.33203125" style="14" customWidth="1"/>
    <col min="116" max="116" width="53.6640625" style="14" customWidth="1"/>
    <col min="117" max="117" width="43.33203125" style="14" customWidth="1"/>
    <col min="118" max="118" width="53.6640625" style="14" customWidth="1"/>
    <col min="119" max="119" width="43.33203125" style="14" customWidth="1"/>
    <col min="120" max="120" width="53.6640625" style="14" customWidth="1"/>
    <col min="121" max="121" width="43.33203125" style="14" customWidth="1"/>
    <col min="122" max="122" width="53.6640625" style="14" customWidth="1"/>
    <col min="123" max="123" width="43.33203125" style="14" customWidth="1"/>
    <col min="124" max="124" width="53.6640625" style="14" customWidth="1"/>
    <col min="125" max="125" width="43.33203125" style="14" customWidth="1"/>
    <col min="126" max="126" width="53.6640625" style="14" customWidth="1"/>
    <col min="127" max="127" width="43.33203125" style="14" customWidth="1"/>
    <col min="128" max="128" width="53.6640625" style="14" customWidth="1"/>
    <col min="129" max="129" width="43.33203125" style="14" customWidth="1"/>
    <col min="130" max="130" width="53.6640625" style="14" customWidth="1"/>
    <col min="131" max="131" width="43.33203125" style="14" customWidth="1"/>
    <col min="132" max="132" width="53.6640625" style="14" customWidth="1"/>
    <col min="133" max="133" width="43.33203125" style="14" customWidth="1"/>
    <col min="134" max="134" width="53.6640625" style="14" customWidth="1"/>
    <col min="135" max="135" width="43.33203125" style="14" customWidth="1"/>
    <col min="136" max="136" width="53.6640625" style="14" customWidth="1"/>
    <col min="137" max="137" width="43.33203125" style="14" customWidth="1"/>
    <col min="138" max="138" width="53.6640625" style="14" customWidth="1"/>
    <col min="139" max="139" width="43.33203125" style="14" customWidth="1"/>
    <col min="140" max="140" width="53.6640625" style="14" customWidth="1"/>
    <col min="141" max="141" width="43.33203125" style="14" customWidth="1"/>
    <col min="142" max="142" width="53.6640625" style="14" customWidth="1"/>
    <col min="143" max="143" width="43.33203125" style="14" customWidth="1"/>
    <col min="144" max="144" width="53.6640625" style="14" customWidth="1"/>
    <col min="145" max="145" width="43.33203125" style="14" customWidth="1"/>
    <col min="146" max="146" width="53.6640625" style="14" customWidth="1"/>
    <col min="147" max="147" width="43.33203125" style="14" customWidth="1"/>
    <col min="148" max="148" width="53.6640625" style="14" customWidth="1"/>
    <col min="149" max="149" width="43.33203125" style="14" customWidth="1"/>
    <col min="150" max="150" width="53.6640625" style="14" customWidth="1"/>
    <col min="151" max="151" width="43.33203125" style="14" customWidth="1"/>
    <col min="152" max="152" width="53.6640625" style="14" customWidth="1"/>
    <col min="153" max="153" width="43.33203125" style="14" customWidth="1"/>
    <col min="154" max="154" width="53.6640625" style="14" customWidth="1"/>
    <col min="155" max="155" width="43.33203125" style="14" customWidth="1"/>
    <col min="156" max="156" width="53.6640625" style="14" customWidth="1"/>
    <col min="157" max="157" width="43.33203125" style="14" customWidth="1"/>
    <col min="158" max="158" width="53.6640625" style="14" customWidth="1"/>
    <col min="159" max="159" width="43.33203125" style="14" customWidth="1"/>
    <col min="160" max="160" width="53.6640625" style="14" customWidth="1"/>
    <col min="161" max="161" width="43.33203125" style="14" customWidth="1"/>
    <col min="162" max="162" width="53.6640625" style="14" customWidth="1"/>
    <col min="163" max="163" width="43.33203125" style="14" customWidth="1"/>
    <col min="164" max="164" width="53.6640625" style="14" customWidth="1"/>
    <col min="165" max="165" width="43.33203125" style="14" customWidth="1"/>
    <col min="166" max="166" width="53.6640625" style="14" customWidth="1"/>
    <col min="167" max="167" width="43.33203125" style="14" customWidth="1"/>
    <col min="168" max="168" width="53.6640625" style="14" customWidth="1"/>
    <col min="169" max="169" width="43.33203125" style="14" customWidth="1"/>
    <col min="170" max="170" width="53.6640625" style="14" customWidth="1"/>
    <col min="171" max="171" width="43.33203125" style="14" customWidth="1"/>
    <col min="172" max="172" width="53.6640625" style="14" customWidth="1"/>
    <col min="173" max="173" width="43.33203125" style="14" customWidth="1"/>
    <col min="174" max="174" width="53.6640625" style="14" customWidth="1"/>
    <col min="175" max="175" width="43.33203125" style="14" customWidth="1"/>
    <col min="176" max="176" width="53.6640625" style="14" customWidth="1"/>
    <col min="177" max="177" width="43.33203125" style="14" customWidth="1"/>
    <col min="178" max="178" width="53.6640625" style="14" customWidth="1"/>
    <col min="179" max="179" width="43.33203125" style="14" customWidth="1"/>
    <col min="180" max="180" width="53.6640625" style="14" customWidth="1"/>
    <col min="181" max="181" width="43.33203125" style="14" customWidth="1"/>
    <col min="182" max="182" width="53.6640625" style="14" customWidth="1"/>
    <col min="183" max="183" width="43.33203125" style="14" customWidth="1"/>
    <col min="184" max="184" width="53.6640625" style="14" customWidth="1"/>
    <col min="185" max="185" width="43.33203125" style="14" customWidth="1"/>
    <col min="186" max="186" width="53.6640625" style="14" customWidth="1"/>
    <col min="187" max="187" width="43.33203125" style="14" customWidth="1"/>
    <col min="188" max="188" width="53.6640625" style="14" customWidth="1"/>
    <col min="189" max="189" width="43.33203125" style="14" customWidth="1"/>
    <col min="190" max="190" width="53.6640625" style="14" customWidth="1"/>
    <col min="191" max="191" width="43.33203125" style="14" customWidth="1"/>
    <col min="192" max="192" width="53.6640625" style="14" customWidth="1"/>
    <col min="193" max="193" width="43.33203125" style="14" customWidth="1"/>
    <col min="194" max="194" width="53.6640625" style="14" customWidth="1"/>
    <col min="195" max="195" width="43.33203125" style="14" customWidth="1"/>
    <col min="196" max="196" width="53.6640625" style="14" customWidth="1"/>
    <col min="197" max="197" width="43.33203125" style="14" customWidth="1"/>
    <col min="198" max="198" width="53.6640625" style="14" customWidth="1"/>
    <col min="199" max="199" width="43.33203125" style="14" customWidth="1"/>
    <col min="200" max="200" width="53.6640625" style="14" customWidth="1"/>
    <col min="201" max="201" width="43.33203125" style="14" customWidth="1"/>
    <col min="202" max="202" width="53.6640625" style="14" customWidth="1"/>
    <col min="203" max="203" width="43.33203125" style="14" customWidth="1"/>
    <col min="204" max="204" width="53.6640625" style="14" customWidth="1"/>
    <col min="205" max="205" width="43.33203125" style="14" customWidth="1"/>
    <col min="206" max="206" width="53.6640625" style="14" customWidth="1"/>
    <col min="207" max="207" width="43.33203125" style="14" customWidth="1"/>
    <col min="208" max="208" width="53.6640625" style="14" customWidth="1"/>
    <col min="209" max="209" width="43.33203125" style="14" customWidth="1"/>
    <col min="210" max="210" width="53.6640625" style="14" customWidth="1"/>
    <col min="211" max="211" width="43.33203125" style="14" customWidth="1"/>
    <col min="212" max="212" width="53.6640625" style="14" customWidth="1"/>
    <col min="213" max="213" width="43.33203125" style="14" customWidth="1"/>
    <col min="214" max="214" width="53.6640625" style="14" customWidth="1"/>
    <col min="215" max="215" width="43.33203125" style="14" customWidth="1"/>
    <col min="216" max="216" width="53.6640625" style="14" customWidth="1"/>
    <col min="217" max="217" width="43.33203125" style="14" customWidth="1"/>
    <col min="218" max="218" width="53.6640625" style="14" customWidth="1"/>
    <col min="219" max="219" width="43.33203125" style="14" customWidth="1"/>
    <col min="220" max="220" width="53.6640625" style="14" customWidth="1"/>
    <col min="221" max="221" width="43.33203125" style="14" customWidth="1"/>
    <col min="222" max="222" width="53.6640625" style="14" customWidth="1"/>
    <col min="223" max="223" width="43.33203125" style="14" customWidth="1"/>
    <col min="224" max="224" width="53.6640625" style="14" customWidth="1"/>
    <col min="225" max="225" width="43.33203125" style="14" customWidth="1"/>
    <col min="226" max="226" width="53.6640625" style="14" customWidth="1"/>
    <col min="227" max="227" width="43.33203125" style="14" customWidth="1"/>
    <col min="228" max="228" width="53.6640625" style="14" customWidth="1"/>
    <col min="229" max="229" width="43.33203125" style="14" customWidth="1"/>
    <col min="230" max="230" width="53.6640625" style="14" customWidth="1"/>
    <col min="231" max="231" width="43.33203125" style="14" customWidth="1"/>
    <col min="232" max="232" width="53.6640625" style="14" customWidth="1"/>
    <col min="233" max="233" width="43.33203125" style="14" customWidth="1"/>
    <col min="234" max="234" width="53.6640625" style="14" customWidth="1"/>
    <col min="235" max="235" width="43.33203125" style="14" customWidth="1"/>
    <col min="236" max="236" width="53.6640625" style="14" customWidth="1"/>
    <col min="237" max="237" width="43.33203125" style="14" customWidth="1"/>
    <col min="238" max="238" width="53.6640625" style="14" customWidth="1"/>
    <col min="239" max="239" width="43.33203125" style="14" customWidth="1"/>
    <col min="240" max="240" width="53.6640625" style="14" customWidth="1"/>
    <col min="241" max="241" width="43.33203125" style="14" customWidth="1"/>
    <col min="242" max="242" width="53.6640625" style="14" customWidth="1"/>
    <col min="243" max="243" width="43.33203125" style="14" customWidth="1"/>
    <col min="244" max="244" width="53.6640625" style="14" customWidth="1"/>
    <col min="245" max="245" width="43.33203125" style="14" customWidth="1"/>
    <col min="246" max="246" width="53.6640625" style="14" customWidth="1"/>
    <col min="247" max="247" width="43.33203125" style="14" customWidth="1"/>
    <col min="248" max="248" width="53.6640625" style="14" customWidth="1"/>
    <col min="249" max="249" width="43.33203125" style="14" customWidth="1"/>
    <col min="250" max="250" width="53.6640625" style="14" customWidth="1"/>
    <col min="251" max="251" width="43.33203125" style="14" customWidth="1"/>
    <col min="252" max="252" width="53.6640625" style="14" customWidth="1"/>
    <col min="253" max="253" width="43.33203125" style="14" customWidth="1"/>
    <col min="254" max="254" width="53.6640625" style="14" customWidth="1"/>
    <col min="255" max="255" width="43.33203125" style="14" customWidth="1"/>
    <col min="256" max="256" width="53.6640625" style="14" customWidth="1"/>
    <col min="257" max="16384" width="43.33203125" style="14"/>
  </cols>
  <sheetData>
    <row r="1" spans="1:3" ht="18">
      <c r="A1" s="15"/>
      <c r="B1" s="15"/>
      <c r="C1" s="20" t="s">
        <v>567</v>
      </c>
    </row>
    <row r="2" spans="1:3" ht="87.75" customHeight="1">
      <c r="A2" s="171" t="s">
        <v>568</v>
      </c>
      <c r="B2" s="171"/>
      <c r="C2" s="171"/>
    </row>
    <row r="3" spans="1:3" ht="18">
      <c r="A3" s="15"/>
      <c r="B3" s="15"/>
      <c r="C3" s="4" t="s">
        <v>146</v>
      </c>
    </row>
    <row r="4" spans="1:3" ht="42.75" customHeight="1">
      <c r="A4" s="174" t="s">
        <v>145</v>
      </c>
      <c r="B4" s="176" t="s">
        <v>147</v>
      </c>
      <c r="C4" s="177"/>
    </row>
    <row r="5" spans="1:3" ht="37.5" customHeight="1">
      <c r="A5" s="175"/>
      <c r="B5" s="5" t="s">
        <v>499</v>
      </c>
      <c r="C5" s="5" t="s">
        <v>563</v>
      </c>
    </row>
    <row r="6" spans="1:3" s="15" customFormat="1" ht="15.6">
      <c r="A6" s="110">
        <v>1</v>
      </c>
      <c r="B6" s="110">
        <v>2</v>
      </c>
      <c r="C6" s="111">
        <v>3</v>
      </c>
    </row>
    <row r="7" spans="1:3" s="15" customFormat="1" ht="25.5" customHeight="1">
      <c r="A7" s="16" t="s">
        <v>185</v>
      </c>
      <c r="B7" s="16"/>
      <c r="C7" s="6"/>
    </row>
    <row r="8" spans="1:3" ht="18">
      <c r="A8" s="17" t="s">
        <v>148</v>
      </c>
      <c r="B8" s="75"/>
      <c r="C8" s="7"/>
    </row>
    <row r="9" spans="1:3" ht="18">
      <c r="A9" s="17" t="s">
        <v>149</v>
      </c>
      <c r="B9" s="75"/>
      <c r="C9" s="7"/>
    </row>
    <row r="10" spans="1:3" ht="18">
      <c r="A10" s="17" t="s">
        <v>150</v>
      </c>
      <c r="B10" s="75"/>
      <c r="C10" s="7"/>
    </row>
    <row r="11" spans="1:3" ht="18">
      <c r="A11" s="17" t="s">
        <v>151</v>
      </c>
      <c r="B11" s="75"/>
      <c r="C11" s="7"/>
    </row>
    <row r="12" spans="1:3" ht="18">
      <c r="A12" s="17" t="s">
        <v>152</v>
      </c>
      <c r="B12" s="75"/>
      <c r="C12" s="7"/>
    </row>
    <row r="13" spans="1:3" ht="18">
      <c r="A13" s="17" t="s">
        <v>153</v>
      </c>
      <c r="B13" s="75"/>
      <c r="C13" s="7"/>
    </row>
    <row r="14" spans="1:3" ht="18">
      <c r="A14" s="17" t="s">
        <v>154</v>
      </c>
      <c r="B14" s="75"/>
      <c r="C14" s="7"/>
    </row>
    <row r="15" spans="1:3" ht="18">
      <c r="A15" s="17" t="s">
        <v>155</v>
      </c>
      <c r="B15" s="75"/>
      <c r="C15" s="7"/>
    </row>
    <row r="16" spans="1:3" ht="18">
      <c r="A16" s="17" t="s">
        <v>156</v>
      </c>
      <c r="B16" s="75"/>
      <c r="C16" s="7"/>
    </row>
    <row r="17" spans="1:3" ht="18">
      <c r="A17" s="17" t="s">
        <v>157</v>
      </c>
      <c r="B17" s="75"/>
      <c r="C17" s="7"/>
    </row>
    <row r="18" spans="1:3" ht="18">
      <c r="A18" s="17" t="s">
        <v>158</v>
      </c>
      <c r="B18" s="75"/>
      <c r="C18" s="7"/>
    </row>
    <row r="19" spans="1:3" ht="18">
      <c r="A19" s="17" t="s">
        <v>159</v>
      </c>
      <c r="B19" s="75"/>
      <c r="C19" s="7"/>
    </row>
    <row r="20" spans="1:3" ht="18">
      <c r="A20" s="17" t="s">
        <v>160</v>
      </c>
      <c r="B20" s="75"/>
      <c r="C20" s="7"/>
    </row>
    <row r="21" spans="1:3" ht="18">
      <c r="A21" s="17" t="s">
        <v>161</v>
      </c>
      <c r="B21" s="75"/>
      <c r="C21" s="7"/>
    </row>
    <row r="22" spans="1:3" ht="18">
      <c r="A22" s="17" t="s">
        <v>162</v>
      </c>
      <c r="B22" s="75"/>
      <c r="C22" s="7"/>
    </row>
    <row r="23" spans="1:3" ht="18">
      <c r="A23" s="17" t="s">
        <v>163</v>
      </c>
      <c r="B23" s="75"/>
      <c r="C23" s="7"/>
    </row>
    <row r="24" spans="1:3" ht="18">
      <c r="A24" s="17" t="s">
        <v>164</v>
      </c>
      <c r="B24" s="75"/>
      <c r="C24" s="7"/>
    </row>
    <row r="25" spans="1:3" ht="18">
      <c r="A25" s="17" t="s">
        <v>165</v>
      </c>
      <c r="B25" s="75"/>
      <c r="C25" s="7"/>
    </row>
    <row r="26" spans="1:3" ht="18">
      <c r="A26" s="17" t="s">
        <v>166</v>
      </c>
      <c r="B26" s="75"/>
      <c r="C26" s="7"/>
    </row>
    <row r="27" spans="1:3" ht="18">
      <c r="A27" s="17" t="s">
        <v>418</v>
      </c>
      <c r="B27" s="75"/>
      <c r="C27" s="7"/>
    </row>
    <row r="28" spans="1:3" ht="18">
      <c r="A28" s="17" t="s">
        <v>167</v>
      </c>
      <c r="B28" s="75"/>
      <c r="C28" s="7"/>
    </row>
    <row r="29" spans="1:3" ht="18">
      <c r="A29" s="17" t="s">
        <v>168</v>
      </c>
      <c r="B29" s="75"/>
      <c r="C29" s="7"/>
    </row>
    <row r="30" spans="1:3" ht="18">
      <c r="A30" s="17" t="s">
        <v>169</v>
      </c>
      <c r="B30" s="75"/>
      <c r="C30" s="7"/>
    </row>
    <row r="31" spans="1:3" ht="18">
      <c r="A31" s="17" t="s">
        <v>170</v>
      </c>
      <c r="B31" s="75"/>
      <c r="C31" s="7"/>
    </row>
    <row r="32" spans="1:3" ht="18">
      <c r="A32" s="17" t="s">
        <v>171</v>
      </c>
      <c r="B32" s="75"/>
      <c r="C32" s="7"/>
    </row>
    <row r="33" spans="1:3" ht="18">
      <c r="A33" s="17" t="s">
        <v>189</v>
      </c>
      <c r="B33" s="75"/>
      <c r="C33" s="7"/>
    </row>
    <row r="34" spans="1:3" ht="18">
      <c r="A34" s="17" t="s">
        <v>172</v>
      </c>
      <c r="B34" s="75"/>
      <c r="C34" s="7"/>
    </row>
    <row r="35" spans="1:3" ht="18">
      <c r="A35" s="17" t="s">
        <v>173</v>
      </c>
      <c r="B35" s="75"/>
      <c r="C35" s="7"/>
    </row>
    <row r="36" spans="1:3" ht="18">
      <c r="A36" s="17" t="s">
        <v>174</v>
      </c>
      <c r="B36" s="75"/>
      <c r="C36" s="7"/>
    </row>
    <row r="37" spans="1:3" ht="18">
      <c r="A37" s="17" t="s">
        <v>175</v>
      </c>
      <c r="B37" s="75"/>
      <c r="C37" s="7"/>
    </row>
    <row r="38" spans="1:3" ht="18">
      <c r="A38" s="17" t="s">
        <v>176</v>
      </c>
      <c r="B38" s="75"/>
      <c r="C38" s="7"/>
    </row>
    <row r="39" spans="1:3" ht="18">
      <c r="A39" s="17" t="s">
        <v>177</v>
      </c>
      <c r="B39" s="75"/>
      <c r="C39" s="7"/>
    </row>
    <row r="40" spans="1:3" ht="18">
      <c r="A40" s="17" t="s">
        <v>178</v>
      </c>
      <c r="B40" s="75"/>
      <c r="C40" s="7"/>
    </row>
    <row r="41" spans="1:3" ht="18">
      <c r="A41" s="17" t="s">
        <v>179</v>
      </c>
      <c r="B41" s="75"/>
      <c r="C41" s="7"/>
    </row>
    <row r="42" spans="1:3" ht="18">
      <c r="A42" s="17" t="s">
        <v>180</v>
      </c>
      <c r="B42" s="75"/>
      <c r="C42" s="7"/>
    </row>
    <row r="43" spans="1:3" ht="22.5" customHeight="1">
      <c r="A43" s="17" t="s">
        <v>181</v>
      </c>
      <c r="B43" s="75"/>
      <c r="C43" s="7"/>
    </row>
    <row r="44" spans="1:3" ht="21.75" customHeight="1">
      <c r="A44" s="16" t="s">
        <v>186</v>
      </c>
      <c r="B44" s="75"/>
      <c r="C44" s="7"/>
    </row>
    <row r="45" spans="1:3" ht="18">
      <c r="A45" s="18" t="s">
        <v>113</v>
      </c>
      <c r="B45" s="75"/>
      <c r="C45" s="7"/>
    </row>
    <row r="46" spans="1:3" ht="18">
      <c r="A46" s="18" t="s">
        <v>114</v>
      </c>
      <c r="B46" s="75"/>
      <c r="C46" s="7"/>
    </row>
    <row r="47" spans="1:3" ht="18">
      <c r="A47" s="18" t="s">
        <v>111</v>
      </c>
      <c r="B47" s="75"/>
      <c r="C47" s="7"/>
    </row>
    <row r="48" spans="1:3" ht="18">
      <c r="A48" s="18" t="s">
        <v>115</v>
      </c>
      <c r="B48" s="75"/>
      <c r="C48" s="7"/>
    </row>
    <row r="49" spans="1:3" ht="18">
      <c r="A49" s="18" t="s">
        <v>116</v>
      </c>
      <c r="B49" s="75"/>
      <c r="C49" s="7"/>
    </row>
    <row r="50" spans="1:3" ht="18">
      <c r="A50" s="18" t="s">
        <v>117</v>
      </c>
      <c r="B50" s="75"/>
      <c r="C50" s="7"/>
    </row>
    <row r="51" spans="1:3" ht="18">
      <c r="A51" s="18" t="s">
        <v>118</v>
      </c>
      <c r="B51" s="75"/>
      <c r="C51" s="7"/>
    </row>
    <row r="52" spans="1:3" ht="18">
      <c r="A52" s="18" t="s">
        <v>119</v>
      </c>
      <c r="B52" s="75"/>
      <c r="C52" s="7"/>
    </row>
    <row r="53" spans="1:3" ht="18">
      <c r="A53" s="18" t="s">
        <v>120</v>
      </c>
      <c r="B53" s="75"/>
      <c r="C53" s="7"/>
    </row>
    <row r="54" spans="1:3" ht="18">
      <c r="A54" s="18" t="s">
        <v>121</v>
      </c>
      <c r="B54" s="75"/>
      <c r="C54" s="7"/>
    </row>
    <row r="55" spans="1:3" ht="18">
      <c r="A55" s="18" t="s">
        <v>122</v>
      </c>
      <c r="B55" s="75"/>
      <c r="C55" s="7"/>
    </row>
    <row r="56" spans="1:3" ht="18">
      <c r="A56" s="18" t="s">
        <v>112</v>
      </c>
      <c r="B56" s="75"/>
      <c r="C56" s="7"/>
    </row>
    <row r="57" spans="1:3" ht="18">
      <c r="A57" s="18" t="s">
        <v>123</v>
      </c>
      <c r="B57" s="75"/>
      <c r="C57" s="7"/>
    </row>
    <row r="58" spans="1:3" ht="18">
      <c r="A58" s="18" t="s">
        <v>124</v>
      </c>
      <c r="B58" s="75"/>
      <c r="C58" s="7"/>
    </row>
    <row r="59" spans="1:3" ht="18">
      <c r="A59" s="18" t="s">
        <v>125</v>
      </c>
      <c r="B59" s="75"/>
      <c r="C59" s="7"/>
    </row>
    <row r="60" spans="1:3" ht="18">
      <c r="A60" s="18" t="s">
        <v>126</v>
      </c>
      <c r="B60" s="75"/>
      <c r="C60" s="7"/>
    </row>
    <row r="61" spans="1:3" ht="18">
      <c r="A61" s="18" t="s">
        <v>127</v>
      </c>
      <c r="B61" s="75"/>
      <c r="C61" s="7"/>
    </row>
    <row r="62" spans="1:3" ht="18">
      <c r="A62" s="18" t="s">
        <v>128</v>
      </c>
      <c r="B62" s="75"/>
      <c r="C62" s="7"/>
    </row>
    <row r="63" spans="1:3" ht="18">
      <c r="A63" s="18" t="s">
        <v>129</v>
      </c>
      <c r="B63" s="75"/>
      <c r="C63" s="7"/>
    </row>
    <row r="64" spans="1:3" ht="18">
      <c r="A64" s="18" t="s">
        <v>130</v>
      </c>
      <c r="B64" s="75"/>
      <c r="C64" s="7"/>
    </row>
    <row r="65" spans="1:3" ht="18">
      <c r="A65" s="18" t="s">
        <v>131</v>
      </c>
      <c r="B65" s="75"/>
      <c r="C65" s="7"/>
    </row>
    <row r="66" spans="1:3" ht="18">
      <c r="A66" s="18" t="s">
        <v>132</v>
      </c>
      <c r="B66" s="75"/>
      <c r="C66" s="7"/>
    </row>
    <row r="67" spans="1:3" ht="18">
      <c r="A67" s="18" t="s">
        <v>419</v>
      </c>
      <c r="B67" s="75"/>
      <c r="C67" s="7"/>
    </row>
    <row r="68" spans="1:3" ht="18">
      <c r="A68" s="18" t="s">
        <v>133</v>
      </c>
      <c r="B68" s="75"/>
      <c r="C68" s="7"/>
    </row>
    <row r="69" spans="1:3" ht="18">
      <c r="A69" s="18" t="s">
        <v>134</v>
      </c>
      <c r="B69" s="75"/>
      <c r="C69" s="7"/>
    </row>
    <row r="70" spans="1:3" ht="18">
      <c r="A70" s="18" t="s">
        <v>135</v>
      </c>
      <c r="B70" s="75"/>
      <c r="C70" s="7"/>
    </row>
    <row r="71" spans="1:3" ht="18">
      <c r="A71" s="18" t="s">
        <v>136</v>
      </c>
      <c r="B71" s="75"/>
      <c r="C71" s="7"/>
    </row>
    <row r="72" spans="1:3" ht="18">
      <c r="A72" s="18" t="s">
        <v>137</v>
      </c>
      <c r="B72" s="75"/>
      <c r="C72" s="7"/>
    </row>
    <row r="73" spans="1:3" ht="18">
      <c r="A73" s="18" t="s">
        <v>138</v>
      </c>
      <c r="B73" s="75"/>
      <c r="C73" s="7"/>
    </row>
    <row r="74" spans="1:3" ht="18">
      <c r="A74" s="18" t="s">
        <v>139</v>
      </c>
      <c r="B74" s="75"/>
      <c r="C74" s="7"/>
    </row>
    <row r="75" spans="1:3" ht="18">
      <c r="A75" s="18" t="s">
        <v>140</v>
      </c>
      <c r="B75" s="75"/>
      <c r="C75" s="7"/>
    </row>
    <row r="76" spans="1:3" ht="18">
      <c r="A76" s="18" t="s">
        <v>141</v>
      </c>
      <c r="B76" s="75"/>
      <c r="C76" s="7"/>
    </row>
    <row r="77" spans="1:3" ht="18">
      <c r="A77" s="18" t="s">
        <v>142</v>
      </c>
      <c r="B77" s="75"/>
      <c r="C77" s="7"/>
    </row>
    <row r="78" spans="1:3" ht="18">
      <c r="A78" s="18" t="s">
        <v>143</v>
      </c>
      <c r="B78" s="75"/>
      <c r="C78" s="7"/>
    </row>
    <row r="79" spans="1:3" ht="18">
      <c r="A79" s="18" t="s">
        <v>144</v>
      </c>
      <c r="B79" s="75"/>
      <c r="C79" s="7"/>
    </row>
    <row r="80" spans="1:3" ht="18" hidden="1">
      <c r="A80" s="16" t="s">
        <v>272</v>
      </c>
      <c r="B80" s="75">
        <f>'свод 2015'!AN82</f>
        <v>0</v>
      </c>
      <c r="C80" s="7">
        <f>'свод 2016'!AI82</f>
        <v>0</v>
      </c>
    </row>
    <row r="81" spans="1:3" ht="18" hidden="1">
      <c r="A81" s="19" t="s">
        <v>191</v>
      </c>
      <c r="B81" s="75">
        <f>'свод 2015'!AN83</f>
        <v>0</v>
      </c>
      <c r="C81" s="7">
        <f>'свод 2016'!AI83</f>
        <v>0</v>
      </c>
    </row>
    <row r="82" spans="1:3" ht="18" hidden="1">
      <c r="A82" s="17" t="s">
        <v>188</v>
      </c>
      <c r="B82" s="75">
        <f>'свод 2015'!AN84</f>
        <v>0</v>
      </c>
      <c r="C82" s="7">
        <f>'свод 2016'!AI84</f>
        <v>0</v>
      </c>
    </row>
    <row r="83" spans="1:3" ht="18" hidden="1">
      <c r="A83" s="17" t="s">
        <v>226</v>
      </c>
      <c r="B83" s="75">
        <f>'свод 2015'!AN85</f>
        <v>0</v>
      </c>
      <c r="C83" s="7">
        <f>'свод 2016'!AI85</f>
        <v>0</v>
      </c>
    </row>
    <row r="84" spans="1:3" ht="18" hidden="1">
      <c r="A84" s="17" t="s">
        <v>10</v>
      </c>
      <c r="B84" s="75">
        <f>'свод 2015'!AN86</f>
        <v>0</v>
      </c>
      <c r="C84" s="7">
        <f>'свод 2016'!AI86</f>
        <v>0</v>
      </c>
    </row>
    <row r="85" spans="1:3" ht="18" hidden="1">
      <c r="A85" s="17" t="s">
        <v>275</v>
      </c>
      <c r="B85" s="75">
        <f>'свод 2015'!AN87</f>
        <v>0</v>
      </c>
      <c r="C85" s="7">
        <f>'свод 2016'!AI87</f>
        <v>0</v>
      </c>
    </row>
    <row r="86" spans="1:3" ht="18" hidden="1">
      <c r="A86" s="17" t="s">
        <v>274</v>
      </c>
      <c r="B86" s="75">
        <f>'свод 2015'!AN88</f>
        <v>0</v>
      </c>
      <c r="C86" s="7">
        <f>'свод 2016'!AI88</f>
        <v>0</v>
      </c>
    </row>
    <row r="87" spans="1:3" ht="18" hidden="1">
      <c r="A87" s="17" t="s">
        <v>276</v>
      </c>
      <c r="B87" s="75">
        <f>'свод 2015'!AN89</f>
        <v>0</v>
      </c>
      <c r="C87" s="7">
        <f>'свод 2016'!AI89</f>
        <v>0</v>
      </c>
    </row>
    <row r="88" spans="1:3" ht="18" hidden="1">
      <c r="A88" s="17" t="s">
        <v>277</v>
      </c>
      <c r="B88" s="75">
        <f>'свод 2015'!AN90</f>
        <v>0</v>
      </c>
      <c r="C88" s="7">
        <f>'свод 2016'!AI90</f>
        <v>0</v>
      </c>
    </row>
    <row r="89" spans="1:3" ht="18" hidden="1">
      <c r="A89" s="17" t="s">
        <v>278</v>
      </c>
      <c r="B89" s="75">
        <f>'свод 2015'!AN91</f>
        <v>0</v>
      </c>
      <c r="C89" s="7">
        <f>'свод 2016'!AI91</f>
        <v>0</v>
      </c>
    </row>
    <row r="90" spans="1:3" ht="18" hidden="1">
      <c r="A90" s="17" t="s">
        <v>279</v>
      </c>
      <c r="B90" s="75">
        <f>'свод 2015'!AN92</f>
        <v>0</v>
      </c>
      <c r="C90" s="7">
        <f>'свод 2016'!AI92</f>
        <v>0</v>
      </c>
    </row>
    <row r="91" spans="1:3" ht="18" hidden="1">
      <c r="A91" s="19" t="s">
        <v>192</v>
      </c>
      <c r="B91" s="75">
        <f>'свод 2015'!AN93</f>
        <v>0</v>
      </c>
      <c r="C91" s="7">
        <f>'свод 2016'!AI93</f>
        <v>0</v>
      </c>
    </row>
    <row r="92" spans="1:3" ht="18" hidden="1">
      <c r="A92" s="17" t="s">
        <v>188</v>
      </c>
      <c r="B92" s="75">
        <f>'свод 2015'!AN94</f>
        <v>0</v>
      </c>
      <c r="C92" s="7">
        <f>'свод 2016'!AI94</f>
        <v>0</v>
      </c>
    </row>
    <row r="93" spans="1:3" ht="18" hidden="1">
      <c r="A93" s="17" t="s">
        <v>227</v>
      </c>
      <c r="B93" s="75">
        <f>'свод 2015'!AN95</f>
        <v>0</v>
      </c>
      <c r="C93" s="7">
        <f>'свод 2016'!AI95</f>
        <v>0</v>
      </c>
    </row>
    <row r="94" spans="1:3" ht="18" hidden="1">
      <c r="A94" s="17" t="s">
        <v>228</v>
      </c>
      <c r="B94" s="75">
        <f>'свод 2015'!AN96</f>
        <v>0</v>
      </c>
      <c r="C94" s="7">
        <f>'свод 2016'!AI96</f>
        <v>0</v>
      </c>
    </row>
    <row r="95" spans="1:3" ht="18" hidden="1">
      <c r="A95" s="17" t="s">
        <v>280</v>
      </c>
      <c r="B95" s="75">
        <f>'свод 2015'!AN97</f>
        <v>0</v>
      </c>
      <c r="C95" s="7">
        <f>'свод 2016'!AI97</f>
        <v>0</v>
      </c>
    </row>
    <row r="96" spans="1:3" ht="18" hidden="1">
      <c r="A96" s="17" t="s">
        <v>281</v>
      </c>
      <c r="B96" s="75">
        <f>'свод 2015'!AN98</f>
        <v>0</v>
      </c>
      <c r="C96" s="7">
        <f>'свод 2016'!AI98</f>
        <v>0</v>
      </c>
    </row>
    <row r="97" spans="1:3" ht="18" hidden="1">
      <c r="A97" s="17" t="s">
        <v>282</v>
      </c>
      <c r="B97" s="75">
        <f>'свод 2015'!AN99</f>
        <v>0</v>
      </c>
      <c r="C97" s="7">
        <f>'свод 2016'!AI99</f>
        <v>0</v>
      </c>
    </row>
    <row r="98" spans="1:3" ht="18" hidden="1">
      <c r="A98" s="17" t="s">
        <v>283</v>
      </c>
      <c r="B98" s="75">
        <f>'свод 2015'!AN100</f>
        <v>0</v>
      </c>
      <c r="C98" s="7">
        <f>'свод 2016'!AI100</f>
        <v>0</v>
      </c>
    </row>
    <row r="99" spans="1:3" ht="18" hidden="1">
      <c r="A99" s="19" t="s">
        <v>193</v>
      </c>
      <c r="B99" s="75">
        <f>'свод 2015'!AN101</f>
        <v>0</v>
      </c>
      <c r="C99" s="7">
        <f>'свод 2016'!AI101</f>
        <v>0</v>
      </c>
    </row>
    <row r="100" spans="1:3" ht="18" hidden="1">
      <c r="A100" s="17" t="s">
        <v>188</v>
      </c>
      <c r="B100" s="75">
        <f>'свод 2015'!AN102</f>
        <v>0</v>
      </c>
      <c r="C100" s="7">
        <f>'свод 2016'!AI102</f>
        <v>0</v>
      </c>
    </row>
    <row r="101" spans="1:3" ht="18" hidden="1">
      <c r="A101" s="17" t="s">
        <v>284</v>
      </c>
      <c r="B101" s="75">
        <f>'свод 2015'!AN103</f>
        <v>0</v>
      </c>
      <c r="C101" s="7">
        <f>'свод 2016'!AI103</f>
        <v>0</v>
      </c>
    </row>
    <row r="102" spans="1:3" ht="18" hidden="1">
      <c r="A102" s="17" t="s">
        <v>229</v>
      </c>
      <c r="B102" s="75">
        <f>'свод 2015'!AN104</f>
        <v>0</v>
      </c>
      <c r="C102" s="7">
        <f>'свод 2016'!AI104</f>
        <v>0</v>
      </c>
    </row>
    <row r="103" spans="1:3" ht="18" hidden="1">
      <c r="A103" s="17" t="s">
        <v>285</v>
      </c>
      <c r="B103" s="75">
        <f>'свод 2015'!AN105</f>
        <v>0</v>
      </c>
      <c r="C103" s="7">
        <f>'свод 2016'!AI105</f>
        <v>0</v>
      </c>
    </row>
    <row r="104" spans="1:3" ht="18" hidden="1">
      <c r="A104" s="17" t="s">
        <v>286</v>
      </c>
      <c r="B104" s="75">
        <f>'свод 2015'!AN106</f>
        <v>0</v>
      </c>
      <c r="C104" s="7">
        <f>'свод 2016'!AI106</f>
        <v>0</v>
      </c>
    </row>
    <row r="105" spans="1:3" ht="18" hidden="1">
      <c r="A105" s="17" t="s">
        <v>287</v>
      </c>
      <c r="B105" s="75">
        <f>'свод 2015'!AN107</f>
        <v>0</v>
      </c>
      <c r="C105" s="7">
        <f>'свод 2016'!AI107</f>
        <v>0</v>
      </c>
    </row>
    <row r="106" spans="1:3" ht="18" hidden="1">
      <c r="A106" s="17" t="s">
        <v>288</v>
      </c>
      <c r="B106" s="75">
        <f>'свод 2015'!AN108</f>
        <v>0</v>
      </c>
      <c r="C106" s="7">
        <f>'свод 2016'!AI108</f>
        <v>0</v>
      </c>
    </row>
    <row r="107" spans="1:3" ht="18" hidden="1">
      <c r="A107" s="17" t="s">
        <v>289</v>
      </c>
      <c r="B107" s="75">
        <f>'свод 2015'!AN109</f>
        <v>0</v>
      </c>
      <c r="C107" s="7">
        <f>'свод 2016'!AI109</f>
        <v>0</v>
      </c>
    </row>
    <row r="108" spans="1:3" ht="18" hidden="1">
      <c r="A108" s="17" t="s">
        <v>290</v>
      </c>
      <c r="B108" s="75">
        <f>'свод 2015'!AN110</f>
        <v>0</v>
      </c>
      <c r="C108" s="7">
        <f>'свод 2016'!AI110</f>
        <v>0</v>
      </c>
    </row>
    <row r="109" spans="1:3" ht="18" hidden="1">
      <c r="A109" s="17" t="s">
        <v>291</v>
      </c>
      <c r="B109" s="75">
        <f>'свод 2015'!AN111</f>
        <v>0</v>
      </c>
      <c r="C109" s="7">
        <f>'свод 2016'!AI111</f>
        <v>0</v>
      </c>
    </row>
    <row r="110" spans="1:3" ht="18" hidden="1">
      <c r="A110" s="17" t="s">
        <v>292</v>
      </c>
      <c r="B110" s="75">
        <f>'свод 2015'!AN112</f>
        <v>0</v>
      </c>
      <c r="C110" s="7">
        <f>'свод 2016'!AI112</f>
        <v>0</v>
      </c>
    </row>
    <row r="111" spans="1:3" ht="18" hidden="1">
      <c r="A111" s="17" t="s">
        <v>293</v>
      </c>
      <c r="B111" s="75">
        <f>'свод 2015'!AN113</f>
        <v>0</v>
      </c>
      <c r="C111" s="7">
        <f>'свод 2016'!AI113</f>
        <v>0</v>
      </c>
    </row>
    <row r="112" spans="1:3" ht="18" hidden="1">
      <c r="A112" s="19" t="s">
        <v>194</v>
      </c>
      <c r="B112" s="75">
        <f>'свод 2015'!AN114</f>
        <v>0</v>
      </c>
      <c r="C112" s="7">
        <f>'свод 2016'!AI114</f>
        <v>0</v>
      </c>
    </row>
    <row r="113" spans="1:3" ht="18" hidden="1">
      <c r="A113" s="17" t="s">
        <v>188</v>
      </c>
      <c r="B113" s="75">
        <f>'свод 2015'!AN115</f>
        <v>0</v>
      </c>
      <c r="C113" s="7">
        <f>'свод 2016'!AI115</f>
        <v>0</v>
      </c>
    </row>
    <row r="114" spans="1:3" ht="18" hidden="1">
      <c r="A114" s="17" t="s">
        <v>230</v>
      </c>
      <c r="B114" s="75">
        <f>'свод 2015'!AN116</f>
        <v>0</v>
      </c>
      <c r="C114" s="7">
        <f>'свод 2016'!AI116</f>
        <v>0</v>
      </c>
    </row>
    <row r="115" spans="1:3" ht="18" hidden="1">
      <c r="A115" s="17" t="s">
        <v>294</v>
      </c>
      <c r="B115" s="75">
        <f>'свод 2015'!AN117</f>
        <v>0</v>
      </c>
      <c r="C115" s="7">
        <f>'свод 2016'!AI117</f>
        <v>0</v>
      </c>
    </row>
    <row r="116" spans="1:3" ht="18" hidden="1">
      <c r="A116" s="17" t="s">
        <v>295</v>
      </c>
      <c r="B116" s="75">
        <f>'свод 2015'!AN118</f>
        <v>0</v>
      </c>
      <c r="C116" s="7">
        <f>'свод 2016'!AI118</f>
        <v>0</v>
      </c>
    </row>
    <row r="117" spans="1:3" ht="18" hidden="1">
      <c r="A117" s="17" t="s">
        <v>296</v>
      </c>
      <c r="B117" s="75">
        <f>'свод 2015'!AN119</f>
        <v>0</v>
      </c>
      <c r="C117" s="7">
        <f>'свод 2016'!AI119</f>
        <v>0</v>
      </c>
    </row>
    <row r="118" spans="1:3" ht="18" hidden="1">
      <c r="A118" s="17" t="s">
        <v>297</v>
      </c>
      <c r="B118" s="75">
        <f>'свод 2015'!AN120</f>
        <v>0</v>
      </c>
      <c r="C118" s="7">
        <f>'свод 2016'!AI120</f>
        <v>0</v>
      </c>
    </row>
    <row r="119" spans="1:3" ht="18" hidden="1">
      <c r="A119" s="19" t="s">
        <v>195</v>
      </c>
      <c r="B119" s="75">
        <f>'свод 2015'!AN121</f>
        <v>0</v>
      </c>
      <c r="C119" s="7">
        <f>'свод 2016'!AI121</f>
        <v>0</v>
      </c>
    </row>
    <row r="120" spans="1:3" ht="18" hidden="1">
      <c r="A120" s="17" t="s">
        <v>188</v>
      </c>
      <c r="B120" s="75">
        <f>'свод 2015'!AN122</f>
        <v>0</v>
      </c>
      <c r="C120" s="7">
        <f>'свод 2016'!AI122</f>
        <v>0</v>
      </c>
    </row>
    <row r="121" spans="1:3" ht="18" hidden="1">
      <c r="A121" s="17" t="s">
        <v>298</v>
      </c>
      <c r="B121" s="75">
        <f>'свод 2015'!AN123</f>
        <v>0</v>
      </c>
      <c r="C121" s="7">
        <f>'свод 2016'!AI123</f>
        <v>0</v>
      </c>
    </row>
    <row r="122" spans="1:3" ht="18" hidden="1">
      <c r="A122" s="17" t="s">
        <v>299</v>
      </c>
      <c r="B122" s="75">
        <f>'свод 2015'!AN124</f>
        <v>0</v>
      </c>
      <c r="C122" s="7">
        <f>'свод 2016'!AI124</f>
        <v>0</v>
      </c>
    </row>
    <row r="123" spans="1:3" ht="18" hidden="1">
      <c r="A123" s="17" t="s">
        <v>300</v>
      </c>
      <c r="B123" s="75">
        <f>'свод 2015'!AN125</f>
        <v>0</v>
      </c>
      <c r="C123" s="7">
        <f>'свод 2016'!AI125</f>
        <v>0</v>
      </c>
    </row>
    <row r="124" spans="1:3" ht="18" hidden="1">
      <c r="A124" s="17" t="s">
        <v>301</v>
      </c>
      <c r="B124" s="75">
        <f>'свод 2015'!AN126</f>
        <v>0</v>
      </c>
      <c r="C124" s="7">
        <f>'свод 2016'!AI126</f>
        <v>0</v>
      </c>
    </row>
    <row r="125" spans="1:3" ht="18" hidden="1">
      <c r="A125" s="17" t="s">
        <v>302</v>
      </c>
      <c r="B125" s="75">
        <f>'свод 2015'!AN127</f>
        <v>0</v>
      </c>
      <c r="C125" s="7">
        <f>'свод 2016'!AI127</f>
        <v>0</v>
      </c>
    </row>
    <row r="126" spans="1:3" ht="18" hidden="1">
      <c r="A126" s="19" t="s">
        <v>196</v>
      </c>
      <c r="B126" s="75">
        <f>'свод 2015'!AN128</f>
        <v>0</v>
      </c>
      <c r="C126" s="7">
        <f>'свод 2016'!AI128</f>
        <v>0</v>
      </c>
    </row>
    <row r="127" spans="1:3" ht="18" hidden="1">
      <c r="A127" s="17" t="s">
        <v>188</v>
      </c>
      <c r="B127" s="75">
        <f>'свод 2015'!AN129</f>
        <v>0</v>
      </c>
      <c r="C127" s="7">
        <f>'свод 2016'!AI129</f>
        <v>0</v>
      </c>
    </row>
    <row r="128" spans="1:3" ht="18" hidden="1">
      <c r="A128" s="17" t="s">
        <v>303</v>
      </c>
      <c r="B128" s="75">
        <f>'свод 2015'!AN130</f>
        <v>0</v>
      </c>
      <c r="C128" s="7">
        <f>'свод 2016'!AI130</f>
        <v>0</v>
      </c>
    </row>
    <row r="129" spans="1:3" ht="18" hidden="1">
      <c r="A129" s="17" t="s">
        <v>231</v>
      </c>
      <c r="B129" s="75">
        <f>'свод 2015'!AN131</f>
        <v>0</v>
      </c>
      <c r="C129" s="7">
        <f>'свод 2016'!AI131</f>
        <v>0</v>
      </c>
    </row>
    <row r="130" spans="1:3" ht="18" hidden="1">
      <c r="A130" s="17" t="s">
        <v>304</v>
      </c>
      <c r="B130" s="75">
        <f>'свод 2015'!AN132</f>
        <v>0</v>
      </c>
      <c r="C130" s="7">
        <f>'свод 2016'!AI132</f>
        <v>0</v>
      </c>
    </row>
    <row r="131" spans="1:3" ht="18" hidden="1">
      <c r="A131" s="17" t="s">
        <v>305</v>
      </c>
      <c r="B131" s="75">
        <f>'свод 2015'!AN133</f>
        <v>0</v>
      </c>
      <c r="C131" s="7">
        <f>'свод 2016'!AI133</f>
        <v>0</v>
      </c>
    </row>
    <row r="132" spans="1:3" ht="18" hidden="1">
      <c r="A132" s="17" t="s">
        <v>306</v>
      </c>
      <c r="B132" s="75">
        <f>'свод 2015'!AN134</f>
        <v>0</v>
      </c>
      <c r="C132" s="7">
        <f>'свод 2016'!AI134</f>
        <v>0</v>
      </c>
    </row>
    <row r="133" spans="1:3" ht="18" hidden="1">
      <c r="A133" s="17" t="s">
        <v>307</v>
      </c>
      <c r="B133" s="75">
        <f>'свод 2015'!AN135</f>
        <v>0</v>
      </c>
      <c r="C133" s="7">
        <f>'свод 2016'!AI135</f>
        <v>0</v>
      </c>
    </row>
    <row r="134" spans="1:3" ht="18" hidden="1">
      <c r="A134" s="17" t="s">
        <v>308</v>
      </c>
      <c r="B134" s="75">
        <f>'свод 2015'!AN136</f>
        <v>0</v>
      </c>
      <c r="C134" s="7">
        <f>'свод 2016'!AI136</f>
        <v>0</v>
      </c>
    </row>
    <row r="135" spans="1:3" ht="18" hidden="1">
      <c r="A135" s="17" t="s">
        <v>309</v>
      </c>
      <c r="B135" s="75">
        <f>'свод 2015'!AN137</f>
        <v>0</v>
      </c>
      <c r="C135" s="7">
        <f>'свод 2016'!AI137</f>
        <v>0</v>
      </c>
    </row>
    <row r="136" spans="1:3" ht="18" hidden="1">
      <c r="A136" s="17" t="s">
        <v>310</v>
      </c>
      <c r="B136" s="75">
        <f>'свод 2015'!AN138</f>
        <v>0</v>
      </c>
      <c r="C136" s="7">
        <f>'свод 2016'!AI138</f>
        <v>0</v>
      </c>
    </row>
    <row r="137" spans="1:3" ht="18" hidden="1">
      <c r="A137" s="17" t="s">
        <v>311</v>
      </c>
      <c r="B137" s="75">
        <f>'свод 2015'!AN139</f>
        <v>0</v>
      </c>
      <c r="C137" s="7">
        <f>'свод 2016'!AI139</f>
        <v>0</v>
      </c>
    </row>
    <row r="138" spans="1:3" ht="18" hidden="1">
      <c r="A138" s="17" t="s">
        <v>312</v>
      </c>
      <c r="B138" s="75">
        <f>'свод 2015'!AN140</f>
        <v>0</v>
      </c>
      <c r="C138" s="7">
        <f>'свод 2016'!AI140</f>
        <v>0</v>
      </c>
    </row>
    <row r="139" spans="1:3" ht="18" hidden="1">
      <c r="A139" s="17" t="s">
        <v>313</v>
      </c>
      <c r="B139" s="75">
        <f>'свод 2015'!AN141</f>
        <v>0</v>
      </c>
      <c r="C139" s="7">
        <f>'свод 2016'!AI141</f>
        <v>0</v>
      </c>
    </row>
    <row r="140" spans="1:3" ht="18" hidden="1">
      <c r="A140" s="17" t="s">
        <v>314</v>
      </c>
      <c r="B140" s="75">
        <f>'свод 2015'!AN142</f>
        <v>0</v>
      </c>
      <c r="C140" s="7">
        <f>'свод 2016'!AI142</f>
        <v>0</v>
      </c>
    </row>
    <row r="141" spans="1:3" ht="18" hidden="1">
      <c r="A141" s="17" t="s">
        <v>315</v>
      </c>
      <c r="B141" s="75">
        <f>'свод 2015'!AN143</f>
        <v>0</v>
      </c>
      <c r="C141" s="7">
        <f>'свод 2016'!AI143</f>
        <v>0</v>
      </c>
    </row>
    <row r="142" spans="1:3" ht="18" hidden="1">
      <c r="A142" s="19" t="s">
        <v>197</v>
      </c>
      <c r="B142" s="75">
        <f>'свод 2015'!AN144</f>
        <v>0</v>
      </c>
      <c r="C142" s="7">
        <f>'свод 2016'!AI144</f>
        <v>0</v>
      </c>
    </row>
    <row r="143" spans="1:3" ht="18" hidden="1">
      <c r="A143" s="17" t="s">
        <v>188</v>
      </c>
      <c r="B143" s="75">
        <f>'свод 2015'!AN145</f>
        <v>0</v>
      </c>
      <c r="C143" s="7">
        <f>'свод 2016'!AI145</f>
        <v>0</v>
      </c>
    </row>
    <row r="144" spans="1:3" ht="18" hidden="1">
      <c r="A144" s="17" t="s">
        <v>232</v>
      </c>
      <c r="B144" s="75">
        <f>'свод 2015'!AN146</f>
        <v>0</v>
      </c>
      <c r="C144" s="7">
        <f>'свод 2016'!AI146</f>
        <v>0</v>
      </c>
    </row>
    <row r="145" spans="1:3" ht="18" hidden="1">
      <c r="A145" s="17" t="s">
        <v>318</v>
      </c>
      <c r="B145" s="75">
        <f>'свод 2015'!AN147</f>
        <v>0</v>
      </c>
      <c r="C145" s="7">
        <f>'свод 2016'!AI147</f>
        <v>0</v>
      </c>
    </row>
    <row r="146" spans="1:3" ht="18" hidden="1">
      <c r="A146" s="17" t="s">
        <v>319</v>
      </c>
      <c r="B146" s="75">
        <f>'свод 2015'!AN148</f>
        <v>0</v>
      </c>
      <c r="C146" s="7">
        <f>'свод 2016'!AI148</f>
        <v>0</v>
      </c>
    </row>
    <row r="147" spans="1:3" ht="18" hidden="1">
      <c r="A147" s="17" t="s">
        <v>320</v>
      </c>
      <c r="B147" s="75">
        <f>'свод 2015'!AN149</f>
        <v>0</v>
      </c>
      <c r="C147" s="7">
        <f>'свод 2016'!AI149</f>
        <v>0</v>
      </c>
    </row>
    <row r="148" spans="1:3" ht="18" hidden="1">
      <c r="A148" s="17" t="s">
        <v>321</v>
      </c>
      <c r="B148" s="75">
        <f>'свод 2015'!AN150</f>
        <v>0</v>
      </c>
      <c r="C148" s="7">
        <f>'свод 2016'!AI150</f>
        <v>0</v>
      </c>
    </row>
    <row r="149" spans="1:3" ht="18" hidden="1">
      <c r="A149" s="17" t="s">
        <v>322</v>
      </c>
      <c r="B149" s="75">
        <f>'свод 2015'!AN151</f>
        <v>0</v>
      </c>
      <c r="C149" s="7">
        <f>'свод 2016'!AI151</f>
        <v>0</v>
      </c>
    </row>
    <row r="150" spans="1:3" ht="18" hidden="1">
      <c r="A150" s="17" t="s">
        <v>323</v>
      </c>
      <c r="B150" s="75">
        <f>'свод 2015'!AN152</f>
        <v>0</v>
      </c>
      <c r="C150" s="7">
        <f>'свод 2016'!AI152</f>
        <v>0</v>
      </c>
    </row>
    <row r="151" spans="1:3" ht="18" hidden="1">
      <c r="A151" s="19" t="s">
        <v>273</v>
      </c>
      <c r="B151" s="75">
        <f>'свод 2015'!AN153</f>
        <v>0</v>
      </c>
      <c r="C151" s="7">
        <f>'свод 2016'!AI153</f>
        <v>0</v>
      </c>
    </row>
    <row r="152" spans="1:3" ht="18" hidden="1">
      <c r="A152" s="17" t="s">
        <v>188</v>
      </c>
      <c r="B152" s="75">
        <f>'свод 2015'!AN154</f>
        <v>0</v>
      </c>
      <c r="C152" s="7">
        <f>'свод 2016'!AI154</f>
        <v>0</v>
      </c>
    </row>
    <row r="153" spans="1:3" ht="18" hidden="1">
      <c r="A153" s="17" t="s">
        <v>324</v>
      </c>
      <c r="B153" s="75">
        <f>'свод 2015'!AN155</f>
        <v>0</v>
      </c>
      <c r="C153" s="7">
        <f>'свод 2016'!AI155</f>
        <v>0</v>
      </c>
    </row>
    <row r="154" spans="1:3" ht="18" hidden="1">
      <c r="A154" s="17" t="s">
        <v>233</v>
      </c>
      <c r="B154" s="75">
        <f>'свод 2015'!AN156</f>
        <v>0</v>
      </c>
      <c r="C154" s="7">
        <f>'свод 2016'!AI156</f>
        <v>0</v>
      </c>
    </row>
    <row r="155" spans="1:3" ht="18" hidden="1">
      <c r="A155" s="17" t="s">
        <v>325</v>
      </c>
      <c r="B155" s="75">
        <f>'свод 2015'!AN157</f>
        <v>0</v>
      </c>
      <c r="C155" s="7">
        <f>'свод 2016'!AI157</f>
        <v>0</v>
      </c>
    </row>
    <row r="156" spans="1:3" ht="18" hidden="1">
      <c r="A156" s="17" t="s">
        <v>326</v>
      </c>
      <c r="B156" s="75">
        <f>'свод 2015'!AN158</f>
        <v>0</v>
      </c>
      <c r="C156" s="7">
        <f>'свод 2016'!AI158</f>
        <v>0</v>
      </c>
    </row>
    <row r="157" spans="1:3" ht="18" hidden="1">
      <c r="A157" s="17" t="s">
        <v>327</v>
      </c>
      <c r="B157" s="75">
        <f>'свод 2015'!AN159</f>
        <v>0</v>
      </c>
      <c r="C157" s="7">
        <f>'свод 2016'!AI159</f>
        <v>0</v>
      </c>
    </row>
    <row r="158" spans="1:3" ht="18" hidden="1">
      <c r="A158" s="17" t="s">
        <v>328</v>
      </c>
      <c r="B158" s="75">
        <f>'свод 2015'!AN160</f>
        <v>0</v>
      </c>
      <c r="C158" s="7">
        <f>'свод 2016'!AI160</f>
        <v>0</v>
      </c>
    </row>
    <row r="159" spans="1:3" ht="18" hidden="1">
      <c r="A159" s="17" t="s">
        <v>329</v>
      </c>
      <c r="B159" s="75">
        <f>'свод 2015'!AN161</f>
        <v>0</v>
      </c>
      <c r="C159" s="7">
        <f>'свод 2016'!AI161</f>
        <v>0</v>
      </c>
    </row>
    <row r="160" spans="1:3" ht="18" hidden="1">
      <c r="A160" s="17" t="s">
        <v>330</v>
      </c>
      <c r="B160" s="75">
        <f>'свод 2015'!AN162</f>
        <v>0</v>
      </c>
      <c r="C160" s="7">
        <f>'свод 2016'!AI162</f>
        <v>0</v>
      </c>
    </row>
    <row r="161" spans="1:3" ht="18" hidden="1">
      <c r="A161" s="19" t="s">
        <v>198</v>
      </c>
      <c r="B161" s="75">
        <f>'свод 2015'!AN163</f>
        <v>0</v>
      </c>
      <c r="C161" s="7">
        <f>'свод 2016'!AI163</f>
        <v>0</v>
      </c>
    </row>
    <row r="162" spans="1:3" ht="18" hidden="1">
      <c r="A162" s="17" t="s">
        <v>188</v>
      </c>
      <c r="B162" s="75">
        <f>'свод 2015'!AN164</f>
        <v>0</v>
      </c>
      <c r="C162" s="7">
        <f>'свод 2016'!AI164</f>
        <v>0</v>
      </c>
    </row>
    <row r="163" spans="1:3" ht="18" hidden="1">
      <c r="A163" s="17" t="s">
        <v>331</v>
      </c>
      <c r="B163" s="75">
        <f>'свод 2015'!AN165</f>
        <v>0</v>
      </c>
      <c r="C163" s="7">
        <f>'свод 2016'!AI165</f>
        <v>0</v>
      </c>
    </row>
    <row r="164" spans="1:3" ht="18" hidden="1">
      <c r="A164" s="17" t="s">
        <v>332</v>
      </c>
      <c r="B164" s="75">
        <f>'свод 2015'!AN166</f>
        <v>0</v>
      </c>
      <c r="C164" s="7">
        <f>'свод 2016'!AI166</f>
        <v>0</v>
      </c>
    </row>
    <row r="165" spans="1:3" ht="18" hidden="1">
      <c r="A165" s="17" t="s">
        <v>333</v>
      </c>
      <c r="B165" s="75">
        <f>'свод 2015'!AN167</f>
        <v>0</v>
      </c>
      <c r="C165" s="7">
        <f>'свод 2016'!AI167</f>
        <v>0</v>
      </c>
    </row>
    <row r="166" spans="1:3" ht="18" hidden="1">
      <c r="A166" s="17" t="s">
        <v>334</v>
      </c>
      <c r="B166" s="75">
        <f>'свод 2015'!AN168</f>
        <v>0</v>
      </c>
      <c r="C166" s="7">
        <f>'свод 2016'!AI168</f>
        <v>0</v>
      </c>
    </row>
    <row r="167" spans="1:3" ht="18" hidden="1">
      <c r="A167" s="17" t="s">
        <v>335</v>
      </c>
      <c r="B167" s="75">
        <f>'свод 2015'!AN169</f>
        <v>0</v>
      </c>
      <c r="C167" s="7">
        <f>'свод 2016'!AI169</f>
        <v>0</v>
      </c>
    </row>
    <row r="168" spans="1:3" ht="18" hidden="1">
      <c r="A168" s="17" t="s">
        <v>336</v>
      </c>
      <c r="B168" s="75">
        <f>'свод 2015'!AN170</f>
        <v>0</v>
      </c>
      <c r="C168" s="7">
        <f>'свод 2016'!AI170</f>
        <v>0</v>
      </c>
    </row>
    <row r="169" spans="1:3" ht="18" hidden="1">
      <c r="A169" s="17" t="s">
        <v>337</v>
      </c>
      <c r="B169" s="75">
        <f>'свод 2015'!AN171</f>
        <v>0</v>
      </c>
      <c r="C169" s="7">
        <f>'свод 2016'!AI171</f>
        <v>0</v>
      </c>
    </row>
    <row r="170" spans="1:3" ht="18" hidden="1">
      <c r="A170" s="17" t="s">
        <v>338</v>
      </c>
      <c r="B170" s="75">
        <f>'свод 2015'!AN172</f>
        <v>0</v>
      </c>
      <c r="C170" s="7">
        <f>'свод 2016'!AI172</f>
        <v>0</v>
      </c>
    </row>
    <row r="171" spans="1:3" ht="18" hidden="1">
      <c r="A171" s="17" t="s">
        <v>234</v>
      </c>
      <c r="B171" s="75">
        <f>'свод 2015'!AN173</f>
        <v>0</v>
      </c>
      <c r="C171" s="7">
        <f>'свод 2016'!AI173</f>
        <v>0</v>
      </c>
    </row>
    <row r="172" spans="1:3" ht="18" hidden="1">
      <c r="A172" s="19" t="s">
        <v>199</v>
      </c>
      <c r="B172" s="75">
        <f>'свод 2015'!AN174</f>
        <v>0</v>
      </c>
      <c r="C172" s="7">
        <f>'свод 2016'!AI174</f>
        <v>0</v>
      </c>
    </row>
    <row r="173" spans="1:3" ht="18" hidden="1">
      <c r="A173" s="17" t="s">
        <v>188</v>
      </c>
      <c r="B173" s="75">
        <f>'свод 2015'!AN175</f>
        <v>0</v>
      </c>
      <c r="C173" s="7">
        <f>'свод 2016'!AI175</f>
        <v>0</v>
      </c>
    </row>
    <row r="174" spans="1:3" ht="18" hidden="1">
      <c r="A174" s="17" t="s">
        <v>235</v>
      </c>
      <c r="B174" s="75">
        <f>'свод 2015'!AN176</f>
        <v>0</v>
      </c>
      <c r="C174" s="7">
        <f>'свод 2016'!AI176</f>
        <v>0</v>
      </c>
    </row>
    <row r="175" spans="1:3" ht="18" hidden="1">
      <c r="A175" s="17" t="s">
        <v>339</v>
      </c>
      <c r="B175" s="75">
        <f>'свод 2015'!AN177</f>
        <v>0</v>
      </c>
      <c r="C175" s="7">
        <f>'свод 2016'!AI177</f>
        <v>0</v>
      </c>
    </row>
    <row r="176" spans="1:3" ht="18" hidden="1">
      <c r="A176" s="17" t="s">
        <v>340</v>
      </c>
      <c r="B176" s="75">
        <f>'свод 2015'!AN178</f>
        <v>0</v>
      </c>
      <c r="C176" s="7">
        <f>'свод 2016'!AI178</f>
        <v>0</v>
      </c>
    </row>
    <row r="177" spans="1:3" ht="18" hidden="1">
      <c r="A177" s="17" t="s">
        <v>341</v>
      </c>
      <c r="B177" s="75">
        <f>'свод 2015'!AN179</f>
        <v>0</v>
      </c>
      <c r="C177" s="7">
        <f>'свод 2016'!AI179</f>
        <v>0</v>
      </c>
    </row>
    <row r="178" spans="1:3" ht="18" hidden="1">
      <c r="A178" s="19" t="s">
        <v>200</v>
      </c>
      <c r="B178" s="75">
        <f>'свод 2015'!AN180</f>
        <v>0</v>
      </c>
      <c r="C178" s="7">
        <f>'свод 2016'!AI180</f>
        <v>0</v>
      </c>
    </row>
    <row r="179" spans="1:3" ht="18" hidden="1">
      <c r="A179" s="17" t="s">
        <v>188</v>
      </c>
      <c r="B179" s="75">
        <f>'свод 2015'!AN181</f>
        <v>0</v>
      </c>
      <c r="C179" s="7">
        <f>'свод 2016'!AI181</f>
        <v>0</v>
      </c>
    </row>
    <row r="180" spans="1:3" ht="18" hidden="1">
      <c r="A180" s="17" t="s">
        <v>236</v>
      </c>
      <c r="B180" s="75">
        <f>'свод 2015'!AN182</f>
        <v>0</v>
      </c>
      <c r="C180" s="7">
        <f>'свод 2016'!AI182</f>
        <v>0</v>
      </c>
    </row>
    <row r="181" spans="1:3" ht="18" hidden="1">
      <c r="A181" s="17" t="s">
        <v>342</v>
      </c>
      <c r="B181" s="75">
        <f>'свод 2015'!AN183</f>
        <v>0</v>
      </c>
      <c r="C181" s="7">
        <f>'свод 2016'!AI183</f>
        <v>0</v>
      </c>
    </row>
    <row r="182" spans="1:3" ht="18" hidden="1">
      <c r="A182" s="17" t="s">
        <v>343</v>
      </c>
      <c r="B182" s="75">
        <f>'свод 2015'!AN184</f>
        <v>0</v>
      </c>
      <c r="C182" s="7">
        <f>'свод 2016'!AI184</f>
        <v>0</v>
      </c>
    </row>
    <row r="183" spans="1:3" ht="18" hidden="1">
      <c r="A183" s="17" t="s">
        <v>344</v>
      </c>
      <c r="B183" s="75">
        <f>'свод 2015'!AN185</f>
        <v>0</v>
      </c>
      <c r="C183" s="7">
        <f>'свод 2016'!AI185</f>
        <v>0</v>
      </c>
    </row>
    <row r="184" spans="1:3" ht="18" hidden="1">
      <c r="A184" s="17" t="s">
        <v>345</v>
      </c>
      <c r="B184" s="75">
        <f>'свод 2015'!AN186</f>
        <v>0</v>
      </c>
      <c r="C184" s="7">
        <f>'свод 2016'!AI186</f>
        <v>0</v>
      </c>
    </row>
    <row r="185" spans="1:3" ht="18" hidden="1">
      <c r="A185" s="17" t="s">
        <v>346</v>
      </c>
      <c r="B185" s="75">
        <f>'свод 2015'!AN187</f>
        <v>0</v>
      </c>
      <c r="C185" s="7">
        <f>'свод 2016'!AI187</f>
        <v>0</v>
      </c>
    </row>
    <row r="186" spans="1:3" ht="18" hidden="1">
      <c r="A186" s="17" t="s">
        <v>347</v>
      </c>
      <c r="B186" s="75">
        <f>'свод 2015'!AN188</f>
        <v>0</v>
      </c>
      <c r="C186" s="7">
        <f>'свод 2016'!AI188</f>
        <v>0</v>
      </c>
    </row>
    <row r="187" spans="1:3" ht="18" hidden="1">
      <c r="A187" s="19" t="s">
        <v>201</v>
      </c>
      <c r="B187" s="75">
        <f>'свод 2015'!AN189</f>
        <v>0</v>
      </c>
      <c r="C187" s="7">
        <f>'свод 2016'!AI189</f>
        <v>0</v>
      </c>
    </row>
    <row r="188" spans="1:3" ht="18" hidden="1">
      <c r="A188" s="17" t="s">
        <v>188</v>
      </c>
      <c r="B188" s="75">
        <f>'свод 2015'!AN190</f>
        <v>0</v>
      </c>
      <c r="C188" s="7">
        <f>'свод 2016'!AI190</f>
        <v>0</v>
      </c>
    </row>
    <row r="189" spans="1:3" ht="18" hidden="1">
      <c r="A189" s="17" t="s">
        <v>348</v>
      </c>
      <c r="B189" s="75">
        <f>'свод 2015'!AN191</f>
        <v>0</v>
      </c>
      <c r="C189" s="7">
        <f>'свод 2016'!AI191</f>
        <v>0</v>
      </c>
    </row>
    <row r="190" spans="1:3" ht="18" hidden="1">
      <c r="A190" s="17" t="s">
        <v>349</v>
      </c>
      <c r="B190" s="75">
        <f>'свод 2015'!AN192</f>
        <v>0</v>
      </c>
      <c r="C190" s="7">
        <f>'свод 2016'!AI192</f>
        <v>0</v>
      </c>
    </row>
    <row r="191" spans="1:3" ht="18" hidden="1">
      <c r="A191" s="17" t="s">
        <v>350</v>
      </c>
      <c r="B191" s="75">
        <f>'свод 2015'!AN193</f>
        <v>0</v>
      </c>
      <c r="C191" s="7">
        <f>'свод 2016'!AI193</f>
        <v>0</v>
      </c>
    </row>
    <row r="192" spans="1:3" ht="18" hidden="1">
      <c r="A192" s="19" t="s">
        <v>202</v>
      </c>
      <c r="B192" s="75">
        <f>'свод 2015'!AN194</f>
        <v>0</v>
      </c>
      <c r="C192" s="7">
        <f>'свод 2016'!AI194</f>
        <v>0</v>
      </c>
    </row>
    <row r="193" spans="1:3" ht="18" hidden="1">
      <c r="A193" s="17" t="s">
        <v>188</v>
      </c>
      <c r="B193" s="75">
        <f>'свод 2015'!AN195</f>
        <v>0</v>
      </c>
      <c r="C193" s="7">
        <f>'свод 2016'!AI195</f>
        <v>0</v>
      </c>
    </row>
    <row r="194" spans="1:3" ht="18" hidden="1">
      <c r="A194" s="17" t="s">
        <v>351</v>
      </c>
      <c r="B194" s="75">
        <f>'свод 2015'!AN196</f>
        <v>0</v>
      </c>
      <c r="C194" s="7">
        <f>'свод 2016'!AI196</f>
        <v>0</v>
      </c>
    </row>
    <row r="195" spans="1:3" ht="18" hidden="1">
      <c r="A195" s="17" t="s">
        <v>237</v>
      </c>
      <c r="B195" s="75">
        <f>'свод 2015'!AN197</f>
        <v>0</v>
      </c>
      <c r="C195" s="7">
        <f>'свод 2016'!AI197</f>
        <v>0</v>
      </c>
    </row>
    <row r="196" spans="1:3" ht="18" hidden="1">
      <c r="A196" s="17" t="s">
        <v>352</v>
      </c>
      <c r="B196" s="75">
        <f>'свод 2015'!AN198</f>
        <v>0</v>
      </c>
      <c r="C196" s="7">
        <f>'свод 2016'!AI198</f>
        <v>0</v>
      </c>
    </row>
    <row r="197" spans="1:3" ht="18" hidden="1">
      <c r="A197" s="17" t="s">
        <v>353</v>
      </c>
      <c r="B197" s="75">
        <f>'свод 2015'!AN199</f>
        <v>0</v>
      </c>
      <c r="C197" s="7">
        <f>'свод 2016'!AI199</f>
        <v>0</v>
      </c>
    </row>
    <row r="198" spans="1:3" ht="18" hidden="1">
      <c r="A198" s="17" t="s">
        <v>316</v>
      </c>
      <c r="B198" s="75">
        <f>'свод 2015'!AN200</f>
        <v>0</v>
      </c>
      <c r="C198" s="7">
        <f>'свод 2016'!AI200</f>
        <v>0</v>
      </c>
    </row>
    <row r="199" spans="1:3" ht="18" hidden="1">
      <c r="A199" s="17" t="s">
        <v>354</v>
      </c>
      <c r="B199" s="75">
        <f>'свод 2015'!AN201</f>
        <v>0</v>
      </c>
      <c r="C199" s="7">
        <f>'свод 2016'!AI201</f>
        <v>0</v>
      </c>
    </row>
    <row r="200" spans="1:3" ht="18" hidden="1">
      <c r="A200" s="17" t="s">
        <v>355</v>
      </c>
      <c r="B200" s="75">
        <f>'свод 2015'!AN202</f>
        <v>0</v>
      </c>
      <c r="C200" s="7">
        <f>'свод 2016'!AI202</f>
        <v>0</v>
      </c>
    </row>
    <row r="201" spans="1:3" ht="18" hidden="1">
      <c r="A201" s="17" t="s">
        <v>356</v>
      </c>
      <c r="B201" s="75">
        <f>'свод 2015'!AN203</f>
        <v>0</v>
      </c>
      <c r="C201" s="7">
        <f>'свод 2016'!AI203</f>
        <v>0</v>
      </c>
    </row>
    <row r="202" spans="1:3" ht="18" hidden="1">
      <c r="A202" s="19" t="s">
        <v>203</v>
      </c>
      <c r="B202" s="75">
        <f>'свод 2015'!AN204</f>
        <v>0</v>
      </c>
      <c r="C202" s="7">
        <f>'свод 2016'!AI204</f>
        <v>0</v>
      </c>
    </row>
    <row r="203" spans="1:3" ht="18" hidden="1">
      <c r="A203" s="17" t="s">
        <v>188</v>
      </c>
      <c r="B203" s="75">
        <f>'свод 2015'!AN205</f>
        <v>0</v>
      </c>
      <c r="C203" s="7">
        <f>'свод 2016'!AI205</f>
        <v>0</v>
      </c>
    </row>
    <row r="204" spans="1:3" ht="18" hidden="1">
      <c r="A204" s="17" t="s">
        <v>357</v>
      </c>
      <c r="B204" s="75">
        <f>'свод 2015'!AN206</f>
        <v>0</v>
      </c>
      <c r="C204" s="7">
        <f>'свод 2016'!AI206</f>
        <v>0</v>
      </c>
    </row>
    <row r="205" spans="1:3" ht="18" hidden="1">
      <c r="A205" s="17" t="s">
        <v>239</v>
      </c>
      <c r="B205" s="75">
        <f>'свод 2015'!AN207</f>
        <v>0</v>
      </c>
      <c r="C205" s="7">
        <f>'свод 2016'!AI207</f>
        <v>0</v>
      </c>
    </row>
    <row r="206" spans="1:3" ht="18" hidden="1">
      <c r="A206" s="17" t="s">
        <v>358</v>
      </c>
      <c r="B206" s="75">
        <f>'свод 2015'!AN208</f>
        <v>0</v>
      </c>
      <c r="C206" s="7">
        <f>'свод 2016'!AI208</f>
        <v>0</v>
      </c>
    </row>
    <row r="207" spans="1:3" ht="18" hidden="1">
      <c r="A207" s="17" t="s">
        <v>359</v>
      </c>
      <c r="B207" s="75">
        <f>'свод 2015'!AN209</f>
        <v>0</v>
      </c>
      <c r="C207" s="7">
        <f>'свод 2016'!AI209</f>
        <v>0</v>
      </c>
    </row>
    <row r="208" spans="1:3" ht="18" hidden="1">
      <c r="A208" s="17" t="s">
        <v>360</v>
      </c>
      <c r="B208" s="75">
        <f>'свод 2015'!AN210</f>
        <v>0</v>
      </c>
      <c r="C208" s="7">
        <f>'свод 2016'!AI210</f>
        <v>0</v>
      </c>
    </row>
    <row r="209" spans="1:3" ht="18" hidden="1">
      <c r="A209" s="19" t="s">
        <v>204</v>
      </c>
      <c r="B209" s="75">
        <f>'свод 2015'!AN211</f>
        <v>0</v>
      </c>
      <c r="C209" s="7">
        <f>'свод 2016'!AI211</f>
        <v>0</v>
      </c>
    </row>
    <row r="210" spans="1:3" ht="18" hidden="1">
      <c r="A210" s="17" t="s">
        <v>188</v>
      </c>
      <c r="B210" s="75">
        <f>'свод 2015'!AN212</f>
        <v>0</v>
      </c>
      <c r="C210" s="7">
        <f>'свод 2016'!AI212</f>
        <v>0</v>
      </c>
    </row>
    <row r="211" spans="1:3" ht="18" hidden="1">
      <c r="A211" s="17" t="s">
        <v>240</v>
      </c>
      <c r="B211" s="75">
        <f>'свод 2015'!AN213</f>
        <v>0</v>
      </c>
      <c r="C211" s="7">
        <f>'свод 2016'!AI213</f>
        <v>0</v>
      </c>
    </row>
    <row r="212" spans="1:3" ht="18" hidden="1">
      <c r="A212" s="17" t="s">
        <v>361</v>
      </c>
      <c r="B212" s="75">
        <f>'свод 2015'!AN214</f>
        <v>0</v>
      </c>
      <c r="C212" s="7">
        <f>'свод 2016'!AI214</f>
        <v>0</v>
      </c>
    </row>
    <row r="213" spans="1:3" ht="18" hidden="1">
      <c r="A213" s="17" t="s">
        <v>362</v>
      </c>
      <c r="B213" s="75">
        <f>'свод 2015'!AN215</f>
        <v>0</v>
      </c>
      <c r="C213" s="7">
        <f>'свод 2016'!AI215</f>
        <v>0</v>
      </c>
    </row>
    <row r="214" spans="1:3" ht="18" hidden="1">
      <c r="A214" s="17" t="s">
        <v>363</v>
      </c>
      <c r="B214" s="75">
        <f>'свод 2015'!AN216</f>
        <v>0</v>
      </c>
      <c r="C214" s="7">
        <f>'свод 2016'!AI216</f>
        <v>0</v>
      </c>
    </row>
    <row r="215" spans="1:3" ht="18" hidden="1">
      <c r="A215" s="17" t="s">
        <v>364</v>
      </c>
      <c r="B215" s="75">
        <f>'свод 2015'!AN217</f>
        <v>0</v>
      </c>
      <c r="C215" s="7">
        <f>'свод 2016'!AI217</f>
        <v>0</v>
      </c>
    </row>
    <row r="216" spans="1:3" ht="18" hidden="1">
      <c r="A216" s="17" t="s">
        <v>365</v>
      </c>
      <c r="B216" s="75">
        <f>'свод 2015'!AN218</f>
        <v>0</v>
      </c>
      <c r="C216" s="7">
        <f>'свод 2016'!AI218</f>
        <v>0</v>
      </c>
    </row>
    <row r="217" spans="1:3" ht="18" hidden="1">
      <c r="A217" s="17" t="s">
        <v>366</v>
      </c>
      <c r="B217" s="75">
        <f>'свод 2015'!AN219</f>
        <v>0</v>
      </c>
      <c r="C217" s="7">
        <f>'свод 2016'!AI219</f>
        <v>0</v>
      </c>
    </row>
    <row r="218" spans="1:3" ht="18" hidden="1">
      <c r="A218" s="17" t="s">
        <v>367</v>
      </c>
      <c r="B218" s="75">
        <f>'свод 2015'!AN220</f>
        <v>0</v>
      </c>
      <c r="C218" s="7">
        <f>'свод 2016'!AI220</f>
        <v>0</v>
      </c>
    </row>
    <row r="219" spans="1:3" ht="18" hidden="1">
      <c r="A219" s="17" t="s">
        <v>368</v>
      </c>
      <c r="B219" s="75">
        <f>'свод 2015'!AN221</f>
        <v>0</v>
      </c>
      <c r="C219" s="7">
        <f>'свод 2016'!AI221</f>
        <v>0</v>
      </c>
    </row>
    <row r="220" spans="1:3" ht="18" hidden="1">
      <c r="A220" s="17" t="s">
        <v>369</v>
      </c>
      <c r="B220" s="75">
        <f>'свод 2015'!AN222</f>
        <v>0</v>
      </c>
      <c r="C220" s="7">
        <f>'свод 2016'!AI222</f>
        <v>0</v>
      </c>
    </row>
    <row r="221" spans="1:3" ht="18" hidden="1">
      <c r="A221" s="17" t="s">
        <v>370</v>
      </c>
      <c r="B221" s="75">
        <f>'свод 2015'!AN223</f>
        <v>0</v>
      </c>
      <c r="C221" s="7">
        <f>'свод 2016'!AI223</f>
        <v>0</v>
      </c>
    </row>
    <row r="222" spans="1:3" ht="18" hidden="1">
      <c r="A222" s="19" t="s">
        <v>205</v>
      </c>
      <c r="B222" s="75">
        <f>'свод 2015'!AN224</f>
        <v>0</v>
      </c>
      <c r="C222" s="7">
        <f>'свод 2016'!AI224</f>
        <v>0</v>
      </c>
    </row>
    <row r="223" spans="1:3" ht="18" hidden="1">
      <c r="A223" s="17" t="s">
        <v>188</v>
      </c>
      <c r="B223" s="75">
        <f>'свод 2015'!AN225</f>
        <v>0</v>
      </c>
      <c r="C223" s="7">
        <f>'свод 2016'!AI225</f>
        <v>0</v>
      </c>
    </row>
    <row r="224" spans="1:3" ht="18" hidden="1">
      <c r="A224" s="17" t="s">
        <v>241</v>
      </c>
      <c r="B224" s="75">
        <f>'свод 2015'!AN226</f>
        <v>0</v>
      </c>
      <c r="C224" s="7">
        <f>'свод 2016'!AI226</f>
        <v>0</v>
      </c>
    </row>
    <row r="225" spans="1:3" ht="18" hidden="1">
      <c r="A225" s="17" t="s">
        <v>371</v>
      </c>
      <c r="B225" s="75">
        <f>'свод 2015'!AN227</f>
        <v>0</v>
      </c>
      <c r="C225" s="7">
        <f>'свод 2016'!AI227</f>
        <v>0</v>
      </c>
    </row>
    <row r="226" spans="1:3" ht="18" hidden="1">
      <c r="A226" s="17" t="s">
        <v>372</v>
      </c>
      <c r="B226" s="75">
        <f>'свод 2015'!AN228</f>
        <v>0</v>
      </c>
      <c r="C226" s="7">
        <f>'свод 2016'!AI228</f>
        <v>0</v>
      </c>
    </row>
    <row r="227" spans="1:3" ht="18" hidden="1">
      <c r="A227" s="19" t="s">
        <v>206</v>
      </c>
      <c r="B227" s="75">
        <f>'свод 2015'!AN229</f>
        <v>0</v>
      </c>
      <c r="C227" s="7">
        <f>'свод 2016'!AI229</f>
        <v>0</v>
      </c>
    </row>
    <row r="228" spans="1:3" ht="18" hidden="1">
      <c r="A228" s="17" t="s">
        <v>188</v>
      </c>
      <c r="B228" s="75">
        <f>'свод 2015'!AN230</f>
        <v>0</v>
      </c>
      <c r="C228" s="7">
        <f>'свод 2016'!AI230</f>
        <v>0</v>
      </c>
    </row>
    <row r="229" spans="1:3" ht="18" hidden="1">
      <c r="A229" s="17" t="s">
        <v>373</v>
      </c>
      <c r="B229" s="75">
        <f>'свод 2015'!AN231</f>
        <v>0</v>
      </c>
      <c r="C229" s="7">
        <f>'свод 2016'!AI231</f>
        <v>0</v>
      </c>
    </row>
    <row r="230" spans="1:3" ht="18" hidden="1">
      <c r="A230" s="17" t="s">
        <v>374</v>
      </c>
      <c r="B230" s="75">
        <f>'свод 2015'!AN232</f>
        <v>0</v>
      </c>
      <c r="C230" s="7">
        <f>'свод 2016'!AI232</f>
        <v>0</v>
      </c>
    </row>
    <row r="231" spans="1:3" ht="18" hidden="1">
      <c r="A231" s="17" t="s">
        <v>375</v>
      </c>
      <c r="B231" s="75">
        <f>'свод 2015'!AN233</f>
        <v>0</v>
      </c>
      <c r="C231" s="7">
        <f>'свод 2016'!AI233</f>
        <v>0</v>
      </c>
    </row>
    <row r="232" spans="1:3" ht="18" hidden="1">
      <c r="A232" s="17" t="s">
        <v>242</v>
      </c>
      <c r="B232" s="75">
        <f>'свод 2015'!AN234</f>
        <v>0</v>
      </c>
      <c r="C232" s="7">
        <f>'свод 2016'!AI234</f>
        <v>0</v>
      </c>
    </row>
    <row r="233" spans="1:3" ht="18" hidden="1">
      <c r="A233" s="17" t="s">
        <v>376</v>
      </c>
      <c r="B233" s="75">
        <f>'свод 2015'!AN235</f>
        <v>0</v>
      </c>
      <c r="C233" s="7">
        <f>'свод 2016'!AI235</f>
        <v>0</v>
      </c>
    </row>
    <row r="234" spans="1:3" ht="18" hidden="1">
      <c r="A234" s="17" t="s">
        <v>377</v>
      </c>
      <c r="B234" s="75">
        <f>'свод 2015'!AN236</f>
        <v>0</v>
      </c>
      <c r="C234" s="7">
        <f>'свод 2016'!AI236</f>
        <v>0</v>
      </c>
    </row>
    <row r="235" spans="1:3" ht="18" hidden="1">
      <c r="A235" s="17" t="s">
        <v>378</v>
      </c>
      <c r="B235" s="75">
        <f>'свод 2015'!AN237</f>
        <v>0</v>
      </c>
      <c r="C235" s="7">
        <f>'свод 2016'!AI237</f>
        <v>0</v>
      </c>
    </row>
    <row r="236" spans="1:3" ht="18" hidden="1">
      <c r="A236" s="17" t="s">
        <v>379</v>
      </c>
      <c r="B236" s="75">
        <f>'свод 2015'!AN238</f>
        <v>0</v>
      </c>
      <c r="C236" s="7">
        <f>'свод 2016'!AI238</f>
        <v>0</v>
      </c>
    </row>
    <row r="237" spans="1:3" ht="18" hidden="1">
      <c r="A237" s="17" t="s">
        <v>380</v>
      </c>
      <c r="B237" s="75">
        <f>'свод 2015'!AN239</f>
        <v>0</v>
      </c>
      <c r="C237" s="7">
        <f>'свод 2016'!AI239</f>
        <v>0</v>
      </c>
    </row>
    <row r="238" spans="1:3" ht="18" hidden="1">
      <c r="A238" s="19" t="s">
        <v>207</v>
      </c>
      <c r="B238" s="75">
        <f>'свод 2015'!AN240</f>
        <v>0</v>
      </c>
      <c r="C238" s="7">
        <f>'свод 2016'!AI240</f>
        <v>0</v>
      </c>
    </row>
    <row r="239" spans="1:3" ht="18" hidden="1">
      <c r="A239" s="17" t="s">
        <v>188</v>
      </c>
      <c r="B239" s="75">
        <f>'свод 2015'!AN241</f>
        <v>0</v>
      </c>
      <c r="C239" s="7">
        <f>'свод 2016'!AI241</f>
        <v>0</v>
      </c>
    </row>
    <row r="240" spans="1:3" ht="18" hidden="1">
      <c r="A240" s="17" t="s">
        <v>381</v>
      </c>
      <c r="B240" s="75">
        <f>'свод 2015'!AN242</f>
        <v>0</v>
      </c>
      <c r="C240" s="7">
        <f>'свод 2016'!AI242</f>
        <v>0</v>
      </c>
    </row>
    <row r="241" spans="1:3" ht="18" hidden="1">
      <c r="A241" s="17" t="s">
        <v>243</v>
      </c>
      <c r="B241" s="75">
        <f>'свод 2015'!AN243</f>
        <v>0</v>
      </c>
      <c r="C241" s="7">
        <f>'свод 2016'!AI243</f>
        <v>0</v>
      </c>
    </row>
    <row r="242" spans="1:3" ht="18" hidden="1">
      <c r="A242" s="17" t="s">
        <v>382</v>
      </c>
      <c r="B242" s="75">
        <f>'свод 2015'!AN244</f>
        <v>0</v>
      </c>
      <c r="C242" s="7">
        <f>'свод 2016'!AI244</f>
        <v>0</v>
      </c>
    </row>
    <row r="243" spans="1:3" ht="18" hidden="1">
      <c r="A243" s="17" t="s">
        <v>383</v>
      </c>
      <c r="B243" s="75">
        <f>'свод 2015'!AN245</f>
        <v>0</v>
      </c>
      <c r="C243" s="7">
        <f>'свод 2016'!AI245</f>
        <v>0</v>
      </c>
    </row>
    <row r="244" spans="1:3" ht="18" hidden="1">
      <c r="A244" s="17" t="s">
        <v>384</v>
      </c>
      <c r="B244" s="75">
        <f>'свод 2015'!AN246</f>
        <v>0</v>
      </c>
      <c r="C244" s="7">
        <f>'свод 2016'!AI246</f>
        <v>0</v>
      </c>
    </row>
    <row r="245" spans="1:3" ht="18" hidden="1">
      <c r="A245" s="17" t="s">
        <v>385</v>
      </c>
      <c r="B245" s="75">
        <f>'свод 2015'!AN247</f>
        <v>0</v>
      </c>
      <c r="C245" s="7">
        <f>'свод 2016'!AI247</f>
        <v>0</v>
      </c>
    </row>
    <row r="246" spans="1:3" ht="18" hidden="1">
      <c r="A246" s="17" t="s">
        <v>386</v>
      </c>
      <c r="B246" s="75">
        <f>'свод 2015'!AN248</f>
        <v>0</v>
      </c>
      <c r="C246" s="7">
        <f>'свод 2016'!AI248</f>
        <v>0</v>
      </c>
    </row>
    <row r="247" spans="1:3" ht="18" hidden="1">
      <c r="A247" s="17" t="s">
        <v>387</v>
      </c>
      <c r="B247" s="75">
        <f>'свод 2015'!AN249</f>
        <v>0</v>
      </c>
      <c r="C247" s="7">
        <f>'свод 2016'!AI249</f>
        <v>0</v>
      </c>
    </row>
    <row r="248" spans="1:3" ht="18" hidden="1">
      <c r="A248" s="17" t="s">
        <v>388</v>
      </c>
      <c r="B248" s="75">
        <f>'свод 2015'!AN250</f>
        <v>0</v>
      </c>
      <c r="C248" s="7">
        <f>'свод 2016'!AI250</f>
        <v>0</v>
      </c>
    </row>
    <row r="249" spans="1:3" ht="18" hidden="1">
      <c r="A249" s="17" t="s">
        <v>389</v>
      </c>
      <c r="B249" s="75">
        <f>'свод 2015'!AN251</f>
        <v>0</v>
      </c>
      <c r="C249" s="7">
        <f>'свод 2016'!AI251</f>
        <v>0</v>
      </c>
    </row>
    <row r="250" spans="1:3" ht="18" hidden="1">
      <c r="A250" s="19" t="s">
        <v>208</v>
      </c>
      <c r="B250" s="75">
        <f>'свод 2015'!AN252</f>
        <v>0</v>
      </c>
      <c r="C250" s="7">
        <f>'свод 2016'!AI252</f>
        <v>0</v>
      </c>
    </row>
    <row r="251" spans="1:3" ht="18" hidden="1">
      <c r="A251" s="17" t="s">
        <v>188</v>
      </c>
      <c r="B251" s="75">
        <f>'свод 2015'!AN253</f>
        <v>0</v>
      </c>
      <c r="C251" s="7">
        <f>'свод 2016'!AI253</f>
        <v>0</v>
      </c>
    </row>
    <row r="252" spans="1:3" ht="18" hidden="1">
      <c r="A252" s="17" t="s">
        <v>390</v>
      </c>
      <c r="B252" s="75">
        <f>'свод 2015'!AN254</f>
        <v>0</v>
      </c>
      <c r="C252" s="7">
        <f>'свод 2016'!AI254</f>
        <v>0</v>
      </c>
    </row>
    <row r="253" spans="1:3" ht="18" hidden="1">
      <c r="A253" s="17" t="s">
        <v>391</v>
      </c>
      <c r="B253" s="75">
        <f>'свод 2015'!AN255</f>
        <v>0</v>
      </c>
      <c r="C253" s="7">
        <f>'свод 2016'!AI255</f>
        <v>0</v>
      </c>
    </row>
    <row r="254" spans="1:3" ht="18" hidden="1">
      <c r="A254" s="17" t="s">
        <v>392</v>
      </c>
      <c r="B254" s="75">
        <f>'свод 2015'!AN256</f>
        <v>0</v>
      </c>
      <c r="C254" s="7">
        <f>'свод 2016'!AI256</f>
        <v>0</v>
      </c>
    </row>
    <row r="255" spans="1:3" ht="18" hidden="1">
      <c r="A255" s="17" t="s">
        <v>393</v>
      </c>
      <c r="B255" s="75">
        <f>'свод 2015'!AN257</f>
        <v>0</v>
      </c>
      <c r="C255" s="7">
        <f>'свод 2016'!AI257</f>
        <v>0</v>
      </c>
    </row>
    <row r="256" spans="1:3" ht="18" hidden="1">
      <c r="A256" s="17" t="s">
        <v>394</v>
      </c>
      <c r="B256" s="75">
        <f>'свод 2015'!AN258</f>
        <v>0</v>
      </c>
      <c r="C256" s="7">
        <f>'свод 2016'!AI258</f>
        <v>0</v>
      </c>
    </row>
    <row r="257" spans="1:3" ht="18" hidden="1">
      <c r="A257" s="17" t="s">
        <v>395</v>
      </c>
      <c r="B257" s="75">
        <f>'свод 2015'!AN259</f>
        <v>0</v>
      </c>
      <c r="C257" s="7">
        <f>'свод 2016'!AI259</f>
        <v>0</v>
      </c>
    </row>
    <row r="258" spans="1:3" ht="18" hidden="1">
      <c r="A258" s="17" t="s">
        <v>244</v>
      </c>
      <c r="B258" s="75">
        <f>'свод 2015'!AN260</f>
        <v>0</v>
      </c>
      <c r="C258" s="7">
        <f>'свод 2016'!AI260</f>
        <v>0</v>
      </c>
    </row>
    <row r="259" spans="1:3" ht="18" hidden="1">
      <c r="A259" s="17" t="s">
        <v>396</v>
      </c>
      <c r="B259" s="75">
        <f>'свод 2015'!AN261</f>
        <v>0</v>
      </c>
      <c r="C259" s="7">
        <f>'свод 2016'!AI261</f>
        <v>0</v>
      </c>
    </row>
    <row r="260" spans="1:3" ht="18" hidden="1">
      <c r="A260" s="17" t="s">
        <v>397</v>
      </c>
      <c r="B260" s="75">
        <f>'свод 2015'!AN262</f>
        <v>0</v>
      </c>
      <c r="C260" s="7">
        <f>'свод 2016'!AI262</f>
        <v>0</v>
      </c>
    </row>
    <row r="261" spans="1:3" ht="18" hidden="1">
      <c r="A261" s="17" t="s">
        <v>398</v>
      </c>
      <c r="B261" s="75">
        <f>'свод 2015'!AN263</f>
        <v>0</v>
      </c>
      <c r="C261" s="7">
        <f>'свод 2016'!AI263</f>
        <v>0</v>
      </c>
    </row>
    <row r="262" spans="1:3" ht="18" hidden="1">
      <c r="A262" s="17" t="s">
        <v>399</v>
      </c>
      <c r="B262" s="75">
        <f>'свод 2015'!AN264</f>
        <v>0</v>
      </c>
      <c r="C262" s="7">
        <f>'свод 2016'!AI264</f>
        <v>0</v>
      </c>
    </row>
    <row r="263" spans="1:3" ht="18" hidden="1">
      <c r="A263" s="17" t="s">
        <v>400</v>
      </c>
      <c r="B263" s="75">
        <f>'свод 2015'!AN265</f>
        <v>0</v>
      </c>
      <c r="C263" s="7">
        <f>'свод 2016'!AI265</f>
        <v>0</v>
      </c>
    </row>
    <row r="264" spans="1:3" ht="18" hidden="1">
      <c r="A264" s="17" t="s">
        <v>401</v>
      </c>
      <c r="B264" s="75">
        <f>'свод 2015'!AN266</f>
        <v>0</v>
      </c>
      <c r="C264" s="7">
        <f>'свод 2016'!AI266</f>
        <v>0</v>
      </c>
    </row>
    <row r="265" spans="1:3" ht="18" hidden="1">
      <c r="A265" s="17" t="s">
        <v>245</v>
      </c>
      <c r="B265" s="75">
        <f>'свод 2015'!AN267</f>
        <v>0</v>
      </c>
      <c r="C265" s="7">
        <f>'свод 2016'!AI267</f>
        <v>0</v>
      </c>
    </row>
    <row r="266" spans="1:3" ht="18" hidden="1">
      <c r="A266" s="17" t="s">
        <v>402</v>
      </c>
      <c r="B266" s="75">
        <f>'свод 2015'!AN268</f>
        <v>0</v>
      </c>
      <c r="C266" s="7">
        <f>'свод 2016'!AI268</f>
        <v>0</v>
      </c>
    </row>
    <row r="267" spans="1:3" ht="18" hidden="1">
      <c r="A267" s="17" t="s">
        <v>403</v>
      </c>
      <c r="B267" s="75">
        <f>'свод 2015'!AN269</f>
        <v>0</v>
      </c>
      <c r="C267" s="7">
        <f>'свод 2016'!AI269</f>
        <v>0</v>
      </c>
    </row>
    <row r="268" spans="1:3" ht="18" hidden="1">
      <c r="A268" s="19" t="s">
        <v>209</v>
      </c>
      <c r="B268" s="75">
        <f>'свод 2015'!AN270</f>
        <v>0</v>
      </c>
      <c r="C268" s="7">
        <f>'свод 2016'!AI270</f>
        <v>0</v>
      </c>
    </row>
    <row r="269" spans="1:3" ht="18" hidden="1">
      <c r="A269" s="17" t="s">
        <v>188</v>
      </c>
      <c r="B269" s="75">
        <f>'свод 2015'!AN271</f>
        <v>0</v>
      </c>
      <c r="C269" s="7">
        <f>'свод 2016'!AI271</f>
        <v>0</v>
      </c>
    </row>
    <row r="270" spans="1:3" ht="18" hidden="1">
      <c r="A270" s="17" t="s">
        <v>8</v>
      </c>
      <c r="B270" s="75">
        <f>'свод 2015'!AN272</f>
        <v>0</v>
      </c>
      <c r="C270" s="7">
        <f>'свод 2016'!AI272</f>
        <v>0</v>
      </c>
    </row>
    <row r="271" spans="1:3" ht="18" hidden="1">
      <c r="A271" s="17" t="s">
        <v>246</v>
      </c>
      <c r="B271" s="75">
        <f>'свод 2015'!AN273</f>
        <v>0</v>
      </c>
      <c r="C271" s="7">
        <f>'свод 2016'!AI273</f>
        <v>0</v>
      </c>
    </row>
    <row r="272" spans="1:3" ht="18" hidden="1">
      <c r="A272" s="17" t="s">
        <v>9</v>
      </c>
      <c r="B272" s="75">
        <f>'свод 2015'!AN274</f>
        <v>0</v>
      </c>
      <c r="C272" s="7">
        <f>'свод 2016'!AI274</f>
        <v>0</v>
      </c>
    </row>
    <row r="273" spans="1:3" ht="18" hidden="1">
      <c r="A273" s="19" t="s">
        <v>210</v>
      </c>
      <c r="B273" s="75">
        <f>'свод 2015'!AN275</f>
        <v>0</v>
      </c>
      <c r="C273" s="7">
        <f>'свод 2016'!AI275</f>
        <v>0</v>
      </c>
    </row>
    <row r="274" spans="1:3" ht="18" hidden="1">
      <c r="A274" s="17" t="s">
        <v>188</v>
      </c>
      <c r="B274" s="75">
        <f>'свод 2015'!AN276</f>
        <v>0</v>
      </c>
      <c r="C274" s="7">
        <f>'свод 2016'!AI276</f>
        <v>0</v>
      </c>
    </row>
    <row r="275" spans="1:3" ht="18" hidden="1">
      <c r="A275" s="17" t="s">
        <v>404</v>
      </c>
      <c r="B275" s="75">
        <f>'свод 2015'!AN277</f>
        <v>0</v>
      </c>
      <c r="C275" s="7">
        <f>'свод 2016'!AI277</f>
        <v>0</v>
      </c>
    </row>
    <row r="276" spans="1:3" ht="18" hidden="1">
      <c r="A276" s="17" t="s">
        <v>405</v>
      </c>
      <c r="B276" s="75">
        <f>'свод 2015'!AN278</f>
        <v>0</v>
      </c>
      <c r="C276" s="7">
        <f>'свод 2016'!AI278</f>
        <v>0</v>
      </c>
    </row>
    <row r="277" spans="1:3" ht="18" hidden="1">
      <c r="A277" s="17" t="s">
        <v>406</v>
      </c>
      <c r="B277" s="75">
        <f>'свод 2015'!AN279</f>
        <v>0</v>
      </c>
      <c r="C277" s="7">
        <f>'свод 2016'!AI279</f>
        <v>0</v>
      </c>
    </row>
    <row r="278" spans="1:3" ht="18" hidden="1">
      <c r="A278" s="17" t="s">
        <v>407</v>
      </c>
      <c r="B278" s="75">
        <f>'свод 2015'!AN280</f>
        <v>0</v>
      </c>
      <c r="C278" s="7">
        <f>'свод 2016'!AI280</f>
        <v>0</v>
      </c>
    </row>
    <row r="279" spans="1:3" ht="18" hidden="1">
      <c r="A279" s="17" t="s">
        <v>408</v>
      </c>
      <c r="B279" s="75">
        <f>'свод 2015'!AN281</f>
        <v>0</v>
      </c>
      <c r="C279" s="7">
        <f>'свод 2016'!AI281</f>
        <v>0</v>
      </c>
    </row>
    <row r="280" spans="1:3" ht="18" hidden="1">
      <c r="A280" s="17" t="s">
        <v>409</v>
      </c>
      <c r="B280" s="75">
        <f>'свод 2015'!AN282</f>
        <v>0</v>
      </c>
      <c r="C280" s="7">
        <f>'свод 2016'!AI282</f>
        <v>0</v>
      </c>
    </row>
    <row r="281" spans="1:3" ht="18" hidden="1">
      <c r="A281" s="17" t="s">
        <v>410</v>
      </c>
      <c r="B281" s="75">
        <f>'свод 2015'!AN283</f>
        <v>0</v>
      </c>
      <c r="C281" s="7">
        <f>'свод 2016'!AI283</f>
        <v>0</v>
      </c>
    </row>
    <row r="282" spans="1:3" ht="18" hidden="1">
      <c r="A282" s="17" t="s">
        <v>411</v>
      </c>
      <c r="B282" s="75">
        <f>'свод 2015'!AN284</f>
        <v>0</v>
      </c>
      <c r="C282" s="7">
        <f>'свод 2016'!AI284</f>
        <v>0</v>
      </c>
    </row>
    <row r="283" spans="1:3" ht="18" hidden="1">
      <c r="A283" s="17" t="s">
        <v>412</v>
      </c>
      <c r="B283" s="75">
        <f>'свод 2015'!AN285</f>
        <v>0</v>
      </c>
      <c r="C283" s="7">
        <f>'свод 2016'!AI285</f>
        <v>0</v>
      </c>
    </row>
    <row r="284" spans="1:3" ht="18" hidden="1">
      <c r="A284" s="17" t="s">
        <v>413</v>
      </c>
      <c r="B284" s="75">
        <f>'свод 2015'!AN286</f>
        <v>0</v>
      </c>
      <c r="C284" s="7">
        <f>'свод 2016'!AI286</f>
        <v>0</v>
      </c>
    </row>
    <row r="285" spans="1:3" ht="18" hidden="1">
      <c r="A285" s="17" t="s">
        <v>414</v>
      </c>
      <c r="B285" s="75">
        <f>'свод 2015'!AN287</f>
        <v>0</v>
      </c>
      <c r="C285" s="7">
        <f>'свод 2016'!AI287</f>
        <v>0</v>
      </c>
    </row>
    <row r="286" spans="1:3" ht="18" hidden="1">
      <c r="A286" s="17" t="s">
        <v>415</v>
      </c>
      <c r="B286" s="75">
        <f>'свод 2015'!AN288</f>
        <v>0</v>
      </c>
      <c r="C286" s="7">
        <f>'свод 2016'!AI288</f>
        <v>0</v>
      </c>
    </row>
    <row r="287" spans="1:3" ht="18" hidden="1">
      <c r="A287" s="17" t="s">
        <v>416</v>
      </c>
      <c r="B287" s="75">
        <f>'свод 2015'!AN289</f>
        <v>0</v>
      </c>
      <c r="C287" s="7">
        <f>'свод 2016'!AI289</f>
        <v>0</v>
      </c>
    </row>
    <row r="288" spans="1:3" ht="18" hidden="1">
      <c r="A288" s="19" t="s">
        <v>211</v>
      </c>
      <c r="B288" s="75">
        <f>'свод 2015'!AN290</f>
        <v>0</v>
      </c>
      <c r="C288" s="7">
        <f>'свод 2016'!AI290</f>
        <v>0</v>
      </c>
    </row>
    <row r="289" spans="1:3" ht="18" hidden="1">
      <c r="A289" s="17" t="s">
        <v>188</v>
      </c>
      <c r="B289" s="75">
        <f>'свод 2015'!AN291</f>
        <v>0</v>
      </c>
      <c r="C289" s="7">
        <f>'свод 2016'!AI291</f>
        <v>0</v>
      </c>
    </row>
    <row r="290" spans="1:3" ht="18" hidden="1">
      <c r="A290" s="17" t="s">
        <v>417</v>
      </c>
      <c r="B290" s="75">
        <f>'свод 2015'!AN292</f>
        <v>0</v>
      </c>
      <c r="C290" s="7">
        <f>'свод 2016'!AI292</f>
        <v>0</v>
      </c>
    </row>
    <row r="291" spans="1:3" ht="18" hidden="1">
      <c r="A291" s="17" t="s">
        <v>247</v>
      </c>
      <c r="B291" s="75">
        <f>'свод 2015'!AN293</f>
        <v>0</v>
      </c>
      <c r="C291" s="7">
        <f>'свод 2016'!AI293</f>
        <v>0</v>
      </c>
    </row>
    <row r="292" spans="1:3" ht="18" hidden="1">
      <c r="A292" s="17" t="s">
        <v>11</v>
      </c>
      <c r="B292" s="75">
        <f>'свод 2015'!AN294</f>
        <v>0</v>
      </c>
      <c r="C292" s="7">
        <f>'свод 2016'!AI294</f>
        <v>0</v>
      </c>
    </row>
    <row r="293" spans="1:3" ht="18" hidden="1">
      <c r="A293" s="17" t="s">
        <v>12</v>
      </c>
      <c r="B293" s="75">
        <f>'свод 2015'!AN295</f>
        <v>0</v>
      </c>
      <c r="C293" s="7">
        <f>'свод 2016'!AI295</f>
        <v>0</v>
      </c>
    </row>
    <row r="294" spans="1:3" ht="18" hidden="1">
      <c r="A294" s="17" t="s">
        <v>13</v>
      </c>
      <c r="B294" s="75">
        <f>'свод 2015'!AN296</f>
        <v>0</v>
      </c>
      <c r="C294" s="7">
        <f>'свод 2016'!AI296</f>
        <v>0</v>
      </c>
    </row>
    <row r="295" spans="1:3" ht="18" hidden="1">
      <c r="A295" s="17" t="s">
        <v>14</v>
      </c>
      <c r="B295" s="75">
        <f>'свод 2015'!AN297</f>
        <v>0</v>
      </c>
      <c r="C295" s="7">
        <f>'свод 2016'!AI297</f>
        <v>0</v>
      </c>
    </row>
    <row r="296" spans="1:3" ht="18" hidden="1">
      <c r="A296" s="19" t="s">
        <v>212</v>
      </c>
      <c r="B296" s="75">
        <f>'свод 2015'!AN298</f>
        <v>0</v>
      </c>
      <c r="C296" s="7">
        <f>'свод 2016'!AI298</f>
        <v>0</v>
      </c>
    </row>
    <row r="297" spans="1:3" ht="18" hidden="1">
      <c r="A297" s="17" t="s">
        <v>188</v>
      </c>
      <c r="B297" s="75">
        <f>'свод 2015'!AN299</f>
        <v>0</v>
      </c>
      <c r="C297" s="7">
        <f>'свод 2016'!AI299</f>
        <v>0</v>
      </c>
    </row>
    <row r="298" spans="1:3" ht="18" hidden="1">
      <c r="A298" s="17" t="s">
        <v>15</v>
      </c>
      <c r="B298" s="75">
        <f>'свод 2015'!AN300</f>
        <v>0</v>
      </c>
      <c r="C298" s="7">
        <f>'свод 2016'!AI300</f>
        <v>0</v>
      </c>
    </row>
    <row r="299" spans="1:3" ht="18" hidden="1">
      <c r="A299" s="17" t="s">
        <v>16</v>
      </c>
      <c r="B299" s="75">
        <f>'свод 2015'!AN301</f>
        <v>0</v>
      </c>
      <c r="C299" s="7">
        <f>'свод 2016'!AI301</f>
        <v>0</v>
      </c>
    </row>
    <row r="300" spans="1:3" ht="18" hidden="1">
      <c r="A300" s="17" t="s">
        <v>17</v>
      </c>
      <c r="B300" s="75">
        <f>'свод 2015'!AN302</f>
        <v>0</v>
      </c>
      <c r="C300" s="7">
        <f>'свод 2016'!AI302</f>
        <v>0</v>
      </c>
    </row>
    <row r="301" spans="1:3" ht="18" hidden="1">
      <c r="A301" s="17" t="s">
        <v>18</v>
      </c>
      <c r="B301" s="75">
        <f>'свод 2015'!AN303</f>
        <v>0</v>
      </c>
      <c r="C301" s="7">
        <f>'свод 2016'!AI303</f>
        <v>0</v>
      </c>
    </row>
    <row r="302" spans="1:3" ht="18" hidden="1">
      <c r="A302" s="19" t="s">
        <v>213</v>
      </c>
      <c r="B302" s="75">
        <f>'свод 2015'!AN304</f>
        <v>0</v>
      </c>
      <c r="C302" s="7">
        <f>'свод 2016'!AI304</f>
        <v>0</v>
      </c>
    </row>
    <row r="303" spans="1:3" ht="18" hidden="1">
      <c r="A303" s="17" t="s">
        <v>188</v>
      </c>
      <c r="B303" s="75">
        <f>'свод 2015'!AN305</f>
        <v>0</v>
      </c>
      <c r="C303" s="7">
        <f>'свод 2016'!AI305</f>
        <v>0</v>
      </c>
    </row>
    <row r="304" spans="1:3" ht="18" hidden="1">
      <c r="A304" s="17" t="s">
        <v>19</v>
      </c>
      <c r="B304" s="75">
        <f>'свод 2015'!AN306</f>
        <v>0</v>
      </c>
      <c r="C304" s="7">
        <f>'свод 2016'!AI306</f>
        <v>0</v>
      </c>
    </row>
    <row r="305" spans="1:3" ht="18" hidden="1">
      <c r="A305" s="17" t="s">
        <v>20</v>
      </c>
      <c r="B305" s="75">
        <f>'свод 2015'!AN307</f>
        <v>0</v>
      </c>
      <c r="C305" s="7">
        <f>'свод 2016'!AI307</f>
        <v>0</v>
      </c>
    </row>
    <row r="306" spans="1:3" ht="18" hidden="1">
      <c r="A306" s="17" t="s">
        <v>21</v>
      </c>
      <c r="B306" s="75">
        <f>'свод 2015'!AN308</f>
        <v>0</v>
      </c>
      <c r="C306" s="7">
        <f>'свод 2016'!AI308</f>
        <v>0</v>
      </c>
    </row>
    <row r="307" spans="1:3" ht="18" hidden="1">
      <c r="A307" s="17" t="s">
        <v>22</v>
      </c>
      <c r="B307" s="75">
        <f>'свод 2015'!AN309</f>
        <v>0</v>
      </c>
      <c r="C307" s="7">
        <f>'свод 2016'!AI309</f>
        <v>0</v>
      </c>
    </row>
    <row r="308" spans="1:3" ht="18" hidden="1">
      <c r="A308" s="17" t="s">
        <v>248</v>
      </c>
      <c r="B308" s="75">
        <f>'свод 2015'!AN310</f>
        <v>0</v>
      </c>
      <c r="C308" s="7">
        <f>'свод 2016'!AI310</f>
        <v>0</v>
      </c>
    </row>
    <row r="309" spans="1:3" ht="18" hidden="1">
      <c r="A309" s="17" t="s">
        <v>23</v>
      </c>
      <c r="B309" s="75">
        <f>'свод 2015'!AN311</f>
        <v>0</v>
      </c>
      <c r="C309" s="7">
        <f>'свод 2016'!AI311</f>
        <v>0</v>
      </c>
    </row>
    <row r="310" spans="1:3" ht="18" hidden="1">
      <c r="A310" s="17" t="s">
        <v>24</v>
      </c>
      <c r="B310" s="75">
        <f>'свод 2015'!AN312</f>
        <v>0</v>
      </c>
      <c r="C310" s="7">
        <f>'свод 2016'!AI312</f>
        <v>0</v>
      </c>
    </row>
    <row r="311" spans="1:3" ht="18" hidden="1">
      <c r="A311" s="17" t="s">
        <v>25</v>
      </c>
      <c r="B311" s="75">
        <f>'свод 2015'!AN313</f>
        <v>0</v>
      </c>
      <c r="C311" s="7">
        <f>'свод 2016'!AI313</f>
        <v>0</v>
      </c>
    </row>
    <row r="312" spans="1:3" ht="18" hidden="1">
      <c r="A312" s="17" t="s">
        <v>26</v>
      </c>
      <c r="B312" s="75">
        <f>'свод 2015'!AN314</f>
        <v>0</v>
      </c>
      <c r="C312" s="7">
        <f>'свод 2016'!AI314</f>
        <v>0</v>
      </c>
    </row>
    <row r="313" spans="1:3" ht="18" hidden="1">
      <c r="A313" s="17" t="s">
        <v>249</v>
      </c>
      <c r="B313" s="75">
        <f>'свод 2015'!AN315</f>
        <v>0</v>
      </c>
      <c r="C313" s="7">
        <f>'свод 2016'!AI315</f>
        <v>0</v>
      </c>
    </row>
    <row r="314" spans="1:3" ht="18" hidden="1" customHeight="1">
      <c r="A314" s="19" t="s">
        <v>214</v>
      </c>
      <c r="B314" s="75">
        <f>'свод 2015'!AN316</f>
        <v>0</v>
      </c>
      <c r="C314" s="7">
        <f>'свод 2016'!AI316</f>
        <v>0</v>
      </c>
    </row>
    <row r="315" spans="1:3" ht="18" hidden="1">
      <c r="A315" s="17" t="s">
        <v>188</v>
      </c>
      <c r="B315" s="75">
        <f>'свод 2015'!AN317</f>
        <v>0</v>
      </c>
      <c r="C315" s="7">
        <f>'свод 2016'!AI317</f>
        <v>0</v>
      </c>
    </row>
    <row r="316" spans="1:3" ht="18" hidden="1">
      <c r="A316" s="17" t="s">
        <v>27</v>
      </c>
      <c r="B316" s="75">
        <f>'свод 2015'!AN318</f>
        <v>0</v>
      </c>
      <c r="C316" s="7">
        <f>'свод 2016'!AI318</f>
        <v>0</v>
      </c>
    </row>
    <row r="317" spans="1:3" ht="18" hidden="1">
      <c r="A317" s="17" t="s">
        <v>28</v>
      </c>
      <c r="B317" s="75">
        <f>'свод 2015'!AN319</f>
        <v>0</v>
      </c>
      <c r="C317" s="7">
        <f>'свод 2016'!AI319</f>
        <v>0</v>
      </c>
    </row>
    <row r="318" spans="1:3" ht="18" hidden="1">
      <c r="A318" s="17" t="s">
        <v>29</v>
      </c>
      <c r="B318" s="75">
        <f>'свод 2015'!AN320</f>
        <v>0</v>
      </c>
      <c r="C318" s="7">
        <f>'свод 2016'!AI320</f>
        <v>0</v>
      </c>
    </row>
    <row r="319" spans="1:3" ht="18" hidden="1">
      <c r="A319" s="17" t="s">
        <v>250</v>
      </c>
      <c r="B319" s="75">
        <f>'свод 2015'!AN321</f>
        <v>0</v>
      </c>
      <c r="C319" s="7">
        <f>'свод 2016'!AI321</f>
        <v>0</v>
      </c>
    </row>
    <row r="320" spans="1:3" ht="18" hidden="1">
      <c r="A320" s="17" t="s">
        <v>30</v>
      </c>
      <c r="B320" s="75">
        <f>'свод 2015'!AN322</f>
        <v>0</v>
      </c>
      <c r="C320" s="7">
        <f>'свод 2016'!AI322</f>
        <v>0</v>
      </c>
    </row>
    <row r="321" spans="1:3" ht="18" hidden="1">
      <c r="A321" s="17" t="s">
        <v>31</v>
      </c>
      <c r="B321" s="75">
        <f>'свод 2015'!AN323</f>
        <v>0</v>
      </c>
      <c r="C321" s="7">
        <f>'свод 2016'!AI323</f>
        <v>0</v>
      </c>
    </row>
    <row r="322" spans="1:3" ht="18" hidden="1">
      <c r="A322" s="17" t="s">
        <v>32</v>
      </c>
      <c r="B322" s="75">
        <f>'свод 2015'!AN324</f>
        <v>0</v>
      </c>
      <c r="C322" s="7">
        <f>'свод 2016'!AI324</f>
        <v>0</v>
      </c>
    </row>
    <row r="323" spans="1:3" ht="18" hidden="1">
      <c r="A323" s="17" t="s">
        <v>33</v>
      </c>
      <c r="B323" s="75">
        <f>'свод 2015'!AN325</f>
        <v>0</v>
      </c>
      <c r="C323" s="7">
        <f>'свод 2016'!AI325</f>
        <v>0</v>
      </c>
    </row>
    <row r="324" spans="1:3" ht="18" hidden="1">
      <c r="A324" s="17" t="s">
        <v>34</v>
      </c>
      <c r="B324" s="75">
        <f>'свод 2015'!AN326</f>
        <v>0</v>
      </c>
      <c r="C324" s="7">
        <f>'свод 2016'!AI326</f>
        <v>0</v>
      </c>
    </row>
    <row r="325" spans="1:3" ht="18" hidden="1">
      <c r="A325" s="17" t="s">
        <v>35</v>
      </c>
      <c r="B325" s="75">
        <f>'свод 2015'!AN327</f>
        <v>0</v>
      </c>
      <c r="C325" s="7">
        <f>'свод 2016'!AI327</f>
        <v>0</v>
      </c>
    </row>
    <row r="326" spans="1:3" ht="18" hidden="1">
      <c r="A326" s="17" t="s">
        <v>36</v>
      </c>
      <c r="B326" s="75">
        <f>'свод 2015'!AN328</f>
        <v>0</v>
      </c>
      <c r="C326" s="7">
        <f>'свод 2016'!AI328</f>
        <v>0</v>
      </c>
    </row>
    <row r="327" spans="1:3" ht="18" hidden="1">
      <c r="A327" s="17" t="s">
        <v>37</v>
      </c>
      <c r="B327" s="75">
        <f>'свод 2015'!AN329</f>
        <v>0</v>
      </c>
      <c r="C327" s="7">
        <f>'свод 2016'!AI329</f>
        <v>0</v>
      </c>
    </row>
    <row r="328" spans="1:3" ht="18" hidden="1">
      <c r="A328" s="17" t="s">
        <v>38</v>
      </c>
      <c r="B328" s="75">
        <f>'свод 2015'!AN330</f>
        <v>0</v>
      </c>
      <c r="C328" s="7">
        <f>'свод 2016'!AI330</f>
        <v>0</v>
      </c>
    </row>
    <row r="329" spans="1:3" ht="18" hidden="1">
      <c r="A329" s="17" t="s">
        <v>39</v>
      </c>
      <c r="B329" s="75">
        <f>'свод 2015'!AN331</f>
        <v>0</v>
      </c>
      <c r="C329" s="7">
        <f>'свод 2016'!AI331</f>
        <v>0</v>
      </c>
    </row>
    <row r="330" spans="1:3" ht="18" hidden="1">
      <c r="A330" s="17" t="s">
        <v>40</v>
      </c>
      <c r="B330" s="75">
        <f>'свод 2015'!AN332</f>
        <v>0</v>
      </c>
      <c r="C330" s="7">
        <f>'свод 2016'!AI332</f>
        <v>0</v>
      </c>
    </row>
    <row r="331" spans="1:3" ht="18" hidden="1">
      <c r="A331" s="17" t="s">
        <v>41</v>
      </c>
      <c r="B331" s="75">
        <f>'свод 2015'!AN333</f>
        <v>0</v>
      </c>
      <c r="C331" s="7">
        <f>'свод 2016'!AI333</f>
        <v>0</v>
      </c>
    </row>
    <row r="332" spans="1:3" ht="18" hidden="1">
      <c r="A332" s="17" t="s">
        <v>42</v>
      </c>
      <c r="B332" s="75">
        <f>'свод 2015'!AN334</f>
        <v>0</v>
      </c>
      <c r="C332" s="7">
        <f>'свод 2016'!AI334</f>
        <v>0</v>
      </c>
    </row>
    <row r="333" spans="1:3" ht="18" hidden="1">
      <c r="A333" s="17" t="s">
        <v>43</v>
      </c>
      <c r="B333" s="75">
        <f>'свод 2015'!AN335</f>
        <v>0</v>
      </c>
      <c r="C333" s="7">
        <f>'свод 2016'!AI335</f>
        <v>0</v>
      </c>
    </row>
    <row r="334" spans="1:3" ht="18" hidden="1">
      <c r="A334" s="17" t="s">
        <v>44</v>
      </c>
      <c r="B334" s="75">
        <f>'свод 2015'!AN336</f>
        <v>0</v>
      </c>
      <c r="C334" s="7">
        <f>'свод 2016'!AI336</f>
        <v>0</v>
      </c>
    </row>
    <row r="335" spans="1:3" ht="18" hidden="1">
      <c r="A335" s="17" t="s">
        <v>45</v>
      </c>
      <c r="B335" s="75">
        <f>'свод 2015'!AN337</f>
        <v>0</v>
      </c>
      <c r="C335" s="7">
        <f>'свод 2016'!AI337</f>
        <v>0</v>
      </c>
    </row>
    <row r="336" spans="1:3" ht="18" hidden="1">
      <c r="A336" s="17" t="s">
        <v>46</v>
      </c>
      <c r="B336" s="75">
        <f>'свод 2015'!AN338</f>
        <v>0</v>
      </c>
      <c r="C336" s="7">
        <f>'свод 2016'!AI338</f>
        <v>0</v>
      </c>
    </row>
    <row r="337" spans="1:3" ht="18" hidden="1">
      <c r="A337" s="19" t="s">
        <v>215</v>
      </c>
      <c r="B337" s="75">
        <f>'свод 2015'!AN339</f>
        <v>0</v>
      </c>
      <c r="C337" s="7">
        <f>'свод 2016'!AI339</f>
        <v>0</v>
      </c>
    </row>
    <row r="338" spans="1:3" ht="18" hidden="1">
      <c r="A338" s="17" t="s">
        <v>188</v>
      </c>
      <c r="B338" s="75">
        <f>'свод 2015'!AN340</f>
        <v>0</v>
      </c>
      <c r="C338" s="7">
        <f>'свод 2016'!AI340</f>
        <v>0</v>
      </c>
    </row>
    <row r="339" spans="1:3" ht="18" hidden="1">
      <c r="A339" s="17" t="s">
        <v>251</v>
      </c>
      <c r="B339" s="75">
        <f>'свод 2015'!AN341</f>
        <v>0</v>
      </c>
      <c r="C339" s="7">
        <f>'свод 2016'!AI341</f>
        <v>0</v>
      </c>
    </row>
    <row r="340" spans="1:3" ht="18" hidden="1">
      <c r="A340" s="17" t="s">
        <v>47</v>
      </c>
      <c r="B340" s="75">
        <f>'свод 2015'!AN342</f>
        <v>0</v>
      </c>
      <c r="C340" s="7">
        <f>'свод 2016'!AI342</f>
        <v>0</v>
      </c>
    </row>
    <row r="341" spans="1:3" ht="18" hidden="1">
      <c r="A341" s="17" t="s">
        <v>48</v>
      </c>
      <c r="B341" s="75">
        <f>'свод 2015'!AN343</f>
        <v>0</v>
      </c>
      <c r="C341" s="7">
        <f>'свод 2016'!AI343</f>
        <v>0</v>
      </c>
    </row>
    <row r="342" spans="1:3" ht="18" hidden="1">
      <c r="A342" s="17" t="s">
        <v>49</v>
      </c>
      <c r="B342" s="75">
        <f>'свод 2015'!AN344</f>
        <v>0</v>
      </c>
      <c r="C342" s="7">
        <f>'свод 2016'!AI344</f>
        <v>0</v>
      </c>
    </row>
    <row r="343" spans="1:3" ht="18" hidden="1">
      <c r="A343" s="17" t="s">
        <v>50</v>
      </c>
      <c r="B343" s="75">
        <f>'свод 2015'!AN345</f>
        <v>0</v>
      </c>
      <c r="C343" s="7">
        <f>'свод 2016'!AI345</f>
        <v>0</v>
      </c>
    </row>
    <row r="344" spans="1:3" ht="18" hidden="1">
      <c r="A344" s="17" t="s">
        <v>51</v>
      </c>
      <c r="B344" s="75">
        <f>'свод 2015'!AN346</f>
        <v>0</v>
      </c>
      <c r="C344" s="7">
        <f>'свод 2016'!AI346</f>
        <v>0</v>
      </c>
    </row>
    <row r="345" spans="1:3" ht="18" hidden="1">
      <c r="A345" s="17" t="s">
        <v>52</v>
      </c>
      <c r="B345" s="75">
        <f>'свод 2015'!AN347</f>
        <v>0</v>
      </c>
      <c r="C345" s="7">
        <f>'свод 2016'!AI347</f>
        <v>0</v>
      </c>
    </row>
    <row r="346" spans="1:3" ht="18" hidden="1">
      <c r="A346" s="19" t="s">
        <v>216</v>
      </c>
      <c r="B346" s="75">
        <f>'свод 2015'!AN348</f>
        <v>0</v>
      </c>
      <c r="C346" s="7">
        <f>'свод 2016'!AI348</f>
        <v>0</v>
      </c>
    </row>
    <row r="347" spans="1:3" ht="18" hidden="1">
      <c r="A347" s="17" t="s">
        <v>188</v>
      </c>
      <c r="B347" s="75">
        <f>'свод 2015'!AN349</f>
        <v>0</v>
      </c>
      <c r="C347" s="7">
        <f>'свод 2016'!AI349</f>
        <v>0</v>
      </c>
    </row>
    <row r="348" spans="1:3" ht="18" hidden="1">
      <c r="A348" s="17" t="s">
        <v>53</v>
      </c>
      <c r="B348" s="75">
        <f>'свод 2015'!AN350</f>
        <v>0</v>
      </c>
      <c r="C348" s="7">
        <f>'свод 2016'!AI350</f>
        <v>0</v>
      </c>
    </row>
    <row r="349" spans="1:3" ht="18" hidden="1">
      <c r="A349" s="17" t="s">
        <v>54</v>
      </c>
      <c r="B349" s="75">
        <f>'свод 2015'!AN351</f>
        <v>0</v>
      </c>
      <c r="C349" s="7">
        <f>'свод 2016'!AI351</f>
        <v>0</v>
      </c>
    </row>
    <row r="350" spans="1:3" ht="18" hidden="1">
      <c r="A350" s="17" t="s">
        <v>55</v>
      </c>
      <c r="B350" s="75">
        <f>'свод 2015'!AN352</f>
        <v>0</v>
      </c>
      <c r="C350" s="7">
        <f>'свод 2016'!AI352</f>
        <v>0</v>
      </c>
    </row>
    <row r="351" spans="1:3" ht="18" hidden="1">
      <c r="A351" s="17" t="s">
        <v>252</v>
      </c>
      <c r="B351" s="75">
        <f>'свод 2015'!AN353</f>
        <v>0</v>
      </c>
      <c r="C351" s="7">
        <f>'свод 2016'!AI353</f>
        <v>0</v>
      </c>
    </row>
    <row r="352" spans="1:3" ht="18" hidden="1">
      <c r="A352" s="17" t="s">
        <v>56</v>
      </c>
      <c r="B352" s="75">
        <f>'свод 2015'!AN354</f>
        <v>0</v>
      </c>
      <c r="C352" s="7">
        <f>'свод 2016'!AI354</f>
        <v>0</v>
      </c>
    </row>
    <row r="353" spans="1:3" ht="18" hidden="1">
      <c r="A353" s="17" t="s">
        <v>57</v>
      </c>
      <c r="B353" s="75">
        <f>'свод 2015'!AN355</f>
        <v>0</v>
      </c>
      <c r="C353" s="7">
        <f>'свод 2016'!AI355</f>
        <v>0</v>
      </c>
    </row>
    <row r="354" spans="1:3" ht="18" hidden="1">
      <c r="A354" s="17" t="s">
        <v>58</v>
      </c>
      <c r="B354" s="75">
        <f>'свод 2015'!AN356</f>
        <v>0</v>
      </c>
      <c r="C354" s="7">
        <f>'свод 2016'!AI356</f>
        <v>0</v>
      </c>
    </row>
    <row r="355" spans="1:3" ht="18" hidden="1">
      <c r="A355" s="17" t="s">
        <v>59</v>
      </c>
      <c r="B355" s="75">
        <f>'свод 2015'!AN357</f>
        <v>0</v>
      </c>
      <c r="C355" s="7">
        <f>'свод 2016'!AI357</f>
        <v>0</v>
      </c>
    </row>
    <row r="356" spans="1:3" ht="18" hidden="1">
      <c r="A356" s="17" t="s">
        <v>60</v>
      </c>
      <c r="B356" s="75">
        <f>'свод 2015'!AN358</f>
        <v>0</v>
      </c>
      <c r="C356" s="7">
        <f>'свод 2016'!AI358</f>
        <v>0</v>
      </c>
    </row>
    <row r="357" spans="1:3" ht="18" hidden="1">
      <c r="A357" s="17" t="s">
        <v>61</v>
      </c>
      <c r="B357" s="75">
        <f>'свод 2015'!AN359</f>
        <v>0</v>
      </c>
      <c r="C357" s="7">
        <f>'свод 2016'!AI359</f>
        <v>0</v>
      </c>
    </row>
    <row r="358" spans="1:3" ht="18" hidden="1">
      <c r="A358" s="17" t="s">
        <v>62</v>
      </c>
      <c r="B358" s="75">
        <f>'свод 2015'!AN360</f>
        <v>0</v>
      </c>
      <c r="C358" s="7">
        <f>'свод 2016'!AI360</f>
        <v>0</v>
      </c>
    </row>
    <row r="359" spans="1:3" ht="18" hidden="1">
      <c r="A359" s="17" t="s">
        <v>63</v>
      </c>
      <c r="B359" s="75">
        <f>'свод 2015'!AN361</f>
        <v>0</v>
      </c>
      <c r="C359" s="7">
        <f>'свод 2016'!AI361</f>
        <v>0</v>
      </c>
    </row>
    <row r="360" spans="1:3" ht="18" hidden="1">
      <c r="A360" s="19" t="s">
        <v>217</v>
      </c>
      <c r="B360" s="75">
        <f>'свод 2015'!AN362</f>
        <v>0</v>
      </c>
      <c r="C360" s="7">
        <f>'свод 2016'!AI362</f>
        <v>0</v>
      </c>
    </row>
    <row r="361" spans="1:3" ht="18" hidden="1">
      <c r="A361" s="17" t="s">
        <v>188</v>
      </c>
      <c r="B361" s="75">
        <f>'свод 2015'!AN363</f>
        <v>0</v>
      </c>
      <c r="C361" s="7">
        <f>'свод 2016'!AI363</f>
        <v>0</v>
      </c>
    </row>
    <row r="362" spans="1:3" ht="18" hidden="1">
      <c r="A362" s="17" t="s">
        <v>64</v>
      </c>
      <c r="B362" s="75">
        <f>'свод 2015'!AN364</f>
        <v>0</v>
      </c>
      <c r="C362" s="7">
        <f>'свод 2016'!AI364</f>
        <v>0</v>
      </c>
    </row>
    <row r="363" spans="1:3" ht="18" hidden="1">
      <c r="A363" s="17" t="s">
        <v>65</v>
      </c>
      <c r="B363" s="75">
        <f>'свод 2015'!AN365</f>
        <v>0</v>
      </c>
      <c r="C363" s="7">
        <f>'свод 2016'!AI365</f>
        <v>0</v>
      </c>
    </row>
    <row r="364" spans="1:3" ht="18" hidden="1">
      <c r="A364" s="17" t="s">
        <v>66</v>
      </c>
      <c r="B364" s="75">
        <f>'свод 2015'!AN366</f>
        <v>0</v>
      </c>
      <c r="C364" s="7">
        <f>'свод 2016'!AI366</f>
        <v>0</v>
      </c>
    </row>
    <row r="365" spans="1:3" ht="18" hidden="1">
      <c r="A365" s="17" t="s">
        <v>67</v>
      </c>
      <c r="B365" s="75">
        <f>'свод 2015'!AN367</f>
        <v>0</v>
      </c>
      <c r="C365" s="7">
        <f>'свод 2016'!AI367</f>
        <v>0</v>
      </c>
    </row>
    <row r="366" spans="1:3" ht="18" hidden="1">
      <c r="A366" s="19" t="s">
        <v>218</v>
      </c>
      <c r="B366" s="75">
        <f>'свод 2015'!AN368</f>
        <v>0</v>
      </c>
      <c r="C366" s="7">
        <f>'свод 2016'!AI368</f>
        <v>0</v>
      </c>
    </row>
    <row r="367" spans="1:3" ht="18" hidden="1">
      <c r="A367" s="17" t="s">
        <v>188</v>
      </c>
      <c r="B367" s="75">
        <f>'свод 2015'!AN369</f>
        <v>0</v>
      </c>
      <c r="C367" s="7">
        <f>'свод 2016'!AI369</f>
        <v>0</v>
      </c>
    </row>
    <row r="368" spans="1:3" ht="18" hidden="1">
      <c r="A368" s="17" t="s">
        <v>68</v>
      </c>
      <c r="B368" s="75">
        <f>'свод 2015'!AN370</f>
        <v>0</v>
      </c>
      <c r="C368" s="7">
        <f>'свод 2016'!AI370</f>
        <v>0</v>
      </c>
    </row>
    <row r="369" spans="1:3" ht="18" hidden="1">
      <c r="A369" s="17" t="s">
        <v>69</v>
      </c>
      <c r="B369" s="75">
        <f>'свод 2015'!AN371</f>
        <v>0</v>
      </c>
      <c r="C369" s="7">
        <f>'свод 2016'!AI371</f>
        <v>0</v>
      </c>
    </row>
    <row r="370" spans="1:3" ht="18" hidden="1">
      <c r="A370" s="17" t="s">
        <v>70</v>
      </c>
      <c r="B370" s="75">
        <f>'свод 2015'!AN372</f>
        <v>0</v>
      </c>
      <c r="C370" s="7">
        <f>'свод 2016'!AI372</f>
        <v>0</v>
      </c>
    </row>
    <row r="371" spans="1:3" ht="18" hidden="1">
      <c r="A371" s="17" t="s">
        <v>71</v>
      </c>
      <c r="B371" s="75">
        <f>'свод 2015'!AN373</f>
        <v>0</v>
      </c>
      <c r="C371" s="7">
        <f>'свод 2016'!AI373</f>
        <v>0</v>
      </c>
    </row>
    <row r="372" spans="1:3" ht="18" hidden="1">
      <c r="A372" s="17" t="s">
        <v>72</v>
      </c>
      <c r="B372" s="75">
        <f>'свод 2015'!AN374</f>
        <v>0</v>
      </c>
      <c r="C372" s="7">
        <f>'свод 2016'!AI374</f>
        <v>0</v>
      </c>
    </row>
    <row r="373" spans="1:3" ht="18" hidden="1">
      <c r="A373" s="17" t="s">
        <v>73</v>
      </c>
      <c r="B373" s="75">
        <f>'свод 2015'!AN375</f>
        <v>0</v>
      </c>
      <c r="C373" s="7">
        <f>'свод 2016'!AI375</f>
        <v>0</v>
      </c>
    </row>
    <row r="374" spans="1:3" ht="18" hidden="1">
      <c r="A374" s="17" t="s">
        <v>74</v>
      </c>
      <c r="B374" s="75">
        <f>'свод 2015'!AN376</f>
        <v>0</v>
      </c>
      <c r="C374" s="7">
        <f>'свод 2016'!AI376</f>
        <v>0</v>
      </c>
    </row>
    <row r="375" spans="1:3" ht="18" hidden="1">
      <c r="A375" s="19" t="s">
        <v>219</v>
      </c>
      <c r="B375" s="75">
        <f>'свод 2015'!AN377</f>
        <v>0</v>
      </c>
      <c r="C375" s="7">
        <f>'свод 2016'!AI377</f>
        <v>0</v>
      </c>
    </row>
    <row r="376" spans="1:3" ht="18" hidden="1">
      <c r="A376" s="17" t="s">
        <v>188</v>
      </c>
      <c r="B376" s="75">
        <f>'свод 2015'!AN378</f>
        <v>0</v>
      </c>
      <c r="C376" s="7">
        <f>'свод 2016'!AI378</f>
        <v>0</v>
      </c>
    </row>
    <row r="377" spans="1:3" ht="18" hidden="1">
      <c r="A377" s="17" t="s">
        <v>75</v>
      </c>
      <c r="B377" s="75">
        <f>'свод 2015'!AN379</f>
        <v>0</v>
      </c>
      <c r="C377" s="7">
        <f>'свод 2016'!AI379</f>
        <v>0</v>
      </c>
    </row>
    <row r="378" spans="1:3" ht="18" hidden="1">
      <c r="A378" s="17" t="s">
        <v>76</v>
      </c>
      <c r="B378" s="75">
        <f>'свод 2015'!AN380</f>
        <v>0</v>
      </c>
      <c r="C378" s="7">
        <f>'свод 2016'!AI380</f>
        <v>0</v>
      </c>
    </row>
    <row r="379" spans="1:3" ht="18" hidden="1">
      <c r="A379" s="17" t="s">
        <v>253</v>
      </c>
      <c r="B379" s="75">
        <f>'свод 2015'!AN381</f>
        <v>0</v>
      </c>
      <c r="C379" s="7">
        <f>'свод 2016'!AI381</f>
        <v>0</v>
      </c>
    </row>
    <row r="380" spans="1:3" ht="18" hidden="1">
      <c r="A380" s="17" t="s">
        <v>77</v>
      </c>
      <c r="B380" s="75">
        <f>'свод 2015'!AN382</f>
        <v>0</v>
      </c>
      <c r="C380" s="7">
        <f>'свод 2016'!AI382</f>
        <v>0</v>
      </c>
    </row>
    <row r="381" spans="1:3" ht="18" hidden="1">
      <c r="A381" s="17" t="s">
        <v>254</v>
      </c>
      <c r="B381" s="75">
        <f>'свод 2015'!AN383</f>
        <v>0</v>
      </c>
      <c r="C381" s="7">
        <f>'свод 2016'!AI383</f>
        <v>0</v>
      </c>
    </row>
    <row r="382" spans="1:3" ht="18" hidden="1">
      <c r="A382" s="17" t="s">
        <v>78</v>
      </c>
      <c r="B382" s="75">
        <f>'свод 2015'!AN384</f>
        <v>0</v>
      </c>
      <c r="C382" s="7">
        <f>'свод 2016'!AI384</f>
        <v>0</v>
      </c>
    </row>
    <row r="383" spans="1:3" ht="18" hidden="1">
      <c r="A383" s="17" t="s">
        <v>79</v>
      </c>
      <c r="B383" s="75">
        <f>'свод 2015'!AN385</f>
        <v>0</v>
      </c>
      <c r="C383" s="7">
        <f>'свод 2016'!AI385</f>
        <v>0</v>
      </c>
    </row>
    <row r="384" spans="1:3" ht="18" hidden="1">
      <c r="A384" s="17" t="s">
        <v>80</v>
      </c>
      <c r="B384" s="75">
        <f>'свод 2015'!AN386</f>
        <v>0</v>
      </c>
      <c r="C384" s="7">
        <f>'свод 2016'!AI386</f>
        <v>0</v>
      </c>
    </row>
    <row r="385" spans="1:3" ht="18" hidden="1">
      <c r="A385" s="17" t="s">
        <v>81</v>
      </c>
      <c r="B385" s="75">
        <f>'свод 2015'!AN387</f>
        <v>0</v>
      </c>
      <c r="C385" s="7">
        <f>'свод 2016'!AI387</f>
        <v>0</v>
      </c>
    </row>
    <row r="386" spans="1:3" ht="18" hidden="1">
      <c r="A386" s="17" t="s">
        <v>82</v>
      </c>
      <c r="B386" s="75">
        <f>'свод 2015'!AN388</f>
        <v>0</v>
      </c>
      <c r="C386" s="7">
        <f>'свод 2016'!AI388</f>
        <v>0</v>
      </c>
    </row>
    <row r="387" spans="1:3" ht="18" hidden="1">
      <c r="A387" s="17" t="s">
        <v>83</v>
      </c>
      <c r="B387" s="75">
        <f>'свод 2015'!AN389</f>
        <v>0</v>
      </c>
      <c r="C387" s="7">
        <f>'свод 2016'!AI389</f>
        <v>0</v>
      </c>
    </row>
    <row r="388" spans="1:3" ht="18" hidden="1">
      <c r="A388" s="19" t="s">
        <v>220</v>
      </c>
      <c r="B388" s="75">
        <f>'свод 2015'!AN390</f>
        <v>0</v>
      </c>
      <c r="C388" s="7">
        <f>'свод 2016'!AI390</f>
        <v>0</v>
      </c>
    </row>
    <row r="389" spans="1:3" ht="18" hidden="1">
      <c r="A389" s="17" t="s">
        <v>188</v>
      </c>
      <c r="B389" s="75">
        <f>'свод 2015'!AN391</f>
        <v>0</v>
      </c>
      <c r="C389" s="7">
        <f>'свод 2016'!AI391</f>
        <v>0</v>
      </c>
    </row>
    <row r="390" spans="1:3" ht="18" hidden="1">
      <c r="A390" s="17" t="s">
        <v>84</v>
      </c>
      <c r="B390" s="75">
        <f>'свод 2015'!AN392</f>
        <v>0</v>
      </c>
      <c r="C390" s="7">
        <f>'свод 2016'!AI392</f>
        <v>0</v>
      </c>
    </row>
    <row r="391" spans="1:3" ht="18" hidden="1">
      <c r="A391" s="17" t="s">
        <v>85</v>
      </c>
      <c r="B391" s="75">
        <f>'свод 2015'!AN393</f>
        <v>0</v>
      </c>
      <c r="C391" s="7">
        <f>'свод 2016'!AI393</f>
        <v>0</v>
      </c>
    </row>
    <row r="392" spans="1:3" ht="18" hidden="1">
      <c r="A392" s="17" t="s">
        <v>86</v>
      </c>
      <c r="B392" s="75">
        <f>'свод 2015'!AN394</f>
        <v>0</v>
      </c>
      <c r="C392" s="7">
        <f>'свод 2016'!AI394</f>
        <v>0</v>
      </c>
    </row>
    <row r="393" spans="1:3" ht="18" hidden="1">
      <c r="A393" s="17" t="s">
        <v>255</v>
      </c>
      <c r="B393" s="75">
        <f>'свод 2015'!AN395</f>
        <v>0</v>
      </c>
      <c r="C393" s="7">
        <f>'свод 2016'!AI395</f>
        <v>0</v>
      </c>
    </row>
    <row r="394" spans="1:3" ht="18" hidden="1">
      <c r="A394" s="17" t="s">
        <v>87</v>
      </c>
      <c r="B394" s="75">
        <f>'свод 2015'!AN396</f>
        <v>0</v>
      </c>
      <c r="C394" s="7">
        <f>'свод 2016'!AI396</f>
        <v>0</v>
      </c>
    </row>
    <row r="395" spans="1:3" ht="18" hidden="1">
      <c r="A395" s="17" t="s">
        <v>88</v>
      </c>
      <c r="B395" s="75">
        <f>'свод 2015'!AN397</f>
        <v>0</v>
      </c>
      <c r="C395" s="7">
        <f>'свод 2016'!AI397</f>
        <v>0</v>
      </c>
    </row>
    <row r="396" spans="1:3" ht="18" hidden="1">
      <c r="A396" s="17" t="s">
        <v>89</v>
      </c>
      <c r="B396" s="75">
        <f>'свод 2015'!AN398</f>
        <v>0</v>
      </c>
      <c r="C396" s="7">
        <f>'свод 2016'!AI398</f>
        <v>0</v>
      </c>
    </row>
    <row r="397" spans="1:3" ht="18" hidden="1">
      <c r="A397" s="19" t="s">
        <v>221</v>
      </c>
      <c r="B397" s="75">
        <f>'свод 2015'!AN399</f>
        <v>0</v>
      </c>
      <c r="C397" s="7">
        <f>'свод 2016'!AI399</f>
        <v>0</v>
      </c>
    </row>
    <row r="398" spans="1:3" ht="18" hidden="1">
      <c r="A398" s="17" t="s">
        <v>188</v>
      </c>
      <c r="B398" s="75">
        <f>'свод 2015'!AN400</f>
        <v>0</v>
      </c>
      <c r="C398" s="7">
        <f>'свод 2016'!AI400</f>
        <v>0</v>
      </c>
    </row>
    <row r="399" spans="1:3" ht="18" hidden="1">
      <c r="A399" s="17" t="s">
        <v>90</v>
      </c>
      <c r="B399" s="75">
        <f>'свод 2015'!AN401</f>
        <v>0</v>
      </c>
      <c r="C399" s="7">
        <f>'свод 2016'!AI401</f>
        <v>0</v>
      </c>
    </row>
    <row r="400" spans="1:3" ht="18" hidden="1">
      <c r="A400" s="17" t="s">
        <v>91</v>
      </c>
      <c r="B400" s="75">
        <f>'свод 2015'!AN402</f>
        <v>0</v>
      </c>
      <c r="C400" s="7">
        <f>'свод 2016'!AI402</f>
        <v>0</v>
      </c>
    </row>
    <row r="401" spans="1:3" ht="18" hidden="1">
      <c r="A401" s="17" t="s">
        <v>92</v>
      </c>
      <c r="B401" s="75">
        <f>'свод 2015'!AN403</f>
        <v>0</v>
      </c>
      <c r="C401" s="7">
        <f>'свод 2016'!AI403</f>
        <v>0</v>
      </c>
    </row>
    <row r="402" spans="1:3" ht="18" hidden="1">
      <c r="A402" s="17" t="s">
        <v>93</v>
      </c>
      <c r="B402" s="75">
        <f>'свод 2015'!AN404</f>
        <v>0</v>
      </c>
      <c r="C402" s="7">
        <f>'свод 2016'!AI404</f>
        <v>0</v>
      </c>
    </row>
    <row r="403" spans="1:3" ht="18" hidden="1">
      <c r="A403" s="17" t="s">
        <v>94</v>
      </c>
      <c r="B403" s="75">
        <f>'свод 2015'!AN405</f>
        <v>0</v>
      </c>
      <c r="C403" s="7">
        <f>'свод 2016'!AI405</f>
        <v>0</v>
      </c>
    </row>
    <row r="404" spans="1:3" ht="18" hidden="1">
      <c r="A404" s="17" t="s">
        <v>256</v>
      </c>
      <c r="B404" s="75">
        <f>'свод 2015'!AN406</f>
        <v>0</v>
      </c>
      <c r="C404" s="7">
        <f>'свод 2016'!AI406</f>
        <v>0</v>
      </c>
    </row>
    <row r="405" spans="1:3" ht="18" hidden="1">
      <c r="A405" s="17" t="s">
        <v>95</v>
      </c>
      <c r="B405" s="75">
        <f>'свод 2015'!AN407</f>
        <v>0</v>
      </c>
      <c r="C405" s="7">
        <f>'свод 2016'!AI407</f>
        <v>0</v>
      </c>
    </row>
    <row r="406" spans="1:3" ht="18" hidden="1">
      <c r="A406" s="17" t="s">
        <v>96</v>
      </c>
      <c r="B406" s="75">
        <f>'свод 2015'!AN408</f>
        <v>0</v>
      </c>
      <c r="C406" s="7">
        <f>'свод 2016'!AI408</f>
        <v>0</v>
      </c>
    </row>
    <row r="407" spans="1:3" ht="18" hidden="1">
      <c r="A407" s="19" t="s">
        <v>222</v>
      </c>
      <c r="B407" s="75">
        <f>'свод 2015'!AN409</f>
        <v>0</v>
      </c>
      <c r="C407" s="7">
        <f>'свод 2016'!AI409</f>
        <v>0</v>
      </c>
    </row>
    <row r="408" spans="1:3" ht="18" hidden="1">
      <c r="A408" s="17" t="s">
        <v>188</v>
      </c>
      <c r="B408" s="75">
        <f>'свод 2015'!AN410</f>
        <v>0</v>
      </c>
      <c r="C408" s="7">
        <f>'свод 2016'!AI410</f>
        <v>0</v>
      </c>
    </row>
    <row r="409" spans="1:3" ht="18" hidden="1">
      <c r="A409" s="17" t="s">
        <v>97</v>
      </c>
      <c r="B409" s="75">
        <f>'свод 2015'!AN411</f>
        <v>0</v>
      </c>
      <c r="C409" s="7">
        <f>'свод 2016'!AI411</f>
        <v>0</v>
      </c>
    </row>
    <row r="410" spans="1:3" ht="18" hidden="1">
      <c r="A410" s="17" t="s">
        <v>257</v>
      </c>
      <c r="B410" s="75">
        <f>'свод 2015'!AN412</f>
        <v>0</v>
      </c>
      <c r="C410" s="7">
        <f>'свод 2016'!AI412</f>
        <v>0</v>
      </c>
    </row>
    <row r="411" spans="1:3" ht="18" hidden="1">
      <c r="A411" s="17" t="s">
        <v>98</v>
      </c>
      <c r="B411" s="75">
        <f>'свод 2015'!AN413</f>
        <v>0</v>
      </c>
      <c r="C411" s="7">
        <f>'свод 2016'!AI413</f>
        <v>0</v>
      </c>
    </row>
    <row r="412" spans="1:3" ht="18" hidden="1">
      <c r="A412" s="17" t="s">
        <v>99</v>
      </c>
      <c r="B412" s="75">
        <f>'свод 2015'!AN414</f>
        <v>0</v>
      </c>
      <c r="C412" s="7">
        <f>'свод 2016'!AI414</f>
        <v>0</v>
      </c>
    </row>
    <row r="413" spans="1:3" ht="18" hidden="1">
      <c r="A413" s="17" t="s">
        <v>100</v>
      </c>
      <c r="B413" s="75">
        <f>'свод 2015'!AN415</f>
        <v>0</v>
      </c>
      <c r="C413" s="7">
        <f>'свод 2016'!AI415</f>
        <v>0</v>
      </c>
    </row>
    <row r="414" spans="1:3" ht="18" hidden="1">
      <c r="A414" s="19" t="s">
        <v>223</v>
      </c>
      <c r="B414" s="75">
        <f>'свод 2015'!AN416</f>
        <v>0</v>
      </c>
      <c r="C414" s="7">
        <f>'свод 2016'!AI416</f>
        <v>0</v>
      </c>
    </row>
    <row r="415" spans="1:3" ht="18" hidden="1">
      <c r="A415" s="17" t="s">
        <v>188</v>
      </c>
      <c r="B415" s="75">
        <f>'свод 2015'!AN417</f>
        <v>0</v>
      </c>
      <c r="C415" s="7">
        <f>'свод 2016'!AI417</f>
        <v>0</v>
      </c>
    </row>
    <row r="416" spans="1:3" ht="18" hidden="1">
      <c r="A416" s="17" t="s">
        <v>101</v>
      </c>
      <c r="B416" s="75">
        <f>'свод 2015'!AN418</f>
        <v>0</v>
      </c>
      <c r="C416" s="7">
        <f>'свод 2016'!AI418</f>
        <v>0</v>
      </c>
    </row>
    <row r="417" spans="1:3" ht="18" hidden="1">
      <c r="A417" s="17" t="s">
        <v>102</v>
      </c>
      <c r="B417" s="75">
        <f>'свод 2015'!AN419</f>
        <v>0</v>
      </c>
      <c r="C417" s="7">
        <f>'свод 2016'!AI419</f>
        <v>0</v>
      </c>
    </row>
    <row r="418" spans="1:3" ht="18" hidden="1">
      <c r="A418" s="17" t="s">
        <v>258</v>
      </c>
      <c r="B418" s="75">
        <f>'свод 2015'!AN420</f>
        <v>0</v>
      </c>
      <c r="C418" s="7">
        <f>'свод 2016'!AI420</f>
        <v>0</v>
      </c>
    </row>
    <row r="419" spans="1:3" ht="18" hidden="1">
      <c r="A419" s="17" t="s">
        <v>103</v>
      </c>
      <c r="B419" s="75">
        <f>'свод 2015'!AN421</f>
        <v>0</v>
      </c>
      <c r="C419" s="7">
        <f>'свод 2016'!AI421</f>
        <v>0</v>
      </c>
    </row>
    <row r="420" spans="1:3" ht="18" hidden="1">
      <c r="A420" s="17" t="s">
        <v>104</v>
      </c>
      <c r="B420" s="75">
        <f>'свод 2015'!AN422</f>
        <v>0</v>
      </c>
      <c r="C420" s="7">
        <f>'свод 2016'!AI422</f>
        <v>0</v>
      </c>
    </row>
    <row r="421" spans="1:3" ht="18" hidden="1">
      <c r="A421" s="17" t="s">
        <v>105</v>
      </c>
      <c r="B421" s="75">
        <f>'свод 2015'!AN423</f>
        <v>0</v>
      </c>
      <c r="C421" s="7">
        <f>'свод 2016'!AI423</f>
        <v>0</v>
      </c>
    </row>
    <row r="422" spans="1:3" ht="18" hidden="1">
      <c r="A422" s="17" t="s">
        <v>106</v>
      </c>
      <c r="B422" s="75">
        <f>'свод 2015'!AN424</f>
        <v>0</v>
      </c>
      <c r="C422" s="7">
        <f>'свод 2016'!AI424</f>
        <v>0</v>
      </c>
    </row>
    <row r="423" spans="1:3" ht="18" hidden="1">
      <c r="A423" s="19" t="s">
        <v>224</v>
      </c>
      <c r="B423" s="75">
        <f>'свод 2015'!AN425</f>
        <v>0</v>
      </c>
      <c r="C423" s="7">
        <f>'свод 2016'!AI425</f>
        <v>0</v>
      </c>
    </row>
    <row r="424" spans="1:3" ht="18" hidden="1">
      <c r="A424" s="17" t="s">
        <v>188</v>
      </c>
      <c r="B424" s="75">
        <f>'свод 2015'!AN426</f>
        <v>0</v>
      </c>
      <c r="C424" s="7">
        <f>'свод 2016'!AI426</f>
        <v>0</v>
      </c>
    </row>
    <row r="425" spans="1:3" ht="18" hidden="1">
      <c r="A425" s="17" t="s">
        <v>107</v>
      </c>
      <c r="B425" s="75">
        <f>'свод 2015'!AN427</f>
        <v>0</v>
      </c>
      <c r="C425" s="7">
        <f>'свод 2016'!AI427</f>
        <v>0</v>
      </c>
    </row>
    <row r="426" spans="1:3" ht="18" hidden="1">
      <c r="A426" s="17" t="s">
        <v>108</v>
      </c>
      <c r="B426" s="75">
        <f>'свод 2015'!AN428</f>
        <v>0</v>
      </c>
      <c r="C426" s="7">
        <f>'свод 2016'!AI428</f>
        <v>0</v>
      </c>
    </row>
    <row r="427" spans="1:3" ht="18" hidden="1">
      <c r="A427" s="17" t="s">
        <v>109</v>
      </c>
      <c r="B427" s="75">
        <f>'свод 2015'!AN429</f>
        <v>0</v>
      </c>
      <c r="C427" s="7">
        <f>'свод 2016'!AI429</f>
        <v>0</v>
      </c>
    </row>
    <row r="428" spans="1:3" ht="18" hidden="1">
      <c r="A428" s="17" t="s">
        <v>110</v>
      </c>
      <c r="B428" s="75">
        <f>'свод 2015'!AN430</f>
        <v>0</v>
      </c>
      <c r="C428" s="7">
        <f>'свод 2016'!AI430</f>
        <v>0</v>
      </c>
    </row>
    <row r="429" spans="1:3" ht="18" hidden="1">
      <c r="A429" s="19" t="s">
        <v>225</v>
      </c>
      <c r="B429" s="75">
        <f>'свод 2015'!AN431</f>
        <v>0</v>
      </c>
      <c r="C429" s="7">
        <f>'свод 2016'!AI431</f>
        <v>0</v>
      </c>
    </row>
    <row r="430" spans="1:3" ht="18" hidden="1">
      <c r="A430" s="17" t="s">
        <v>188</v>
      </c>
      <c r="B430" s="75">
        <f>'свод 2015'!AN432</f>
        <v>0</v>
      </c>
      <c r="C430" s="7">
        <f>'свод 2016'!AI432</f>
        <v>0</v>
      </c>
    </row>
    <row r="431" spans="1:3" ht="18" hidden="1">
      <c r="A431" s="17" t="s">
        <v>420</v>
      </c>
      <c r="B431" s="75">
        <f>'свод 2015'!AN433</f>
        <v>0</v>
      </c>
      <c r="C431" s="7">
        <f>'свод 2016'!AI433</f>
        <v>0</v>
      </c>
    </row>
    <row r="432" spans="1:3" ht="18" hidden="1">
      <c r="A432" s="17" t="s">
        <v>0</v>
      </c>
      <c r="B432" s="75">
        <f>'свод 2015'!AN434</f>
        <v>0</v>
      </c>
      <c r="C432" s="7">
        <f>'свод 2016'!AI434</f>
        <v>0</v>
      </c>
    </row>
    <row r="433" spans="1:3" ht="18" hidden="1">
      <c r="A433" s="17" t="s">
        <v>1</v>
      </c>
      <c r="B433" s="75">
        <f>'свод 2015'!AN435</f>
        <v>0</v>
      </c>
      <c r="C433" s="7">
        <f>'свод 2016'!AI435</f>
        <v>0</v>
      </c>
    </row>
    <row r="434" spans="1:3" ht="18" hidden="1">
      <c r="A434" s="17" t="s">
        <v>2</v>
      </c>
      <c r="B434" s="75">
        <f>'свод 2015'!AN436</f>
        <v>0</v>
      </c>
      <c r="C434" s="7">
        <f>'свод 2016'!AI436</f>
        <v>0</v>
      </c>
    </row>
    <row r="435" spans="1:3" ht="18" hidden="1">
      <c r="A435" s="17" t="s">
        <v>259</v>
      </c>
      <c r="B435" s="75">
        <f>'свод 2015'!AN437</f>
        <v>0</v>
      </c>
      <c r="C435" s="7">
        <f>'свод 2016'!AI437</f>
        <v>0</v>
      </c>
    </row>
    <row r="436" spans="1:3" ht="18" hidden="1">
      <c r="A436" s="17" t="s">
        <v>3</v>
      </c>
      <c r="B436" s="75">
        <f>'свод 2015'!AN438</f>
        <v>0</v>
      </c>
      <c r="C436" s="7">
        <f>'свод 2016'!AI438</f>
        <v>0</v>
      </c>
    </row>
    <row r="437" spans="1:3" ht="18" hidden="1">
      <c r="A437" s="17" t="s">
        <v>4</v>
      </c>
      <c r="B437" s="75">
        <f>'свод 2015'!AN439</f>
        <v>0</v>
      </c>
      <c r="C437" s="7">
        <f>'свод 2016'!AI439</f>
        <v>0</v>
      </c>
    </row>
    <row r="438" spans="1:3" ht="18" hidden="1">
      <c r="A438" s="17" t="s">
        <v>5</v>
      </c>
      <c r="B438" s="75">
        <f>'свод 2015'!AN440</f>
        <v>0</v>
      </c>
      <c r="C438" s="7">
        <f>'свод 2016'!AI440</f>
        <v>0</v>
      </c>
    </row>
    <row r="439" spans="1:3" ht="18" hidden="1">
      <c r="A439" s="17" t="s">
        <v>6</v>
      </c>
      <c r="B439" s="75">
        <f>'свод 2015'!AN441</f>
        <v>0</v>
      </c>
      <c r="C439" s="7">
        <f>'свод 2016'!AI441</f>
        <v>0</v>
      </c>
    </row>
    <row r="440" spans="1:3" ht="18" hidden="1">
      <c r="A440" s="17" t="s">
        <v>7</v>
      </c>
      <c r="B440" s="75">
        <f>'свод 2015'!AN442</f>
        <v>0</v>
      </c>
      <c r="C440" s="7">
        <f>'свод 2016'!AI442</f>
        <v>0</v>
      </c>
    </row>
    <row r="441" spans="1:3" ht="18" hidden="1">
      <c r="A441" s="8" t="s">
        <v>514</v>
      </c>
      <c r="B441" s="75">
        <f>'свод 2015'!AN443</f>
        <v>3000</v>
      </c>
      <c r="C441" s="7">
        <f>'свод 2016'!AI443</f>
        <v>3000</v>
      </c>
    </row>
    <row r="442" spans="1:3" ht="17.399999999999999">
      <c r="A442" s="9" t="s">
        <v>515</v>
      </c>
      <c r="B442" s="76">
        <f>'свод 2016'!AP444</f>
        <v>995019</v>
      </c>
      <c r="C442" s="77">
        <f>'свод 2017'!AQ444</f>
        <v>995019</v>
      </c>
    </row>
    <row r="443" spans="1:3" ht="21" customHeight="1">
      <c r="A443" s="8" t="s">
        <v>262</v>
      </c>
      <c r="B443" s="8"/>
    </row>
    <row r="444" spans="1:3" ht="18">
      <c r="A444" s="8"/>
      <c r="B444" s="8"/>
    </row>
    <row r="445" spans="1:3" ht="17.399999999999999">
      <c r="A445" s="11"/>
      <c r="B445" s="11"/>
    </row>
    <row r="446" spans="1:3" ht="17.399999999999999">
      <c r="A446" s="11"/>
      <c r="B446" s="11"/>
    </row>
    <row r="447" spans="1:3" ht="17.399999999999999">
      <c r="A447" s="11"/>
      <c r="B447" s="11"/>
    </row>
    <row r="448" spans="1:3" ht="17.399999999999999">
      <c r="A448" s="11"/>
      <c r="B448" s="11"/>
    </row>
    <row r="449" spans="1:2" ht="17.399999999999999">
      <c r="A449" s="11"/>
      <c r="B449" s="11"/>
    </row>
    <row r="450" spans="1:2" ht="17.399999999999999">
      <c r="A450" s="11"/>
      <c r="B450" s="11"/>
    </row>
    <row r="451" spans="1:2" ht="17.399999999999999">
      <c r="A451" s="11"/>
      <c r="B451" s="11"/>
    </row>
    <row r="452" spans="1:2" ht="17.399999999999999">
      <c r="A452" s="11"/>
      <c r="B452" s="11"/>
    </row>
    <row r="453" spans="1:2" ht="17.399999999999999">
      <c r="A453" s="11"/>
      <c r="B453" s="11"/>
    </row>
    <row r="454" spans="1:2" ht="17.399999999999999">
      <c r="A454" s="11"/>
      <c r="B454" s="11"/>
    </row>
    <row r="455" spans="1:2" ht="17.399999999999999">
      <c r="A455" s="11"/>
      <c r="B455" s="11"/>
    </row>
    <row r="456" spans="1:2" ht="17.399999999999999">
      <c r="A456" s="11"/>
      <c r="B456" s="11"/>
    </row>
    <row r="457" spans="1:2" ht="17.399999999999999">
      <c r="A457" s="11"/>
      <c r="B457" s="11"/>
    </row>
    <row r="458" spans="1:2" ht="17.399999999999999">
      <c r="A458" s="11"/>
      <c r="B458" s="11"/>
    </row>
    <row r="459" spans="1:2" ht="17.399999999999999">
      <c r="A459" s="11"/>
      <c r="B459" s="11"/>
    </row>
    <row r="460" spans="1:2" ht="17.399999999999999">
      <c r="A460" s="11"/>
      <c r="B460" s="11"/>
    </row>
    <row r="461" spans="1:2" ht="17.399999999999999">
      <c r="A461" s="11"/>
      <c r="B461" s="11"/>
    </row>
    <row r="462" spans="1:2" ht="17.399999999999999">
      <c r="A462" s="11"/>
      <c r="B462" s="11"/>
    </row>
    <row r="463" spans="1:2" ht="17.399999999999999">
      <c r="A463" s="11"/>
      <c r="B463" s="11"/>
    </row>
    <row r="464" spans="1:2" ht="17.399999999999999">
      <c r="A464" s="11"/>
      <c r="B464" s="11"/>
    </row>
    <row r="465" spans="1:2" ht="17.399999999999999">
      <c r="A465" s="11"/>
      <c r="B465" s="11"/>
    </row>
    <row r="466" spans="1:2" ht="17.399999999999999">
      <c r="A466" s="11"/>
      <c r="B466" s="11"/>
    </row>
    <row r="467" spans="1:2" ht="17.399999999999999">
      <c r="A467" s="11"/>
      <c r="B467" s="11"/>
    </row>
    <row r="468" spans="1:2" ht="17.399999999999999">
      <c r="A468" s="11"/>
      <c r="B468" s="11"/>
    </row>
    <row r="469" spans="1:2" ht="17.399999999999999">
      <c r="A469" s="11"/>
      <c r="B469" s="11"/>
    </row>
    <row r="470" spans="1:2" ht="17.399999999999999">
      <c r="A470" s="11"/>
      <c r="B470" s="11"/>
    </row>
    <row r="471" spans="1:2" ht="17.399999999999999">
      <c r="A471" s="11"/>
      <c r="B471" s="11"/>
    </row>
    <row r="472" spans="1:2" ht="17.399999999999999">
      <c r="A472" s="11"/>
      <c r="B472" s="11"/>
    </row>
    <row r="473" spans="1:2" ht="17.399999999999999">
      <c r="A473" s="11"/>
      <c r="B473" s="11"/>
    </row>
    <row r="474" spans="1:2" ht="17.399999999999999">
      <c r="A474" s="11"/>
      <c r="B474" s="11"/>
    </row>
    <row r="475" spans="1:2" ht="17.399999999999999">
      <c r="A475" s="11"/>
      <c r="B475" s="11"/>
    </row>
    <row r="476" spans="1:2" ht="17.399999999999999">
      <c r="A476" s="11"/>
      <c r="B476" s="11"/>
    </row>
    <row r="477" spans="1:2" ht="17.399999999999999">
      <c r="A477" s="11"/>
      <c r="B477" s="11"/>
    </row>
    <row r="478" spans="1:2" ht="17.399999999999999">
      <c r="A478" s="11"/>
      <c r="B478" s="11"/>
    </row>
    <row r="479" spans="1:2" ht="17.399999999999999">
      <c r="A479" s="11"/>
      <c r="B479" s="11"/>
    </row>
    <row r="480" spans="1:2" ht="17.399999999999999">
      <c r="A480" s="11"/>
      <c r="B480" s="11"/>
    </row>
    <row r="481" spans="1:2" ht="17.399999999999999">
      <c r="A481" s="11"/>
      <c r="B481" s="11"/>
    </row>
    <row r="482" spans="1:2" ht="17.399999999999999">
      <c r="A482" s="11"/>
      <c r="B482" s="11"/>
    </row>
    <row r="483" spans="1:2" ht="17.399999999999999">
      <c r="A483" s="11"/>
      <c r="B483" s="11"/>
    </row>
    <row r="484" spans="1:2" ht="17.399999999999999">
      <c r="A484" s="11"/>
      <c r="B484" s="11"/>
    </row>
    <row r="485" spans="1:2" ht="17.399999999999999">
      <c r="A485" s="11"/>
      <c r="B485" s="11"/>
    </row>
    <row r="486" spans="1:2" ht="17.399999999999999">
      <c r="A486" s="11"/>
      <c r="B486" s="11"/>
    </row>
    <row r="487" spans="1:2" ht="17.399999999999999">
      <c r="A487" s="11"/>
      <c r="B487" s="11"/>
    </row>
    <row r="488" spans="1:2" ht="17.399999999999999">
      <c r="A488" s="11"/>
      <c r="B488" s="11"/>
    </row>
    <row r="489" spans="1:2" ht="17.399999999999999">
      <c r="A489" s="11"/>
      <c r="B489" s="11"/>
    </row>
    <row r="490" spans="1:2" ht="17.399999999999999">
      <c r="A490" s="11"/>
      <c r="B490" s="11"/>
    </row>
    <row r="491" spans="1:2" ht="17.399999999999999">
      <c r="A491" s="11"/>
      <c r="B491" s="11"/>
    </row>
    <row r="492" spans="1:2" ht="17.399999999999999">
      <c r="A492" s="11"/>
      <c r="B492" s="11"/>
    </row>
    <row r="493" spans="1:2" ht="17.399999999999999">
      <c r="A493" s="11"/>
      <c r="B493" s="11"/>
    </row>
    <row r="494" spans="1:2" ht="17.399999999999999">
      <c r="A494" s="11"/>
      <c r="B494" s="11"/>
    </row>
    <row r="495" spans="1:2" ht="17.399999999999999">
      <c r="A495" s="11"/>
      <c r="B495" s="11"/>
    </row>
    <row r="496" spans="1:2" ht="17.399999999999999">
      <c r="A496" s="11"/>
      <c r="B496" s="11"/>
    </row>
    <row r="497" spans="1:2" ht="17.399999999999999">
      <c r="A497" s="11"/>
      <c r="B497" s="11"/>
    </row>
    <row r="498" spans="1:2" ht="17.399999999999999">
      <c r="A498" s="11"/>
      <c r="B498" s="11"/>
    </row>
    <row r="499" spans="1:2" ht="17.399999999999999">
      <c r="A499" s="11"/>
      <c r="B499" s="11"/>
    </row>
    <row r="500" spans="1:2" ht="17.399999999999999">
      <c r="A500" s="11"/>
      <c r="B500" s="11"/>
    </row>
    <row r="501" spans="1:2" ht="17.399999999999999">
      <c r="A501" s="11"/>
      <c r="B501" s="11"/>
    </row>
    <row r="502" spans="1:2" ht="17.399999999999999">
      <c r="A502" s="11"/>
      <c r="B502" s="11"/>
    </row>
    <row r="503" spans="1:2" ht="17.399999999999999">
      <c r="A503" s="11"/>
      <c r="B503" s="11"/>
    </row>
    <row r="504" spans="1:2" ht="17.399999999999999">
      <c r="A504" s="11"/>
      <c r="B504" s="11"/>
    </row>
    <row r="505" spans="1:2" ht="17.399999999999999">
      <c r="A505" s="11"/>
      <c r="B505" s="11"/>
    </row>
    <row r="506" spans="1:2" ht="17.399999999999999">
      <c r="A506" s="11"/>
      <c r="B506" s="11"/>
    </row>
    <row r="507" spans="1:2" ht="17.399999999999999">
      <c r="A507" s="11"/>
      <c r="B507" s="11"/>
    </row>
    <row r="508" spans="1:2" ht="17.399999999999999">
      <c r="A508" s="11"/>
      <c r="B508" s="11"/>
    </row>
    <row r="509" spans="1:2" ht="17.399999999999999">
      <c r="A509" s="11"/>
      <c r="B509" s="11"/>
    </row>
    <row r="510" spans="1:2" ht="17.399999999999999">
      <c r="A510" s="11"/>
      <c r="B510" s="11"/>
    </row>
    <row r="511" spans="1:2" ht="17.399999999999999">
      <c r="A511" s="11"/>
      <c r="B511" s="11"/>
    </row>
    <row r="512" spans="1:2" ht="17.399999999999999">
      <c r="A512" s="11"/>
      <c r="B512" s="11"/>
    </row>
    <row r="513" spans="1:2" ht="17.399999999999999">
      <c r="A513" s="11"/>
      <c r="B513" s="11"/>
    </row>
    <row r="514" spans="1:2" ht="17.399999999999999">
      <c r="A514" s="11"/>
      <c r="B514" s="11"/>
    </row>
    <row r="515" spans="1:2" ht="17.399999999999999">
      <c r="A515" s="11"/>
      <c r="B515" s="11"/>
    </row>
    <row r="516" spans="1:2" ht="17.399999999999999">
      <c r="A516" s="11"/>
      <c r="B516" s="11"/>
    </row>
    <row r="517" spans="1:2" ht="17.399999999999999">
      <c r="A517" s="11"/>
      <c r="B517" s="11"/>
    </row>
    <row r="518" spans="1:2" ht="17.399999999999999">
      <c r="A518" s="11"/>
      <c r="B518" s="11"/>
    </row>
    <row r="519" spans="1:2" ht="17.399999999999999">
      <c r="A519" s="11"/>
      <c r="B519" s="11"/>
    </row>
    <row r="520" spans="1:2" ht="17.399999999999999">
      <c r="A520" s="11"/>
      <c r="B520" s="11"/>
    </row>
    <row r="521" spans="1:2" ht="17.399999999999999">
      <c r="A521" s="11"/>
      <c r="B521" s="11"/>
    </row>
    <row r="522" spans="1:2" ht="17.399999999999999">
      <c r="A522" s="11"/>
      <c r="B522" s="11"/>
    </row>
    <row r="523" spans="1:2" ht="17.399999999999999">
      <c r="A523" s="11"/>
      <c r="B523" s="11"/>
    </row>
    <row r="524" spans="1:2" ht="17.399999999999999">
      <c r="A524" s="11"/>
      <c r="B524" s="11"/>
    </row>
    <row r="525" spans="1:2" ht="17.399999999999999">
      <c r="A525" s="11"/>
      <c r="B525" s="11"/>
    </row>
    <row r="526" spans="1:2" ht="17.399999999999999">
      <c r="A526" s="11"/>
      <c r="B526" s="11"/>
    </row>
    <row r="527" spans="1:2" ht="17.399999999999999">
      <c r="A527" s="11"/>
      <c r="B527" s="11"/>
    </row>
    <row r="528" spans="1:2" ht="17.399999999999999">
      <c r="A528" s="11"/>
      <c r="B528" s="11"/>
    </row>
    <row r="529" spans="1:2" ht="17.399999999999999">
      <c r="A529" s="11"/>
      <c r="B529" s="11"/>
    </row>
    <row r="530" spans="1:2" ht="17.399999999999999">
      <c r="A530" s="11"/>
      <c r="B530" s="11"/>
    </row>
    <row r="531" spans="1:2" ht="17.399999999999999">
      <c r="A531" s="11"/>
      <c r="B531" s="11"/>
    </row>
    <row r="532" spans="1:2" ht="17.399999999999999">
      <c r="A532" s="11"/>
      <c r="B532" s="11"/>
    </row>
    <row r="533" spans="1:2" ht="17.399999999999999">
      <c r="A533" s="11"/>
      <c r="B533" s="11"/>
    </row>
    <row r="534" spans="1:2" ht="17.399999999999999">
      <c r="A534" s="11"/>
      <c r="B534" s="11"/>
    </row>
    <row r="535" spans="1:2" ht="17.399999999999999">
      <c r="A535" s="11"/>
      <c r="B535" s="11"/>
    </row>
    <row r="536" spans="1:2" ht="17.399999999999999">
      <c r="A536" s="11"/>
      <c r="B536" s="11"/>
    </row>
    <row r="537" spans="1:2" ht="17.399999999999999">
      <c r="A537" s="11"/>
      <c r="B537" s="11"/>
    </row>
    <row r="538" spans="1:2" ht="17.399999999999999">
      <c r="A538" s="11"/>
      <c r="B538" s="11"/>
    </row>
    <row r="539" spans="1:2" ht="17.399999999999999">
      <c r="A539" s="11"/>
      <c r="B539" s="11"/>
    </row>
    <row r="540" spans="1:2" ht="17.399999999999999">
      <c r="A540" s="11"/>
      <c r="B540" s="11"/>
    </row>
    <row r="541" spans="1:2" ht="17.399999999999999">
      <c r="A541" s="11"/>
      <c r="B541" s="11"/>
    </row>
    <row r="542" spans="1:2" ht="17.399999999999999">
      <c r="A542" s="11"/>
      <c r="B542" s="11"/>
    </row>
    <row r="543" spans="1:2" ht="17.399999999999999">
      <c r="A543" s="11"/>
      <c r="B543" s="11"/>
    </row>
    <row r="544" spans="1:2" ht="17.399999999999999">
      <c r="A544" s="11"/>
      <c r="B544" s="11"/>
    </row>
    <row r="545" spans="1:2" ht="17.399999999999999">
      <c r="A545" s="11"/>
      <c r="B545" s="11"/>
    </row>
    <row r="546" spans="1:2" ht="17.399999999999999">
      <c r="A546" s="11"/>
      <c r="B546" s="11"/>
    </row>
    <row r="547" spans="1:2" ht="17.399999999999999">
      <c r="A547" s="11"/>
      <c r="B547" s="11"/>
    </row>
    <row r="548" spans="1:2" ht="17.399999999999999">
      <c r="A548" s="11"/>
      <c r="B548" s="11"/>
    </row>
    <row r="549" spans="1:2" ht="17.399999999999999">
      <c r="A549" s="11"/>
      <c r="B549" s="11"/>
    </row>
    <row r="550" spans="1:2" ht="17.399999999999999">
      <c r="A550" s="11"/>
      <c r="B550" s="11"/>
    </row>
    <row r="551" spans="1:2" ht="17.399999999999999">
      <c r="A551" s="11"/>
      <c r="B551" s="11"/>
    </row>
    <row r="552" spans="1:2" ht="17.399999999999999">
      <c r="A552" s="11"/>
      <c r="B552" s="11"/>
    </row>
    <row r="553" spans="1:2" ht="17.399999999999999">
      <c r="A553" s="11"/>
      <c r="B553" s="11"/>
    </row>
    <row r="554" spans="1:2" ht="17.399999999999999">
      <c r="A554" s="11"/>
      <c r="B554" s="11"/>
    </row>
    <row r="555" spans="1:2" ht="17.399999999999999">
      <c r="A555" s="11"/>
      <c r="B555" s="11"/>
    </row>
    <row r="556" spans="1:2" ht="17.399999999999999">
      <c r="A556" s="11"/>
      <c r="B556" s="11"/>
    </row>
    <row r="557" spans="1:2" ht="17.399999999999999">
      <c r="A557" s="11"/>
      <c r="B557" s="11"/>
    </row>
    <row r="558" spans="1:2" ht="17.399999999999999">
      <c r="A558" s="11"/>
      <c r="B558" s="11"/>
    </row>
    <row r="559" spans="1:2" ht="17.399999999999999">
      <c r="A559" s="11"/>
      <c r="B559" s="11"/>
    </row>
    <row r="560" spans="1:2" ht="17.399999999999999">
      <c r="A560" s="11"/>
      <c r="B560" s="11"/>
    </row>
    <row r="561" spans="1:2" ht="17.399999999999999">
      <c r="A561" s="11"/>
      <c r="B561" s="11"/>
    </row>
    <row r="562" spans="1:2" ht="17.399999999999999">
      <c r="A562" s="11"/>
      <c r="B562" s="11"/>
    </row>
    <row r="563" spans="1:2" ht="17.399999999999999">
      <c r="A563" s="11"/>
      <c r="B563" s="11"/>
    </row>
    <row r="564" spans="1:2" ht="17.399999999999999">
      <c r="A564" s="11"/>
      <c r="B564" s="11"/>
    </row>
    <row r="565" spans="1:2" ht="17.399999999999999">
      <c r="A565" s="11"/>
      <c r="B565" s="11"/>
    </row>
    <row r="566" spans="1:2" ht="17.399999999999999">
      <c r="A566" s="11"/>
      <c r="B566" s="11"/>
    </row>
    <row r="567" spans="1:2" ht="17.399999999999999">
      <c r="A567" s="11"/>
      <c r="B567" s="11"/>
    </row>
    <row r="568" spans="1:2" ht="17.399999999999999">
      <c r="A568" s="11"/>
      <c r="B568" s="11"/>
    </row>
    <row r="569" spans="1:2" ht="17.399999999999999">
      <c r="A569" s="11"/>
      <c r="B569" s="11"/>
    </row>
    <row r="570" spans="1:2" ht="17.399999999999999">
      <c r="A570" s="11"/>
      <c r="B570" s="11"/>
    </row>
    <row r="571" spans="1:2" ht="17.399999999999999">
      <c r="A571" s="11"/>
      <c r="B571" s="11"/>
    </row>
    <row r="572" spans="1:2" ht="17.399999999999999">
      <c r="A572" s="11"/>
      <c r="B572" s="11"/>
    </row>
    <row r="573" spans="1:2" ht="17.399999999999999">
      <c r="A573" s="11"/>
      <c r="B573" s="11"/>
    </row>
    <row r="574" spans="1:2" ht="17.399999999999999">
      <c r="A574" s="11"/>
      <c r="B574" s="11"/>
    </row>
    <row r="575" spans="1:2" ht="17.399999999999999">
      <c r="A575" s="11"/>
      <c r="B575" s="11"/>
    </row>
    <row r="576" spans="1:2" ht="17.399999999999999">
      <c r="A576" s="11"/>
      <c r="B576" s="11"/>
    </row>
    <row r="577" spans="1:2" ht="17.399999999999999">
      <c r="A577" s="11"/>
      <c r="B577" s="11"/>
    </row>
    <row r="578" spans="1:2" ht="17.399999999999999">
      <c r="A578" s="11"/>
      <c r="B578" s="11"/>
    </row>
    <row r="579" spans="1:2" ht="17.399999999999999">
      <c r="A579" s="11"/>
      <c r="B579" s="11"/>
    </row>
    <row r="580" spans="1:2" ht="17.399999999999999">
      <c r="A580" s="11"/>
      <c r="B580" s="11"/>
    </row>
    <row r="581" spans="1:2" ht="17.399999999999999">
      <c r="A581" s="11"/>
      <c r="B581" s="11"/>
    </row>
    <row r="582" spans="1:2" ht="17.399999999999999">
      <c r="A582" s="11"/>
      <c r="B582" s="11"/>
    </row>
    <row r="583" spans="1:2" ht="17.399999999999999">
      <c r="A583" s="11"/>
      <c r="B583" s="11"/>
    </row>
  </sheetData>
  <mergeCells count="3">
    <mergeCell ref="A2:C2"/>
    <mergeCell ref="A4:A5"/>
    <mergeCell ref="B4:C4"/>
  </mergeCells>
  <printOptions horizontalCentered="1"/>
  <pageMargins left="0.78740157480314965" right="0.59055118110236227" top="0.51181102362204722" bottom="0.39370078740157483" header="0.11811023622047245" footer="0.11811023622047245"/>
  <pageSetup paperSize="9" scale="75" firstPageNumber="5" orientation="portrait" blackAndWhite="1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BD603"/>
  <sheetViews>
    <sheetView topLeftCell="A4" zoomScale="70" zoomScaleNormal="70" workbookViewId="0">
      <pane xSplit="2" ySplit="6" topLeftCell="AJ450" activePane="bottomRight" state="frozen"/>
      <selection activeCell="A4" sqref="A4"/>
      <selection pane="topRight" activeCell="C4" sqref="C4"/>
      <selection pane="bottomLeft" activeCell="A10" sqref="A10"/>
      <selection pane="bottomRight" activeCell="AP443" sqref="AP443:AP444"/>
    </sheetView>
  </sheetViews>
  <sheetFormatPr defaultColWidth="9.109375" defaultRowHeight="18"/>
  <cols>
    <col min="1" max="1" width="56.109375" style="21" customWidth="1"/>
    <col min="2" max="2" width="19" style="59" customWidth="1"/>
    <col min="3" max="3" width="21.88671875" style="81" customWidth="1"/>
    <col min="4" max="4" width="19.5546875" style="81" customWidth="1"/>
    <col min="5" max="5" width="19.6640625" style="81" customWidth="1"/>
    <col min="6" max="6" width="25.6640625" style="81" customWidth="1"/>
    <col min="7" max="7" width="24.109375" style="81" customWidth="1"/>
    <col min="8" max="8" width="24.33203125" style="81" customWidth="1"/>
    <col min="9" max="9" width="23.88671875" style="81" customWidth="1"/>
    <col min="10" max="10" width="23.33203125" style="81" customWidth="1"/>
    <col min="11" max="11" width="19" style="81" customWidth="1"/>
    <col min="12" max="12" width="21.33203125" style="81" customWidth="1"/>
    <col min="13" max="13" width="24.6640625" style="81" customWidth="1"/>
    <col min="14" max="15" width="24" style="81" customWidth="1"/>
    <col min="16" max="16" width="25.44140625" style="81" customWidth="1"/>
    <col min="17" max="18" width="19.33203125" style="81" customWidth="1"/>
    <col min="19" max="19" width="20.88671875" style="81" customWidth="1"/>
    <col min="20" max="20" width="24.6640625" style="81" customWidth="1"/>
    <col min="21" max="22" width="18.6640625" style="81" customWidth="1"/>
    <col min="23" max="26" width="21.5546875" style="81" customWidth="1"/>
    <col min="27" max="27" width="20.33203125" style="81" customWidth="1"/>
    <col min="28" max="28" width="19.88671875" style="81" customWidth="1"/>
    <col min="29" max="29" width="20" style="59" customWidth="1"/>
    <col min="30" max="30" width="19.33203125" style="59" customWidth="1"/>
    <col min="31" max="31" width="32.44140625" style="59" customWidth="1"/>
    <col min="32" max="32" width="19.5546875" style="59" customWidth="1"/>
    <col min="33" max="33" width="28.109375" style="59" customWidth="1"/>
    <col min="34" max="34" width="24.33203125" style="59" customWidth="1"/>
    <col min="35" max="37" width="20.5546875" style="59" customWidth="1"/>
    <col min="38" max="38" width="28" style="59" customWidth="1"/>
    <col min="39" max="39" width="18.88671875" style="59" customWidth="1"/>
    <col min="40" max="40" width="21.6640625" style="59" customWidth="1"/>
    <col min="41" max="41" width="26.33203125" style="59" customWidth="1"/>
    <col min="42" max="45" width="22.6640625" style="59" customWidth="1"/>
    <col min="46" max="46" width="23.6640625" style="59" customWidth="1"/>
    <col min="47" max="47" width="18.88671875" style="59" customWidth="1"/>
    <col min="48" max="49" width="9.109375" style="59"/>
    <col min="50" max="16384" width="9.109375" style="21"/>
  </cols>
  <sheetData>
    <row r="1" spans="1:54" ht="22.8" hidden="1">
      <c r="B1" s="168" t="s">
        <v>569</v>
      </c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87" t="s">
        <v>146</v>
      </c>
    </row>
    <row r="2" spans="1:54" s="59" customFormat="1" ht="13.2" hidden="1">
      <c r="A2" s="88"/>
      <c r="B2" s="88">
        <f>SUM(C2:BY2)</f>
        <v>5394774</v>
      </c>
      <c r="C2" s="78">
        <f t="shared" ref="C2:BB2" si="0">C444-C3</f>
        <v>26600</v>
      </c>
      <c r="D2" s="78">
        <f t="shared" si="0"/>
        <v>190000</v>
      </c>
      <c r="E2" s="78">
        <f t="shared" si="0"/>
        <v>200000</v>
      </c>
      <c r="F2" s="78">
        <f t="shared" si="0"/>
        <v>77733</v>
      </c>
      <c r="G2" s="78">
        <f t="shared" si="0"/>
        <v>25000</v>
      </c>
      <c r="H2" s="78">
        <f t="shared" si="0"/>
        <v>306078</v>
      </c>
      <c r="I2" s="78">
        <f t="shared" si="0"/>
        <v>31050</v>
      </c>
      <c r="J2" s="78">
        <f t="shared" si="0"/>
        <v>119221</v>
      </c>
      <c r="K2" s="78">
        <f t="shared" si="0"/>
        <v>55000</v>
      </c>
      <c r="L2" s="78">
        <f t="shared" si="0"/>
        <v>55000</v>
      </c>
      <c r="M2" s="78">
        <f t="shared" si="0"/>
        <v>72000</v>
      </c>
      <c r="N2" s="78">
        <f t="shared" si="0"/>
        <v>36000</v>
      </c>
      <c r="O2" s="78">
        <f t="shared" ref="O2" si="1">O444-O3</f>
        <v>750805</v>
      </c>
      <c r="P2" s="78">
        <f t="shared" si="0"/>
        <v>60000</v>
      </c>
      <c r="Q2" s="78">
        <f t="shared" si="0"/>
        <v>9000</v>
      </c>
      <c r="R2" s="78">
        <f t="shared" ref="R2" si="2">R444-R3</f>
        <v>25100</v>
      </c>
      <c r="S2" s="78">
        <f t="shared" si="0"/>
        <v>3000</v>
      </c>
      <c r="T2" s="78">
        <f t="shared" si="0"/>
        <v>12600</v>
      </c>
      <c r="U2" s="78">
        <f t="shared" si="0"/>
        <v>356318</v>
      </c>
      <c r="V2" s="78">
        <f t="shared" ref="V2" si="3">V444-V3</f>
        <v>59840</v>
      </c>
      <c r="W2" s="78">
        <f t="shared" si="0"/>
        <v>52148</v>
      </c>
      <c r="X2" s="78">
        <f t="shared" ref="X2" si="4">X444-X3</f>
        <v>45466</v>
      </c>
      <c r="Y2" s="78">
        <f t="shared" si="0"/>
        <v>29855</v>
      </c>
      <c r="Z2" s="78">
        <f t="shared" si="0"/>
        <v>66937</v>
      </c>
      <c r="AA2" s="78">
        <f t="shared" si="0"/>
        <v>40876</v>
      </c>
      <c r="AB2" s="78">
        <f t="shared" si="0"/>
        <v>80160</v>
      </c>
      <c r="AC2" s="78">
        <f t="shared" si="0"/>
        <v>2200</v>
      </c>
      <c r="AD2" s="78">
        <f t="shared" si="0"/>
        <v>24170</v>
      </c>
      <c r="AE2" s="78">
        <f t="shared" si="0"/>
        <v>40000</v>
      </c>
      <c r="AF2" s="78">
        <f t="shared" si="0"/>
        <v>305155</v>
      </c>
      <c r="AG2" s="78">
        <f t="shared" si="0"/>
        <v>219</v>
      </c>
      <c r="AH2" s="78">
        <f t="shared" si="0"/>
        <v>284182</v>
      </c>
      <c r="AI2" s="78">
        <f t="shared" si="0"/>
        <v>3000</v>
      </c>
      <c r="AJ2" s="78">
        <f t="shared" si="0"/>
        <v>200000</v>
      </c>
      <c r="AK2" s="78">
        <f t="shared" si="0"/>
        <v>50000</v>
      </c>
      <c r="AL2" s="78">
        <f t="shared" si="0"/>
        <v>10031</v>
      </c>
      <c r="AM2" s="78">
        <f t="shared" si="0"/>
        <v>43046</v>
      </c>
      <c r="AN2" s="78">
        <f t="shared" si="0"/>
        <v>19401</v>
      </c>
      <c r="AO2" s="78">
        <f t="shared" si="0"/>
        <v>153939</v>
      </c>
      <c r="AP2" s="78">
        <f t="shared" si="0"/>
        <v>995019</v>
      </c>
      <c r="AQ2" s="78">
        <f t="shared" ref="AQ2:AR2" si="5">AQ444-AQ3</f>
        <v>129740</v>
      </c>
      <c r="AR2" s="78">
        <f t="shared" si="5"/>
        <v>17885</v>
      </c>
      <c r="AS2" s="78"/>
      <c r="AT2" s="78">
        <f t="shared" si="0"/>
        <v>131000</v>
      </c>
      <c r="AU2" s="78">
        <f t="shared" si="0"/>
        <v>200000</v>
      </c>
      <c r="AV2" s="78">
        <f t="shared" si="0"/>
        <v>0</v>
      </c>
      <c r="AW2" s="78">
        <f t="shared" si="0"/>
        <v>0</v>
      </c>
      <c r="AX2" s="78">
        <f t="shared" si="0"/>
        <v>0</v>
      </c>
      <c r="AY2" s="78">
        <f t="shared" si="0"/>
        <v>0</v>
      </c>
      <c r="AZ2" s="78">
        <f t="shared" si="0"/>
        <v>0</v>
      </c>
      <c r="BA2" s="78">
        <f t="shared" si="0"/>
        <v>0</v>
      </c>
      <c r="BB2" s="78">
        <f t="shared" si="0"/>
        <v>0</v>
      </c>
    </row>
    <row r="3" spans="1:54" s="39" customFormat="1" ht="13.2" hidden="1">
      <c r="A3" s="85"/>
      <c r="B3" s="89">
        <f>SUM(C3:BH3)</f>
        <v>0</v>
      </c>
      <c r="C3" s="78">
        <v>0</v>
      </c>
      <c r="D3" s="78">
        <v>0</v>
      </c>
      <c r="E3" s="78">
        <v>0</v>
      </c>
      <c r="F3" s="78">
        <v>0</v>
      </c>
      <c r="G3" s="78">
        <v>0</v>
      </c>
      <c r="H3" s="78">
        <v>0</v>
      </c>
      <c r="I3" s="78">
        <v>0</v>
      </c>
      <c r="J3" s="78">
        <v>0</v>
      </c>
      <c r="K3" s="78">
        <v>0</v>
      </c>
      <c r="L3" s="78">
        <v>0</v>
      </c>
      <c r="M3" s="78">
        <v>0</v>
      </c>
      <c r="N3" s="78">
        <v>0</v>
      </c>
      <c r="O3" s="78">
        <v>0</v>
      </c>
      <c r="P3" s="78">
        <v>0</v>
      </c>
      <c r="Q3" s="78">
        <v>0</v>
      </c>
      <c r="R3" s="78">
        <v>0</v>
      </c>
      <c r="S3" s="78">
        <v>0</v>
      </c>
      <c r="T3" s="78">
        <v>0</v>
      </c>
      <c r="U3" s="78">
        <v>0</v>
      </c>
      <c r="V3" s="78">
        <v>0</v>
      </c>
      <c r="W3" s="78">
        <v>0</v>
      </c>
      <c r="X3" s="78">
        <v>0</v>
      </c>
      <c r="Y3" s="78">
        <v>0</v>
      </c>
      <c r="Z3" s="78">
        <v>0</v>
      </c>
      <c r="AA3" s="78">
        <v>0</v>
      </c>
      <c r="AB3" s="78">
        <v>0</v>
      </c>
      <c r="AC3" s="78">
        <v>0</v>
      </c>
      <c r="AD3" s="78">
        <v>0</v>
      </c>
      <c r="AE3" s="78">
        <v>0</v>
      </c>
      <c r="AF3" s="78">
        <v>0</v>
      </c>
      <c r="AG3" s="78">
        <v>0</v>
      </c>
      <c r="AH3" s="78">
        <v>0</v>
      </c>
      <c r="AI3" s="78">
        <v>0</v>
      </c>
      <c r="AJ3" s="78">
        <v>0</v>
      </c>
      <c r="AK3" s="49">
        <v>0</v>
      </c>
      <c r="AL3" s="78">
        <v>0</v>
      </c>
      <c r="AM3" s="78">
        <v>0</v>
      </c>
      <c r="AN3" s="78">
        <v>0</v>
      </c>
      <c r="AO3" s="78">
        <v>0</v>
      </c>
      <c r="AP3" s="49">
        <v>0</v>
      </c>
      <c r="AQ3" s="49">
        <v>0</v>
      </c>
      <c r="AR3" s="49">
        <v>0</v>
      </c>
      <c r="AS3" s="49"/>
      <c r="AT3" s="78">
        <v>0</v>
      </c>
      <c r="AU3" s="78">
        <v>0</v>
      </c>
      <c r="AV3" s="78">
        <v>0</v>
      </c>
      <c r="AW3" s="78">
        <v>0</v>
      </c>
      <c r="AX3" s="49">
        <v>0</v>
      </c>
      <c r="AY3" s="49">
        <v>0</v>
      </c>
      <c r="AZ3" s="49">
        <v>0</v>
      </c>
      <c r="BA3" s="49">
        <v>0</v>
      </c>
      <c r="BB3" s="49">
        <v>0</v>
      </c>
    </row>
    <row r="4" spans="1:54" s="59" customFormat="1" ht="32.25" customHeight="1">
      <c r="A4" s="159" t="s">
        <v>145</v>
      </c>
      <c r="B4" s="165" t="s">
        <v>551</v>
      </c>
      <c r="C4" s="120" t="s">
        <v>485</v>
      </c>
      <c r="D4" s="120" t="s">
        <v>486</v>
      </c>
      <c r="E4" s="120" t="s">
        <v>488</v>
      </c>
      <c r="F4" s="120" t="s">
        <v>542</v>
      </c>
      <c r="G4" s="120" t="s">
        <v>464</v>
      </c>
      <c r="H4" s="120" t="s">
        <v>539</v>
      </c>
      <c r="I4" s="120" t="s">
        <v>470</v>
      </c>
      <c r="J4" s="120" t="s">
        <v>471</v>
      </c>
      <c r="K4" s="120" t="s">
        <v>653</v>
      </c>
      <c r="L4" s="120" t="s">
        <v>472</v>
      </c>
      <c r="M4" s="120" t="s">
        <v>473</v>
      </c>
      <c r="N4" s="120" t="s">
        <v>474</v>
      </c>
      <c r="O4" s="120" t="s">
        <v>617</v>
      </c>
      <c r="P4" s="120" t="s">
        <v>475</v>
      </c>
      <c r="Q4" s="120" t="s">
        <v>479</v>
      </c>
      <c r="R4" s="120" t="s">
        <v>635</v>
      </c>
      <c r="S4" s="120" t="s">
        <v>482</v>
      </c>
      <c r="T4" s="120" t="s">
        <v>483</v>
      </c>
      <c r="U4" s="120" t="s">
        <v>484</v>
      </c>
      <c r="V4" s="120" t="s">
        <v>583</v>
      </c>
      <c r="W4" s="120" t="s">
        <v>461</v>
      </c>
      <c r="X4" s="120" t="s">
        <v>461</v>
      </c>
      <c r="Y4" s="120" t="s">
        <v>511</v>
      </c>
      <c r="Z4" s="120" t="s">
        <v>512</v>
      </c>
      <c r="AA4" s="120" t="s">
        <v>490</v>
      </c>
      <c r="AB4" s="120" t="s">
        <v>491</v>
      </c>
      <c r="AC4" s="120" t="s">
        <v>448</v>
      </c>
      <c r="AD4" s="120" t="s">
        <v>449</v>
      </c>
      <c r="AE4" s="120" t="s">
        <v>538</v>
      </c>
      <c r="AF4" s="120" t="s">
        <v>492</v>
      </c>
      <c r="AG4" s="120" t="s">
        <v>522</v>
      </c>
      <c r="AH4" s="120" t="s">
        <v>521</v>
      </c>
      <c r="AI4" s="120" t="s">
        <v>581</v>
      </c>
      <c r="AJ4" s="120" t="s">
        <v>524</v>
      </c>
      <c r="AK4" s="120" t="s">
        <v>544</v>
      </c>
      <c r="AL4" s="120" t="s">
        <v>450</v>
      </c>
      <c r="AM4" s="120" t="s">
        <v>453</v>
      </c>
      <c r="AN4" s="120" t="s">
        <v>455</v>
      </c>
      <c r="AO4" s="120" t="s">
        <v>456</v>
      </c>
      <c r="AP4" s="120" t="s">
        <v>548</v>
      </c>
      <c r="AQ4" s="120" t="s">
        <v>597</v>
      </c>
      <c r="AR4" s="120" t="s">
        <v>598</v>
      </c>
      <c r="AS4" s="120" t="s">
        <v>636</v>
      </c>
      <c r="AT4" s="120" t="s">
        <v>500</v>
      </c>
      <c r="AU4" s="120" t="s">
        <v>523</v>
      </c>
    </row>
    <row r="5" spans="1:54" s="113" customFormat="1" ht="75" customHeight="1">
      <c r="A5" s="159"/>
      <c r="B5" s="165"/>
      <c r="C5" s="156" t="s">
        <v>681</v>
      </c>
      <c r="D5" s="156"/>
      <c r="E5" s="156"/>
      <c r="F5" s="157"/>
      <c r="G5" s="155" t="s">
        <v>678</v>
      </c>
      <c r="H5" s="156"/>
      <c r="I5" s="156"/>
      <c r="J5" s="156"/>
      <c r="K5" s="156"/>
      <c r="L5" s="156"/>
      <c r="M5" s="156"/>
      <c r="N5" s="156"/>
      <c r="O5" s="156"/>
      <c r="P5" s="156"/>
      <c r="Q5" s="155" t="s">
        <v>679</v>
      </c>
      <c r="R5" s="156"/>
      <c r="S5" s="156"/>
      <c r="T5" s="156"/>
      <c r="U5" s="157"/>
      <c r="V5" s="128" t="s">
        <v>582</v>
      </c>
      <c r="W5" s="155" t="s">
        <v>503</v>
      </c>
      <c r="X5" s="156"/>
      <c r="Y5" s="156"/>
      <c r="Z5" s="156"/>
      <c r="AA5" s="156"/>
      <c r="AB5" s="157"/>
      <c r="AC5" s="166" t="s">
        <v>682</v>
      </c>
      <c r="AD5" s="167"/>
      <c r="AE5" s="132" t="s">
        <v>504</v>
      </c>
      <c r="AF5" s="155" t="s">
        <v>683</v>
      </c>
      <c r="AG5" s="156"/>
      <c r="AH5" s="157"/>
      <c r="AI5" s="155" t="s">
        <v>684</v>
      </c>
      <c r="AJ5" s="156"/>
      <c r="AK5" s="157"/>
      <c r="AL5" s="155" t="s">
        <v>508</v>
      </c>
      <c r="AM5" s="156"/>
      <c r="AN5" s="156"/>
      <c r="AO5" s="157"/>
      <c r="AP5" s="155" t="s">
        <v>646</v>
      </c>
      <c r="AQ5" s="156"/>
      <c r="AR5" s="156"/>
      <c r="AS5" s="128"/>
      <c r="AT5" s="166" t="s">
        <v>509</v>
      </c>
      <c r="AU5" s="167"/>
    </row>
    <row r="6" spans="1:54" s="113" customFormat="1" ht="49.5" customHeight="1">
      <c r="A6" s="159"/>
      <c r="B6" s="165"/>
      <c r="C6" s="147" t="s">
        <v>622</v>
      </c>
      <c r="D6" s="147" t="s">
        <v>658</v>
      </c>
      <c r="E6" s="147" t="s">
        <v>535</v>
      </c>
      <c r="F6" s="143" t="s">
        <v>533</v>
      </c>
      <c r="G6" s="147" t="s">
        <v>609</v>
      </c>
      <c r="H6" s="143" t="s">
        <v>650</v>
      </c>
      <c r="I6" s="147" t="s">
        <v>612</v>
      </c>
      <c r="J6" s="147" t="s">
        <v>651</v>
      </c>
      <c r="K6" s="147" t="s">
        <v>668</v>
      </c>
      <c r="L6" s="147" t="s">
        <v>652</v>
      </c>
      <c r="M6" s="147" t="s">
        <v>615</v>
      </c>
      <c r="N6" s="147" t="s">
        <v>616</v>
      </c>
      <c r="O6" s="143" t="s">
        <v>586</v>
      </c>
      <c r="P6" s="147" t="s">
        <v>639</v>
      </c>
      <c r="Q6" s="147" t="s">
        <v>655</v>
      </c>
      <c r="R6" s="143" t="s">
        <v>618</v>
      </c>
      <c r="S6" s="147" t="s">
        <v>638</v>
      </c>
      <c r="T6" s="147" t="s">
        <v>656</v>
      </c>
      <c r="U6" s="147" t="s">
        <v>657</v>
      </c>
      <c r="V6" s="143" t="s">
        <v>666</v>
      </c>
      <c r="W6" s="147" t="s">
        <v>649</v>
      </c>
      <c r="X6" s="147" t="s">
        <v>540</v>
      </c>
      <c r="Y6" s="147" t="s">
        <v>675</v>
      </c>
      <c r="Z6" s="147" t="s">
        <v>673</v>
      </c>
      <c r="AA6" s="147" t="s">
        <v>624</v>
      </c>
      <c r="AB6" s="147" t="s">
        <v>626</v>
      </c>
      <c r="AC6" s="147" t="s">
        <v>644</v>
      </c>
      <c r="AD6" s="147" t="s">
        <v>592</v>
      </c>
      <c r="AE6" s="147" t="s">
        <v>674</v>
      </c>
      <c r="AF6" s="147" t="s">
        <v>627</v>
      </c>
      <c r="AG6" s="147" t="s">
        <v>659</v>
      </c>
      <c r="AH6" s="147" t="s">
        <v>628</v>
      </c>
      <c r="AI6" s="143" t="s">
        <v>537</v>
      </c>
      <c r="AJ6" s="147" t="s">
        <v>547</v>
      </c>
      <c r="AK6" s="143" t="s">
        <v>546</v>
      </c>
      <c r="AL6" s="147" t="s">
        <v>440</v>
      </c>
      <c r="AM6" s="147" t="s">
        <v>631</v>
      </c>
      <c r="AN6" s="147" t="s">
        <v>632</v>
      </c>
      <c r="AO6" s="161" t="s">
        <v>633</v>
      </c>
      <c r="AP6" s="143" t="s">
        <v>643</v>
      </c>
      <c r="AQ6" s="143" t="s">
        <v>647</v>
      </c>
      <c r="AR6" s="143" t="s">
        <v>667</v>
      </c>
      <c r="AS6" s="143" t="s">
        <v>591</v>
      </c>
      <c r="AT6" s="147" t="s">
        <v>527</v>
      </c>
      <c r="AU6" s="147" t="s">
        <v>528</v>
      </c>
    </row>
    <row r="7" spans="1:54" s="59" customFormat="1" ht="237.75" customHeight="1">
      <c r="A7" s="159"/>
      <c r="B7" s="165"/>
      <c r="C7" s="147"/>
      <c r="D7" s="147"/>
      <c r="E7" s="147"/>
      <c r="F7" s="144"/>
      <c r="G7" s="147"/>
      <c r="H7" s="144"/>
      <c r="I7" s="147"/>
      <c r="J7" s="147"/>
      <c r="K7" s="147"/>
      <c r="L7" s="147"/>
      <c r="M7" s="147"/>
      <c r="N7" s="147"/>
      <c r="O7" s="144"/>
      <c r="P7" s="147"/>
      <c r="Q7" s="147"/>
      <c r="R7" s="144"/>
      <c r="S7" s="147"/>
      <c r="T7" s="147"/>
      <c r="U7" s="147"/>
      <c r="V7" s="144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4"/>
      <c r="AJ7" s="147"/>
      <c r="AK7" s="144"/>
      <c r="AL7" s="147"/>
      <c r="AM7" s="147"/>
      <c r="AN7" s="147"/>
      <c r="AO7" s="161"/>
      <c r="AP7" s="144"/>
      <c r="AQ7" s="144"/>
      <c r="AR7" s="144"/>
      <c r="AS7" s="144"/>
      <c r="AT7" s="147"/>
      <c r="AU7" s="147"/>
    </row>
    <row r="8" spans="1:54" s="15" customFormat="1">
      <c r="A8" s="84">
        <v>1</v>
      </c>
      <c r="B8" s="90">
        <v>2</v>
      </c>
      <c r="C8" s="91">
        <v>3</v>
      </c>
      <c r="D8" s="91">
        <v>3.5384615384615401</v>
      </c>
      <c r="E8" s="84">
        <v>4.5384615384615401</v>
      </c>
      <c r="F8" s="90">
        <v>6</v>
      </c>
      <c r="G8" s="91">
        <v>7</v>
      </c>
      <c r="H8" s="91">
        <v>8</v>
      </c>
      <c r="I8" s="84">
        <v>9</v>
      </c>
      <c r="J8" s="90">
        <v>10</v>
      </c>
      <c r="K8" s="91">
        <v>11</v>
      </c>
      <c r="L8" s="90">
        <v>12.345054945055001</v>
      </c>
      <c r="M8" s="84">
        <v>13.2923076923077</v>
      </c>
      <c r="N8" s="90">
        <v>14.239560439560501</v>
      </c>
      <c r="O8" s="91">
        <v>15.1868131868132</v>
      </c>
      <c r="P8" s="91">
        <v>16.134065934066001</v>
      </c>
      <c r="Q8" s="84">
        <v>17.081318681318699</v>
      </c>
      <c r="R8" s="90">
        <v>18.0285714285715</v>
      </c>
      <c r="S8" s="84">
        <v>18.975824175824201</v>
      </c>
      <c r="T8" s="84">
        <v>19.923076923077002</v>
      </c>
      <c r="U8" s="90">
        <v>20.870329670329699</v>
      </c>
      <c r="V8" s="91">
        <v>21.8175824175825</v>
      </c>
      <c r="W8" s="91">
        <v>22.764835164835201</v>
      </c>
      <c r="X8" s="84">
        <v>4.5384615384615401</v>
      </c>
      <c r="Y8" s="84">
        <v>23.712087912087998</v>
      </c>
      <c r="Z8" s="90">
        <v>24.6593406593407</v>
      </c>
      <c r="AA8" s="84">
        <v>25.6065934065935</v>
      </c>
      <c r="AB8" s="90">
        <v>26.553846153846202</v>
      </c>
      <c r="AC8" s="91">
        <v>27.501098901098999</v>
      </c>
      <c r="AD8" s="91">
        <v>28.4483516483517</v>
      </c>
      <c r="AE8" s="84">
        <v>29.395604395604501</v>
      </c>
      <c r="AF8" s="90">
        <v>30.342857142857198</v>
      </c>
      <c r="AG8" s="84">
        <v>31.2901098901099</v>
      </c>
      <c r="AH8" s="84">
        <v>32.2373626373627</v>
      </c>
      <c r="AI8" s="90">
        <v>33.184615384615398</v>
      </c>
      <c r="AJ8" s="91">
        <v>34.131868131868202</v>
      </c>
      <c r="AK8" s="91">
        <v>35.0791208791209</v>
      </c>
      <c r="AL8" s="84">
        <v>36.026373626373697</v>
      </c>
      <c r="AM8" s="90">
        <v>36.973626373626402</v>
      </c>
      <c r="AN8" s="84">
        <v>37.920879120879199</v>
      </c>
      <c r="AO8" s="90">
        <v>38.868131868131897</v>
      </c>
      <c r="AP8" s="91">
        <v>39.815384615384701</v>
      </c>
      <c r="AQ8" s="91">
        <v>40.762637362637399</v>
      </c>
      <c r="AR8" s="84">
        <v>41.709890109890203</v>
      </c>
      <c r="AS8" s="90">
        <v>42.657142857142901</v>
      </c>
      <c r="AT8" s="84">
        <v>43.604395604395698</v>
      </c>
      <c r="AU8" s="84">
        <v>44.551648351648403</v>
      </c>
      <c r="AV8" s="59"/>
      <c r="AW8" s="59"/>
    </row>
    <row r="9" spans="1:54" s="15" customFormat="1">
      <c r="A9" s="24" t="s">
        <v>185</v>
      </c>
      <c r="B9" s="117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117"/>
      <c r="AF9" s="117"/>
      <c r="AG9" s="117"/>
      <c r="AH9" s="117"/>
      <c r="AI9" s="117"/>
      <c r="AJ9" s="117"/>
      <c r="AK9" s="114"/>
      <c r="AL9" s="117"/>
      <c r="AM9" s="117"/>
      <c r="AN9" s="117"/>
      <c r="AO9" s="117"/>
      <c r="AP9" s="114"/>
      <c r="AQ9" s="114"/>
      <c r="AR9" s="114"/>
      <c r="AS9" s="92"/>
      <c r="AT9" s="117"/>
      <c r="AU9" s="117"/>
      <c r="AV9" s="59"/>
      <c r="AW9" s="59"/>
    </row>
    <row r="10" spans="1:54" s="15" customFormat="1">
      <c r="A10" s="26" t="s">
        <v>148</v>
      </c>
      <c r="B10" s="56">
        <f t="shared" ref="B10:B73" si="6">SUM(C10:AX10)</f>
        <v>288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27"/>
      <c r="AL10" s="56">
        <v>288</v>
      </c>
      <c r="AM10" s="56"/>
      <c r="AN10" s="56"/>
      <c r="AO10" s="56"/>
      <c r="AP10" s="27"/>
      <c r="AQ10" s="27"/>
      <c r="AR10" s="27"/>
      <c r="AS10" s="56"/>
      <c r="AT10" s="56"/>
      <c r="AU10" s="56"/>
      <c r="AV10" s="59"/>
      <c r="AW10" s="59"/>
    </row>
    <row r="11" spans="1:54" s="15" customFormat="1">
      <c r="A11" s="26" t="s">
        <v>149</v>
      </c>
      <c r="B11" s="56">
        <f t="shared" si="6"/>
        <v>2234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>
        <v>2000</v>
      </c>
      <c r="AF11" s="56"/>
      <c r="AG11" s="56"/>
      <c r="AH11" s="56"/>
      <c r="AI11" s="56"/>
      <c r="AJ11" s="56"/>
      <c r="AK11" s="27"/>
      <c r="AL11" s="56">
        <v>234</v>
      </c>
      <c r="AM11" s="56"/>
      <c r="AN11" s="56"/>
      <c r="AO11" s="56"/>
      <c r="AP11" s="27"/>
      <c r="AQ11" s="27"/>
      <c r="AR11" s="27"/>
      <c r="AS11" s="56"/>
      <c r="AT11" s="56"/>
      <c r="AU11" s="56"/>
      <c r="AV11" s="59"/>
      <c r="AW11" s="59"/>
    </row>
    <row r="12" spans="1:54" s="15" customFormat="1">
      <c r="A12" s="26" t="s">
        <v>150</v>
      </c>
      <c r="B12" s="56">
        <f t="shared" si="6"/>
        <v>2386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>
        <v>2000</v>
      </c>
      <c r="AF12" s="56"/>
      <c r="AG12" s="56"/>
      <c r="AH12" s="56"/>
      <c r="AI12" s="56"/>
      <c r="AJ12" s="56"/>
      <c r="AK12" s="27"/>
      <c r="AL12" s="56">
        <v>386</v>
      </c>
      <c r="AM12" s="56"/>
      <c r="AN12" s="56"/>
      <c r="AO12" s="56"/>
      <c r="AP12" s="27"/>
      <c r="AQ12" s="27"/>
      <c r="AR12" s="27"/>
      <c r="AS12" s="56"/>
      <c r="AT12" s="56"/>
      <c r="AU12" s="56"/>
      <c r="AV12" s="59"/>
      <c r="AW12" s="59"/>
    </row>
    <row r="13" spans="1:54" s="15" customFormat="1">
      <c r="A13" s="26" t="s">
        <v>151</v>
      </c>
      <c r="B13" s="56">
        <f t="shared" si="6"/>
        <v>2717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>
        <v>2000</v>
      </c>
      <c r="AF13" s="56"/>
      <c r="AG13" s="56"/>
      <c r="AH13" s="56"/>
      <c r="AI13" s="56"/>
      <c r="AJ13" s="56"/>
      <c r="AK13" s="27"/>
      <c r="AL13" s="56">
        <v>717</v>
      </c>
      <c r="AM13" s="56"/>
      <c r="AN13" s="56"/>
      <c r="AO13" s="56"/>
      <c r="AP13" s="27"/>
      <c r="AQ13" s="27"/>
      <c r="AR13" s="27"/>
      <c r="AS13" s="56"/>
      <c r="AT13" s="56"/>
      <c r="AU13" s="56"/>
      <c r="AV13" s="59"/>
      <c r="AW13" s="59"/>
    </row>
    <row r="14" spans="1:54" s="15" customFormat="1">
      <c r="A14" s="26" t="s">
        <v>152</v>
      </c>
      <c r="B14" s="56">
        <f t="shared" si="6"/>
        <v>1556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>
        <v>0</v>
      </c>
      <c r="AF14" s="56"/>
      <c r="AG14" s="56"/>
      <c r="AH14" s="56"/>
      <c r="AI14" s="56"/>
      <c r="AJ14" s="56"/>
      <c r="AK14" s="27"/>
      <c r="AL14" s="56">
        <v>1556</v>
      </c>
      <c r="AM14" s="56"/>
      <c r="AN14" s="56"/>
      <c r="AO14" s="56"/>
      <c r="AP14" s="27"/>
      <c r="AQ14" s="27"/>
      <c r="AR14" s="27"/>
      <c r="AS14" s="56"/>
      <c r="AT14" s="56"/>
      <c r="AU14" s="56"/>
      <c r="AV14" s="59"/>
      <c r="AW14" s="59"/>
    </row>
    <row r="15" spans="1:54" s="15" customFormat="1">
      <c r="A15" s="26" t="s">
        <v>153</v>
      </c>
      <c r="B15" s="56">
        <f t="shared" si="6"/>
        <v>881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>
        <v>0</v>
      </c>
      <c r="AF15" s="56"/>
      <c r="AG15" s="56"/>
      <c r="AH15" s="56"/>
      <c r="AI15" s="56"/>
      <c r="AJ15" s="56"/>
      <c r="AK15" s="27"/>
      <c r="AL15" s="56">
        <v>881</v>
      </c>
      <c r="AM15" s="56"/>
      <c r="AN15" s="56"/>
      <c r="AO15" s="56"/>
      <c r="AP15" s="27"/>
      <c r="AQ15" s="27"/>
      <c r="AR15" s="27"/>
      <c r="AS15" s="56"/>
      <c r="AT15" s="56"/>
      <c r="AU15" s="56"/>
      <c r="AV15" s="59"/>
      <c r="AW15" s="59"/>
    </row>
    <row r="16" spans="1:54" s="15" customFormat="1">
      <c r="A16" s="26" t="s">
        <v>154</v>
      </c>
      <c r="B16" s="56">
        <f t="shared" si="6"/>
        <v>273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>
        <v>0</v>
      </c>
      <c r="AF16" s="56"/>
      <c r="AG16" s="56"/>
      <c r="AH16" s="56"/>
      <c r="AI16" s="56"/>
      <c r="AJ16" s="56"/>
      <c r="AK16" s="27"/>
      <c r="AL16" s="56">
        <v>273</v>
      </c>
      <c r="AM16" s="56"/>
      <c r="AN16" s="56"/>
      <c r="AO16" s="56"/>
      <c r="AP16" s="27"/>
      <c r="AQ16" s="27"/>
      <c r="AR16" s="27"/>
      <c r="AS16" s="56"/>
      <c r="AT16" s="56"/>
      <c r="AU16" s="56"/>
      <c r="AV16" s="59"/>
      <c r="AW16" s="59"/>
    </row>
    <row r="17" spans="1:49" s="15" customFormat="1">
      <c r="A17" s="26" t="s">
        <v>155</v>
      </c>
      <c r="B17" s="56">
        <f t="shared" si="6"/>
        <v>2000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>
        <v>2000</v>
      </c>
      <c r="AF17" s="56"/>
      <c r="AG17" s="56"/>
      <c r="AH17" s="56"/>
      <c r="AI17" s="56"/>
      <c r="AJ17" s="56"/>
      <c r="AK17" s="27"/>
      <c r="AL17" s="56"/>
      <c r="AM17" s="56"/>
      <c r="AN17" s="56"/>
      <c r="AO17" s="56"/>
      <c r="AP17" s="27"/>
      <c r="AQ17" s="27"/>
      <c r="AR17" s="27"/>
      <c r="AS17" s="56"/>
      <c r="AT17" s="56"/>
      <c r="AU17" s="56"/>
      <c r="AV17" s="59"/>
      <c r="AW17" s="59"/>
    </row>
    <row r="18" spans="1:49" s="15" customFormat="1">
      <c r="A18" s="26" t="s">
        <v>156</v>
      </c>
      <c r="B18" s="56">
        <f t="shared" si="6"/>
        <v>2540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>
        <v>2000</v>
      </c>
      <c r="AF18" s="56"/>
      <c r="AG18" s="56"/>
      <c r="AH18" s="56"/>
      <c r="AI18" s="56"/>
      <c r="AJ18" s="56"/>
      <c r="AK18" s="27"/>
      <c r="AL18" s="56">
        <v>540</v>
      </c>
      <c r="AM18" s="56"/>
      <c r="AN18" s="56"/>
      <c r="AO18" s="56"/>
      <c r="AP18" s="27"/>
      <c r="AQ18" s="27"/>
      <c r="AR18" s="27"/>
      <c r="AS18" s="56"/>
      <c r="AT18" s="56"/>
      <c r="AU18" s="56"/>
      <c r="AV18" s="59"/>
      <c r="AW18" s="59"/>
    </row>
    <row r="19" spans="1:49" s="15" customFormat="1">
      <c r="A19" s="26" t="s">
        <v>157</v>
      </c>
      <c r="B19" s="56">
        <f t="shared" si="6"/>
        <v>0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>
        <v>0</v>
      </c>
      <c r="AF19" s="56"/>
      <c r="AG19" s="56"/>
      <c r="AH19" s="56"/>
      <c r="AI19" s="56"/>
      <c r="AJ19" s="56"/>
      <c r="AK19" s="27"/>
      <c r="AL19" s="56"/>
      <c r="AM19" s="56"/>
      <c r="AN19" s="56"/>
      <c r="AO19" s="56"/>
      <c r="AP19" s="27"/>
      <c r="AQ19" s="27"/>
      <c r="AR19" s="27"/>
      <c r="AS19" s="56"/>
      <c r="AT19" s="56"/>
      <c r="AU19" s="56"/>
      <c r="AV19" s="59"/>
      <c r="AW19" s="59"/>
    </row>
    <row r="20" spans="1:49" s="15" customFormat="1">
      <c r="A20" s="26" t="s">
        <v>158</v>
      </c>
      <c r="B20" s="56">
        <f t="shared" si="6"/>
        <v>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>
        <v>0</v>
      </c>
      <c r="AF20" s="56"/>
      <c r="AG20" s="56"/>
      <c r="AH20" s="56"/>
      <c r="AI20" s="56"/>
      <c r="AJ20" s="56"/>
      <c r="AK20" s="27"/>
      <c r="AL20" s="56"/>
      <c r="AM20" s="56"/>
      <c r="AN20" s="56"/>
      <c r="AO20" s="56"/>
      <c r="AP20" s="27"/>
      <c r="AQ20" s="27"/>
      <c r="AR20" s="27"/>
      <c r="AS20" s="56"/>
      <c r="AT20" s="56"/>
      <c r="AU20" s="56"/>
      <c r="AV20" s="59"/>
      <c r="AW20" s="59"/>
    </row>
    <row r="21" spans="1:49" s="15" customFormat="1">
      <c r="A21" s="26" t="s">
        <v>159</v>
      </c>
      <c r="B21" s="56">
        <f t="shared" si="6"/>
        <v>2236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>
        <v>2000</v>
      </c>
      <c r="AF21" s="56"/>
      <c r="AG21" s="56"/>
      <c r="AH21" s="56"/>
      <c r="AI21" s="56"/>
      <c r="AJ21" s="56"/>
      <c r="AK21" s="27"/>
      <c r="AL21" s="56">
        <v>236</v>
      </c>
      <c r="AM21" s="56"/>
      <c r="AN21" s="56"/>
      <c r="AO21" s="56"/>
      <c r="AP21" s="27"/>
      <c r="AQ21" s="27"/>
      <c r="AR21" s="27"/>
      <c r="AS21" s="56"/>
      <c r="AT21" s="56"/>
      <c r="AU21" s="56"/>
      <c r="AV21" s="59"/>
      <c r="AW21" s="59"/>
    </row>
    <row r="22" spans="1:49" s="15" customFormat="1">
      <c r="A22" s="26" t="s">
        <v>160</v>
      </c>
      <c r="B22" s="56">
        <f t="shared" si="6"/>
        <v>2000</v>
      </c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>
        <v>2000</v>
      </c>
      <c r="AF22" s="56"/>
      <c r="AG22" s="56"/>
      <c r="AH22" s="56"/>
      <c r="AI22" s="56"/>
      <c r="AJ22" s="56"/>
      <c r="AK22" s="27"/>
      <c r="AL22" s="56"/>
      <c r="AM22" s="56"/>
      <c r="AN22" s="56"/>
      <c r="AO22" s="56"/>
      <c r="AP22" s="27"/>
      <c r="AQ22" s="27"/>
      <c r="AR22" s="27"/>
      <c r="AS22" s="56"/>
      <c r="AT22" s="56"/>
      <c r="AU22" s="56"/>
      <c r="AV22" s="59"/>
      <c r="AW22" s="59"/>
    </row>
    <row r="23" spans="1:49" s="15" customFormat="1">
      <c r="A23" s="26" t="s">
        <v>161</v>
      </c>
      <c r="B23" s="56">
        <f t="shared" si="6"/>
        <v>0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>
        <v>0</v>
      </c>
      <c r="AF23" s="56"/>
      <c r="AG23" s="56"/>
      <c r="AH23" s="56"/>
      <c r="AI23" s="56"/>
      <c r="AJ23" s="56"/>
      <c r="AK23" s="27"/>
      <c r="AL23" s="56"/>
      <c r="AM23" s="56"/>
      <c r="AN23" s="56"/>
      <c r="AO23" s="56"/>
      <c r="AP23" s="27"/>
      <c r="AQ23" s="27"/>
      <c r="AR23" s="27"/>
      <c r="AS23" s="56"/>
      <c r="AT23" s="56"/>
      <c r="AU23" s="56"/>
      <c r="AV23" s="59"/>
      <c r="AW23" s="59"/>
    </row>
    <row r="24" spans="1:49" s="15" customFormat="1">
      <c r="A24" s="26" t="s">
        <v>162</v>
      </c>
      <c r="B24" s="56">
        <f t="shared" si="6"/>
        <v>2377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>
        <v>2000</v>
      </c>
      <c r="AF24" s="56"/>
      <c r="AG24" s="56"/>
      <c r="AH24" s="56"/>
      <c r="AI24" s="56"/>
      <c r="AJ24" s="56"/>
      <c r="AK24" s="27"/>
      <c r="AL24" s="56">
        <v>377</v>
      </c>
      <c r="AM24" s="56"/>
      <c r="AN24" s="56"/>
      <c r="AO24" s="56"/>
      <c r="AP24" s="27"/>
      <c r="AQ24" s="27"/>
      <c r="AR24" s="27"/>
      <c r="AS24" s="56"/>
      <c r="AT24" s="56"/>
      <c r="AU24" s="56"/>
      <c r="AV24" s="59"/>
      <c r="AW24" s="59"/>
    </row>
    <row r="25" spans="1:49" s="15" customFormat="1">
      <c r="A25" s="26" t="s">
        <v>163</v>
      </c>
      <c r="B25" s="56">
        <f t="shared" si="6"/>
        <v>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136">
        <f>2000-2000</f>
        <v>0</v>
      </c>
      <c r="AF25" s="56"/>
      <c r="AG25" s="56"/>
      <c r="AH25" s="56"/>
      <c r="AI25" s="56"/>
      <c r="AJ25" s="56"/>
      <c r="AK25" s="27"/>
      <c r="AL25" s="56"/>
      <c r="AM25" s="56"/>
      <c r="AN25" s="56"/>
      <c r="AO25" s="56"/>
      <c r="AP25" s="27"/>
      <c r="AQ25" s="27"/>
      <c r="AR25" s="27"/>
      <c r="AS25" s="56"/>
      <c r="AT25" s="56"/>
      <c r="AU25" s="56"/>
      <c r="AV25" s="59"/>
      <c r="AW25" s="59"/>
    </row>
    <row r="26" spans="1:49" s="15" customFormat="1">
      <c r="A26" s="26" t="s">
        <v>164</v>
      </c>
      <c r="B26" s="56">
        <f t="shared" si="6"/>
        <v>0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>
        <v>0</v>
      </c>
      <c r="AF26" s="56"/>
      <c r="AG26" s="56"/>
      <c r="AH26" s="56"/>
      <c r="AI26" s="56"/>
      <c r="AJ26" s="56"/>
      <c r="AK26" s="27"/>
      <c r="AL26" s="56"/>
      <c r="AM26" s="56"/>
      <c r="AN26" s="56"/>
      <c r="AO26" s="56"/>
      <c r="AP26" s="27"/>
      <c r="AQ26" s="27"/>
      <c r="AR26" s="27"/>
      <c r="AS26" s="56"/>
      <c r="AT26" s="56"/>
      <c r="AU26" s="56"/>
      <c r="AV26" s="59"/>
      <c r="AW26" s="59"/>
    </row>
    <row r="27" spans="1:49" s="15" customFormat="1">
      <c r="A27" s="26" t="s">
        <v>165</v>
      </c>
      <c r="B27" s="56">
        <f t="shared" si="6"/>
        <v>2000</v>
      </c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>
        <v>2000</v>
      </c>
      <c r="AF27" s="56"/>
      <c r="AG27" s="56"/>
      <c r="AH27" s="56"/>
      <c r="AI27" s="56"/>
      <c r="AJ27" s="56"/>
      <c r="AK27" s="27"/>
      <c r="AL27" s="56"/>
      <c r="AM27" s="56"/>
      <c r="AN27" s="56"/>
      <c r="AO27" s="56"/>
      <c r="AP27" s="27"/>
      <c r="AQ27" s="27"/>
      <c r="AR27" s="27"/>
      <c r="AS27" s="56"/>
      <c r="AT27" s="56"/>
      <c r="AU27" s="56"/>
      <c r="AV27" s="59"/>
      <c r="AW27" s="59"/>
    </row>
    <row r="28" spans="1:49" s="15" customFormat="1">
      <c r="A28" s="26" t="s">
        <v>166</v>
      </c>
      <c r="B28" s="56">
        <f t="shared" si="6"/>
        <v>0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>
        <v>0</v>
      </c>
      <c r="AF28" s="56"/>
      <c r="AG28" s="56"/>
      <c r="AH28" s="56"/>
      <c r="AI28" s="56"/>
      <c r="AJ28" s="56"/>
      <c r="AK28" s="27"/>
      <c r="AL28" s="56"/>
      <c r="AM28" s="56"/>
      <c r="AN28" s="56"/>
      <c r="AO28" s="56"/>
      <c r="AP28" s="27"/>
      <c r="AQ28" s="27"/>
      <c r="AR28" s="27"/>
      <c r="AS28" s="56"/>
      <c r="AT28" s="56"/>
      <c r="AU28" s="56"/>
      <c r="AV28" s="59"/>
      <c r="AW28" s="59"/>
    </row>
    <row r="29" spans="1:49" s="15" customFormat="1">
      <c r="A29" s="26" t="s">
        <v>418</v>
      </c>
      <c r="B29" s="56">
        <f t="shared" si="6"/>
        <v>2501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136">
        <f>0+2000</f>
        <v>2000</v>
      </c>
      <c r="AF29" s="56"/>
      <c r="AG29" s="56"/>
      <c r="AH29" s="56"/>
      <c r="AI29" s="56"/>
      <c r="AJ29" s="56"/>
      <c r="AK29" s="27"/>
      <c r="AL29" s="56">
        <v>501</v>
      </c>
      <c r="AM29" s="56"/>
      <c r="AN29" s="56"/>
      <c r="AO29" s="56"/>
      <c r="AP29" s="27"/>
      <c r="AQ29" s="27"/>
      <c r="AR29" s="27"/>
      <c r="AS29" s="56"/>
      <c r="AT29" s="56"/>
      <c r="AU29" s="56"/>
      <c r="AV29" s="59"/>
      <c r="AW29" s="59"/>
    </row>
    <row r="30" spans="1:49" s="15" customFormat="1">
      <c r="A30" s="26" t="s">
        <v>167</v>
      </c>
      <c r="B30" s="56">
        <f t="shared" si="6"/>
        <v>2317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>
        <v>2000</v>
      </c>
      <c r="AF30" s="56"/>
      <c r="AG30" s="56"/>
      <c r="AH30" s="56"/>
      <c r="AI30" s="56"/>
      <c r="AJ30" s="56"/>
      <c r="AK30" s="27"/>
      <c r="AL30" s="56">
        <v>317</v>
      </c>
      <c r="AM30" s="56"/>
      <c r="AN30" s="56"/>
      <c r="AO30" s="56"/>
      <c r="AP30" s="27"/>
      <c r="AQ30" s="27"/>
      <c r="AR30" s="27"/>
      <c r="AS30" s="56"/>
      <c r="AT30" s="56"/>
      <c r="AU30" s="56"/>
      <c r="AV30" s="59"/>
      <c r="AW30" s="59"/>
    </row>
    <row r="31" spans="1:49" s="15" customFormat="1">
      <c r="A31" s="26" t="s">
        <v>168</v>
      </c>
      <c r="B31" s="56">
        <f t="shared" si="6"/>
        <v>2084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>
        <v>2000</v>
      </c>
      <c r="AF31" s="56"/>
      <c r="AG31" s="56"/>
      <c r="AH31" s="56"/>
      <c r="AI31" s="56"/>
      <c r="AJ31" s="56"/>
      <c r="AK31" s="27"/>
      <c r="AL31" s="56">
        <v>84</v>
      </c>
      <c r="AM31" s="56"/>
      <c r="AN31" s="56"/>
      <c r="AO31" s="56"/>
      <c r="AP31" s="27"/>
      <c r="AQ31" s="27"/>
      <c r="AR31" s="27"/>
      <c r="AS31" s="56"/>
      <c r="AT31" s="56"/>
      <c r="AU31" s="56"/>
      <c r="AV31" s="59"/>
      <c r="AW31" s="59"/>
    </row>
    <row r="32" spans="1:49" s="15" customFormat="1" ht="20.25" customHeight="1">
      <c r="A32" s="26" t="s">
        <v>169</v>
      </c>
      <c r="B32" s="56">
        <f t="shared" si="6"/>
        <v>23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>
        <v>0</v>
      </c>
      <c r="AF32" s="56"/>
      <c r="AG32" s="56"/>
      <c r="AH32" s="56"/>
      <c r="AI32" s="56"/>
      <c r="AJ32" s="56"/>
      <c r="AK32" s="27"/>
      <c r="AL32" s="56">
        <v>23</v>
      </c>
      <c r="AM32" s="56"/>
      <c r="AN32" s="56"/>
      <c r="AO32" s="56"/>
      <c r="AP32" s="27"/>
      <c r="AQ32" s="27"/>
      <c r="AR32" s="27"/>
      <c r="AS32" s="56"/>
      <c r="AT32" s="56"/>
      <c r="AU32" s="56"/>
      <c r="AV32" s="59"/>
      <c r="AW32" s="59"/>
    </row>
    <row r="33" spans="1:49" s="15" customFormat="1">
      <c r="A33" s="26" t="s">
        <v>170</v>
      </c>
      <c r="B33" s="56">
        <f t="shared" si="6"/>
        <v>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>
        <v>0</v>
      </c>
      <c r="AF33" s="56"/>
      <c r="AG33" s="56"/>
      <c r="AH33" s="56"/>
      <c r="AI33" s="56"/>
      <c r="AJ33" s="56"/>
      <c r="AK33" s="27"/>
      <c r="AL33" s="56"/>
      <c r="AM33" s="56"/>
      <c r="AN33" s="56"/>
      <c r="AO33" s="56"/>
      <c r="AP33" s="27"/>
      <c r="AQ33" s="27"/>
      <c r="AR33" s="27"/>
      <c r="AS33" s="56"/>
      <c r="AT33" s="56"/>
      <c r="AU33" s="56"/>
      <c r="AV33" s="59"/>
      <c r="AW33" s="59"/>
    </row>
    <row r="34" spans="1:49" s="15" customFormat="1">
      <c r="A34" s="26" t="s">
        <v>171</v>
      </c>
      <c r="B34" s="56">
        <f t="shared" si="6"/>
        <v>0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>
        <v>0</v>
      </c>
      <c r="AF34" s="56"/>
      <c r="AG34" s="56"/>
      <c r="AH34" s="56"/>
      <c r="AI34" s="56"/>
      <c r="AJ34" s="56"/>
      <c r="AK34" s="27"/>
      <c r="AL34" s="56"/>
      <c r="AM34" s="56"/>
      <c r="AN34" s="56"/>
      <c r="AO34" s="56"/>
      <c r="AP34" s="27"/>
      <c r="AQ34" s="27"/>
      <c r="AR34" s="27"/>
      <c r="AS34" s="56"/>
      <c r="AT34" s="56"/>
      <c r="AU34" s="56"/>
      <c r="AV34" s="59"/>
      <c r="AW34" s="59"/>
    </row>
    <row r="35" spans="1:49" s="15" customFormat="1">
      <c r="A35" s="26" t="s">
        <v>189</v>
      </c>
      <c r="B35" s="56">
        <f t="shared" si="6"/>
        <v>538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>
        <v>0</v>
      </c>
      <c r="AF35" s="56"/>
      <c r="AG35" s="56"/>
      <c r="AH35" s="56"/>
      <c r="AI35" s="56"/>
      <c r="AJ35" s="56"/>
      <c r="AK35" s="27"/>
      <c r="AL35" s="56">
        <v>538</v>
      </c>
      <c r="AM35" s="56"/>
      <c r="AN35" s="56"/>
      <c r="AO35" s="56"/>
      <c r="AP35" s="27"/>
      <c r="AQ35" s="27"/>
      <c r="AR35" s="27"/>
      <c r="AS35" s="56"/>
      <c r="AT35" s="56"/>
      <c r="AU35" s="56"/>
      <c r="AV35" s="59"/>
      <c r="AW35" s="59"/>
    </row>
    <row r="36" spans="1:49" s="15" customFormat="1">
      <c r="A36" s="26" t="s">
        <v>172</v>
      </c>
      <c r="B36" s="56">
        <f t="shared" si="6"/>
        <v>2000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>
        <v>2000</v>
      </c>
      <c r="AF36" s="56"/>
      <c r="AG36" s="56"/>
      <c r="AH36" s="56"/>
      <c r="AI36" s="56"/>
      <c r="AJ36" s="56"/>
      <c r="AK36" s="27"/>
      <c r="AL36" s="56"/>
      <c r="AM36" s="56"/>
      <c r="AN36" s="56"/>
      <c r="AO36" s="56"/>
      <c r="AP36" s="27"/>
      <c r="AQ36" s="27"/>
      <c r="AR36" s="27"/>
      <c r="AS36" s="56"/>
      <c r="AT36" s="56"/>
      <c r="AU36" s="56"/>
      <c r="AV36" s="59"/>
      <c r="AW36" s="59"/>
    </row>
    <row r="37" spans="1:49" s="15" customFormat="1" ht="18" customHeight="1">
      <c r="A37" s="26" t="s">
        <v>173</v>
      </c>
      <c r="B37" s="56">
        <f t="shared" si="6"/>
        <v>495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>
        <v>0</v>
      </c>
      <c r="AF37" s="56"/>
      <c r="AG37" s="56"/>
      <c r="AH37" s="56"/>
      <c r="AI37" s="56"/>
      <c r="AJ37" s="56"/>
      <c r="AK37" s="27"/>
      <c r="AL37" s="56">
        <v>495</v>
      </c>
      <c r="AM37" s="56"/>
      <c r="AN37" s="56"/>
      <c r="AO37" s="56"/>
      <c r="AP37" s="27"/>
      <c r="AQ37" s="27"/>
      <c r="AR37" s="27"/>
      <c r="AS37" s="56"/>
      <c r="AT37" s="56"/>
      <c r="AU37" s="56"/>
      <c r="AV37" s="59"/>
      <c r="AW37" s="59"/>
    </row>
    <row r="38" spans="1:49" s="15" customFormat="1">
      <c r="A38" s="26" t="s">
        <v>174</v>
      </c>
      <c r="B38" s="56">
        <f t="shared" si="6"/>
        <v>245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>
        <v>0</v>
      </c>
      <c r="AF38" s="56"/>
      <c r="AG38" s="56"/>
      <c r="AH38" s="56"/>
      <c r="AI38" s="56"/>
      <c r="AJ38" s="56"/>
      <c r="AK38" s="27"/>
      <c r="AL38" s="56">
        <v>245</v>
      </c>
      <c r="AM38" s="56"/>
      <c r="AN38" s="56"/>
      <c r="AO38" s="56"/>
      <c r="AP38" s="27"/>
      <c r="AQ38" s="27"/>
      <c r="AR38" s="27"/>
      <c r="AS38" s="56"/>
      <c r="AT38" s="56"/>
      <c r="AU38" s="56"/>
      <c r="AV38" s="59"/>
      <c r="AW38" s="59"/>
    </row>
    <row r="39" spans="1:49" s="15" customFormat="1">
      <c r="A39" s="26" t="s">
        <v>175</v>
      </c>
      <c r="B39" s="56">
        <f t="shared" si="6"/>
        <v>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>
        <v>0</v>
      </c>
      <c r="AF39" s="56"/>
      <c r="AG39" s="56"/>
      <c r="AH39" s="56"/>
      <c r="AI39" s="56"/>
      <c r="AJ39" s="56"/>
      <c r="AK39" s="27"/>
      <c r="AL39" s="56"/>
      <c r="AM39" s="56"/>
      <c r="AN39" s="56"/>
      <c r="AO39" s="56"/>
      <c r="AP39" s="27"/>
      <c r="AQ39" s="27"/>
      <c r="AR39" s="27"/>
      <c r="AS39" s="56"/>
      <c r="AT39" s="56"/>
      <c r="AU39" s="56"/>
      <c r="AV39" s="59"/>
      <c r="AW39" s="59"/>
    </row>
    <row r="40" spans="1:49" s="15" customFormat="1">
      <c r="A40" s="26" t="s">
        <v>176</v>
      </c>
      <c r="B40" s="56">
        <f t="shared" si="6"/>
        <v>674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>
        <v>0</v>
      </c>
      <c r="AF40" s="56"/>
      <c r="AG40" s="56"/>
      <c r="AH40" s="56"/>
      <c r="AI40" s="56"/>
      <c r="AJ40" s="56"/>
      <c r="AK40" s="27"/>
      <c r="AL40" s="56">
        <v>674</v>
      </c>
      <c r="AM40" s="56"/>
      <c r="AN40" s="56"/>
      <c r="AO40" s="56"/>
      <c r="AP40" s="27"/>
      <c r="AQ40" s="27"/>
      <c r="AR40" s="27"/>
      <c r="AS40" s="56"/>
      <c r="AT40" s="56"/>
      <c r="AU40" s="56"/>
      <c r="AV40" s="59"/>
      <c r="AW40" s="59"/>
    </row>
    <row r="41" spans="1:49" s="15" customFormat="1">
      <c r="A41" s="26" t="s">
        <v>177</v>
      </c>
      <c r="B41" s="56">
        <f t="shared" si="6"/>
        <v>2300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>
        <v>2000</v>
      </c>
      <c r="AF41" s="56"/>
      <c r="AG41" s="56"/>
      <c r="AH41" s="56"/>
      <c r="AI41" s="56"/>
      <c r="AJ41" s="56"/>
      <c r="AK41" s="27"/>
      <c r="AL41" s="56">
        <v>300</v>
      </c>
      <c r="AM41" s="56"/>
      <c r="AN41" s="56"/>
      <c r="AO41" s="56"/>
      <c r="AP41" s="27"/>
      <c r="AQ41" s="27"/>
      <c r="AR41" s="27"/>
      <c r="AS41" s="56"/>
      <c r="AT41" s="56"/>
      <c r="AU41" s="56"/>
      <c r="AV41" s="59"/>
      <c r="AW41" s="59"/>
    </row>
    <row r="42" spans="1:49" s="15" customFormat="1">
      <c r="A42" s="26" t="s">
        <v>178</v>
      </c>
      <c r="B42" s="56">
        <f t="shared" si="6"/>
        <v>0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>
        <v>0</v>
      </c>
      <c r="AF42" s="56"/>
      <c r="AG42" s="56"/>
      <c r="AH42" s="56"/>
      <c r="AI42" s="56"/>
      <c r="AJ42" s="56"/>
      <c r="AK42" s="27"/>
      <c r="AL42" s="56"/>
      <c r="AM42" s="56"/>
      <c r="AN42" s="56"/>
      <c r="AO42" s="56"/>
      <c r="AP42" s="27"/>
      <c r="AQ42" s="27"/>
      <c r="AR42" s="27"/>
      <c r="AS42" s="56"/>
      <c r="AT42" s="56"/>
      <c r="AU42" s="56"/>
      <c r="AV42" s="59"/>
      <c r="AW42" s="59"/>
    </row>
    <row r="43" spans="1:49" s="15" customFormat="1">
      <c r="A43" s="26" t="s">
        <v>179</v>
      </c>
      <c r="B43" s="56">
        <f t="shared" si="6"/>
        <v>2831</v>
      </c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>
        <v>2000</v>
      </c>
      <c r="AF43" s="56"/>
      <c r="AG43" s="56"/>
      <c r="AH43" s="56"/>
      <c r="AI43" s="56"/>
      <c r="AJ43" s="56"/>
      <c r="AK43" s="27"/>
      <c r="AL43" s="56">
        <v>831</v>
      </c>
      <c r="AM43" s="56"/>
      <c r="AN43" s="56"/>
      <c r="AO43" s="56"/>
      <c r="AP43" s="27"/>
      <c r="AQ43" s="27"/>
      <c r="AR43" s="27"/>
      <c r="AS43" s="56"/>
      <c r="AT43" s="56"/>
      <c r="AU43" s="56"/>
      <c r="AV43" s="59"/>
      <c r="AW43" s="59"/>
    </row>
    <row r="44" spans="1:49" s="15" customFormat="1">
      <c r="A44" s="26" t="s">
        <v>180</v>
      </c>
      <c r="B44" s="56">
        <f t="shared" si="6"/>
        <v>2072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>
        <v>2000</v>
      </c>
      <c r="AF44" s="56"/>
      <c r="AG44" s="56"/>
      <c r="AH44" s="56"/>
      <c r="AI44" s="56"/>
      <c r="AJ44" s="56"/>
      <c r="AK44" s="27"/>
      <c r="AL44" s="56">
        <v>72</v>
      </c>
      <c r="AM44" s="56"/>
      <c r="AN44" s="56"/>
      <c r="AO44" s="56"/>
      <c r="AP44" s="27"/>
      <c r="AQ44" s="27"/>
      <c r="AR44" s="27"/>
      <c r="AS44" s="56"/>
      <c r="AT44" s="56"/>
      <c r="AU44" s="56"/>
      <c r="AV44" s="59"/>
      <c r="AW44" s="59"/>
    </row>
    <row r="45" spans="1:49" s="15" customFormat="1">
      <c r="A45" s="26" t="s">
        <v>181</v>
      </c>
      <c r="B45" s="56">
        <f t="shared" si="6"/>
        <v>2064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>
        <v>2000</v>
      </c>
      <c r="AF45" s="56"/>
      <c r="AG45" s="56"/>
      <c r="AH45" s="56"/>
      <c r="AI45" s="56"/>
      <c r="AJ45" s="56"/>
      <c r="AK45" s="27"/>
      <c r="AL45" s="56">
        <v>64</v>
      </c>
      <c r="AM45" s="56"/>
      <c r="AN45" s="56"/>
      <c r="AO45" s="56"/>
      <c r="AP45" s="27"/>
      <c r="AQ45" s="27"/>
      <c r="AR45" s="27"/>
      <c r="AS45" s="56"/>
      <c r="AT45" s="56"/>
      <c r="AU45" s="56"/>
      <c r="AV45" s="59"/>
      <c r="AW45" s="59"/>
    </row>
    <row r="46" spans="1:49" s="15" customFormat="1">
      <c r="A46" s="24" t="s">
        <v>186</v>
      </c>
      <c r="B46" s="56">
        <f t="shared" si="6"/>
        <v>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27"/>
      <c r="AL46" s="56"/>
      <c r="AM46" s="56"/>
      <c r="AN46" s="56"/>
      <c r="AO46" s="56"/>
      <c r="AP46" s="27"/>
      <c r="AQ46" s="27"/>
      <c r="AR46" s="27"/>
      <c r="AS46" s="56"/>
      <c r="AT46" s="56"/>
      <c r="AU46" s="56"/>
      <c r="AV46" s="59"/>
      <c r="AW46" s="59"/>
    </row>
    <row r="47" spans="1:49" s="15" customFormat="1">
      <c r="A47" s="28" t="s">
        <v>113</v>
      </c>
      <c r="B47" s="56">
        <f t="shared" si="6"/>
        <v>2000</v>
      </c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>
        <v>2000</v>
      </c>
      <c r="AF47" s="93"/>
      <c r="AG47" s="93"/>
      <c r="AH47" s="93"/>
      <c r="AI47" s="93"/>
      <c r="AJ47" s="93"/>
      <c r="AK47" s="52"/>
      <c r="AL47" s="93"/>
      <c r="AM47" s="93"/>
      <c r="AN47" s="93"/>
      <c r="AO47" s="93"/>
      <c r="AP47" s="52"/>
      <c r="AQ47" s="52"/>
      <c r="AR47" s="52"/>
      <c r="AS47" s="56"/>
      <c r="AT47" s="93"/>
      <c r="AU47" s="93"/>
      <c r="AV47" s="59"/>
      <c r="AW47" s="59"/>
    </row>
    <row r="48" spans="1:49" s="15" customFormat="1">
      <c r="A48" s="28" t="s">
        <v>114</v>
      </c>
      <c r="B48" s="56">
        <f t="shared" si="6"/>
        <v>0</v>
      </c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93">
        <v>0</v>
      </c>
      <c r="AF48" s="93"/>
      <c r="AG48" s="93"/>
      <c r="AH48" s="93"/>
      <c r="AI48" s="93"/>
      <c r="AJ48" s="93"/>
      <c r="AK48" s="52"/>
      <c r="AL48" s="93"/>
      <c r="AM48" s="93"/>
      <c r="AN48" s="93"/>
      <c r="AO48" s="93"/>
      <c r="AP48" s="52"/>
      <c r="AQ48" s="52"/>
      <c r="AR48" s="52"/>
      <c r="AS48" s="56"/>
      <c r="AT48" s="93"/>
      <c r="AU48" s="93"/>
      <c r="AV48" s="59"/>
      <c r="AW48" s="59"/>
    </row>
    <row r="49" spans="1:49" s="15" customFormat="1">
      <c r="A49" s="28" t="s">
        <v>111</v>
      </c>
      <c r="B49" s="56">
        <f t="shared" si="6"/>
        <v>0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93">
        <v>0</v>
      </c>
      <c r="AF49" s="93"/>
      <c r="AG49" s="93"/>
      <c r="AH49" s="93"/>
      <c r="AI49" s="93"/>
      <c r="AJ49" s="93"/>
      <c r="AK49" s="52"/>
      <c r="AL49" s="93"/>
      <c r="AM49" s="93"/>
      <c r="AN49" s="93"/>
      <c r="AO49" s="93"/>
      <c r="AP49" s="52"/>
      <c r="AQ49" s="52"/>
      <c r="AR49" s="52"/>
      <c r="AS49" s="56"/>
      <c r="AT49" s="93"/>
      <c r="AU49" s="93"/>
      <c r="AV49" s="59"/>
      <c r="AW49" s="59"/>
    </row>
    <row r="50" spans="1:49" s="15" customFormat="1">
      <c r="A50" s="28" t="s">
        <v>115</v>
      </c>
      <c r="B50" s="56">
        <f t="shared" si="6"/>
        <v>0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93">
        <v>0</v>
      </c>
      <c r="AF50" s="93"/>
      <c r="AG50" s="93"/>
      <c r="AH50" s="93"/>
      <c r="AI50" s="93"/>
      <c r="AJ50" s="93"/>
      <c r="AK50" s="52"/>
      <c r="AL50" s="93"/>
      <c r="AM50" s="93"/>
      <c r="AN50" s="93"/>
      <c r="AO50" s="93"/>
      <c r="AP50" s="52"/>
      <c r="AQ50" s="52"/>
      <c r="AR50" s="52"/>
      <c r="AS50" s="56"/>
      <c r="AT50" s="93"/>
      <c r="AU50" s="93"/>
      <c r="AV50" s="59"/>
      <c r="AW50" s="59"/>
    </row>
    <row r="51" spans="1:49" s="15" customFormat="1">
      <c r="A51" s="28" t="s">
        <v>116</v>
      </c>
      <c r="B51" s="56">
        <f t="shared" si="6"/>
        <v>0</v>
      </c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93">
        <v>0</v>
      </c>
      <c r="AF51" s="93"/>
      <c r="AG51" s="93"/>
      <c r="AH51" s="93"/>
      <c r="AI51" s="93"/>
      <c r="AJ51" s="93"/>
      <c r="AK51" s="52"/>
      <c r="AL51" s="93"/>
      <c r="AM51" s="93"/>
      <c r="AN51" s="93"/>
      <c r="AO51" s="93"/>
      <c r="AP51" s="52"/>
      <c r="AQ51" s="52"/>
      <c r="AR51" s="52"/>
      <c r="AS51" s="56"/>
      <c r="AT51" s="93"/>
      <c r="AU51" s="93"/>
      <c r="AV51" s="59"/>
      <c r="AW51" s="59"/>
    </row>
    <row r="52" spans="1:49" s="15" customFormat="1">
      <c r="A52" s="28" t="s">
        <v>117</v>
      </c>
      <c r="B52" s="56">
        <f t="shared" si="6"/>
        <v>0</v>
      </c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93">
        <v>0</v>
      </c>
      <c r="AF52" s="93"/>
      <c r="AG52" s="93"/>
      <c r="AH52" s="93"/>
      <c r="AI52" s="93"/>
      <c r="AJ52" s="93"/>
      <c r="AK52" s="52"/>
      <c r="AL52" s="93"/>
      <c r="AM52" s="93"/>
      <c r="AN52" s="93"/>
      <c r="AO52" s="93"/>
      <c r="AP52" s="52"/>
      <c r="AQ52" s="52"/>
      <c r="AR52" s="52"/>
      <c r="AS52" s="56"/>
      <c r="AT52" s="93"/>
      <c r="AU52" s="93"/>
      <c r="AV52" s="59"/>
      <c r="AW52" s="59"/>
    </row>
    <row r="53" spans="1:49" s="15" customFormat="1">
      <c r="A53" s="28" t="s">
        <v>118</v>
      </c>
      <c r="B53" s="56">
        <f t="shared" si="6"/>
        <v>399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93">
        <v>0</v>
      </c>
      <c r="AF53" s="93"/>
      <c r="AG53" s="93"/>
      <c r="AH53" s="93"/>
      <c r="AI53" s="93"/>
      <c r="AJ53" s="93"/>
      <c r="AK53" s="52"/>
      <c r="AL53" s="93">
        <v>399</v>
      </c>
      <c r="AM53" s="93"/>
      <c r="AN53" s="93"/>
      <c r="AO53" s="93"/>
      <c r="AP53" s="52"/>
      <c r="AQ53" s="52"/>
      <c r="AR53" s="52"/>
      <c r="AS53" s="56"/>
      <c r="AT53" s="93"/>
      <c r="AU53" s="93"/>
      <c r="AV53" s="59"/>
      <c r="AW53" s="59"/>
    </row>
    <row r="54" spans="1:49" s="15" customFormat="1">
      <c r="A54" s="28" t="s">
        <v>119</v>
      </c>
      <c r="B54" s="56">
        <f t="shared" si="6"/>
        <v>0</v>
      </c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93">
        <v>0</v>
      </c>
      <c r="AF54" s="93"/>
      <c r="AG54" s="93"/>
      <c r="AH54" s="93"/>
      <c r="AI54" s="93"/>
      <c r="AJ54" s="93"/>
      <c r="AK54" s="52"/>
      <c r="AL54" s="93"/>
      <c r="AM54" s="93"/>
      <c r="AN54" s="93"/>
      <c r="AO54" s="93"/>
      <c r="AP54" s="52"/>
      <c r="AQ54" s="52"/>
      <c r="AR54" s="52"/>
      <c r="AS54" s="56"/>
      <c r="AT54" s="93"/>
      <c r="AU54" s="93"/>
      <c r="AV54" s="59"/>
      <c r="AW54" s="59"/>
    </row>
    <row r="55" spans="1:49" s="15" customFormat="1">
      <c r="A55" s="28" t="s">
        <v>120</v>
      </c>
      <c r="B55" s="56">
        <f t="shared" si="6"/>
        <v>0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93">
        <v>0</v>
      </c>
      <c r="AF55" s="93"/>
      <c r="AG55" s="93"/>
      <c r="AH55" s="93"/>
      <c r="AI55" s="93"/>
      <c r="AJ55" s="93"/>
      <c r="AK55" s="52"/>
      <c r="AL55" s="93"/>
      <c r="AM55" s="93"/>
      <c r="AN55" s="93"/>
      <c r="AO55" s="93"/>
      <c r="AP55" s="52"/>
      <c r="AQ55" s="52"/>
      <c r="AR55" s="52"/>
      <c r="AS55" s="56"/>
      <c r="AT55" s="93"/>
      <c r="AU55" s="93"/>
      <c r="AV55" s="59"/>
      <c r="AW55" s="59"/>
    </row>
    <row r="56" spans="1:49" s="15" customFormat="1">
      <c r="A56" s="28" t="s">
        <v>121</v>
      </c>
      <c r="B56" s="56">
        <f t="shared" si="6"/>
        <v>0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93">
        <v>0</v>
      </c>
      <c r="AF56" s="93"/>
      <c r="AG56" s="93"/>
      <c r="AH56" s="93"/>
      <c r="AI56" s="93"/>
      <c r="AJ56" s="93"/>
      <c r="AK56" s="52"/>
      <c r="AL56" s="93"/>
      <c r="AM56" s="93"/>
      <c r="AN56" s="93"/>
      <c r="AO56" s="93"/>
      <c r="AP56" s="52"/>
      <c r="AQ56" s="52"/>
      <c r="AR56" s="52"/>
      <c r="AS56" s="56"/>
      <c r="AT56" s="93"/>
      <c r="AU56" s="93"/>
      <c r="AV56" s="59"/>
      <c r="AW56" s="59"/>
    </row>
    <row r="57" spans="1:49" s="15" customFormat="1">
      <c r="A57" s="28" t="s">
        <v>122</v>
      </c>
      <c r="B57" s="56">
        <f t="shared" si="6"/>
        <v>0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93">
        <v>0</v>
      </c>
      <c r="AF57" s="93"/>
      <c r="AG57" s="93"/>
      <c r="AH57" s="93"/>
      <c r="AI57" s="93"/>
      <c r="AJ57" s="93"/>
      <c r="AK57" s="52"/>
      <c r="AL57" s="93"/>
      <c r="AM57" s="93"/>
      <c r="AN57" s="93"/>
      <c r="AO57" s="93"/>
      <c r="AP57" s="52"/>
      <c r="AQ57" s="52"/>
      <c r="AR57" s="52"/>
      <c r="AS57" s="56"/>
      <c r="AT57" s="93"/>
      <c r="AU57" s="93"/>
      <c r="AV57" s="59"/>
      <c r="AW57" s="59"/>
    </row>
    <row r="58" spans="1:49" s="15" customFormat="1">
      <c r="A58" s="28" t="s">
        <v>112</v>
      </c>
      <c r="B58" s="56">
        <f t="shared" si="6"/>
        <v>0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93">
        <v>0</v>
      </c>
      <c r="AF58" s="93"/>
      <c r="AG58" s="93"/>
      <c r="AH58" s="93"/>
      <c r="AI58" s="93"/>
      <c r="AJ58" s="93"/>
      <c r="AK58" s="52"/>
      <c r="AL58" s="93"/>
      <c r="AM58" s="93"/>
      <c r="AN58" s="93"/>
      <c r="AO58" s="93"/>
      <c r="AP58" s="52"/>
      <c r="AQ58" s="52"/>
      <c r="AR58" s="52"/>
      <c r="AS58" s="56"/>
      <c r="AT58" s="93"/>
      <c r="AU58" s="93"/>
      <c r="AV58" s="59"/>
      <c r="AW58" s="59"/>
    </row>
    <row r="59" spans="1:49" s="15" customFormat="1">
      <c r="A59" s="28" t="s">
        <v>123</v>
      </c>
      <c r="B59" s="56">
        <f t="shared" si="6"/>
        <v>0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93">
        <v>0</v>
      </c>
      <c r="AF59" s="93"/>
      <c r="AG59" s="93"/>
      <c r="AH59" s="93"/>
      <c r="AI59" s="93"/>
      <c r="AJ59" s="93"/>
      <c r="AK59" s="52"/>
      <c r="AL59" s="93"/>
      <c r="AM59" s="93"/>
      <c r="AN59" s="93"/>
      <c r="AO59" s="93"/>
      <c r="AP59" s="52"/>
      <c r="AQ59" s="52"/>
      <c r="AR59" s="52"/>
      <c r="AS59" s="56"/>
      <c r="AT59" s="93"/>
      <c r="AU59" s="93"/>
      <c r="AV59" s="59"/>
      <c r="AW59" s="59"/>
    </row>
    <row r="60" spans="1:49" s="15" customFormat="1">
      <c r="A60" s="28" t="s">
        <v>124</v>
      </c>
      <c r="B60" s="56">
        <f t="shared" si="6"/>
        <v>0</v>
      </c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93">
        <v>0</v>
      </c>
      <c r="AF60" s="93"/>
      <c r="AG60" s="93"/>
      <c r="AH60" s="93"/>
      <c r="AI60" s="93"/>
      <c r="AJ60" s="93"/>
      <c r="AK60" s="52"/>
      <c r="AL60" s="93"/>
      <c r="AM60" s="93"/>
      <c r="AN60" s="93"/>
      <c r="AO60" s="93"/>
      <c r="AP60" s="52"/>
      <c r="AQ60" s="52"/>
      <c r="AR60" s="52"/>
      <c r="AS60" s="56"/>
      <c r="AT60" s="93"/>
      <c r="AU60" s="93"/>
      <c r="AV60" s="59"/>
      <c r="AW60" s="59"/>
    </row>
    <row r="61" spans="1:49" s="15" customFormat="1">
      <c r="A61" s="28" t="s">
        <v>125</v>
      </c>
      <c r="B61" s="56">
        <f t="shared" si="6"/>
        <v>0</v>
      </c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93">
        <v>0</v>
      </c>
      <c r="AF61" s="93"/>
      <c r="AG61" s="93"/>
      <c r="AH61" s="93"/>
      <c r="AI61" s="93"/>
      <c r="AJ61" s="93"/>
      <c r="AK61" s="52"/>
      <c r="AL61" s="93"/>
      <c r="AM61" s="93"/>
      <c r="AN61" s="93"/>
      <c r="AO61" s="93"/>
      <c r="AP61" s="52"/>
      <c r="AQ61" s="52"/>
      <c r="AR61" s="52"/>
      <c r="AS61" s="56"/>
      <c r="AT61" s="93"/>
      <c r="AU61" s="93"/>
      <c r="AV61" s="59"/>
      <c r="AW61" s="59"/>
    </row>
    <row r="62" spans="1:49" s="15" customFormat="1">
      <c r="A62" s="28" t="s">
        <v>126</v>
      </c>
      <c r="B62" s="56">
        <f t="shared" si="6"/>
        <v>0</v>
      </c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93">
        <v>0</v>
      </c>
      <c r="AF62" s="93"/>
      <c r="AG62" s="93"/>
      <c r="AH62" s="93"/>
      <c r="AI62" s="93"/>
      <c r="AJ62" s="93"/>
      <c r="AK62" s="52"/>
      <c r="AL62" s="93"/>
      <c r="AM62" s="93"/>
      <c r="AN62" s="93"/>
      <c r="AO62" s="93"/>
      <c r="AP62" s="52"/>
      <c r="AQ62" s="52"/>
      <c r="AR62" s="52"/>
      <c r="AS62" s="56"/>
      <c r="AT62" s="93"/>
      <c r="AU62" s="93"/>
      <c r="AV62" s="59"/>
      <c r="AW62" s="59"/>
    </row>
    <row r="63" spans="1:49" s="15" customFormat="1">
      <c r="A63" s="28" t="s">
        <v>127</v>
      </c>
      <c r="B63" s="56">
        <f t="shared" si="6"/>
        <v>0</v>
      </c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93">
        <v>0</v>
      </c>
      <c r="AF63" s="93"/>
      <c r="AG63" s="93"/>
      <c r="AH63" s="93"/>
      <c r="AI63" s="93"/>
      <c r="AJ63" s="93"/>
      <c r="AK63" s="52"/>
      <c r="AL63" s="93"/>
      <c r="AM63" s="93"/>
      <c r="AN63" s="93"/>
      <c r="AO63" s="93"/>
      <c r="AP63" s="52"/>
      <c r="AQ63" s="52"/>
      <c r="AR63" s="52"/>
      <c r="AS63" s="56"/>
      <c r="AT63" s="93"/>
      <c r="AU63" s="93"/>
      <c r="AV63" s="59"/>
      <c r="AW63" s="59"/>
    </row>
    <row r="64" spans="1:49" s="15" customFormat="1">
      <c r="A64" s="28" t="s">
        <v>128</v>
      </c>
      <c r="B64" s="56">
        <f t="shared" si="6"/>
        <v>0</v>
      </c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93">
        <v>0</v>
      </c>
      <c r="AF64" s="93"/>
      <c r="AG64" s="93"/>
      <c r="AH64" s="93"/>
      <c r="AI64" s="93"/>
      <c r="AJ64" s="93"/>
      <c r="AK64" s="52"/>
      <c r="AL64" s="93"/>
      <c r="AM64" s="93"/>
      <c r="AN64" s="93"/>
      <c r="AO64" s="93"/>
      <c r="AP64" s="52"/>
      <c r="AQ64" s="52"/>
      <c r="AR64" s="52"/>
      <c r="AS64" s="56"/>
      <c r="AT64" s="93"/>
      <c r="AU64" s="93"/>
      <c r="AV64" s="59"/>
      <c r="AW64" s="59"/>
    </row>
    <row r="65" spans="1:49" s="15" customFormat="1">
      <c r="A65" s="28" t="s">
        <v>129</v>
      </c>
      <c r="B65" s="56">
        <f t="shared" si="6"/>
        <v>0</v>
      </c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93">
        <v>0</v>
      </c>
      <c r="AF65" s="93"/>
      <c r="AG65" s="93"/>
      <c r="AH65" s="93"/>
      <c r="AI65" s="93"/>
      <c r="AJ65" s="93"/>
      <c r="AK65" s="52"/>
      <c r="AL65" s="93"/>
      <c r="AM65" s="93"/>
      <c r="AN65" s="93"/>
      <c r="AO65" s="93"/>
      <c r="AP65" s="52"/>
      <c r="AQ65" s="52"/>
      <c r="AR65" s="52"/>
      <c r="AS65" s="56"/>
      <c r="AT65" s="93"/>
      <c r="AU65" s="93"/>
      <c r="AV65" s="59"/>
      <c r="AW65" s="59"/>
    </row>
    <row r="66" spans="1:49" s="15" customFormat="1">
      <c r="A66" s="28" t="s">
        <v>130</v>
      </c>
      <c r="B66" s="56">
        <f t="shared" si="6"/>
        <v>0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93">
        <v>0</v>
      </c>
      <c r="AF66" s="93"/>
      <c r="AG66" s="93"/>
      <c r="AH66" s="93"/>
      <c r="AI66" s="93"/>
      <c r="AJ66" s="93"/>
      <c r="AK66" s="52"/>
      <c r="AL66" s="93"/>
      <c r="AM66" s="93"/>
      <c r="AN66" s="93"/>
      <c r="AO66" s="93"/>
      <c r="AP66" s="52"/>
      <c r="AQ66" s="52"/>
      <c r="AR66" s="52"/>
      <c r="AS66" s="56"/>
      <c r="AT66" s="93"/>
      <c r="AU66" s="93"/>
      <c r="AV66" s="59"/>
      <c r="AW66" s="59"/>
    </row>
    <row r="67" spans="1:49" s="15" customFormat="1">
      <c r="A67" s="28" t="s">
        <v>131</v>
      </c>
      <c r="B67" s="56">
        <f t="shared" si="6"/>
        <v>0</v>
      </c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93">
        <v>0</v>
      </c>
      <c r="AF67" s="93"/>
      <c r="AG67" s="93"/>
      <c r="AH67" s="93"/>
      <c r="AI67" s="93"/>
      <c r="AJ67" s="93"/>
      <c r="AK67" s="52"/>
      <c r="AL67" s="93"/>
      <c r="AM67" s="93"/>
      <c r="AN67" s="93"/>
      <c r="AO67" s="93"/>
      <c r="AP67" s="52"/>
      <c r="AQ67" s="52"/>
      <c r="AR67" s="52"/>
      <c r="AS67" s="56"/>
      <c r="AT67" s="93"/>
      <c r="AU67" s="93"/>
      <c r="AV67" s="59"/>
      <c r="AW67" s="59"/>
    </row>
    <row r="68" spans="1:49" s="15" customFormat="1">
      <c r="A68" s="28" t="s">
        <v>132</v>
      </c>
      <c r="B68" s="56">
        <f t="shared" si="6"/>
        <v>0</v>
      </c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93">
        <v>0</v>
      </c>
      <c r="AF68" s="93"/>
      <c r="AG68" s="93"/>
      <c r="AH68" s="93"/>
      <c r="AI68" s="93"/>
      <c r="AJ68" s="93"/>
      <c r="AK68" s="52"/>
      <c r="AL68" s="93"/>
      <c r="AM68" s="93"/>
      <c r="AN68" s="93"/>
      <c r="AO68" s="93"/>
      <c r="AP68" s="52"/>
      <c r="AQ68" s="52"/>
      <c r="AR68" s="52"/>
      <c r="AS68" s="56"/>
      <c r="AT68" s="93"/>
      <c r="AU68" s="93"/>
      <c r="AV68" s="59"/>
      <c r="AW68" s="59"/>
    </row>
    <row r="69" spans="1:49" s="15" customFormat="1">
      <c r="A69" s="28" t="s">
        <v>419</v>
      </c>
      <c r="B69" s="56">
        <f t="shared" si="6"/>
        <v>0</v>
      </c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93">
        <v>0</v>
      </c>
      <c r="AF69" s="93"/>
      <c r="AG69" s="93"/>
      <c r="AH69" s="93"/>
      <c r="AI69" s="93"/>
      <c r="AJ69" s="93"/>
      <c r="AK69" s="52"/>
      <c r="AL69" s="93"/>
      <c r="AM69" s="93"/>
      <c r="AN69" s="93"/>
      <c r="AO69" s="93"/>
      <c r="AP69" s="52"/>
      <c r="AQ69" s="52"/>
      <c r="AR69" s="52"/>
      <c r="AS69" s="56"/>
      <c r="AT69" s="93"/>
      <c r="AU69" s="93"/>
      <c r="AV69" s="59"/>
      <c r="AW69" s="59"/>
    </row>
    <row r="70" spans="1:49" s="15" customFormat="1">
      <c r="A70" s="28" t="s">
        <v>133</v>
      </c>
      <c r="B70" s="56">
        <f t="shared" si="6"/>
        <v>0</v>
      </c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93">
        <v>0</v>
      </c>
      <c r="AF70" s="93"/>
      <c r="AG70" s="93"/>
      <c r="AH70" s="93"/>
      <c r="AI70" s="93"/>
      <c r="AJ70" s="93"/>
      <c r="AK70" s="52"/>
      <c r="AL70" s="93"/>
      <c r="AM70" s="93"/>
      <c r="AN70" s="93"/>
      <c r="AO70" s="93"/>
      <c r="AP70" s="52"/>
      <c r="AQ70" s="52"/>
      <c r="AR70" s="52"/>
      <c r="AS70" s="56"/>
      <c r="AT70" s="93"/>
      <c r="AU70" s="93"/>
      <c r="AV70" s="59"/>
      <c r="AW70" s="59"/>
    </row>
    <row r="71" spans="1:49" s="15" customFormat="1">
      <c r="A71" s="28" t="s">
        <v>134</v>
      </c>
      <c r="B71" s="56">
        <f t="shared" si="6"/>
        <v>0</v>
      </c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93">
        <v>0</v>
      </c>
      <c r="AF71" s="93"/>
      <c r="AG71" s="93"/>
      <c r="AH71" s="93"/>
      <c r="AI71" s="93"/>
      <c r="AJ71" s="93"/>
      <c r="AK71" s="52"/>
      <c r="AL71" s="93"/>
      <c r="AM71" s="93"/>
      <c r="AN71" s="93"/>
      <c r="AO71" s="93"/>
      <c r="AP71" s="52"/>
      <c r="AQ71" s="52"/>
      <c r="AR71" s="52"/>
      <c r="AS71" s="56"/>
      <c r="AT71" s="93"/>
      <c r="AU71" s="93"/>
      <c r="AV71" s="59"/>
      <c r="AW71" s="59"/>
    </row>
    <row r="72" spans="1:49" s="15" customFormat="1">
      <c r="A72" s="28" t="s">
        <v>135</v>
      </c>
      <c r="B72" s="56">
        <f t="shared" si="6"/>
        <v>0</v>
      </c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93">
        <v>0</v>
      </c>
      <c r="AF72" s="93"/>
      <c r="AG72" s="93"/>
      <c r="AH72" s="93"/>
      <c r="AI72" s="93"/>
      <c r="AJ72" s="93"/>
      <c r="AK72" s="52"/>
      <c r="AL72" s="93"/>
      <c r="AM72" s="93"/>
      <c r="AN72" s="93"/>
      <c r="AO72" s="93"/>
      <c r="AP72" s="52"/>
      <c r="AQ72" s="52"/>
      <c r="AR72" s="52"/>
      <c r="AS72" s="56"/>
      <c r="AT72" s="93"/>
      <c r="AU72" s="93"/>
      <c r="AV72" s="59"/>
      <c r="AW72" s="59"/>
    </row>
    <row r="73" spans="1:49" s="15" customFormat="1">
      <c r="A73" s="28" t="s">
        <v>136</v>
      </c>
      <c r="B73" s="56">
        <f t="shared" si="6"/>
        <v>0</v>
      </c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93">
        <v>0</v>
      </c>
      <c r="AF73" s="93"/>
      <c r="AG73" s="93"/>
      <c r="AH73" s="93"/>
      <c r="AI73" s="93"/>
      <c r="AJ73" s="93"/>
      <c r="AK73" s="52"/>
      <c r="AL73" s="93"/>
      <c r="AM73" s="93"/>
      <c r="AN73" s="93"/>
      <c r="AO73" s="93"/>
      <c r="AP73" s="52"/>
      <c r="AQ73" s="52"/>
      <c r="AR73" s="52"/>
      <c r="AS73" s="56"/>
      <c r="AT73" s="93"/>
      <c r="AU73" s="93"/>
      <c r="AV73" s="59"/>
      <c r="AW73" s="59"/>
    </row>
    <row r="74" spans="1:49" s="15" customFormat="1">
      <c r="A74" s="28" t="s">
        <v>137</v>
      </c>
      <c r="B74" s="56">
        <f t="shared" ref="B74:B136" si="7">SUM(C74:AX74)</f>
        <v>0</v>
      </c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93">
        <v>0</v>
      </c>
      <c r="AF74" s="93"/>
      <c r="AG74" s="93"/>
      <c r="AH74" s="93"/>
      <c r="AI74" s="93"/>
      <c r="AJ74" s="93"/>
      <c r="AK74" s="52"/>
      <c r="AL74" s="93"/>
      <c r="AM74" s="93"/>
      <c r="AN74" s="93"/>
      <c r="AO74" s="93"/>
      <c r="AP74" s="52"/>
      <c r="AQ74" s="52"/>
      <c r="AR74" s="52"/>
      <c r="AS74" s="56"/>
      <c r="AT74" s="93"/>
      <c r="AU74" s="93"/>
      <c r="AV74" s="59"/>
      <c r="AW74" s="59"/>
    </row>
    <row r="75" spans="1:49" s="15" customFormat="1">
      <c r="A75" s="28" t="s">
        <v>138</v>
      </c>
      <c r="B75" s="56">
        <f t="shared" si="7"/>
        <v>2000</v>
      </c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>
        <v>2000</v>
      </c>
      <c r="AF75" s="93"/>
      <c r="AG75" s="93"/>
      <c r="AH75" s="93"/>
      <c r="AI75" s="93"/>
      <c r="AJ75" s="93"/>
      <c r="AK75" s="52"/>
      <c r="AL75" s="93"/>
      <c r="AM75" s="93"/>
      <c r="AN75" s="93"/>
      <c r="AO75" s="93"/>
      <c r="AP75" s="52"/>
      <c r="AQ75" s="52"/>
      <c r="AR75" s="52"/>
      <c r="AS75" s="56"/>
      <c r="AT75" s="93"/>
      <c r="AU75" s="93"/>
      <c r="AV75" s="59"/>
      <c r="AW75" s="59"/>
    </row>
    <row r="76" spans="1:49" s="15" customFormat="1">
      <c r="A76" s="28" t="s">
        <v>139</v>
      </c>
      <c r="B76" s="56">
        <f t="shared" si="7"/>
        <v>0</v>
      </c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93">
        <v>0</v>
      </c>
      <c r="AF76" s="93"/>
      <c r="AG76" s="93"/>
      <c r="AH76" s="93"/>
      <c r="AI76" s="93"/>
      <c r="AJ76" s="93"/>
      <c r="AK76" s="52"/>
      <c r="AL76" s="93"/>
      <c r="AM76" s="93"/>
      <c r="AN76" s="93"/>
      <c r="AO76" s="93"/>
      <c r="AP76" s="52"/>
      <c r="AQ76" s="52"/>
      <c r="AR76" s="52"/>
      <c r="AS76" s="56"/>
      <c r="AT76" s="93"/>
      <c r="AU76" s="93"/>
      <c r="AV76" s="59"/>
      <c r="AW76" s="59"/>
    </row>
    <row r="77" spans="1:49" s="15" customFormat="1">
      <c r="A77" s="28" t="s">
        <v>140</v>
      </c>
      <c r="B77" s="56">
        <f t="shared" si="7"/>
        <v>0</v>
      </c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93">
        <v>0</v>
      </c>
      <c r="AF77" s="93"/>
      <c r="AG77" s="93"/>
      <c r="AH77" s="93"/>
      <c r="AI77" s="93"/>
      <c r="AJ77" s="93"/>
      <c r="AK77" s="52"/>
      <c r="AL77" s="93"/>
      <c r="AM77" s="93"/>
      <c r="AN77" s="93"/>
      <c r="AO77" s="93"/>
      <c r="AP77" s="52"/>
      <c r="AQ77" s="52"/>
      <c r="AR77" s="52"/>
      <c r="AS77" s="56"/>
      <c r="AT77" s="93"/>
      <c r="AU77" s="93"/>
      <c r="AV77" s="59"/>
      <c r="AW77" s="59"/>
    </row>
    <row r="78" spans="1:49" s="15" customFormat="1">
      <c r="A78" s="28" t="s">
        <v>141</v>
      </c>
      <c r="B78" s="56">
        <f t="shared" si="7"/>
        <v>0</v>
      </c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93">
        <v>0</v>
      </c>
      <c r="AF78" s="93"/>
      <c r="AG78" s="93"/>
      <c r="AH78" s="93"/>
      <c r="AI78" s="93"/>
      <c r="AJ78" s="93"/>
      <c r="AK78" s="52"/>
      <c r="AL78" s="93"/>
      <c r="AM78" s="93"/>
      <c r="AN78" s="93"/>
      <c r="AO78" s="93"/>
      <c r="AP78" s="52"/>
      <c r="AQ78" s="52"/>
      <c r="AR78" s="52"/>
      <c r="AS78" s="56"/>
      <c r="AT78" s="93"/>
      <c r="AU78" s="93"/>
      <c r="AV78" s="59"/>
      <c r="AW78" s="59"/>
    </row>
    <row r="79" spans="1:49" s="15" customFormat="1">
      <c r="A79" s="28" t="s">
        <v>142</v>
      </c>
      <c r="B79" s="56">
        <f t="shared" si="7"/>
        <v>0</v>
      </c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93">
        <v>0</v>
      </c>
      <c r="AF79" s="93"/>
      <c r="AG79" s="93"/>
      <c r="AH79" s="93"/>
      <c r="AI79" s="93"/>
      <c r="AJ79" s="93"/>
      <c r="AK79" s="52"/>
      <c r="AL79" s="93"/>
      <c r="AM79" s="93"/>
      <c r="AN79" s="93"/>
      <c r="AO79" s="93"/>
      <c r="AP79" s="52"/>
      <c r="AQ79" s="52"/>
      <c r="AR79" s="52"/>
      <c r="AS79" s="56"/>
      <c r="AT79" s="93"/>
      <c r="AU79" s="93"/>
      <c r="AV79" s="59"/>
      <c r="AW79" s="59"/>
    </row>
    <row r="80" spans="1:49" s="15" customFormat="1">
      <c r="A80" s="28" t="s">
        <v>143</v>
      </c>
      <c r="B80" s="56">
        <f t="shared" si="7"/>
        <v>2000</v>
      </c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>
        <v>2000</v>
      </c>
      <c r="AF80" s="93"/>
      <c r="AG80" s="93"/>
      <c r="AH80" s="93"/>
      <c r="AI80" s="93"/>
      <c r="AJ80" s="93"/>
      <c r="AK80" s="52"/>
      <c r="AL80" s="93"/>
      <c r="AM80" s="93"/>
      <c r="AN80" s="93"/>
      <c r="AO80" s="93"/>
      <c r="AP80" s="52"/>
      <c r="AQ80" s="52"/>
      <c r="AR80" s="52"/>
      <c r="AS80" s="56"/>
      <c r="AT80" s="93"/>
      <c r="AU80" s="93"/>
      <c r="AV80" s="59"/>
      <c r="AW80" s="59"/>
    </row>
    <row r="81" spans="1:49" s="15" customFormat="1">
      <c r="A81" s="28" t="s">
        <v>144</v>
      </c>
      <c r="B81" s="56">
        <f t="shared" si="7"/>
        <v>0</v>
      </c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93"/>
      <c r="AF81" s="93"/>
      <c r="AG81" s="93"/>
      <c r="AH81" s="93"/>
      <c r="AI81" s="93"/>
      <c r="AJ81" s="93"/>
      <c r="AK81" s="52"/>
      <c r="AL81" s="93"/>
      <c r="AM81" s="93"/>
      <c r="AN81" s="93"/>
      <c r="AO81" s="93"/>
      <c r="AP81" s="52"/>
      <c r="AQ81" s="52"/>
      <c r="AR81" s="52"/>
      <c r="AS81" s="56"/>
      <c r="AT81" s="93"/>
      <c r="AU81" s="93"/>
      <c r="AV81" s="59"/>
      <c r="AW81" s="59"/>
    </row>
    <row r="82" spans="1:49" s="15" customFormat="1">
      <c r="A82" s="24" t="s">
        <v>272</v>
      </c>
      <c r="B82" s="56">
        <f t="shared" si="7"/>
        <v>0</v>
      </c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27"/>
      <c r="AL82" s="56"/>
      <c r="AM82" s="56"/>
      <c r="AN82" s="56"/>
      <c r="AO82" s="56"/>
      <c r="AP82" s="27"/>
      <c r="AQ82" s="27"/>
      <c r="AR82" s="27"/>
      <c r="AS82" s="56"/>
      <c r="AT82" s="56"/>
      <c r="AU82" s="56"/>
      <c r="AV82" s="59"/>
      <c r="AW82" s="59"/>
    </row>
    <row r="83" spans="1:49" s="15" customFormat="1">
      <c r="A83" s="26" t="s">
        <v>191</v>
      </c>
      <c r="B83" s="56">
        <f t="shared" si="7"/>
        <v>0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27"/>
      <c r="AL83" s="56"/>
      <c r="AM83" s="56"/>
      <c r="AN83" s="56"/>
      <c r="AO83" s="56"/>
      <c r="AP83" s="27"/>
      <c r="AQ83" s="27"/>
      <c r="AR83" s="27"/>
      <c r="AS83" s="56"/>
      <c r="AT83" s="56"/>
      <c r="AU83" s="56"/>
      <c r="AV83" s="59"/>
      <c r="AW83" s="59"/>
    </row>
    <row r="84" spans="1:49" s="15" customFormat="1">
      <c r="A84" s="26" t="s">
        <v>188</v>
      </c>
      <c r="B84" s="56">
        <f t="shared" si="7"/>
        <v>0</v>
      </c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27"/>
      <c r="AL84" s="56"/>
      <c r="AM84" s="56"/>
      <c r="AN84" s="56"/>
      <c r="AO84" s="56"/>
      <c r="AP84" s="27"/>
      <c r="AQ84" s="27"/>
      <c r="AR84" s="27"/>
      <c r="AS84" s="56"/>
      <c r="AT84" s="56"/>
      <c r="AU84" s="56"/>
      <c r="AV84" s="59"/>
      <c r="AW84" s="59"/>
    </row>
    <row r="85" spans="1:49" s="15" customFormat="1">
      <c r="A85" s="26" t="s">
        <v>226</v>
      </c>
      <c r="B85" s="56">
        <f t="shared" si="7"/>
        <v>0</v>
      </c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93"/>
      <c r="AF85" s="93"/>
      <c r="AG85" s="93"/>
      <c r="AH85" s="93"/>
      <c r="AI85" s="93"/>
      <c r="AJ85" s="93"/>
      <c r="AK85" s="52"/>
      <c r="AL85" s="93"/>
      <c r="AM85" s="93"/>
      <c r="AN85" s="93"/>
      <c r="AO85" s="93"/>
      <c r="AP85" s="52"/>
      <c r="AQ85" s="52"/>
      <c r="AR85" s="52"/>
      <c r="AS85" s="56"/>
      <c r="AT85" s="93"/>
      <c r="AU85" s="93"/>
      <c r="AV85" s="59"/>
      <c r="AW85" s="59"/>
    </row>
    <row r="86" spans="1:49" s="15" customFormat="1">
      <c r="A86" s="26" t="s">
        <v>10</v>
      </c>
      <c r="B86" s="56">
        <f t="shared" si="7"/>
        <v>0</v>
      </c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93"/>
      <c r="AF86" s="93"/>
      <c r="AG86" s="93"/>
      <c r="AH86" s="93"/>
      <c r="AI86" s="93"/>
      <c r="AJ86" s="93"/>
      <c r="AK86" s="52"/>
      <c r="AL86" s="93"/>
      <c r="AM86" s="93"/>
      <c r="AN86" s="93"/>
      <c r="AO86" s="93"/>
      <c r="AP86" s="52"/>
      <c r="AQ86" s="52"/>
      <c r="AR86" s="52"/>
      <c r="AS86" s="56"/>
      <c r="AT86" s="93"/>
      <c r="AU86" s="93"/>
      <c r="AV86" s="59"/>
      <c r="AW86" s="59"/>
    </row>
    <row r="87" spans="1:49" s="15" customFormat="1">
      <c r="A87" s="26" t="s">
        <v>275</v>
      </c>
      <c r="B87" s="56">
        <f t="shared" si="7"/>
        <v>0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93"/>
      <c r="AF87" s="93"/>
      <c r="AG87" s="93"/>
      <c r="AH87" s="93"/>
      <c r="AI87" s="93"/>
      <c r="AJ87" s="93"/>
      <c r="AK87" s="52"/>
      <c r="AL87" s="93"/>
      <c r="AM87" s="93"/>
      <c r="AN87" s="93"/>
      <c r="AO87" s="93"/>
      <c r="AP87" s="52"/>
      <c r="AQ87" s="52"/>
      <c r="AR87" s="52"/>
      <c r="AS87" s="56"/>
      <c r="AT87" s="93"/>
      <c r="AU87" s="93"/>
      <c r="AV87" s="59"/>
      <c r="AW87" s="59"/>
    </row>
    <row r="88" spans="1:49" s="15" customFormat="1">
      <c r="A88" s="26" t="s">
        <v>274</v>
      </c>
      <c r="B88" s="56">
        <f t="shared" si="7"/>
        <v>0</v>
      </c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93"/>
      <c r="AF88" s="93"/>
      <c r="AG88" s="93"/>
      <c r="AH88" s="93"/>
      <c r="AI88" s="93"/>
      <c r="AJ88" s="93"/>
      <c r="AK88" s="52"/>
      <c r="AL88" s="93"/>
      <c r="AM88" s="93"/>
      <c r="AN88" s="93"/>
      <c r="AO88" s="93"/>
      <c r="AP88" s="52"/>
      <c r="AQ88" s="52"/>
      <c r="AR88" s="52"/>
      <c r="AS88" s="56"/>
      <c r="AT88" s="93"/>
      <c r="AU88" s="93"/>
      <c r="AV88" s="59"/>
      <c r="AW88" s="59"/>
    </row>
    <row r="89" spans="1:49" s="15" customFormat="1">
      <c r="A89" s="26" t="s">
        <v>276</v>
      </c>
      <c r="B89" s="56">
        <f t="shared" si="7"/>
        <v>0</v>
      </c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93"/>
      <c r="AF89" s="93"/>
      <c r="AG89" s="93"/>
      <c r="AH89" s="93"/>
      <c r="AI89" s="93"/>
      <c r="AJ89" s="93"/>
      <c r="AK89" s="52"/>
      <c r="AL89" s="93"/>
      <c r="AM89" s="93"/>
      <c r="AN89" s="93"/>
      <c r="AO89" s="93"/>
      <c r="AP89" s="52"/>
      <c r="AQ89" s="52"/>
      <c r="AR89" s="52"/>
      <c r="AS89" s="56"/>
      <c r="AT89" s="93"/>
      <c r="AU89" s="93"/>
      <c r="AV89" s="59"/>
      <c r="AW89" s="59"/>
    </row>
    <row r="90" spans="1:49" s="15" customFormat="1">
      <c r="A90" s="26" t="s">
        <v>277</v>
      </c>
      <c r="B90" s="56">
        <f t="shared" si="7"/>
        <v>0</v>
      </c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93"/>
      <c r="AF90" s="93"/>
      <c r="AG90" s="93"/>
      <c r="AH90" s="93"/>
      <c r="AI90" s="93"/>
      <c r="AJ90" s="93"/>
      <c r="AK90" s="52"/>
      <c r="AL90" s="93"/>
      <c r="AM90" s="93"/>
      <c r="AN90" s="93"/>
      <c r="AO90" s="93"/>
      <c r="AP90" s="52"/>
      <c r="AQ90" s="52"/>
      <c r="AR90" s="52"/>
      <c r="AS90" s="56"/>
      <c r="AT90" s="93"/>
      <c r="AU90" s="93"/>
      <c r="AV90" s="59"/>
      <c r="AW90" s="59"/>
    </row>
    <row r="91" spans="1:49" s="15" customFormat="1">
      <c r="A91" s="26" t="s">
        <v>278</v>
      </c>
      <c r="B91" s="56">
        <f t="shared" si="7"/>
        <v>0</v>
      </c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93"/>
      <c r="AF91" s="93"/>
      <c r="AG91" s="93"/>
      <c r="AH91" s="93"/>
      <c r="AI91" s="93"/>
      <c r="AJ91" s="93"/>
      <c r="AK91" s="52"/>
      <c r="AL91" s="93"/>
      <c r="AM91" s="93"/>
      <c r="AN91" s="93"/>
      <c r="AO91" s="93"/>
      <c r="AP91" s="52"/>
      <c r="AQ91" s="52"/>
      <c r="AR91" s="52"/>
      <c r="AS91" s="56"/>
      <c r="AT91" s="93"/>
      <c r="AU91" s="93"/>
      <c r="AV91" s="59"/>
      <c r="AW91" s="59"/>
    </row>
    <row r="92" spans="1:49" s="15" customFormat="1">
      <c r="A92" s="26" t="s">
        <v>279</v>
      </c>
      <c r="B92" s="56">
        <f t="shared" si="7"/>
        <v>0</v>
      </c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93"/>
      <c r="AF92" s="93"/>
      <c r="AG92" s="93"/>
      <c r="AH92" s="93"/>
      <c r="AI92" s="93"/>
      <c r="AJ92" s="93"/>
      <c r="AK92" s="52"/>
      <c r="AL92" s="93"/>
      <c r="AM92" s="93"/>
      <c r="AN92" s="93"/>
      <c r="AO92" s="93"/>
      <c r="AP92" s="52"/>
      <c r="AQ92" s="52"/>
      <c r="AR92" s="52"/>
      <c r="AS92" s="56"/>
      <c r="AT92" s="93"/>
      <c r="AU92" s="93"/>
      <c r="AV92" s="59"/>
      <c r="AW92" s="59"/>
    </row>
    <row r="93" spans="1:49" s="15" customFormat="1">
      <c r="A93" s="26" t="s">
        <v>192</v>
      </c>
      <c r="B93" s="56">
        <f t="shared" si="7"/>
        <v>0</v>
      </c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27"/>
      <c r="AL93" s="56"/>
      <c r="AM93" s="56"/>
      <c r="AN93" s="56"/>
      <c r="AO93" s="56"/>
      <c r="AP93" s="27"/>
      <c r="AQ93" s="27"/>
      <c r="AR93" s="27"/>
      <c r="AS93" s="56"/>
      <c r="AT93" s="56"/>
      <c r="AU93" s="56"/>
      <c r="AV93" s="59"/>
      <c r="AW93" s="59"/>
    </row>
    <row r="94" spans="1:49" s="15" customFormat="1">
      <c r="A94" s="26" t="s">
        <v>188</v>
      </c>
      <c r="B94" s="56">
        <f t="shared" si="7"/>
        <v>0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27"/>
      <c r="AL94" s="56"/>
      <c r="AM94" s="56"/>
      <c r="AN94" s="56"/>
      <c r="AO94" s="56"/>
      <c r="AP94" s="27"/>
      <c r="AQ94" s="27"/>
      <c r="AR94" s="27"/>
      <c r="AS94" s="56"/>
      <c r="AT94" s="56"/>
      <c r="AU94" s="56"/>
      <c r="AV94" s="59"/>
      <c r="AW94" s="59"/>
    </row>
    <row r="95" spans="1:49" s="15" customFormat="1">
      <c r="A95" s="26" t="s">
        <v>317</v>
      </c>
      <c r="B95" s="56">
        <f t="shared" si="7"/>
        <v>0</v>
      </c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93"/>
      <c r="AF95" s="93"/>
      <c r="AG95" s="93"/>
      <c r="AH95" s="93"/>
      <c r="AI95" s="93"/>
      <c r="AJ95" s="93"/>
      <c r="AK95" s="52"/>
      <c r="AL95" s="93"/>
      <c r="AM95" s="93"/>
      <c r="AN95" s="93"/>
      <c r="AO95" s="93"/>
      <c r="AP95" s="52"/>
      <c r="AQ95" s="52"/>
      <c r="AR95" s="52"/>
      <c r="AS95" s="56"/>
      <c r="AT95" s="93"/>
      <c r="AU95" s="93"/>
      <c r="AV95" s="59"/>
      <c r="AW95" s="59"/>
    </row>
    <row r="96" spans="1:49" s="15" customFormat="1">
      <c r="A96" s="26" t="s">
        <v>228</v>
      </c>
      <c r="B96" s="56">
        <f t="shared" si="7"/>
        <v>0</v>
      </c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93"/>
      <c r="AF96" s="93"/>
      <c r="AG96" s="93"/>
      <c r="AH96" s="93"/>
      <c r="AI96" s="93"/>
      <c r="AJ96" s="93"/>
      <c r="AK96" s="52"/>
      <c r="AL96" s="93"/>
      <c r="AM96" s="93"/>
      <c r="AN96" s="93"/>
      <c r="AO96" s="93"/>
      <c r="AP96" s="52"/>
      <c r="AQ96" s="52"/>
      <c r="AR96" s="52"/>
      <c r="AS96" s="56"/>
      <c r="AT96" s="93"/>
      <c r="AU96" s="93"/>
      <c r="AV96" s="59"/>
      <c r="AW96" s="59"/>
    </row>
    <row r="97" spans="1:49" s="15" customFormat="1">
      <c r="A97" s="26" t="s">
        <v>280</v>
      </c>
      <c r="B97" s="56">
        <f t="shared" si="7"/>
        <v>0</v>
      </c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93"/>
      <c r="AF97" s="93"/>
      <c r="AG97" s="93"/>
      <c r="AH97" s="93"/>
      <c r="AI97" s="93"/>
      <c r="AJ97" s="93"/>
      <c r="AK97" s="52"/>
      <c r="AL97" s="93"/>
      <c r="AM97" s="93"/>
      <c r="AN97" s="93"/>
      <c r="AO97" s="93"/>
      <c r="AP97" s="52"/>
      <c r="AQ97" s="52"/>
      <c r="AR97" s="52"/>
      <c r="AS97" s="56"/>
      <c r="AT97" s="93"/>
      <c r="AU97" s="93"/>
      <c r="AV97" s="59"/>
      <c r="AW97" s="59"/>
    </row>
    <row r="98" spans="1:49" s="15" customFormat="1">
      <c r="A98" s="26" t="s">
        <v>281</v>
      </c>
      <c r="B98" s="56">
        <f t="shared" si="7"/>
        <v>0</v>
      </c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93"/>
      <c r="AF98" s="93"/>
      <c r="AG98" s="93"/>
      <c r="AH98" s="93"/>
      <c r="AI98" s="93"/>
      <c r="AJ98" s="93"/>
      <c r="AK98" s="52"/>
      <c r="AL98" s="93"/>
      <c r="AM98" s="93"/>
      <c r="AN98" s="93"/>
      <c r="AO98" s="93"/>
      <c r="AP98" s="52"/>
      <c r="AQ98" s="52"/>
      <c r="AR98" s="52"/>
      <c r="AS98" s="56"/>
      <c r="AT98" s="93"/>
      <c r="AU98" s="93"/>
      <c r="AV98" s="59"/>
      <c r="AW98" s="59"/>
    </row>
    <row r="99" spans="1:49" s="15" customFormat="1">
      <c r="A99" s="26" t="s">
        <v>282</v>
      </c>
      <c r="B99" s="56">
        <f t="shared" si="7"/>
        <v>0</v>
      </c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93"/>
      <c r="AF99" s="93"/>
      <c r="AG99" s="93"/>
      <c r="AH99" s="93"/>
      <c r="AI99" s="93"/>
      <c r="AJ99" s="93"/>
      <c r="AK99" s="52"/>
      <c r="AL99" s="93"/>
      <c r="AM99" s="93"/>
      <c r="AN99" s="93"/>
      <c r="AO99" s="93"/>
      <c r="AP99" s="52"/>
      <c r="AQ99" s="52"/>
      <c r="AR99" s="52"/>
      <c r="AS99" s="56"/>
      <c r="AT99" s="93"/>
      <c r="AU99" s="93"/>
      <c r="AV99" s="59"/>
      <c r="AW99" s="59"/>
    </row>
    <row r="100" spans="1:49" s="15" customFormat="1">
      <c r="A100" s="26" t="s">
        <v>283</v>
      </c>
      <c r="B100" s="56">
        <f t="shared" si="7"/>
        <v>0</v>
      </c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93"/>
      <c r="AF100" s="93"/>
      <c r="AG100" s="93"/>
      <c r="AH100" s="93"/>
      <c r="AI100" s="93"/>
      <c r="AJ100" s="93"/>
      <c r="AK100" s="52"/>
      <c r="AL100" s="93"/>
      <c r="AM100" s="93"/>
      <c r="AN100" s="93"/>
      <c r="AO100" s="93"/>
      <c r="AP100" s="52"/>
      <c r="AQ100" s="52"/>
      <c r="AR100" s="52"/>
      <c r="AS100" s="56"/>
      <c r="AT100" s="93"/>
      <c r="AU100" s="93"/>
      <c r="AV100" s="59"/>
      <c r="AW100" s="59"/>
    </row>
    <row r="101" spans="1:49" s="15" customFormat="1">
      <c r="A101" s="26" t="s">
        <v>193</v>
      </c>
      <c r="B101" s="56">
        <f t="shared" si="7"/>
        <v>0</v>
      </c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27"/>
      <c r="AL101" s="56"/>
      <c r="AM101" s="56"/>
      <c r="AN101" s="56"/>
      <c r="AO101" s="56"/>
      <c r="AP101" s="27"/>
      <c r="AQ101" s="27"/>
      <c r="AR101" s="27"/>
      <c r="AS101" s="56"/>
      <c r="AT101" s="56"/>
      <c r="AU101" s="56"/>
      <c r="AV101" s="59"/>
      <c r="AW101" s="59"/>
    </row>
    <row r="102" spans="1:49" s="15" customFormat="1">
      <c r="A102" s="26" t="s">
        <v>188</v>
      </c>
      <c r="B102" s="56">
        <f t="shared" si="7"/>
        <v>0</v>
      </c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27"/>
      <c r="AL102" s="56"/>
      <c r="AM102" s="56"/>
      <c r="AN102" s="56"/>
      <c r="AO102" s="56"/>
      <c r="AP102" s="27"/>
      <c r="AQ102" s="27"/>
      <c r="AR102" s="27"/>
      <c r="AS102" s="56"/>
      <c r="AT102" s="56"/>
      <c r="AU102" s="56"/>
      <c r="AV102" s="59"/>
      <c r="AW102" s="59"/>
    </row>
    <row r="103" spans="1:49" s="15" customFormat="1">
      <c r="A103" s="26" t="s">
        <v>284</v>
      </c>
      <c r="B103" s="56">
        <f t="shared" si="7"/>
        <v>0</v>
      </c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27"/>
      <c r="AL103" s="56"/>
      <c r="AM103" s="56"/>
      <c r="AN103" s="56"/>
      <c r="AO103" s="56"/>
      <c r="AP103" s="27"/>
      <c r="AQ103" s="27"/>
      <c r="AR103" s="27"/>
      <c r="AS103" s="56"/>
      <c r="AT103" s="56"/>
      <c r="AU103" s="56"/>
      <c r="AV103" s="59"/>
      <c r="AW103" s="59"/>
    </row>
    <row r="104" spans="1:49" s="15" customFormat="1">
      <c r="A104" s="26" t="s">
        <v>229</v>
      </c>
      <c r="B104" s="56">
        <f t="shared" si="7"/>
        <v>0</v>
      </c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93"/>
      <c r="AF104" s="93"/>
      <c r="AG104" s="93"/>
      <c r="AH104" s="93"/>
      <c r="AI104" s="93"/>
      <c r="AJ104" s="93"/>
      <c r="AK104" s="52"/>
      <c r="AL104" s="93"/>
      <c r="AM104" s="93"/>
      <c r="AN104" s="93"/>
      <c r="AO104" s="93"/>
      <c r="AP104" s="52"/>
      <c r="AQ104" s="52"/>
      <c r="AR104" s="52"/>
      <c r="AS104" s="56"/>
      <c r="AT104" s="93"/>
      <c r="AU104" s="93"/>
      <c r="AV104" s="59"/>
      <c r="AW104" s="59"/>
    </row>
    <row r="105" spans="1:49" s="15" customFormat="1">
      <c r="A105" s="26" t="s">
        <v>285</v>
      </c>
      <c r="B105" s="56">
        <f t="shared" si="7"/>
        <v>0</v>
      </c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27"/>
      <c r="AL105" s="56"/>
      <c r="AM105" s="56"/>
      <c r="AN105" s="56"/>
      <c r="AO105" s="56"/>
      <c r="AP105" s="27"/>
      <c r="AQ105" s="27"/>
      <c r="AR105" s="27"/>
      <c r="AS105" s="56"/>
      <c r="AT105" s="56"/>
      <c r="AU105" s="56"/>
      <c r="AV105" s="59"/>
      <c r="AW105" s="59"/>
    </row>
    <row r="106" spans="1:49" s="15" customFormat="1">
      <c r="A106" s="26" t="s">
        <v>286</v>
      </c>
      <c r="B106" s="56">
        <f t="shared" si="7"/>
        <v>0</v>
      </c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27"/>
      <c r="AL106" s="56"/>
      <c r="AM106" s="56"/>
      <c r="AN106" s="56"/>
      <c r="AO106" s="56"/>
      <c r="AP106" s="27"/>
      <c r="AQ106" s="27"/>
      <c r="AR106" s="27"/>
      <c r="AS106" s="56"/>
      <c r="AT106" s="56"/>
      <c r="AU106" s="56"/>
      <c r="AV106" s="59"/>
      <c r="AW106" s="59"/>
    </row>
    <row r="107" spans="1:49" s="15" customFormat="1">
      <c r="A107" s="26" t="s">
        <v>287</v>
      </c>
      <c r="B107" s="56">
        <f t="shared" si="7"/>
        <v>0</v>
      </c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27"/>
      <c r="AL107" s="56"/>
      <c r="AM107" s="56"/>
      <c r="AN107" s="56"/>
      <c r="AO107" s="56"/>
      <c r="AP107" s="27"/>
      <c r="AQ107" s="27"/>
      <c r="AR107" s="27"/>
      <c r="AS107" s="56"/>
      <c r="AT107" s="56"/>
      <c r="AU107" s="56"/>
      <c r="AV107" s="59"/>
      <c r="AW107" s="59"/>
    </row>
    <row r="108" spans="1:49" s="15" customFormat="1">
      <c r="A108" s="26" t="s">
        <v>288</v>
      </c>
      <c r="B108" s="56">
        <f t="shared" si="7"/>
        <v>0</v>
      </c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27"/>
      <c r="AL108" s="56"/>
      <c r="AM108" s="56"/>
      <c r="AN108" s="56"/>
      <c r="AO108" s="56"/>
      <c r="AP108" s="27"/>
      <c r="AQ108" s="27"/>
      <c r="AR108" s="27"/>
      <c r="AS108" s="56"/>
      <c r="AT108" s="56"/>
      <c r="AU108" s="56"/>
      <c r="AV108" s="59"/>
      <c r="AW108" s="59"/>
    </row>
    <row r="109" spans="1:49" s="15" customFormat="1">
      <c r="A109" s="26" t="s">
        <v>289</v>
      </c>
      <c r="B109" s="56">
        <f t="shared" si="7"/>
        <v>0</v>
      </c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27"/>
      <c r="AL109" s="56"/>
      <c r="AM109" s="56"/>
      <c r="AN109" s="56"/>
      <c r="AO109" s="56"/>
      <c r="AP109" s="27"/>
      <c r="AQ109" s="27"/>
      <c r="AR109" s="27"/>
      <c r="AS109" s="56"/>
      <c r="AT109" s="56"/>
      <c r="AU109" s="56"/>
      <c r="AV109" s="59"/>
      <c r="AW109" s="59"/>
    </row>
    <row r="110" spans="1:49" s="15" customFormat="1">
      <c r="A110" s="26" t="s">
        <v>290</v>
      </c>
      <c r="B110" s="56">
        <f t="shared" si="7"/>
        <v>0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27"/>
      <c r="AL110" s="56"/>
      <c r="AM110" s="56"/>
      <c r="AN110" s="56"/>
      <c r="AO110" s="56"/>
      <c r="AP110" s="27"/>
      <c r="AQ110" s="27"/>
      <c r="AR110" s="27"/>
      <c r="AS110" s="56"/>
      <c r="AT110" s="56"/>
      <c r="AU110" s="56"/>
      <c r="AV110" s="59"/>
      <c r="AW110" s="59"/>
    </row>
    <row r="111" spans="1:49" s="15" customFormat="1">
      <c r="A111" s="26" t="s">
        <v>291</v>
      </c>
      <c r="B111" s="56">
        <f t="shared" si="7"/>
        <v>0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27"/>
      <c r="AL111" s="56"/>
      <c r="AM111" s="56"/>
      <c r="AN111" s="56"/>
      <c r="AO111" s="56"/>
      <c r="AP111" s="27"/>
      <c r="AQ111" s="27"/>
      <c r="AR111" s="27"/>
      <c r="AS111" s="56"/>
      <c r="AT111" s="56"/>
      <c r="AU111" s="56"/>
      <c r="AV111" s="59"/>
      <c r="AW111" s="59"/>
    </row>
    <row r="112" spans="1:49" s="15" customFormat="1">
      <c r="A112" s="26" t="s">
        <v>292</v>
      </c>
      <c r="B112" s="56">
        <f t="shared" si="7"/>
        <v>0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27"/>
      <c r="AL112" s="56"/>
      <c r="AM112" s="56"/>
      <c r="AN112" s="56"/>
      <c r="AO112" s="56"/>
      <c r="AP112" s="27"/>
      <c r="AQ112" s="27"/>
      <c r="AR112" s="27"/>
      <c r="AS112" s="56"/>
      <c r="AT112" s="56"/>
      <c r="AU112" s="56"/>
      <c r="AV112" s="59"/>
      <c r="AW112" s="59"/>
    </row>
    <row r="113" spans="1:49" s="15" customFormat="1">
      <c r="A113" s="26" t="s">
        <v>293</v>
      </c>
      <c r="B113" s="56">
        <f t="shared" si="7"/>
        <v>0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27"/>
      <c r="AL113" s="56"/>
      <c r="AM113" s="56"/>
      <c r="AN113" s="56"/>
      <c r="AO113" s="56"/>
      <c r="AP113" s="27"/>
      <c r="AQ113" s="27"/>
      <c r="AR113" s="27"/>
      <c r="AS113" s="56"/>
      <c r="AT113" s="56"/>
      <c r="AU113" s="56"/>
      <c r="AV113" s="59"/>
      <c r="AW113" s="59"/>
    </row>
    <row r="114" spans="1:49" s="15" customFormat="1">
      <c r="A114" s="26" t="s">
        <v>194</v>
      </c>
      <c r="B114" s="56">
        <f t="shared" si="7"/>
        <v>0</v>
      </c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27"/>
      <c r="AL114" s="56"/>
      <c r="AM114" s="56"/>
      <c r="AN114" s="56"/>
      <c r="AO114" s="56"/>
      <c r="AP114" s="27"/>
      <c r="AQ114" s="27"/>
      <c r="AR114" s="27"/>
      <c r="AS114" s="56"/>
      <c r="AT114" s="56"/>
      <c r="AU114" s="56"/>
      <c r="AV114" s="59"/>
      <c r="AW114" s="59"/>
    </row>
    <row r="115" spans="1:49" s="15" customFormat="1">
      <c r="A115" s="26" t="s">
        <v>188</v>
      </c>
      <c r="B115" s="56">
        <f t="shared" si="7"/>
        <v>0</v>
      </c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27"/>
      <c r="AL115" s="56"/>
      <c r="AM115" s="56"/>
      <c r="AN115" s="56"/>
      <c r="AO115" s="56"/>
      <c r="AP115" s="27"/>
      <c r="AQ115" s="27"/>
      <c r="AR115" s="27"/>
      <c r="AS115" s="56"/>
      <c r="AT115" s="56"/>
      <c r="AU115" s="56"/>
      <c r="AV115" s="59"/>
      <c r="AW115" s="59"/>
    </row>
    <row r="116" spans="1:49" s="15" customFormat="1">
      <c r="A116" s="26" t="s">
        <v>230</v>
      </c>
      <c r="B116" s="56">
        <f t="shared" si="7"/>
        <v>0</v>
      </c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93"/>
      <c r="AF116" s="93"/>
      <c r="AG116" s="93"/>
      <c r="AH116" s="93"/>
      <c r="AI116" s="93"/>
      <c r="AJ116" s="93"/>
      <c r="AK116" s="52"/>
      <c r="AL116" s="93"/>
      <c r="AM116" s="93"/>
      <c r="AN116" s="93"/>
      <c r="AO116" s="93"/>
      <c r="AP116" s="52"/>
      <c r="AQ116" s="52"/>
      <c r="AR116" s="52"/>
      <c r="AS116" s="56"/>
      <c r="AT116" s="93"/>
      <c r="AU116" s="93"/>
      <c r="AV116" s="59"/>
      <c r="AW116" s="59"/>
    </row>
    <row r="117" spans="1:49" s="15" customFormat="1">
      <c r="A117" s="26" t="s">
        <v>294</v>
      </c>
      <c r="B117" s="56">
        <f t="shared" si="7"/>
        <v>0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93"/>
      <c r="AF117" s="93"/>
      <c r="AG117" s="93"/>
      <c r="AH117" s="93"/>
      <c r="AI117" s="93"/>
      <c r="AJ117" s="93"/>
      <c r="AK117" s="52"/>
      <c r="AL117" s="93"/>
      <c r="AM117" s="93"/>
      <c r="AN117" s="93"/>
      <c r="AO117" s="93"/>
      <c r="AP117" s="52"/>
      <c r="AQ117" s="52"/>
      <c r="AR117" s="52"/>
      <c r="AS117" s="56"/>
      <c r="AT117" s="93"/>
      <c r="AU117" s="93"/>
      <c r="AV117" s="59"/>
      <c r="AW117" s="59"/>
    </row>
    <row r="118" spans="1:49" s="15" customFormat="1">
      <c r="A118" s="26" t="s">
        <v>295</v>
      </c>
      <c r="B118" s="56">
        <f t="shared" si="7"/>
        <v>0</v>
      </c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93"/>
      <c r="AF118" s="93"/>
      <c r="AG118" s="93"/>
      <c r="AH118" s="93"/>
      <c r="AI118" s="93"/>
      <c r="AJ118" s="93"/>
      <c r="AK118" s="52"/>
      <c r="AL118" s="93"/>
      <c r="AM118" s="93"/>
      <c r="AN118" s="93"/>
      <c r="AO118" s="93"/>
      <c r="AP118" s="52"/>
      <c r="AQ118" s="52"/>
      <c r="AR118" s="52"/>
      <c r="AS118" s="56"/>
      <c r="AT118" s="93"/>
      <c r="AU118" s="93"/>
      <c r="AV118" s="59"/>
      <c r="AW118" s="59"/>
    </row>
    <row r="119" spans="1:49" s="15" customFormat="1">
      <c r="A119" s="26" t="s">
        <v>296</v>
      </c>
      <c r="B119" s="56">
        <f t="shared" si="7"/>
        <v>0</v>
      </c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93"/>
      <c r="AF119" s="93"/>
      <c r="AG119" s="93"/>
      <c r="AH119" s="93"/>
      <c r="AI119" s="93"/>
      <c r="AJ119" s="93"/>
      <c r="AK119" s="52"/>
      <c r="AL119" s="93"/>
      <c r="AM119" s="93"/>
      <c r="AN119" s="93"/>
      <c r="AO119" s="93"/>
      <c r="AP119" s="52"/>
      <c r="AQ119" s="52"/>
      <c r="AR119" s="52"/>
      <c r="AS119" s="56"/>
      <c r="AT119" s="93"/>
      <c r="AU119" s="93"/>
      <c r="AV119" s="59"/>
      <c r="AW119" s="59"/>
    </row>
    <row r="120" spans="1:49" s="15" customFormat="1">
      <c r="A120" s="26" t="s">
        <v>297</v>
      </c>
      <c r="B120" s="56">
        <f t="shared" si="7"/>
        <v>0</v>
      </c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93"/>
      <c r="AF120" s="93"/>
      <c r="AG120" s="93"/>
      <c r="AH120" s="93"/>
      <c r="AI120" s="93"/>
      <c r="AJ120" s="93"/>
      <c r="AK120" s="52"/>
      <c r="AL120" s="93"/>
      <c r="AM120" s="93"/>
      <c r="AN120" s="93"/>
      <c r="AO120" s="93"/>
      <c r="AP120" s="52"/>
      <c r="AQ120" s="52"/>
      <c r="AR120" s="52"/>
      <c r="AS120" s="56"/>
      <c r="AT120" s="93"/>
      <c r="AU120" s="93"/>
      <c r="AV120" s="59"/>
      <c r="AW120" s="59"/>
    </row>
    <row r="121" spans="1:49" s="15" customFormat="1">
      <c r="A121" s="26" t="s">
        <v>195</v>
      </c>
      <c r="B121" s="56">
        <f t="shared" si="7"/>
        <v>0</v>
      </c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27"/>
      <c r="AL121" s="56"/>
      <c r="AM121" s="56"/>
      <c r="AN121" s="56"/>
      <c r="AO121" s="56"/>
      <c r="AP121" s="27"/>
      <c r="AQ121" s="27"/>
      <c r="AR121" s="27"/>
      <c r="AS121" s="56"/>
      <c r="AT121" s="56"/>
      <c r="AU121" s="56"/>
      <c r="AV121" s="59"/>
      <c r="AW121" s="59"/>
    </row>
    <row r="122" spans="1:49" s="15" customFormat="1">
      <c r="A122" s="26" t="s">
        <v>188</v>
      </c>
      <c r="B122" s="56">
        <f t="shared" si="7"/>
        <v>0</v>
      </c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27"/>
      <c r="AL122" s="56"/>
      <c r="AM122" s="56"/>
      <c r="AN122" s="56"/>
      <c r="AO122" s="56"/>
      <c r="AP122" s="27"/>
      <c r="AQ122" s="27"/>
      <c r="AR122" s="27"/>
      <c r="AS122" s="56"/>
      <c r="AT122" s="56"/>
      <c r="AU122" s="56"/>
      <c r="AV122" s="59"/>
      <c r="AW122" s="59"/>
    </row>
    <row r="123" spans="1:49" s="15" customFormat="1">
      <c r="A123" s="26" t="s">
        <v>298</v>
      </c>
      <c r="B123" s="56">
        <f t="shared" si="7"/>
        <v>0</v>
      </c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93"/>
      <c r="AF123" s="93"/>
      <c r="AG123" s="93"/>
      <c r="AH123" s="93"/>
      <c r="AI123" s="93"/>
      <c r="AJ123" s="93"/>
      <c r="AK123" s="52"/>
      <c r="AL123" s="93"/>
      <c r="AM123" s="93"/>
      <c r="AN123" s="93"/>
      <c r="AO123" s="93"/>
      <c r="AP123" s="52"/>
      <c r="AQ123" s="52"/>
      <c r="AR123" s="52"/>
      <c r="AS123" s="56"/>
      <c r="AT123" s="93"/>
      <c r="AU123" s="93"/>
      <c r="AV123" s="59"/>
      <c r="AW123" s="59"/>
    </row>
    <row r="124" spans="1:49" s="15" customFormat="1">
      <c r="A124" s="26" t="s">
        <v>299</v>
      </c>
      <c r="B124" s="56">
        <f t="shared" si="7"/>
        <v>0</v>
      </c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27"/>
      <c r="AL124" s="56"/>
      <c r="AM124" s="56"/>
      <c r="AN124" s="56"/>
      <c r="AO124" s="56"/>
      <c r="AP124" s="27"/>
      <c r="AQ124" s="27"/>
      <c r="AR124" s="27"/>
      <c r="AS124" s="56"/>
      <c r="AT124" s="56"/>
      <c r="AU124" s="56"/>
      <c r="AV124" s="59"/>
      <c r="AW124" s="59"/>
    </row>
    <row r="125" spans="1:49" s="15" customFormat="1">
      <c r="A125" s="26" t="s">
        <v>300</v>
      </c>
      <c r="B125" s="56">
        <f t="shared" si="7"/>
        <v>0</v>
      </c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27"/>
      <c r="AL125" s="56"/>
      <c r="AM125" s="56"/>
      <c r="AN125" s="56"/>
      <c r="AO125" s="56"/>
      <c r="AP125" s="27"/>
      <c r="AQ125" s="27"/>
      <c r="AR125" s="27"/>
      <c r="AS125" s="56"/>
      <c r="AT125" s="56"/>
      <c r="AU125" s="56"/>
      <c r="AV125" s="59"/>
      <c r="AW125" s="59"/>
    </row>
    <row r="126" spans="1:49" s="15" customFormat="1">
      <c r="A126" s="26" t="s">
        <v>301</v>
      </c>
      <c r="B126" s="56">
        <f t="shared" si="7"/>
        <v>0</v>
      </c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27"/>
      <c r="AL126" s="56"/>
      <c r="AM126" s="56"/>
      <c r="AN126" s="56"/>
      <c r="AO126" s="56"/>
      <c r="AP126" s="27"/>
      <c r="AQ126" s="27"/>
      <c r="AR126" s="27"/>
      <c r="AS126" s="56"/>
      <c r="AT126" s="56"/>
      <c r="AU126" s="56"/>
      <c r="AV126" s="59"/>
      <c r="AW126" s="59"/>
    </row>
    <row r="127" spans="1:49" s="15" customFormat="1">
      <c r="A127" s="26" t="s">
        <v>302</v>
      </c>
      <c r="B127" s="56">
        <f t="shared" si="7"/>
        <v>0</v>
      </c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27"/>
      <c r="AL127" s="56"/>
      <c r="AM127" s="56"/>
      <c r="AN127" s="56"/>
      <c r="AO127" s="56"/>
      <c r="AP127" s="27"/>
      <c r="AQ127" s="27"/>
      <c r="AR127" s="27"/>
      <c r="AS127" s="56"/>
      <c r="AT127" s="56"/>
      <c r="AU127" s="56"/>
      <c r="AV127" s="59"/>
      <c r="AW127" s="59"/>
    </row>
    <row r="128" spans="1:49" s="15" customFormat="1">
      <c r="A128" s="26" t="s">
        <v>196</v>
      </c>
      <c r="B128" s="56">
        <f t="shared" si="7"/>
        <v>0</v>
      </c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27"/>
      <c r="AL128" s="56"/>
      <c r="AM128" s="56"/>
      <c r="AN128" s="56"/>
      <c r="AO128" s="56"/>
      <c r="AP128" s="27"/>
      <c r="AQ128" s="27"/>
      <c r="AR128" s="27"/>
      <c r="AS128" s="56"/>
      <c r="AT128" s="56"/>
      <c r="AU128" s="56"/>
      <c r="AV128" s="59"/>
      <c r="AW128" s="59"/>
    </row>
    <row r="129" spans="1:49" s="15" customFormat="1">
      <c r="A129" s="26" t="s">
        <v>188</v>
      </c>
      <c r="B129" s="56">
        <f t="shared" si="7"/>
        <v>0</v>
      </c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27"/>
      <c r="AL129" s="56"/>
      <c r="AM129" s="56"/>
      <c r="AN129" s="56"/>
      <c r="AO129" s="56"/>
      <c r="AP129" s="27"/>
      <c r="AQ129" s="27"/>
      <c r="AR129" s="27"/>
      <c r="AS129" s="56"/>
      <c r="AT129" s="56"/>
      <c r="AU129" s="56"/>
      <c r="AV129" s="59"/>
      <c r="AW129" s="59"/>
    </row>
    <row r="130" spans="1:49" s="15" customFormat="1">
      <c r="A130" s="26" t="s">
        <v>303</v>
      </c>
      <c r="B130" s="56">
        <f t="shared" si="7"/>
        <v>0</v>
      </c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93"/>
      <c r="AF130" s="93"/>
      <c r="AG130" s="93"/>
      <c r="AH130" s="93"/>
      <c r="AI130" s="93"/>
      <c r="AJ130" s="93"/>
      <c r="AK130" s="52"/>
      <c r="AL130" s="93"/>
      <c r="AM130" s="93"/>
      <c r="AN130" s="93"/>
      <c r="AO130" s="93"/>
      <c r="AP130" s="52"/>
      <c r="AQ130" s="52"/>
      <c r="AR130" s="52"/>
      <c r="AS130" s="56"/>
      <c r="AT130" s="93"/>
      <c r="AU130" s="93"/>
      <c r="AV130" s="59"/>
      <c r="AW130" s="59"/>
    </row>
    <row r="131" spans="1:49" s="15" customFormat="1">
      <c r="A131" s="26" t="s">
        <v>231</v>
      </c>
      <c r="B131" s="56">
        <f t="shared" si="7"/>
        <v>0</v>
      </c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27"/>
      <c r="AL131" s="56"/>
      <c r="AM131" s="56"/>
      <c r="AN131" s="56"/>
      <c r="AO131" s="56"/>
      <c r="AP131" s="27"/>
      <c r="AQ131" s="27"/>
      <c r="AR131" s="27"/>
      <c r="AS131" s="56"/>
      <c r="AT131" s="56"/>
      <c r="AU131" s="56"/>
      <c r="AV131" s="59"/>
      <c r="AW131" s="59"/>
    </row>
    <row r="132" spans="1:49" s="15" customFormat="1">
      <c r="A132" s="26" t="s">
        <v>304</v>
      </c>
      <c r="B132" s="56">
        <f t="shared" si="7"/>
        <v>0</v>
      </c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27"/>
      <c r="AL132" s="56"/>
      <c r="AM132" s="56"/>
      <c r="AN132" s="56"/>
      <c r="AO132" s="56"/>
      <c r="AP132" s="27"/>
      <c r="AQ132" s="27"/>
      <c r="AR132" s="27"/>
      <c r="AS132" s="56"/>
      <c r="AT132" s="56"/>
      <c r="AU132" s="56"/>
      <c r="AV132" s="59"/>
      <c r="AW132" s="59"/>
    </row>
    <row r="133" spans="1:49" s="15" customFormat="1">
      <c r="A133" s="26" t="s">
        <v>305</v>
      </c>
      <c r="B133" s="56">
        <f t="shared" si="7"/>
        <v>0</v>
      </c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27"/>
      <c r="AL133" s="56"/>
      <c r="AM133" s="56"/>
      <c r="AN133" s="56"/>
      <c r="AO133" s="56"/>
      <c r="AP133" s="27"/>
      <c r="AQ133" s="27"/>
      <c r="AR133" s="27"/>
      <c r="AS133" s="56"/>
      <c r="AT133" s="56"/>
      <c r="AU133" s="56"/>
      <c r="AV133" s="59"/>
      <c r="AW133" s="59"/>
    </row>
    <row r="134" spans="1:49" s="15" customFormat="1">
      <c r="A134" s="26" t="s">
        <v>306</v>
      </c>
      <c r="B134" s="56">
        <f t="shared" si="7"/>
        <v>0</v>
      </c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27"/>
      <c r="AL134" s="56"/>
      <c r="AM134" s="56"/>
      <c r="AN134" s="56"/>
      <c r="AO134" s="56"/>
      <c r="AP134" s="27"/>
      <c r="AQ134" s="27"/>
      <c r="AR134" s="27"/>
      <c r="AS134" s="56"/>
      <c r="AT134" s="56"/>
      <c r="AU134" s="56"/>
      <c r="AV134" s="59"/>
      <c r="AW134" s="59"/>
    </row>
    <row r="135" spans="1:49" s="15" customFormat="1">
      <c r="A135" s="26" t="s">
        <v>307</v>
      </c>
      <c r="B135" s="56">
        <f t="shared" si="7"/>
        <v>0</v>
      </c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27"/>
      <c r="AL135" s="56"/>
      <c r="AM135" s="56"/>
      <c r="AN135" s="56"/>
      <c r="AO135" s="56"/>
      <c r="AP135" s="27"/>
      <c r="AQ135" s="27"/>
      <c r="AR135" s="27"/>
      <c r="AS135" s="56"/>
      <c r="AT135" s="56"/>
      <c r="AU135" s="56"/>
      <c r="AV135" s="59"/>
      <c r="AW135" s="59"/>
    </row>
    <row r="136" spans="1:49" s="15" customFormat="1">
      <c r="A136" s="26" t="s">
        <v>308</v>
      </c>
      <c r="B136" s="56">
        <f t="shared" si="7"/>
        <v>0</v>
      </c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27"/>
      <c r="AL136" s="56"/>
      <c r="AM136" s="56"/>
      <c r="AN136" s="56"/>
      <c r="AO136" s="56"/>
      <c r="AP136" s="27"/>
      <c r="AQ136" s="27"/>
      <c r="AR136" s="27"/>
      <c r="AS136" s="56"/>
      <c r="AT136" s="56"/>
      <c r="AU136" s="56"/>
      <c r="AV136" s="59"/>
      <c r="AW136" s="59"/>
    </row>
    <row r="137" spans="1:49" s="15" customFormat="1">
      <c r="A137" s="26" t="s">
        <v>309</v>
      </c>
      <c r="B137" s="56">
        <f t="shared" ref="B137:B200" si="8">SUM(C137:AX137)</f>
        <v>0</v>
      </c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27"/>
      <c r="AL137" s="56"/>
      <c r="AM137" s="56"/>
      <c r="AN137" s="56"/>
      <c r="AO137" s="56"/>
      <c r="AP137" s="27"/>
      <c r="AQ137" s="27"/>
      <c r="AR137" s="27"/>
      <c r="AS137" s="56"/>
      <c r="AT137" s="56"/>
      <c r="AU137" s="56"/>
      <c r="AV137" s="59"/>
      <c r="AW137" s="59"/>
    </row>
    <row r="138" spans="1:49" s="15" customFormat="1">
      <c r="A138" s="26" t="s">
        <v>310</v>
      </c>
      <c r="B138" s="56">
        <f t="shared" si="8"/>
        <v>0</v>
      </c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27"/>
      <c r="AL138" s="56"/>
      <c r="AM138" s="56"/>
      <c r="AN138" s="56"/>
      <c r="AO138" s="56"/>
      <c r="AP138" s="27"/>
      <c r="AQ138" s="27"/>
      <c r="AR138" s="27"/>
      <c r="AS138" s="56"/>
      <c r="AT138" s="56"/>
      <c r="AU138" s="56"/>
      <c r="AV138" s="59"/>
      <c r="AW138" s="59"/>
    </row>
    <row r="139" spans="1:49" s="15" customFormat="1">
      <c r="A139" s="26" t="s">
        <v>311</v>
      </c>
      <c r="B139" s="56">
        <f t="shared" si="8"/>
        <v>0</v>
      </c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27"/>
      <c r="AL139" s="56"/>
      <c r="AM139" s="56"/>
      <c r="AN139" s="56"/>
      <c r="AO139" s="56"/>
      <c r="AP139" s="27"/>
      <c r="AQ139" s="27"/>
      <c r="AR139" s="27"/>
      <c r="AS139" s="56"/>
      <c r="AT139" s="56"/>
      <c r="AU139" s="56"/>
      <c r="AV139" s="59"/>
      <c r="AW139" s="59"/>
    </row>
    <row r="140" spans="1:49" s="15" customFormat="1">
      <c r="A140" s="26" t="s">
        <v>312</v>
      </c>
      <c r="B140" s="56">
        <f t="shared" si="8"/>
        <v>0</v>
      </c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27"/>
      <c r="AL140" s="56"/>
      <c r="AM140" s="56"/>
      <c r="AN140" s="56"/>
      <c r="AO140" s="56"/>
      <c r="AP140" s="27"/>
      <c r="AQ140" s="27"/>
      <c r="AR140" s="27"/>
      <c r="AS140" s="56"/>
      <c r="AT140" s="56"/>
      <c r="AU140" s="56"/>
      <c r="AV140" s="59"/>
      <c r="AW140" s="59"/>
    </row>
    <row r="141" spans="1:49" s="15" customFormat="1">
      <c r="A141" s="26" t="s">
        <v>313</v>
      </c>
      <c r="B141" s="56">
        <f t="shared" si="8"/>
        <v>0</v>
      </c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27"/>
      <c r="AL141" s="56"/>
      <c r="AM141" s="56"/>
      <c r="AN141" s="56"/>
      <c r="AO141" s="56"/>
      <c r="AP141" s="27"/>
      <c r="AQ141" s="27"/>
      <c r="AR141" s="27"/>
      <c r="AS141" s="56"/>
      <c r="AT141" s="56"/>
      <c r="AU141" s="56"/>
      <c r="AV141" s="59"/>
      <c r="AW141" s="59"/>
    </row>
    <row r="142" spans="1:49" s="15" customFormat="1">
      <c r="A142" s="26" t="s">
        <v>314</v>
      </c>
      <c r="B142" s="56">
        <f t="shared" si="8"/>
        <v>0</v>
      </c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27"/>
      <c r="AL142" s="56"/>
      <c r="AM142" s="56"/>
      <c r="AN142" s="56"/>
      <c r="AO142" s="56"/>
      <c r="AP142" s="27"/>
      <c r="AQ142" s="27"/>
      <c r="AR142" s="27"/>
      <c r="AS142" s="56"/>
      <c r="AT142" s="56"/>
      <c r="AU142" s="56"/>
      <c r="AV142" s="59"/>
      <c r="AW142" s="59"/>
    </row>
    <row r="143" spans="1:49" s="15" customFormat="1">
      <c r="A143" s="26" t="s">
        <v>315</v>
      </c>
      <c r="B143" s="56">
        <f t="shared" si="8"/>
        <v>0</v>
      </c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27"/>
      <c r="AL143" s="56"/>
      <c r="AM143" s="56"/>
      <c r="AN143" s="56"/>
      <c r="AO143" s="56"/>
      <c r="AP143" s="27"/>
      <c r="AQ143" s="27"/>
      <c r="AR143" s="27"/>
      <c r="AS143" s="56"/>
      <c r="AT143" s="56"/>
      <c r="AU143" s="56"/>
      <c r="AV143" s="59"/>
      <c r="AW143" s="59"/>
    </row>
    <row r="144" spans="1:49" s="15" customFormat="1">
      <c r="A144" s="26" t="s">
        <v>197</v>
      </c>
      <c r="B144" s="56">
        <f t="shared" si="8"/>
        <v>0</v>
      </c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27"/>
      <c r="AL144" s="56"/>
      <c r="AM144" s="56"/>
      <c r="AN144" s="56"/>
      <c r="AO144" s="56"/>
      <c r="AP144" s="27"/>
      <c r="AQ144" s="27"/>
      <c r="AR144" s="27"/>
      <c r="AS144" s="56"/>
      <c r="AT144" s="56"/>
      <c r="AU144" s="56"/>
      <c r="AV144" s="59"/>
      <c r="AW144" s="59"/>
    </row>
    <row r="145" spans="1:49" s="15" customFormat="1">
      <c r="A145" s="26" t="s">
        <v>188</v>
      </c>
      <c r="B145" s="56">
        <f t="shared" si="8"/>
        <v>0</v>
      </c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27"/>
      <c r="AL145" s="56"/>
      <c r="AM145" s="56"/>
      <c r="AN145" s="56"/>
      <c r="AO145" s="56"/>
      <c r="AP145" s="27"/>
      <c r="AQ145" s="27"/>
      <c r="AR145" s="27"/>
      <c r="AS145" s="56"/>
      <c r="AT145" s="56"/>
      <c r="AU145" s="56"/>
      <c r="AV145" s="59"/>
      <c r="AW145" s="59"/>
    </row>
    <row r="146" spans="1:49" s="15" customFormat="1">
      <c r="A146" s="26" t="s">
        <v>232</v>
      </c>
      <c r="B146" s="56">
        <f t="shared" si="8"/>
        <v>0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93"/>
      <c r="AF146" s="93"/>
      <c r="AG146" s="93"/>
      <c r="AH146" s="93"/>
      <c r="AI146" s="93"/>
      <c r="AJ146" s="93"/>
      <c r="AK146" s="52"/>
      <c r="AL146" s="93"/>
      <c r="AM146" s="93"/>
      <c r="AN146" s="93"/>
      <c r="AO146" s="93"/>
      <c r="AP146" s="52"/>
      <c r="AQ146" s="52"/>
      <c r="AR146" s="52"/>
      <c r="AS146" s="56"/>
      <c r="AT146" s="93"/>
      <c r="AU146" s="93"/>
      <c r="AV146" s="59"/>
      <c r="AW146" s="59"/>
    </row>
    <row r="147" spans="1:49" s="15" customFormat="1">
      <c r="A147" s="26" t="s">
        <v>318</v>
      </c>
      <c r="B147" s="56">
        <f t="shared" si="8"/>
        <v>0</v>
      </c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93"/>
      <c r="AF147" s="93"/>
      <c r="AG147" s="93"/>
      <c r="AH147" s="93"/>
      <c r="AI147" s="93"/>
      <c r="AJ147" s="93"/>
      <c r="AK147" s="52"/>
      <c r="AL147" s="93"/>
      <c r="AM147" s="93"/>
      <c r="AN147" s="93"/>
      <c r="AO147" s="93"/>
      <c r="AP147" s="52"/>
      <c r="AQ147" s="52"/>
      <c r="AR147" s="52"/>
      <c r="AS147" s="56"/>
      <c r="AT147" s="93"/>
      <c r="AU147" s="93"/>
      <c r="AV147" s="59"/>
      <c r="AW147" s="59"/>
    </row>
    <row r="148" spans="1:49" s="15" customFormat="1">
      <c r="A148" s="26" t="s">
        <v>319</v>
      </c>
      <c r="B148" s="56">
        <f t="shared" si="8"/>
        <v>0</v>
      </c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27"/>
      <c r="AL148" s="56"/>
      <c r="AM148" s="56"/>
      <c r="AN148" s="56"/>
      <c r="AO148" s="56"/>
      <c r="AP148" s="27"/>
      <c r="AQ148" s="27"/>
      <c r="AR148" s="27"/>
      <c r="AS148" s="56"/>
      <c r="AT148" s="56"/>
      <c r="AU148" s="56"/>
      <c r="AV148" s="59"/>
      <c r="AW148" s="59"/>
    </row>
    <row r="149" spans="1:49" s="15" customFormat="1">
      <c r="A149" s="26" t="s">
        <v>320</v>
      </c>
      <c r="B149" s="56">
        <f t="shared" si="8"/>
        <v>0</v>
      </c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27"/>
      <c r="AL149" s="56"/>
      <c r="AM149" s="56"/>
      <c r="AN149" s="56"/>
      <c r="AO149" s="56"/>
      <c r="AP149" s="27"/>
      <c r="AQ149" s="27"/>
      <c r="AR149" s="27"/>
      <c r="AS149" s="56"/>
      <c r="AT149" s="56"/>
      <c r="AU149" s="56"/>
      <c r="AV149" s="59"/>
      <c r="AW149" s="59"/>
    </row>
    <row r="150" spans="1:49" s="15" customFormat="1">
      <c r="A150" s="26" t="s">
        <v>321</v>
      </c>
      <c r="B150" s="56">
        <f t="shared" si="8"/>
        <v>0</v>
      </c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27"/>
      <c r="AL150" s="56"/>
      <c r="AM150" s="56"/>
      <c r="AN150" s="56"/>
      <c r="AO150" s="56"/>
      <c r="AP150" s="27"/>
      <c r="AQ150" s="27"/>
      <c r="AR150" s="27"/>
      <c r="AS150" s="56"/>
      <c r="AT150" s="56"/>
      <c r="AU150" s="56"/>
      <c r="AV150" s="59"/>
      <c r="AW150" s="59"/>
    </row>
    <row r="151" spans="1:49" s="15" customFormat="1">
      <c r="A151" s="26" t="s">
        <v>322</v>
      </c>
      <c r="B151" s="56">
        <f t="shared" si="8"/>
        <v>0</v>
      </c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27"/>
      <c r="AL151" s="56"/>
      <c r="AM151" s="56"/>
      <c r="AN151" s="56"/>
      <c r="AO151" s="56"/>
      <c r="AP151" s="27"/>
      <c r="AQ151" s="27"/>
      <c r="AR151" s="27"/>
      <c r="AS151" s="56"/>
      <c r="AT151" s="56"/>
      <c r="AU151" s="56"/>
      <c r="AV151" s="59"/>
      <c r="AW151" s="59"/>
    </row>
    <row r="152" spans="1:49" s="15" customFormat="1">
      <c r="A152" s="26" t="s">
        <v>323</v>
      </c>
      <c r="B152" s="56">
        <f t="shared" si="8"/>
        <v>0</v>
      </c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27"/>
      <c r="AL152" s="56"/>
      <c r="AM152" s="56"/>
      <c r="AN152" s="56"/>
      <c r="AO152" s="56"/>
      <c r="AP152" s="27"/>
      <c r="AQ152" s="27"/>
      <c r="AR152" s="27"/>
      <c r="AS152" s="56"/>
      <c r="AT152" s="56"/>
      <c r="AU152" s="56"/>
      <c r="AV152" s="59"/>
      <c r="AW152" s="59"/>
    </row>
    <row r="153" spans="1:49" s="15" customFormat="1">
      <c r="A153" s="26" t="s">
        <v>273</v>
      </c>
      <c r="B153" s="56">
        <f t="shared" si="8"/>
        <v>0</v>
      </c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27"/>
      <c r="AL153" s="56"/>
      <c r="AM153" s="56"/>
      <c r="AN153" s="56"/>
      <c r="AO153" s="56"/>
      <c r="AP153" s="27"/>
      <c r="AQ153" s="27"/>
      <c r="AR153" s="27"/>
      <c r="AS153" s="56"/>
      <c r="AT153" s="56"/>
      <c r="AU153" s="56"/>
      <c r="AV153" s="59"/>
      <c r="AW153" s="59"/>
    </row>
    <row r="154" spans="1:49" s="15" customFormat="1">
      <c r="A154" s="26" t="s">
        <v>188</v>
      </c>
      <c r="B154" s="56">
        <f t="shared" si="8"/>
        <v>0</v>
      </c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27"/>
      <c r="AL154" s="56"/>
      <c r="AM154" s="56"/>
      <c r="AN154" s="56"/>
      <c r="AO154" s="56"/>
      <c r="AP154" s="27"/>
      <c r="AQ154" s="27"/>
      <c r="AR154" s="27"/>
      <c r="AS154" s="56"/>
      <c r="AT154" s="56"/>
      <c r="AU154" s="56"/>
      <c r="AV154" s="59"/>
      <c r="AW154" s="59"/>
    </row>
    <row r="155" spans="1:49" s="15" customFormat="1">
      <c r="A155" s="26" t="s">
        <v>324</v>
      </c>
      <c r="B155" s="56">
        <f t="shared" si="8"/>
        <v>0</v>
      </c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93"/>
      <c r="AF155" s="93"/>
      <c r="AG155" s="93"/>
      <c r="AH155" s="93"/>
      <c r="AI155" s="93"/>
      <c r="AJ155" s="93"/>
      <c r="AK155" s="52"/>
      <c r="AL155" s="93"/>
      <c r="AM155" s="93"/>
      <c r="AN155" s="93"/>
      <c r="AO155" s="93"/>
      <c r="AP155" s="52"/>
      <c r="AQ155" s="52"/>
      <c r="AR155" s="52"/>
      <c r="AS155" s="56"/>
      <c r="AT155" s="93"/>
      <c r="AU155" s="93"/>
      <c r="AV155" s="59"/>
      <c r="AW155" s="59"/>
    </row>
    <row r="156" spans="1:49" s="15" customFormat="1">
      <c r="A156" s="26" t="s">
        <v>233</v>
      </c>
      <c r="B156" s="56">
        <f t="shared" si="8"/>
        <v>0</v>
      </c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93"/>
      <c r="AF156" s="93"/>
      <c r="AG156" s="93"/>
      <c r="AH156" s="93"/>
      <c r="AI156" s="93"/>
      <c r="AJ156" s="93"/>
      <c r="AK156" s="52"/>
      <c r="AL156" s="93"/>
      <c r="AM156" s="93"/>
      <c r="AN156" s="93"/>
      <c r="AO156" s="93"/>
      <c r="AP156" s="52"/>
      <c r="AQ156" s="52"/>
      <c r="AR156" s="52"/>
      <c r="AS156" s="56"/>
      <c r="AT156" s="93"/>
      <c r="AU156" s="93"/>
      <c r="AV156" s="59"/>
      <c r="AW156" s="59"/>
    </row>
    <row r="157" spans="1:49" s="15" customFormat="1">
      <c r="A157" s="26" t="s">
        <v>325</v>
      </c>
      <c r="B157" s="56">
        <f t="shared" si="8"/>
        <v>0</v>
      </c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93"/>
      <c r="AF157" s="93"/>
      <c r="AG157" s="93"/>
      <c r="AH157" s="93"/>
      <c r="AI157" s="93"/>
      <c r="AJ157" s="93"/>
      <c r="AK157" s="52"/>
      <c r="AL157" s="93"/>
      <c r="AM157" s="93"/>
      <c r="AN157" s="93"/>
      <c r="AO157" s="93"/>
      <c r="AP157" s="52"/>
      <c r="AQ157" s="52"/>
      <c r="AR157" s="52"/>
      <c r="AS157" s="56"/>
      <c r="AT157" s="93"/>
      <c r="AU157" s="93"/>
      <c r="AV157" s="59"/>
      <c r="AW157" s="59"/>
    </row>
    <row r="158" spans="1:49" s="15" customFormat="1">
      <c r="A158" s="26" t="s">
        <v>326</v>
      </c>
      <c r="B158" s="56">
        <f t="shared" si="8"/>
        <v>0</v>
      </c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93"/>
      <c r="AF158" s="93"/>
      <c r="AG158" s="93"/>
      <c r="AH158" s="93"/>
      <c r="AI158" s="93"/>
      <c r="AJ158" s="93"/>
      <c r="AK158" s="52"/>
      <c r="AL158" s="93"/>
      <c r="AM158" s="93"/>
      <c r="AN158" s="93"/>
      <c r="AO158" s="93"/>
      <c r="AP158" s="52"/>
      <c r="AQ158" s="52"/>
      <c r="AR158" s="52"/>
      <c r="AS158" s="56"/>
      <c r="AT158" s="93"/>
      <c r="AU158" s="93"/>
      <c r="AV158" s="59"/>
      <c r="AW158" s="59"/>
    </row>
    <row r="159" spans="1:49" s="15" customFormat="1">
      <c r="A159" s="26" t="s">
        <v>327</v>
      </c>
      <c r="B159" s="56">
        <f t="shared" si="8"/>
        <v>0</v>
      </c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93"/>
      <c r="AF159" s="93"/>
      <c r="AG159" s="93"/>
      <c r="AH159" s="93"/>
      <c r="AI159" s="93"/>
      <c r="AJ159" s="93"/>
      <c r="AK159" s="52"/>
      <c r="AL159" s="93"/>
      <c r="AM159" s="93"/>
      <c r="AN159" s="93"/>
      <c r="AO159" s="93"/>
      <c r="AP159" s="52"/>
      <c r="AQ159" s="52"/>
      <c r="AR159" s="52"/>
      <c r="AS159" s="56"/>
      <c r="AT159" s="93"/>
      <c r="AU159" s="93"/>
      <c r="AV159" s="59"/>
      <c r="AW159" s="59"/>
    </row>
    <row r="160" spans="1:49" s="15" customFormat="1">
      <c r="A160" s="26" t="s">
        <v>328</v>
      </c>
      <c r="B160" s="56">
        <f t="shared" si="8"/>
        <v>0</v>
      </c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93"/>
      <c r="AF160" s="93"/>
      <c r="AG160" s="93"/>
      <c r="AH160" s="93"/>
      <c r="AI160" s="93"/>
      <c r="AJ160" s="93"/>
      <c r="AK160" s="52"/>
      <c r="AL160" s="93"/>
      <c r="AM160" s="93"/>
      <c r="AN160" s="93"/>
      <c r="AO160" s="93"/>
      <c r="AP160" s="52"/>
      <c r="AQ160" s="52"/>
      <c r="AR160" s="52"/>
      <c r="AS160" s="56"/>
      <c r="AT160" s="93"/>
      <c r="AU160" s="93"/>
      <c r="AV160" s="59"/>
      <c r="AW160" s="59"/>
    </row>
    <row r="161" spans="1:49" s="15" customFormat="1">
      <c r="A161" s="26" t="s">
        <v>329</v>
      </c>
      <c r="B161" s="56">
        <f t="shared" si="8"/>
        <v>0</v>
      </c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93"/>
      <c r="AF161" s="93"/>
      <c r="AG161" s="93"/>
      <c r="AH161" s="93"/>
      <c r="AI161" s="93"/>
      <c r="AJ161" s="93"/>
      <c r="AK161" s="52"/>
      <c r="AL161" s="93"/>
      <c r="AM161" s="93"/>
      <c r="AN161" s="93"/>
      <c r="AO161" s="93"/>
      <c r="AP161" s="52"/>
      <c r="AQ161" s="52"/>
      <c r="AR161" s="52"/>
      <c r="AS161" s="56"/>
      <c r="AT161" s="93"/>
      <c r="AU161" s="93"/>
      <c r="AV161" s="59"/>
      <c r="AW161" s="59"/>
    </row>
    <row r="162" spans="1:49" s="15" customFormat="1">
      <c r="A162" s="26" t="s">
        <v>330</v>
      </c>
      <c r="B162" s="56">
        <f t="shared" si="8"/>
        <v>0</v>
      </c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93"/>
      <c r="AF162" s="93"/>
      <c r="AG162" s="93"/>
      <c r="AH162" s="93"/>
      <c r="AI162" s="93"/>
      <c r="AJ162" s="93"/>
      <c r="AK162" s="52"/>
      <c r="AL162" s="93"/>
      <c r="AM162" s="93"/>
      <c r="AN162" s="93"/>
      <c r="AO162" s="93"/>
      <c r="AP162" s="52"/>
      <c r="AQ162" s="52"/>
      <c r="AR162" s="52"/>
      <c r="AS162" s="56"/>
      <c r="AT162" s="93"/>
      <c r="AU162" s="93"/>
      <c r="AV162" s="59"/>
      <c r="AW162" s="59"/>
    </row>
    <row r="163" spans="1:49" s="15" customFormat="1">
      <c r="A163" s="26" t="s">
        <v>198</v>
      </c>
      <c r="B163" s="56">
        <f t="shared" si="8"/>
        <v>0</v>
      </c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27"/>
      <c r="AL163" s="56"/>
      <c r="AM163" s="56"/>
      <c r="AN163" s="56"/>
      <c r="AO163" s="56"/>
      <c r="AP163" s="27"/>
      <c r="AQ163" s="27"/>
      <c r="AR163" s="27"/>
      <c r="AS163" s="56"/>
      <c r="AT163" s="56"/>
      <c r="AU163" s="56"/>
      <c r="AV163" s="59"/>
      <c r="AW163" s="59"/>
    </row>
    <row r="164" spans="1:49" s="15" customFormat="1">
      <c r="A164" s="26" t="s">
        <v>188</v>
      </c>
      <c r="B164" s="56">
        <f t="shared" si="8"/>
        <v>0</v>
      </c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27"/>
      <c r="AL164" s="56"/>
      <c r="AM164" s="56"/>
      <c r="AN164" s="56"/>
      <c r="AO164" s="56"/>
      <c r="AP164" s="27"/>
      <c r="AQ164" s="27"/>
      <c r="AR164" s="27"/>
      <c r="AS164" s="56"/>
      <c r="AT164" s="56"/>
      <c r="AU164" s="56"/>
      <c r="AV164" s="59"/>
      <c r="AW164" s="59"/>
    </row>
    <row r="165" spans="1:49" s="15" customFormat="1">
      <c r="A165" s="26" t="s">
        <v>331</v>
      </c>
      <c r="B165" s="56">
        <f t="shared" si="8"/>
        <v>0</v>
      </c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27"/>
      <c r="AL165" s="56"/>
      <c r="AM165" s="56"/>
      <c r="AN165" s="56"/>
      <c r="AO165" s="56"/>
      <c r="AP165" s="27"/>
      <c r="AQ165" s="27"/>
      <c r="AR165" s="27"/>
      <c r="AS165" s="56"/>
      <c r="AT165" s="56"/>
      <c r="AU165" s="56"/>
      <c r="AV165" s="59"/>
      <c r="AW165" s="59"/>
    </row>
    <row r="166" spans="1:49" s="15" customFormat="1">
      <c r="A166" s="26" t="s">
        <v>332</v>
      </c>
      <c r="B166" s="56">
        <f t="shared" si="8"/>
        <v>0</v>
      </c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93"/>
      <c r="AF166" s="93"/>
      <c r="AG166" s="93"/>
      <c r="AH166" s="93"/>
      <c r="AI166" s="93"/>
      <c r="AJ166" s="93"/>
      <c r="AK166" s="52"/>
      <c r="AL166" s="93"/>
      <c r="AM166" s="93"/>
      <c r="AN166" s="93"/>
      <c r="AO166" s="93"/>
      <c r="AP166" s="52"/>
      <c r="AQ166" s="52"/>
      <c r="AR166" s="52"/>
      <c r="AS166" s="56"/>
      <c r="AT166" s="93"/>
      <c r="AU166" s="93"/>
      <c r="AV166" s="59"/>
      <c r="AW166" s="59"/>
    </row>
    <row r="167" spans="1:49" s="15" customFormat="1">
      <c r="A167" s="26" t="s">
        <v>333</v>
      </c>
      <c r="B167" s="56">
        <f t="shared" si="8"/>
        <v>0</v>
      </c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27"/>
      <c r="AL167" s="56"/>
      <c r="AM167" s="56"/>
      <c r="AN167" s="56"/>
      <c r="AO167" s="56"/>
      <c r="AP167" s="27"/>
      <c r="AQ167" s="27"/>
      <c r="AR167" s="27"/>
      <c r="AS167" s="56"/>
      <c r="AT167" s="56"/>
      <c r="AU167" s="56"/>
      <c r="AV167" s="59"/>
      <c r="AW167" s="59"/>
    </row>
    <row r="168" spans="1:49" s="15" customFormat="1">
      <c r="A168" s="26" t="s">
        <v>334</v>
      </c>
      <c r="B168" s="56">
        <f t="shared" si="8"/>
        <v>0</v>
      </c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27"/>
      <c r="AL168" s="56"/>
      <c r="AM168" s="56"/>
      <c r="AN168" s="56"/>
      <c r="AO168" s="56"/>
      <c r="AP168" s="27"/>
      <c r="AQ168" s="27"/>
      <c r="AR168" s="27"/>
      <c r="AS168" s="56"/>
      <c r="AT168" s="56"/>
      <c r="AU168" s="56"/>
      <c r="AV168" s="59"/>
      <c r="AW168" s="59"/>
    </row>
    <row r="169" spans="1:49" s="15" customFormat="1">
      <c r="A169" s="26" t="s">
        <v>335</v>
      </c>
      <c r="B169" s="56">
        <f t="shared" si="8"/>
        <v>0</v>
      </c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27"/>
      <c r="AL169" s="56"/>
      <c r="AM169" s="56"/>
      <c r="AN169" s="56"/>
      <c r="AO169" s="56"/>
      <c r="AP169" s="27"/>
      <c r="AQ169" s="27"/>
      <c r="AR169" s="27"/>
      <c r="AS169" s="56"/>
      <c r="AT169" s="56"/>
      <c r="AU169" s="56"/>
      <c r="AV169" s="59"/>
      <c r="AW169" s="59"/>
    </row>
    <row r="170" spans="1:49" s="15" customFormat="1">
      <c r="A170" s="26" t="s">
        <v>336</v>
      </c>
      <c r="B170" s="56">
        <f t="shared" si="8"/>
        <v>0</v>
      </c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27"/>
      <c r="AL170" s="56"/>
      <c r="AM170" s="56"/>
      <c r="AN170" s="56"/>
      <c r="AO170" s="56"/>
      <c r="AP170" s="27"/>
      <c r="AQ170" s="27"/>
      <c r="AR170" s="27"/>
      <c r="AS170" s="56"/>
      <c r="AT170" s="56"/>
      <c r="AU170" s="56"/>
      <c r="AV170" s="59"/>
      <c r="AW170" s="59"/>
    </row>
    <row r="171" spans="1:49" s="15" customFormat="1">
      <c r="A171" s="26" t="s">
        <v>337</v>
      </c>
      <c r="B171" s="56">
        <f t="shared" si="8"/>
        <v>0</v>
      </c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27"/>
      <c r="AL171" s="56"/>
      <c r="AM171" s="56"/>
      <c r="AN171" s="56"/>
      <c r="AO171" s="56"/>
      <c r="AP171" s="27"/>
      <c r="AQ171" s="27"/>
      <c r="AR171" s="27"/>
      <c r="AS171" s="56"/>
      <c r="AT171" s="56"/>
      <c r="AU171" s="56"/>
      <c r="AV171" s="59"/>
      <c r="AW171" s="59"/>
    </row>
    <row r="172" spans="1:49" s="15" customFormat="1">
      <c r="A172" s="26" t="s">
        <v>338</v>
      </c>
      <c r="B172" s="56">
        <f t="shared" si="8"/>
        <v>0</v>
      </c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27"/>
      <c r="AL172" s="56"/>
      <c r="AM172" s="56"/>
      <c r="AN172" s="56"/>
      <c r="AO172" s="56"/>
      <c r="AP172" s="27"/>
      <c r="AQ172" s="27"/>
      <c r="AR172" s="27"/>
      <c r="AS172" s="56"/>
      <c r="AT172" s="56"/>
      <c r="AU172" s="56"/>
      <c r="AV172" s="59"/>
      <c r="AW172" s="59"/>
    </row>
    <row r="173" spans="1:49" s="15" customFormat="1">
      <c r="A173" s="26" t="s">
        <v>234</v>
      </c>
      <c r="B173" s="56">
        <f t="shared" si="8"/>
        <v>0</v>
      </c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27"/>
      <c r="AL173" s="56"/>
      <c r="AM173" s="56"/>
      <c r="AN173" s="56"/>
      <c r="AO173" s="56"/>
      <c r="AP173" s="27"/>
      <c r="AQ173" s="27"/>
      <c r="AR173" s="27"/>
      <c r="AS173" s="56"/>
      <c r="AT173" s="56"/>
      <c r="AU173" s="56"/>
      <c r="AV173" s="59"/>
      <c r="AW173" s="59"/>
    </row>
    <row r="174" spans="1:49" s="15" customFormat="1">
      <c r="A174" s="26" t="s">
        <v>199</v>
      </c>
      <c r="B174" s="56">
        <f t="shared" si="8"/>
        <v>0</v>
      </c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27"/>
      <c r="AL174" s="56"/>
      <c r="AM174" s="56"/>
      <c r="AN174" s="56"/>
      <c r="AO174" s="56"/>
      <c r="AP174" s="27"/>
      <c r="AQ174" s="27"/>
      <c r="AR174" s="27"/>
      <c r="AS174" s="56"/>
      <c r="AT174" s="56"/>
      <c r="AU174" s="56"/>
      <c r="AV174" s="59"/>
      <c r="AW174" s="59"/>
    </row>
    <row r="175" spans="1:49" s="15" customFormat="1">
      <c r="A175" s="26" t="s">
        <v>188</v>
      </c>
      <c r="B175" s="56">
        <f t="shared" si="8"/>
        <v>0</v>
      </c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27"/>
      <c r="AL175" s="56"/>
      <c r="AM175" s="56"/>
      <c r="AN175" s="56"/>
      <c r="AO175" s="56"/>
      <c r="AP175" s="27"/>
      <c r="AQ175" s="27"/>
      <c r="AR175" s="27"/>
      <c r="AS175" s="56"/>
      <c r="AT175" s="56"/>
      <c r="AU175" s="56"/>
      <c r="AV175" s="59"/>
      <c r="AW175" s="59"/>
    </row>
    <row r="176" spans="1:49" s="15" customFormat="1">
      <c r="A176" s="26" t="s">
        <v>235</v>
      </c>
      <c r="B176" s="56">
        <f t="shared" si="8"/>
        <v>0</v>
      </c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27"/>
      <c r="AL176" s="56"/>
      <c r="AM176" s="56"/>
      <c r="AN176" s="56"/>
      <c r="AO176" s="56"/>
      <c r="AP176" s="27"/>
      <c r="AQ176" s="27"/>
      <c r="AR176" s="27"/>
      <c r="AS176" s="56"/>
      <c r="AT176" s="56"/>
      <c r="AU176" s="56"/>
      <c r="AV176" s="59"/>
      <c r="AW176" s="59"/>
    </row>
    <row r="177" spans="1:49" s="15" customFormat="1">
      <c r="A177" s="26" t="s">
        <v>339</v>
      </c>
      <c r="B177" s="56">
        <f t="shared" si="8"/>
        <v>0</v>
      </c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27"/>
      <c r="AL177" s="56"/>
      <c r="AM177" s="56"/>
      <c r="AN177" s="56"/>
      <c r="AO177" s="56"/>
      <c r="AP177" s="27"/>
      <c r="AQ177" s="27"/>
      <c r="AR177" s="27"/>
      <c r="AS177" s="56"/>
      <c r="AT177" s="56"/>
      <c r="AU177" s="56"/>
      <c r="AV177" s="59"/>
      <c r="AW177" s="59"/>
    </row>
    <row r="178" spans="1:49" s="15" customFormat="1">
      <c r="A178" s="26" t="s">
        <v>340</v>
      </c>
      <c r="B178" s="56">
        <f t="shared" si="8"/>
        <v>0</v>
      </c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27"/>
      <c r="AL178" s="56"/>
      <c r="AM178" s="56"/>
      <c r="AN178" s="56"/>
      <c r="AO178" s="56"/>
      <c r="AP178" s="27"/>
      <c r="AQ178" s="27"/>
      <c r="AR178" s="27"/>
      <c r="AS178" s="56"/>
      <c r="AT178" s="56"/>
      <c r="AU178" s="56"/>
      <c r="AV178" s="59"/>
      <c r="AW178" s="59"/>
    </row>
    <row r="179" spans="1:49" s="15" customFormat="1">
      <c r="A179" s="26" t="s">
        <v>341</v>
      </c>
      <c r="B179" s="56">
        <f t="shared" si="8"/>
        <v>0</v>
      </c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27"/>
      <c r="AL179" s="56"/>
      <c r="AM179" s="56"/>
      <c r="AN179" s="56"/>
      <c r="AO179" s="56"/>
      <c r="AP179" s="27"/>
      <c r="AQ179" s="27"/>
      <c r="AR179" s="27"/>
      <c r="AS179" s="56"/>
      <c r="AT179" s="56"/>
      <c r="AU179" s="56"/>
      <c r="AV179" s="59"/>
      <c r="AW179" s="59"/>
    </row>
    <row r="180" spans="1:49" s="15" customFormat="1">
      <c r="A180" s="26" t="s">
        <v>200</v>
      </c>
      <c r="B180" s="56">
        <f t="shared" si="8"/>
        <v>0</v>
      </c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27"/>
      <c r="AL180" s="56"/>
      <c r="AM180" s="56"/>
      <c r="AN180" s="56"/>
      <c r="AO180" s="56"/>
      <c r="AP180" s="27"/>
      <c r="AQ180" s="27"/>
      <c r="AR180" s="27"/>
      <c r="AS180" s="56"/>
      <c r="AT180" s="56"/>
      <c r="AU180" s="56"/>
      <c r="AV180" s="59"/>
      <c r="AW180" s="59"/>
    </row>
    <row r="181" spans="1:49" s="15" customFormat="1">
      <c r="A181" s="26" t="s">
        <v>188</v>
      </c>
      <c r="B181" s="56">
        <f t="shared" si="8"/>
        <v>0</v>
      </c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27"/>
      <c r="AL181" s="56"/>
      <c r="AM181" s="56"/>
      <c r="AN181" s="56"/>
      <c r="AO181" s="56"/>
      <c r="AP181" s="27"/>
      <c r="AQ181" s="27"/>
      <c r="AR181" s="27"/>
      <c r="AS181" s="56"/>
      <c r="AT181" s="56"/>
      <c r="AU181" s="56"/>
      <c r="AV181" s="59"/>
      <c r="AW181" s="59"/>
    </row>
    <row r="182" spans="1:49" s="15" customFormat="1">
      <c r="A182" s="26" t="s">
        <v>236</v>
      </c>
      <c r="B182" s="56">
        <f t="shared" si="8"/>
        <v>0</v>
      </c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27"/>
      <c r="AL182" s="56"/>
      <c r="AM182" s="56"/>
      <c r="AN182" s="56"/>
      <c r="AO182" s="56"/>
      <c r="AP182" s="27"/>
      <c r="AQ182" s="27"/>
      <c r="AR182" s="27"/>
      <c r="AS182" s="56"/>
      <c r="AT182" s="56"/>
      <c r="AU182" s="56"/>
      <c r="AV182" s="59"/>
      <c r="AW182" s="59"/>
    </row>
    <row r="183" spans="1:49" s="15" customFormat="1">
      <c r="A183" s="26" t="s">
        <v>342</v>
      </c>
      <c r="B183" s="56">
        <f t="shared" si="8"/>
        <v>0</v>
      </c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27"/>
      <c r="AL183" s="56"/>
      <c r="AM183" s="56"/>
      <c r="AN183" s="56"/>
      <c r="AO183" s="56"/>
      <c r="AP183" s="27"/>
      <c r="AQ183" s="27"/>
      <c r="AR183" s="27"/>
      <c r="AS183" s="56"/>
      <c r="AT183" s="56"/>
      <c r="AU183" s="56"/>
      <c r="AV183" s="59"/>
      <c r="AW183" s="59"/>
    </row>
    <row r="184" spans="1:49" s="15" customFormat="1">
      <c r="A184" s="26" t="s">
        <v>343</v>
      </c>
      <c r="B184" s="56">
        <f t="shared" si="8"/>
        <v>0</v>
      </c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27"/>
      <c r="AL184" s="56"/>
      <c r="AM184" s="56"/>
      <c r="AN184" s="56"/>
      <c r="AO184" s="56"/>
      <c r="AP184" s="27"/>
      <c r="AQ184" s="27"/>
      <c r="AR184" s="27"/>
      <c r="AS184" s="56"/>
      <c r="AT184" s="56"/>
      <c r="AU184" s="56"/>
      <c r="AV184" s="59"/>
      <c r="AW184" s="59"/>
    </row>
    <row r="185" spans="1:49" s="15" customFormat="1">
      <c r="A185" s="26" t="s">
        <v>344</v>
      </c>
      <c r="B185" s="56">
        <f t="shared" si="8"/>
        <v>0</v>
      </c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27"/>
      <c r="AL185" s="56"/>
      <c r="AM185" s="56"/>
      <c r="AN185" s="56"/>
      <c r="AO185" s="56"/>
      <c r="AP185" s="27"/>
      <c r="AQ185" s="27"/>
      <c r="AR185" s="27"/>
      <c r="AS185" s="56"/>
      <c r="AT185" s="56"/>
      <c r="AU185" s="56"/>
      <c r="AV185" s="59"/>
      <c r="AW185" s="59"/>
    </row>
    <row r="186" spans="1:49" s="15" customFormat="1">
      <c r="A186" s="26" t="s">
        <v>345</v>
      </c>
      <c r="B186" s="56">
        <f t="shared" si="8"/>
        <v>0</v>
      </c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93"/>
      <c r="AF186" s="93"/>
      <c r="AG186" s="93"/>
      <c r="AH186" s="93"/>
      <c r="AI186" s="93"/>
      <c r="AJ186" s="93"/>
      <c r="AK186" s="52"/>
      <c r="AL186" s="93"/>
      <c r="AM186" s="93"/>
      <c r="AN186" s="93"/>
      <c r="AO186" s="93"/>
      <c r="AP186" s="52"/>
      <c r="AQ186" s="52"/>
      <c r="AR186" s="52"/>
      <c r="AS186" s="56"/>
      <c r="AT186" s="93"/>
      <c r="AU186" s="93"/>
      <c r="AV186" s="59"/>
      <c r="AW186" s="59"/>
    </row>
    <row r="187" spans="1:49" s="15" customFormat="1">
      <c r="A187" s="26" t="s">
        <v>346</v>
      </c>
      <c r="B187" s="56">
        <f t="shared" si="8"/>
        <v>0</v>
      </c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27"/>
      <c r="AL187" s="56"/>
      <c r="AM187" s="56"/>
      <c r="AN187" s="56"/>
      <c r="AO187" s="56"/>
      <c r="AP187" s="27"/>
      <c r="AQ187" s="27"/>
      <c r="AR187" s="27"/>
      <c r="AS187" s="56"/>
      <c r="AT187" s="56"/>
      <c r="AU187" s="56"/>
      <c r="AV187" s="59"/>
      <c r="AW187" s="59"/>
    </row>
    <row r="188" spans="1:49" s="15" customFormat="1">
      <c r="A188" s="26" t="s">
        <v>347</v>
      </c>
      <c r="B188" s="56">
        <f t="shared" si="8"/>
        <v>0</v>
      </c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27"/>
      <c r="AL188" s="56"/>
      <c r="AM188" s="56"/>
      <c r="AN188" s="56"/>
      <c r="AO188" s="56"/>
      <c r="AP188" s="27"/>
      <c r="AQ188" s="27"/>
      <c r="AR188" s="27"/>
      <c r="AS188" s="56"/>
      <c r="AT188" s="56"/>
      <c r="AU188" s="56"/>
      <c r="AV188" s="59"/>
      <c r="AW188" s="59"/>
    </row>
    <row r="189" spans="1:49" s="15" customFormat="1">
      <c r="A189" s="26" t="s">
        <v>201</v>
      </c>
      <c r="B189" s="56">
        <f t="shared" si="8"/>
        <v>0</v>
      </c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27"/>
      <c r="AL189" s="56"/>
      <c r="AM189" s="56"/>
      <c r="AN189" s="56"/>
      <c r="AO189" s="56"/>
      <c r="AP189" s="27"/>
      <c r="AQ189" s="27"/>
      <c r="AR189" s="27"/>
      <c r="AS189" s="56"/>
      <c r="AT189" s="56"/>
      <c r="AU189" s="56"/>
      <c r="AV189" s="59"/>
      <c r="AW189" s="59"/>
    </row>
    <row r="190" spans="1:49" s="15" customFormat="1">
      <c r="A190" s="26" t="s">
        <v>188</v>
      </c>
      <c r="B190" s="56">
        <f t="shared" si="8"/>
        <v>0</v>
      </c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27"/>
      <c r="AL190" s="56"/>
      <c r="AM190" s="56"/>
      <c r="AN190" s="56"/>
      <c r="AO190" s="56"/>
      <c r="AP190" s="27"/>
      <c r="AQ190" s="27"/>
      <c r="AR190" s="27"/>
      <c r="AS190" s="56"/>
      <c r="AT190" s="56"/>
      <c r="AU190" s="56"/>
      <c r="AV190" s="59"/>
      <c r="AW190" s="59"/>
    </row>
    <row r="191" spans="1:49" s="15" customFormat="1">
      <c r="A191" s="26" t="s">
        <v>348</v>
      </c>
      <c r="B191" s="56">
        <f t="shared" si="8"/>
        <v>0</v>
      </c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27"/>
      <c r="AL191" s="56"/>
      <c r="AM191" s="56"/>
      <c r="AN191" s="56"/>
      <c r="AO191" s="56"/>
      <c r="AP191" s="27"/>
      <c r="AQ191" s="27"/>
      <c r="AR191" s="27"/>
      <c r="AS191" s="56"/>
      <c r="AT191" s="56"/>
      <c r="AU191" s="56"/>
      <c r="AV191" s="59"/>
      <c r="AW191" s="59"/>
    </row>
    <row r="192" spans="1:49" s="15" customFormat="1">
      <c r="A192" s="26" t="s">
        <v>349</v>
      </c>
      <c r="B192" s="56">
        <f t="shared" si="8"/>
        <v>0</v>
      </c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27"/>
      <c r="AL192" s="56"/>
      <c r="AM192" s="56"/>
      <c r="AN192" s="56"/>
      <c r="AO192" s="56"/>
      <c r="AP192" s="27"/>
      <c r="AQ192" s="27"/>
      <c r="AR192" s="27"/>
      <c r="AS192" s="56"/>
      <c r="AT192" s="56"/>
      <c r="AU192" s="56"/>
      <c r="AV192" s="59"/>
      <c r="AW192" s="59"/>
    </row>
    <row r="193" spans="1:49" s="15" customFormat="1">
      <c r="A193" s="26" t="s">
        <v>350</v>
      </c>
      <c r="B193" s="56">
        <f t="shared" si="8"/>
        <v>0</v>
      </c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27"/>
      <c r="AL193" s="56"/>
      <c r="AM193" s="56"/>
      <c r="AN193" s="56"/>
      <c r="AO193" s="56"/>
      <c r="AP193" s="27"/>
      <c r="AQ193" s="27"/>
      <c r="AR193" s="27"/>
      <c r="AS193" s="56"/>
      <c r="AT193" s="56"/>
      <c r="AU193" s="56"/>
      <c r="AV193" s="59"/>
      <c r="AW193" s="59"/>
    </row>
    <row r="194" spans="1:49" s="15" customFormat="1">
      <c r="A194" s="26" t="s">
        <v>202</v>
      </c>
      <c r="B194" s="56">
        <f t="shared" si="8"/>
        <v>0</v>
      </c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27"/>
      <c r="AL194" s="56"/>
      <c r="AM194" s="56"/>
      <c r="AN194" s="56"/>
      <c r="AO194" s="56"/>
      <c r="AP194" s="27"/>
      <c r="AQ194" s="27"/>
      <c r="AR194" s="27"/>
      <c r="AS194" s="56"/>
      <c r="AT194" s="56"/>
      <c r="AU194" s="56"/>
      <c r="AV194" s="59"/>
      <c r="AW194" s="59"/>
    </row>
    <row r="195" spans="1:49" s="15" customFormat="1">
      <c r="A195" s="26" t="s">
        <v>188</v>
      </c>
      <c r="B195" s="56">
        <f t="shared" si="8"/>
        <v>0</v>
      </c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27"/>
      <c r="AL195" s="56"/>
      <c r="AM195" s="56"/>
      <c r="AN195" s="56"/>
      <c r="AO195" s="56"/>
      <c r="AP195" s="27"/>
      <c r="AQ195" s="27"/>
      <c r="AR195" s="27"/>
      <c r="AS195" s="56"/>
      <c r="AT195" s="56"/>
      <c r="AU195" s="56"/>
      <c r="AV195" s="59"/>
      <c r="AW195" s="59"/>
    </row>
    <row r="196" spans="1:49" s="15" customFormat="1">
      <c r="A196" s="26" t="s">
        <v>351</v>
      </c>
      <c r="B196" s="56">
        <f t="shared" si="8"/>
        <v>0</v>
      </c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27"/>
      <c r="AL196" s="56"/>
      <c r="AM196" s="56"/>
      <c r="AN196" s="56"/>
      <c r="AO196" s="56"/>
      <c r="AP196" s="27"/>
      <c r="AQ196" s="27"/>
      <c r="AR196" s="27"/>
      <c r="AS196" s="56"/>
      <c r="AT196" s="56"/>
      <c r="AU196" s="56"/>
      <c r="AV196" s="59"/>
      <c r="AW196" s="59"/>
    </row>
    <row r="197" spans="1:49" s="15" customFormat="1">
      <c r="A197" s="26" t="s">
        <v>237</v>
      </c>
      <c r="B197" s="56">
        <f t="shared" si="8"/>
        <v>0</v>
      </c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93"/>
      <c r="AF197" s="93"/>
      <c r="AG197" s="93"/>
      <c r="AH197" s="93"/>
      <c r="AI197" s="93"/>
      <c r="AJ197" s="93"/>
      <c r="AK197" s="52"/>
      <c r="AL197" s="93"/>
      <c r="AM197" s="93"/>
      <c r="AN197" s="93"/>
      <c r="AO197" s="93"/>
      <c r="AP197" s="52"/>
      <c r="AQ197" s="52"/>
      <c r="AR197" s="52"/>
      <c r="AS197" s="56"/>
      <c r="AT197" s="93"/>
      <c r="AU197" s="93"/>
      <c r="AV197" s="59"/>
      <c r="AW197" s="59"/>
    </row>
    <row r="198" spans="1:49" s="15" customFormat="1">
      <c r="A198" s="26" t="s">
        <v>352</v>
      </c>
      <c r="B198" s="56">
        <f t="shared" si="8"/>
        <v>0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27"/>
      <c r="AL198" s="56"/>
      <c r="AM198" s="56"/>
      <c r="AN198" s="56"/>
      <c r="AO198" s="56"/>
      <c r="AP198" s="27"/>
      <c r="AQ198" s="27"/>
      <c r="AR198" s="27"/>
      <c r="AS198" s="56"/>
      <c r="AT198" s="56"/>
      <c r="AU198" s="56"/>
      <c r="AV198" s="59"/>
      <c r="AW198" s="59"/>
    </row>
    <row r="199" spans="1:49" s="15" customFormat="1">
      <c r="A199" s="26" t="s">
        <v>353</v>
      </c>
      <c r="B199" s="56">
        <f t="shared" si="8"/>
        <v>0</v>
      </c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27"/>
      <c r="AL199" s="56"/>
      <c r="AM199" s="56"/>
      <c r="AN199" s="56"/>
      <c r="AO199" s="56"/>
      <c r="AP199" s="27"/>
      <c r="AQ199" s="27"/>
      <c r="AR199" s="27"/>
      <c r="AS199" s="56"/>
      <c r="AT199" s="56"/>
      <c r="AU199" s="56"/>
      <c r="AV199" s="59"/>
      <c r="AW199" s="59"/>
    </row>
    <row r="200" spans="1:49" s="15" customFormat="1">
      <c r="A200" s="26" t="s">
        <v>316</v>
      </c>
      <c r="B200" s="56">
        <f t="shared" si="8"/>
        <v>0</v>
      </c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27"/>
      <c r="AL200" s="56"/>
      <c r="AM200" s="56"/>
      <c r="AN200" s="56"/>
      <c r="AO200" s="56"/>
      <c r="AP200" s="27"/>
      <c r="AQ200" s="27"/>
      <c r="AR200" s="27"/>
      <c r="AS200" s="56"/>
      <c r="AT200" s="56"/>
      <c r="AU200" s="56"/>
      <c r="AV200" s="59"/>
      <c r="AW200" s="59"/>
    </row>
    <row r="201" spans="1:49" s="15" customFormat="1">
      <c r="A201" s="26" t="s">
        <v>354</v>
      </c>
      <c r="B201" s="56">
        <f t="shared" ref="B201:B264" si="9">SUM(C201:AX201)</f>
        <v>0</v>
      </c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27"/>
      <c r="AL201" s="56"/>
      <c r="AM201" s="56"/>
      <c r="AN201" s="56"/>
      <c r="AO201" s="56"/>
      <c r="AP201" s="27"/>
      <c r="AQ201" s="27"/>
      <c r="AR201" s="27"/>
      <c r="AS201" s="56"/>
      <c r="AT201" s="56"/>
      <c r="AU201" s="56"/>
      <c r="AV201" s="59"/>
      <c r="AW201" s="59"/>
    </row>
    <row r="202" spans="1:49" s="15" customFormat="1">
      <c r="A202" s="26" t="s">
        <v>355</v>
      </c>
      <c r="B202" s="56">
        <f t="shared" si="9"/>
        <v>0</v>
      </c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93"/>
      <c r="AF202" s="93"/>
      <c r="AG202" s="93"/>
      <c r="AH202" s="93"/>
      <c r="AI202" s="93"/>
      <c r="AJ202" s="93"/>
      <c r="AK202" s="52"/>
      <c r="AL202" s="93"/>
      <c r="AM202" s="93"/>
      <c r="AN202" s="93"/>
      <c r="AO202" s="93"/>
      <c r="AP202" s="52"/>
      <c r="AQ202" s="52"/>
      <c r="AR202" s="52"/>
      <c r="AS202" s="56"/>
      <c r="AT202" s="93"/>
      <c r="AU202" s="93"/>
      <c r="AV202" s="59"/>
      <c r="AW202" s="59"/>
    </row>
    <row r="203" spans="1:49" s="15" customFormat="1">
      <c r="A203" s="26" t="s">
        <v>356</v>
      </c>
      <c r="B203" s="56">
        <f t="shared" si="9"/>
        <v>0</v>
      </c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27"/>
      <c r="AL203" s="56"/>
      <c r="AM203" s="56"/>
      <c r="AN203" s="56"/>
      <c r="AO203" s="56"/>
      <c r="AP203" s="27"/>
      <c r="AQ203" s="27"/>
      <c r="AR203" s="27"/>
      <c r="AS203" s="56"/>
      <c r="AT203" s="56"/>
      <c r="AU203" s="56"/>
      <c r="AV203" s="59"/>
      <c r="AW203" s="59"/>
    </row>
    <row r="204" spans="1:49" s="15" customFormat="1">
      <c r="A204" s="26" t="s">
        <v>203</v>
      </c>
      <c r="B204" s="56">
        <f t="shared" si="9"/>
        <v>0</v>
      </c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27"/>
      <c r="AL204" s="56"/>
      <c r="AM204" s="56"/>
      <c r="AN204" s="56"/>
      <c r="AO204" s="56"/>
      <c r="AP204" s="27"/>
      <c r="AQ204" s="27"/>
      <c r="AR204" s="27"/>
      <c r="AS204" s="56"/>
      <c r="AT204" s="56"/>
      <c r="AU204" s="56"/>
      <c r="AV204" s="59"/>
      <c r="AW204" s="59"/>
    </row>
    <row r="205" spans="1:49" s="15" customFormat="1">
      <c r="A205" s="26" t="s">
        <v>188</v>
      </c>
      <c r="B205" s="56">
        <f t="shared" si="9"/>
        <v>0</v>
      </c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27"/>
      <c r="AL205" s="56"/>
      <c r="AM205" s="56"/>
      <c r="AN205" s="56"/>
      <c r="AO205" s="56"/>
      <c r="AP205" s="27"/>
      <c r="AQ205" s="27"/>
      <c r="AR205" s="27"/>
      <c r="AS205" s="56"/>
      <c r="AT205" s="56"/>
      <c r="AU205" s="56"/>
      <c r="AV205" s="59"/>
      <c r="AW205" s="59"/>
    </row>
    <row r="206" spans="1:49" s="15" customFormat="1">
      <c r="A206" s="26" t="s">
        <v>357</v>
      </c>
      <c r="B206" s="56">
        <f t="shared" si="9"/>
        <v>0</v>
      </c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93"/>
      <c r="AF206" s="93"/>
      <c r="AG206" s="93"/>
      <c r="AH206" s="93"/>
      <c r="AI206" s="93"/>
      <c r="AJ206" s="93"/>
      <c r="AK206" s="52"/>
      <c r="AL206" s="93"/>
      <c r="AM206" s="93"/>
      <c r="AN206" s="93"/>
      <c r="AO206" s="93"/>
      <c r="AP206" s="52"/>
      <c r="AQ206" s="52"/>
      <c r="AR206" s="52"/>
      <c r="AS206" s="56"/>
      <c r="AT206" s="93"/>
      <c r="AU206" s="93"/>
      <c r="AV206" s="59"/>
      <c r="AW206" s="59"/>
    </row>
    <row r="207" spans="1:49" s="15" customFormat="1">
      <c r="A207" s="26" t="s">
        <v>239</v>
      </c>
      <c r="B207" s="56">
        <f t="shared" si="9"/>
        <v>0</v>
      </c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93"/>
      <c r="AF207" s="93"/>
      <c r="AG207" s="93"/>
      <c r="AH207" s="93"/>
      <c r="AI207" s="93"/>
      <c r="AJ207" s="93"/>
      <c r="AK207" s="52"/>
      <c r="AL207" s="93"/>
      <c r="AM207" s="93"/>
      <c r="AN207" s="93"/>
      <c r="AO207" s="93"/>
      <c r="AP207" s="52"/>
      <c r="AQ207" s="52"/>
      <c r="AR207" s="52"/>
      <c r="AS207" s="56"/>
      <c r="AT207" s="93"/>
      <c r="AU207" s="93"/>
      <c r="AV207" s="59"/>
      <c r="AW207" s="59"/>
    </row>
    <row r="208" spans="1:49" s="15" customFormat="1">
      <c r="A208" s="26" t="s">
        <v>358</v>
      </c>
      <c r="B208" s="56">
        <f t="shared" si="9"/>
        <v>0</v>
      </c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93"/>
      <c r="AF208" s="93"/>
      <c r="AG208" s="93"/>
      <c r="AH208" s="93"/>
      <c r="AI208" s="93"/>
      <c r="AJ208" s="93"/>
      <c r="AK208" s="52"/>
      <c r="AL208" s="93"/>
      <c r="AM208" s="93"/>
      <c r="AN208" s="93"/>
      <c r="AO208" s="93"/>
      <c r="AP208" s="52"/>
      <c r="AQ208" s="52"/>
      <c r="AR208" s="52"/>
      <c r="AS208" s="56"/>
      <c r="AT208" s="93"/>
      <c r="AU208" s="93"/>
      <c r="AV208" s="59"/>
      <c r="AW208" s="59"/>
    </row>
    <row r="209" spans="1:49" s="15" customFormat="1">
      <c r="A209" s="26" t="s">
        <v>359</v>
      </c>
      <c r="B209" s="56">
        <f t="shared" si="9"/>
        <v>0</v>
      </c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93"/>
      <c r="AF209" s="93"/>
      <c r="AG209" s="93"/>
      <c r="AH209" s="93"/>
      <c r="AI209" s="93"/>
      <c r="AJ209" s="93"/>
      <c r="AK209" s="52"/>
      <c r="AL209" s="93"/>
      <c r="AM209" s="93"/>
      <c r="AN209" s="93"/>
      <c r="AO209" s="93"/>
      <c r="AP209" s="52"/>
      <c r="AQ209" s="52"/>
      <c r="AR209" s="52"/>
      <c r="AS209" s="56"/>
      <c r="AT209" s="93"/>
      <c r="AU209" s="93"/>
      <c r="AV209" s="59"/>
      <c r="AW209" s="59"/>
    </row>
    <row r="210" spans="1:49" s="15" customFormat="1">
      <c r="A210" s="26" t="s">
        <v>360</v>
      </c>
      <c r="B210" s="56">
        <f t="shared" si="9"/>
        <v>0</v>
      </c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93"/>
      <c r="AF210" s="93"/>
      <c r="AG210" s="93"/>
      <c r="AH210" s="93"/>
      <c r="AI210" s="93"/>
      <c r="AJ210" s="93"/>
      <c r="AK210" s="52"/>
      <c r="AL210" s="93"/>
      <c r="AM210" s="93"/>
      <c r="AN210" s="93"/>
      <c r="AO210" s="93"/>
      <c r="AP210" s="52"/>
      <c r="AQ210" s="52"/>
      <c r="AR210" s="52"/>
      <c r="AS210" s="56"/>
      <c r="AT210" s="93"/>
      <c r="AU210" s="93"/>
      <c r="AV210" s="59"/>
      <c r="AW210" s="59"/>
    </row>
    <row r="211" spans="1:49" s="15" customFormat="1">
      <c r="A211" s="26" t="s">
        <v>204</v>
      </c>
      <c r="B211" s="56">
        <f t="shared" si="9"/>
        <v>0</v>
      </c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27"/>
      <c r="AL211" s="56"/>
      <c r="AM211" s="56"/>
      <c r="AN211" s="56"/>
      <c r="AO211" s="56"/>
      <c r="AP211" s="27"/>
      <c r="AQ211" s="27"/>
      <c r="AR211" s="27"/>
      <c r="AS211" s="56"/>
      <c r="AT211" s="56"/>
      <c r="AU211" s="56"/>
      <c r="AV211" s="59"/>
      <c r="AW211" s="59"/>
    </row>
    <row r="212" spans="1:49" s="15" customFormat="1">
      <c r="A212" s="26" t="s">
        <v>188</v>
      </c>
      <c r="B212" s="56">
        <f t="shared" si="9"/>
        <v>0</v>
      </c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27"/>
      <c r="AL212" s="56"/>
      <c r="AM212" s="56"/>
      <c r="AN212" s="56"/>
      <c r="AO212" s="56"/>
      <c r="AP212" s="27"/>
      <c r="AQ212" s="27"/>
      <c r="AR212" s="27"/>
      <c r="AS212" s="56"/>
      <c r="AT212" s="56"/>
      <c r="AU212" s="56"/>
      <c r="AV212" s="59"/>
      <c r="AW212" s="59"/>
    </row>
    <row r="213" spans="1:49" s="15" customFormat="1">
      <c r="A213" s="26" t="s">
        <v>240</v>
      </c>
      <c r="B213" s="56">
        <f t="shared" si="9"/>
        <v>0</v>
      </c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93"/>
      <c r="AF213" s="93"/>
      <c r="AG213" s="93"/>
      <c r="AH213" s="93"/>
      <c r="AI213" s="93"/>
      <c r="AJ213" s="93"/>
      <c r="AK213" s="52"/>
      <c r="AL213" s="93"/>
      <c r="AM213" s="93"/>
      <c r="AN213" s="93"/>
      <c r="AO213" s="93"/>
      <c r="AP213" s="52"/>
      <c r="AQ213" s="52"/>
      <c r="AR213" s="52"/>
      <c r="AS213" s="56"/>
      <c r="AT213" s="93"/>
      <c r="AU213" s="93"/>
      <c r="AV213" s="59"/>
      <c r="AW213" s="59"/>
    </row>
    <row r="214" spans="1:49" s="15" customFormat="1">
      <c r="A214" s="26" t="s">
        <v>361</v>
      </c>
      <c r="B214" s="56">
        <f t="shared" si="9"/>
        <v>0</v>
      </c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93"/>
      <c r="AF214" s="93"/>
      <c r="AG214" s="93"/>
      <c r="AH214" s="93"/>
      <c r="AI214" s="93"/>
      <c r="AJ214" s="93"/>
      <c r="AK214" s="52"/>
      <c r="AL214" s="93"/>
      <c r="AM214" s="93"/>
      <c r="AN214" s="93"/>
      <c r="AO214" s="93"/>
      <c r="AP214" s="52"/>
      <c r="AQ214" s="52"/>
      <c r="AR214" s="52"/>
      <c r="AS214" s="56"/>
      <c r="AT214" s="93"/>
      <c r="AU214" s="93"/>
      <c r="AV214" s="59"/>
      <c r="AW214" s="59"/>
    </row>
    <row r="215" spans="1:49" s="15" customFormat="1">
      <c r="A215" s="26" t="s">
        <v>362</v>
      </c>
      <c r="B215" s="56">
        <f t="shared" si="9"/>
        <v>0</v>
      </c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93"/>
      <c r="AF215" s="93"/>
      <c r="AG215" s="93"/>
      <c r="AH215" s="93"/>
      <c r="AI215" s="93"/>
      <c r="AJ215" s="93"/>
      <c r="AK215" s="52"/>
      <c r="AL215" s="93"/>
      <c r="AM215" s="93"/>
      <c r="AN215" s="93"/>
      <c r="AO215" s="93"/>
      <c r="AP215" s="52"/>
      <c r="AQ215" s="52"/>
      <c r="AR215" s="52"/>
      <c r="AS215" s="56"/>
      <c r="AT215" s="93"/>
      <c r="AU215" s="93"/>
      <c r="AV215" s="59"/>
      <c r="AW215" s="59"/>
    </row>
    <row r="216" spans="1:49" s="15" customFormat="1">
      <c r="A216" s="26" t="s">
        <v>363</v>
      </c>
      <c r="B216" s="56">
        <f t="shared" si="9"/>
        <v>0</v>
      </c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93"/>
      <c r="AF216" s="93"/>
      <c r="AG216" s="93"/>
      <c r="AH216" s="93"/>
      <c r="AI216" s="93"/>
      <c r="AJ216" s="93"/>
      <c r="AK216" s="52"/>
      <c r="AL216" s="93"/>
      <c r="AM216" s="93"/>
      <c r="AN216" s="93"/>
      <c r="AO216" s="93"/>
      <c r="AP216" s="52"/>
      <c r="AQ216" s="52"/>
      <c r="AR216" s="52"/>
      <c r="AS216" s="56"/>
      <c r="AT216" s="93"/>
      <c r="AU216" s="93"/>
      <c r="AV216" s="59"/>
      <c r="AW216" s="59"/>
    </row>
    <row r="217" spans="1:49" s="15" customFormat="1">
      <c r="A217" s="26" t="s">
        <v>364</v>
      </c>
      <c r="B217" s="56">
        <f t="shared" si="9"/>
        <v>0</v>
      </c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93"/>
      <c r="AF217" s="93"/>
      <c r="AG217" s="93"/>
      <c r="AH217" s="93"/>
      <c r="AI217" s="93"/>
      <c r="AJ217" s="93"/>
      <c r="AK217" s="52"/>
      <c r="AL217" s="93"/>
      <c r="AM217" s="93"/>
      <c r="AN217" s="93"/>
      <c r="AO217" s="93"/>
      <c r="AP217" s="52"/>
      <c r="AQ217" s="52"/>
      <c r="AR217" s="52"/>
      <c r="AS217" s="56"/>
      <c r="AT217" s="93"/>
      <c r="AU217" s="93"/>
      <c r="AV217" s="59"/>
      <c r="AW217" s="59"/>
    </row>
    <row r="218" spans="1:49" s="15" customFormat="1">
      <c r="A218" s="26" t="s">
        <v>365</v>
      </c>
      <c r="B218" s="56">
        <f t="shared" si="9"/>
        <v>0</v>
      </c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93"/>
      <c r="AF218" s="93"/>
      <c r="AG218" s="93"/>
      <c r="AH218" s="93"/>
      <c r="AI218" s="93"/>
      <c r="AJ218" s="93"/>
      <c r="AK218" s="52"/>
      <c r="AL218" s="93"/>
      <c r="AM218" s="93"/>
      <c r="AN218" s="93"/>
      <c r="AO218" s="93"/>
      <c r="AP218" s="52"/>
      <c r="AQ218" s="52"/>
      <c r="AR218" s="52"/>
      <c r="AS218" s="56"/>
      <c r="AT218" s="93"/>
      <c r="AU218" s="93"/>
      <c r="AV218" s="59"/>
      <c r="AW218" s="59"/>
    </row>
    <row r="219" spans="1:49" s="15" customFormat="1">
      <c r="A219" s="26" t="s">
        <v>366</v>
      </c>
      <c r="B219" s="56">
        <f t="shared" si="9"/>
        <v>0</v>
      </c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93"/>
      <c r="AF219" s="93"/>
      <c r="AG219" s="93"/>
      <c r="AH219" s="93"/>
      <c r="AI219" s="93"/>
      <c r="AJ219" s="93"/>
      <c r="AK219" s="52"/>
      <c r="AL219" s="93"/>
      <c r="AM219" s="93"/>
      <c r="AN219" s="93"/>
      <c r="AO219" s="93"/>
      <c r="AP219" s="52"/>
      <c r="AQ219" s="52"/>
      <c r="AR219" s="52"/>
      <c r="AS219" s="56"/>
      <c r="AT219" s="93"/>
      <c r="AU219" s="93"/>
      <c r="AV219" s="59"/>
      <c r="AW219" s="59"/>
    </row>
    <row r="220" spans="1:49" s="15" customFormat="1">
      <c r="A220" s="26" t="s">
        <v>367</v>
      </c>
      <c r="B220" s="56">
        <f t="shared" si="9"/>
        <v>0</v>
      </c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93"/>
      <c r="AF220" s="93"/>
      <c r="AG220" s="93"/>
      <c r="AH220" s="93"/>
      <c r="AI220" s="93"/>
      <c r="AJ220" s="93"/>
      <c r="AK220" s="52"/>
      <c r="AL220" s="93"/>
      <c r="AM220" s="93"/>
      <c r="AN220" s="93"/>
      <c r="AO220" s="93"/>
      <c r="AP220" s="52"/>
      <c r="AQ220" s="52"/>
      <c r="AR220" s="52"/>
      <c r="AS220" s="56"/>
      <c r="AT220" s="93"/>
      <c r="AU220" s="93"/>
      <c r="AV220" s="59"/>
      <c r="AW220" s="59"/>
    </row>
    <row r="221" spans="1:49" s="15" customFormat="1">
      <c r="A221" s="26" t="s">
        <v>368</v>
      </c>
      <c r="B221" s="56">
        <f t="shared" si="9"/>
        <v>0</v>
      </c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93"/>
      <c r="AF221" s="93"/>
      <c r="AG221" s="93"/>
      <c r="AH221" s="93"/>
      <c r="AI221" s="93"/>
      <c r="AJ221" s="93"/>
      <c r="AK221" s="52"/>
      <c r="AL221" s="93"/>
      <c r="AM221" s="93"/>
      <c r="AN221" s="93"/>
      <c r="AO221" s="93"/>
      <c r="AP221" s="52"/>
      <c r="AQ221" s="52"/>
      <c r="AR221" s="52"/>
      <c r="AS221" s="56"/>
      <c r="AT221" s="93"/>
      <c r="AU221" s="93"/>
      <c r="AV221" s="59"/>
      <c r="AW221" s="59"/>
    </row>
    <row r="222" spans="1:49" s="15" customFormat="1">
      <c r="A222" s="26" t="s">
        <v>369</v>
      </c>
      <c r="B222" s="56">
        <f t="shared" si="9"/>
        <v>0</v>
      </c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93"/>
      <c r="AF222" s="93"/>
      <c r="AG222" s="93"/>
      <c r="AH222" s="93"/>
      <c r="AI222" s="93"/>
      <c r="AJ222" s="93"/>
      <c r="AK222" s="52"/>
      <c r="AL222" s="93"/>
      <c r="AM222" s="93"/>
      <c r="AN222" s="93"/>
      <c r="AO222" s="93"/>
      <c r="AP222" s="52"/>
      <c r="AQ222" s="52"/>
      <c r="AR222" s="52"/>
      <c r="AS222" s="56"/>
      <c r="AT222" s="93"/>
      <c r="AU222" s="93"/>
      <c r="AV222" s="59"/>
      <c r="AW222" s="59"/>
    </row>
    <row r="223" spans="1:49" s="15" customFormat="1">
      <c r="A223" s="26" t="s">
        <v>370</v>
      </c>
      <c r="B223" s="56">
        <f t="shared" si="9"/>
        <v>0</v>
      </c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93"/>
      <c r="AF223" s="93"/>
      <c r="AG223" s="93"/>
      <c r="AH223" s="93"/>
      <c r="AI223" s="93"/>
      <c r="AJ223" s="93"/>
      <c r="AK223" s="52"/>
      <c r="AL223" s="93"/>
      <c r="AM223" s="93"/>
      <c r="AN223" s="93"/>
      <c r="AO223" s="93"/>
      <c r="AP223" s="52"/>
      <c r="AQ223" s="52"/>
      <c r="AR223" s="52"/>
      <c r="AS223" s="56"/>
      <c r="AT223" s="93"/>
      <c r="AU223" s="93"/>
      <c r="AV223" s="59"/>
      <c r="AW223" s="59"/>
    </row>
    <row r="224" spans="1:49" s="15" customFormat="1">
      <c r="A224" s="26" t="s">
        <v>205</v>
      </c>
      <c r="B224" s="56">
        <f t="shared" si="9"/>
        <v>0</v>
      </c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27"/>
      <c r="AL224" s="56"/>
      <c r="AM224" s="56"/>
      <c r="AN224" s="56"/>
      <c r="AO224" s="56"/>
      <c r="AP224" s="27"/>
      <c r="AQ224" s="27"/>
      <c r="AR224" s="27"/>
      <c r="AS224" s="56"/>
      <c r="AT224" s="56"/>
      <c r="AU224" s="56"/>
      <c r="AV224" s="59"/>
      <c r="AW224" s="59"/>
    </row>
    <row r="225" spans="1:49" s="15" customFormat="1">
      <c r="A225" s="26" t="s">
        <v>188</v>
      </c>
      <c r="B225" s="56">
        <f t="shared" si="9"/>
        <v>0</v>
      </c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27"/>
      <c r="AL225" s="56"/>
      <c r="AM225" s="56"/>
      <c r="AN225" s="56"/>
      <c r="AO225" s="56"/>
      <c r="AP225" s="27"/>
      <c r="AQ225" s="27"/>
      <c r="AR225" s="27"/>
      <c r="AS225" s="56"/>
      <c r="AT225" s="56"/>
      <c r="AU225" s="56"/>
      <c r="AV225" s="59"/>
      <c r="AW225" s="59"/>
    </row>
    <row r="226" spans="1:49" s="15" customFormat="1">
      <c r="A226" s="26" t="s">
        <v>241</v>
      </c>
      <c r="B226" s="56">
        <f t="shared" si="9"/>
        <v>0</v>
      </c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27"/>
      <c r="AL226" s="56"/>
      <c r="AM226" s="56"/>
      <c r="AN226" s="56"/>
      <c r="AO226" s="56"/>
      <c r="AP226" s="27"/>
      <c r="AQ226" s="27"/>
      <c r="AR226" s="27"/>
      <c r="AS226" s="56"/>
      <c r="AT226" s="56"/>
      <c r="AU226" s="56"/>
      <c r="AV226" s="59"/>
      <c r="AW226" s="59"/>
    </row>
    <row r="227" spans="1:49" s="15" customFormat="1">
      <c r="A227" s="26" t="s">
        <v>371</v>
      </c>
      <c r="B227" s="56">
        <f t="shared" si="9"/>
        <v>0</v>
      </c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93"/>
      <c r="AF227" s="93"/>
      <c r="AG227" s="93"/>
      <c r="AH227" s="93"/>
      <c r="AI227" s="93"/>
      <c r="AJ227" s="93"/>
      <c r="AK227" s="52"/>
      <c r="AL227" s="93"/>
      <c r="AM227" s="93"/>
      <c r="AN227" s="93"/>
      <c r="AO227" s="93"/>
      <c r="AP227" s="52"/>
      <c r="AQ227" s="52"/>
      <c r="AR227" s="52"/>
      <c r="AS227" s="56"/>
      <c r="AT227" s="93"/>
      <c r="AU227" s="93"/>
      <c r="AV227" s="59"/>
      <c r="AW227" s="59"/>
    </row>
    <row r="228" spans="1:49" s="15" customFormat="1">
      <c r="A228" s="26" t="s">
        <v>372</v>
      </c>
      <c r="B228" s="56">
        <f t="shared" si="9"/>
        <v>0</v>
      </c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27"/>
      <c r="AL228" s="56"/>
      <c r="AM228" s="56"/>
      <c r="AN228" s="56"/>
      <c r="AO228" s="56"/>
      <c r="AP228" s="27"/>
      <c r="AQ228" s="27"/>
      <c r="AR228" s="27"/>
      <c r="AS228" s="56"/>
      <c r="AT228" s="56"/>
      <c r="AU228" s="56"/>
      <c r="AV228" s="59"/>
      <c r="AW228" s="59"/>
    </row>
    <row r="229" spans="1:49" s="15" customFormat="1">
      <c r="A229" s="26" t="s">
        <v>206</v>
      </c>
      <c r="B229" s="56">
        <f t="shared" si="9"/>
        <v>0</v>
      </c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27"/>
      <c r="AL229" s="56"/>
      <c r="AM229" s="56"/>
      <c r="AN229" s="56"/>
      <c r="AO229" s="56"/>
      <c r="AP229" s="27"/>
      <c r="AQ229" s="27"/>
      <c r="AR229" s="27"/>
      <c r="AS229" s="56"/>
      <c r="AT229" s="56"/>
      <c r="AU229" s="56"/>
      <c r="AV229" s="59"/>
      <c r="AW229" s="59"/>
    </row>
    <row r="230" spans="1:49" s="15" customFormat="1">
      <c r="A230" s="26" t="s">
        <v>188</v>
      </c>
      <c r="B230" s="56">
        <f t="shared" si="9"/>
        <v>0</v>
      </c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27"/>
      <c r="AL230" s="56"/>
      <c r="AM230" s="56"/>
      <c r="AN230" s="56"/>
      <c r="AO230" s="56"/>
      <c r="AP230" s="27"/>
      <c r="AQ230" s="27"/>
      <c r="AR230" s="27"/>
      <c r="AS230" s="56"/>
      <c r="AT230" s="56"/>
      <c r="AU230" s="56"/>
      <c r="AV230" s="59"/>
      <c r="AW230" s="59"/>
    </row>
    <row r="231" spans="1:49" s="15" customFormat="1">
      <c r="A231" s="26" t="s">
        <v>373</v>
      </c>
      <c r="B231" s="56">
        <f t="shared" si="9"/>
        <v>0</v>
      </c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93"/>
      <c r="AF231" s="93"/>
      <c r="AG231" s="93"/>
      <c r="AH231" s="93"/>
      <c r="AI231" s="93"/>
      <c r="AJ231" s="93"/>
      <c r="AK231" s="52"/>
      <c r="AL231" s="93"/>
      <c r="AM231" s="93"/>
      <c r="AN231" s="93"/>
      <c r="AO231" s="93"/>
      <c r="AP231" s="52"/>
      <c r="AQ231" s="52"/>
      <c r="AR231" s="52"/>
      <c r="AS231" s="56"/>
      <c r="AT231" s="93"/>
      <c r="AU231" s="93"/>
      <c r="AV231" s="59"/>
      <c r="AW231" s="59"/>
    </row>
    <row r="232" spans="1:49" s="15" customFormat="1">
      <c r="A232" s="26" t="s">
        <v>374</v>
      </c>
      <c r="B232" s="56">
        <f t="shared" si="9"/>
        <v>0</v>
      </c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93"/>
      <c r="AF232" s="93"/>
      <c r="AG232" s="93"/>
      <c r="AH232" s="93"/>
      <c r="AI232" s="93"/>
      <c r="AJ232" s="93"/>
      <c r="AK232" s="52"/>
      <c r="AL232" s="93"/>
      <c r="AM232" s="93"/>
      <c r="AN232" s="93"/>
      <c r="AO232" s="93"/>
      <c r="AP232" s="52"/>
      <c r="AQ232" s="52"/>
      <c r="AR232" s="52"/>
      <c r="AS232" s="56"/>
      <c r="AT232" s="93"/>
      <c r="AU232" s="93"/>
      <c r="AV232" s="59"/>
      <c r="AW232" s="59"/>
    </row>
    <row r="233" spans="1:49" s="15" customFormat="1">
      <c r="A233" s="26" t="s">
        <v>375</v>
      </c>
      <c r="B233" s="56">
        <f t="shared" si="9"/>
        <v>0</v>
      </c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93"/>
      <c r="AF233" s="93"/>
      <c r="AG233" s="93"/>
      <c r="AH233" s="93"/>
      <c r="AI233" s="93"/>
      <c r="AJ233" s="93"/>
      <c r="AK233" s="52"/>
      <c r="AL233" s="93"/>
      <c r="AM233" s="93"/>
      <c r="AN233" s="93"/>
      <c r="AO233" s="93"/>
      <c r="AP233" s="52"/>
      <c r="AQ233" s="52"/>
      <c r="AR233" s="52"/>
      <c r="AS233" s="56"/>
      <c r="AT233" s="93"/>
      <c r="AU233" s="93"/>
      <c r="AV233" s="59"/>
      <c r="AW233" s="59"/>
    </row>
    <row r="234" spans="1:49" s="15" customFormat="1">
      <c r="A234" s="26" t="s">
        <v>242</v>
      </c>
      <c r="B234" s="56">
        <f t="shared" si="9"/>
        <v>0</v>
      </c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93"/>
      <c r="AF234" s="93"/>
      <c r="AG234" s="93"/>
      <c r="AH234" s="93"/>
      <c r="AI234" s="93"/>
      <c r="AJ234" s="93"/>
      <c r="AK234" s="52"/>
      <c r="AL234" s="93"/>
      <c r="AM234" s="93"/>
      <c r="AN234" s="93"/>
      <c r="AO234" s="93"/>
      <c r="AP234" s="52"/>
      <c r="AQ234" s="52"/>
      <c r="AR234" s="52"/>
      <c r="AS234" s="56"/>
      <c r="AT234" s="93"/>
      <c r="AU234" s="93"/>
      <c r="AV234" s="59"/>
      <c r="AW234" s="59"/>
    </row>
    <row r="235" spans="1:49" s="15" customFormat="1">
      <c r="A235" s="26" t="s">
        <v>376</v>
      </c>
      <c r="B235" s="56">
        <f t="shared" si="9"/>
        <v>0</v>
      </c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27"/>
      <c r="AL235" s="56"/>
      <c r="AM235" s="56"/>
      <c r="AN235" s="56"/>
      <c r="AO235" s="56"/>
      <c r="AP235" s="27"/>
      <c r="AQ235" s="27"/>
      <c r="AR235" s="27"/>
      <c r="AS235" s="56"/>
      <c r="AT235" s="56"/>
      <c r="AU235" s="56"/>
      <c r="AV235" s="59"/>
      <c r="AW235" s="59"/>
    </row>
    <row r="236" spans="1:49" s="15" customFormat="1">
      <c r="A236" s="26" t="s">
        <v>377</v>
      </c>
      <c r="B236" s="56">
        <f t="shared" si="9"/>
        <v>0</v>
      </c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27"/>
      <c r="AL236" s="56"/>
      <c r="AM236" s="56"/>
      <c r="AN236" s="56"/>
      <c r="AO236" s="56"/>
      <c r="AP236" s="27"/>
      <c r="AQ236" s="27"/>
      <c r="AR236" s="27"/>
      <c r="AS236" s="56"/>
      <c r="AT236" s="56"/>
      <c r="AU236" s="56"/>
      <c r="AV236" s="59"/>
      <c r="AW236" s="59"/>
    </row>
    <row r="237" spans="1:49" s="15" customFormat="1">
      <c r="A237" s="26" t="s">
        <v>378</v>
      </c>
      <c r="B237" s="56">
        <f t="shared" si="9"/>
        <v>0</v>
      </c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27"/>
      <c r="AL237" s="56"/>
      <c r="AM237" s="56"/>
      <c r="AN237" s="56"/>
      <c r="AO237" s="56"/>
      <c r="AP237" s="27"/>
      <c r="AQ237" s="27"/>
      <c r="AR237" s="27"/>
      <c r="AS237" s="56"/>
      <c r="AT237" s="56"/>
      <c r="AU237" s="56"/>
      <c r="AV237" s="59"/>
      <c r="AW237" s="59"/>
    </row>
    <row r="238" spans="1:49" s="15" customFormat="1">
      <c r="A238" s="26" t="s">
        <v>379</v>
      </c>
      <c r="B238" s="56">
        <f t="shared" si="9"/>
        <v>0</v>
      </c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27"/>
      <c r="AL238" s="56"/>
      <c r="AM238" s="56"/>
      <c r="AN238" s="56"/>
      <c r="AO238" s="56"/>
      <c r="AP238" s="27"/>
      <c r="AQ238" s="27"/>
      <c r="AR238" s="27"/>
      <c r="AS238" s="56"/>
      <c r="AT238" s="56"/>
      <c r="AU238" s="56"/>
      <c r="AV238" s="59"/>
      <c r="AW238" s="59"/>
    </row>
    <row r="239" spans="1:49" s="15" customFormat="1">
      <c r="A239" s="26" t="s">
        <v>380</v>
      </c>
      <c r="B239" s="56">
        <f t="shared" si="9"/>
        <v>0</v>
      </c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27"/>
      <c r="AL239" s="56"/>
      <c r="AM239" s="56"/>
      <c r="AN239" s="56"/>
      <c r="AO239" s="56"/>
      <c r="AP239" s="27"/>
      <c r="AQ239" s="27"/>
      <c r="AR239" s="27"/>
      <c r="AS239" s="56"/>
      <c r="AT239" s="56"/>
      <c r="AU239" s="56"/>
      <c r="AV239" s="59"/>
      <c r="AW239" s="59"/>
    </row>
    <row r="240" spans="1:49" s="15" customFormat="1">
      <c r="A240" s="26" t="s">
        <v>207</v>
      </c>
      <c r="B240" s="56">
        <f t="shared" si="9"/>
        <v>0</v>
      </c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27"/>
      <c r="AL240" s="56"/>
      <c r="AM240" s="56"/>
      <c r="AN240" s="56"/>
      <c r="AO240" s="56"/>
      <c r="AP240" s="27"/>
      <c r="AQ240" s="27"/>
      <c r="AR240" s="27"/>
      <c r="AS240" s="56"/>
      <c r="AT240" s="56"/>
      <c r="AU240" s="56"/>
      <c r="AV240" s="59"/>
      <c r="AW240" s="59"/>
    </row>
    <row r="241" spans="1:49" s="15" customFormat="1">
      <c r="A241" s="26" t="s">
        <v>188</v>
      </c>
      <c r="B241" s="56">
        <f t="shared" si="9"/>
        <v>0</v>
      </c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27"/>
      <c r="AL241" s="56"/>
      <c r="AM241" s="56"/>
      <c r="AN241" s="56"/>
      <c r="AO241" s="56"/>
      <c r="AP241" s="27"/>
      <c r="AQ241" s="27"/>
      <c r="AR241" s="27"/>
      <c r="AS241" s="56"/>
      <c r="AT241" s="56"/>
      <c r="AU241" s="56"/>
      <c r="AV241" s="59"/>
      <c r="AW241" s="59"/>
    </row>
    <row r="242" spans="1:49" s="15" customFormat="1">
      <c r="A242" s="26" t="s">
        <v>381</v>
      </c>
      <c r="B242" s="56">
        <f t="shared" si="9"/>
        <v>0</v>
      </c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27"/>
      <c r="AL242" s="56"/>
      <c r="AM242" s="56"/>
      <c r="AN242" s="56"/>
      <c r="AO242" s="56"/>
      <c r="AP242" s="27"/>
      <c r="AQ242" s="27"/>
      <c r="AR242" s="27"/>
      <c r="AS242" s="56"/>
      <c r="AT242" s="56"/>
      <c r="AU242" s="56"/>
      <c r="AV242" s="59"/>
      <c r="AW242" s="59"/>
    </row>
    <row r="243" spans="1:49" s="15" customFormat="1">
      <c r="A243" s="26" t="s">
        <v>243</v>
      </c>
      <c r="B243" s="56">
        <f t="shared" si="9"/>
        <v>0</v>
      </c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93"/>
      <c r="AF243" s="93"/>
      <c r="AG243" s="93"/>
      <c r="AH243" s="93"/>
      <c r="AI243" s="93"/>
      <c r="AJ243" s="93"/>
      <c r="AK243" s="52"/>
      <c r="AL243" s="93"/>
      <c r="AM243" s="93"/>
      <c r="AN243" s="93"/>
      <c r="AO243" s="93"/>
      <c r="AP243" s="52"/>
      <c r="AQ243" s="52"/>
      <c r="AR243" s="52"/>
      <c r="AS243" s="56"/>
      <c r="AT243" s="93"/>
      <c r="AU243" s="93"/>
      <c r="AV243" s="59"/>
      <c r="AW243" s="59"/>
    </row>
    <row r="244" spans="1:49" s="15" customFormat="1">
      <c r="A244" s="26" t="s">
        <v>382</v>
      </c>
      <c r="B244" s="56">
        <f t="shared" si="9"/>
        <v>0</v>
      </c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93"/>
      <c r="AF244" s="93"/>
      <c r="AG244" s="93"/>
      <c r="AH244" s="93"/>
      <c r="AI244" s="93"/>
      <c r="AJ244" s="93"/>
      <c r="AK244" s="52"/>
      <c r="AL244" s="93"/>
      <c r="AM244" s="93"/>
      <c r="AN244" s="93"/>
      <c r="AO244" s="93"/>
      <c r="AP244" s="52"/>
      <c r="AQ244" s="52"/>
      <c r="AR244" s="52"/>
      <c r="AS244" s="56"/>
      <c r="AT244" s="93"/>
      <c r="AU244" s="93"/>
      <c r="AV244" s="59"/>
      <c r="AW244" s="59"/>
    </row>
    <row r="245" spans="1:49" s="15" customFormat="1">
      <c r="A245" s="26" t="s">
        <v>383</v>
      </c>
      <c r="B245" s="56">
        <f t="shared" si="9"/>
        <v>0</v>
      </c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93"/>
      <c r="AF245" s="93"/>
      <c r="AG245" s="93"/>
      <c r="AH245" s="93"/>
      <c r="AI245" s="93"/>
      <c r="AJ245" s="93"/>
      <c r="AK245" s="52"/>
      <c r="AL245" s="93"/>
      <c r="AM245" s="93"/>
      <c r="AN245" s="93"/>
      <c r="AO245" s="93"/>
      <c r="AP245" s="52"/>
      <c r="AQ245" s="52"/>
      <c r="AR245" s="52"/>
      <c r="AS245" s="56"/>
      <c r="AT245" s="93"/>
      <c r="AU245" s="93"/>
      <c r="AV245" s="59"/>
      <c r="AW245" s="59"/>
    </row>
    <row r="246" spans="1:49" s="15" customFormat="1">
      <c r="A246" s="26" t="s">
        <v>384</v>
      </c>
      <c r="B246" s="56">
        <f t="shared" si="9"/>
        <v>0</v>
      </c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93"/>
      <c r="AF246" s="93"/>
      <c r="AG246" s="93"/>
      <c r="AH246" s="93"/>
      <c r="AI246" s="93"/>
      <c r="AJ246" s="93"/>
      <c r="AK246" s="52"/>
      <c r="AL246" s="93"/>
      <c r="AM246" s="93"/>
      <c r="AN246" s="93"/>
      <c r="AO246" s="93"/>
      <c r="AP246" s="52"/>
      <c r="AQ246" s="52"/>
      <c r="AR246" s="52"/>
      <c r="AS246" s="56"/>
      <c r="AT246" s="93"/>
      <c r="AU246" s="93"/>
      <c r="AV246" s="59"/>
      <c r="AW246" s="59"/>
    </row>
    <row r="247" spans="1:49" s="15" customFormat="1">
      <c r="A247" s="26" t="s">
        <v>385</v>
      </c>
      <c r="B247" s="56">
        <f t="shared" si="9"/>
        <v>0</v>
      </c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93"/>
      <c r="AF247" s="93"/>
      <c r="AG247" s="93"/>
      <c r="AH247" s="93"/>
      <c r="AI247" s="93"/>
      <c r="AJ247" s="93"/>
      <c r="AK247" s="52"/>
      <c r="AL247" s="93"/>
      <c r="AM247" s="93"/>
      <c r="AN247" s="93"/>
      <c r="AO247" s="93"/>
      <c r="AP247" s="52"/>
      <c r="AQ247" s="52"/>
      <c r="AR247" s="52"/>
      <c r="AS247" s="56"/>
      <c r="AT247" s="93"/>
      <c r="AU247" s="93"/>
      <c r="AV247" s="59"/>
      <c r="AW247" s="59"/>
    </row>
    <row r="248" spans="1:49" s="15" customFormat="1">
      <c r="A248" s="26" t="s">
        <v>386</v>
      </c>
      <c r="B248" s="56">
        <f t="shared" si="9"/>
        <v>0</v>
      </c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27"/>
      <c r="AL248" s="56"/>
      <c r="AM248" s="56"/>
      <c r="AN248" s="56"/>
      <c r="AO248" s="56"/>
      <c r="AP248" s="27"/>
      <c r="AQ248" s="27"/>
      <c r="AR248" s="27"/>
      <c r="AS248" s="56"/>
      <c r="AT248" s="56"/>
      <c r="AU248" s="56"/>
      <c r="AV248" s="59"/>
      <c r="AW248" s="59"/>
    </row>
    <row r="249" spans="1:49" s="15" customFormat="1">
      <c r="A249" s="26" t="s">
        <v>387</v>
      </c>
      <c r="B249" s="56">
        <f t="shared" si="9"/>
        <v>0</v>
      </c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27"/>
      <c r="AL249" s="56"/>
      <c r="AM249" s="56"/>
      <c r="AN249" s="56"/>
      <c r="AO249" s="56"/>
      <c r="AP249" s="27"/>
      <c r="AQ249" s="27"/>
      <c r="AR249" s="27"/>
      <c r="AS249" s="56"/>
      <c r="AT249" s="56"/>
      <c r="AU249" s="56"/>
      <c r="AV249" s="59"/>
      <c r="AW249" s="59"/>
    </row>
    <row r="250" spans="1:49" s="15" customFormat="1">
      <c r="A250" s="26" t="s">
        <v>388</v>
      </c>
      <c r="B250" s="56">
        <f t="shared" si="9"/>
        <v>0</v>
      </c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27"/>
      <c r="AL250" s="56"/>
      <c r="AM250" s="56"/>
      <c r="AN250" s="56"/>
      <c r="AO250" s="56"/>
      <c r="AP250" s="27"/>
      <c r="AQ250" s="27"/>
      <c r="AR250" s="27"/>
      <c r="AS250" s="56"/>
      <c r="AT250" s="56"/>
      <c r="AU250" s="56"/>
      <c r="AV250" s="59"/>
      <c r="AW250" s="59"/>
    </row>
    <row r="251" spans="1:49" s="15" customFormat="1">
      <c r="A251" s="26" t="s">
        <v>389</v>
      </c>
      <c r="B251" s="56">
        <f t="shared" si="9"/>
        <v>0</v>
      </c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27"/>
      <c r="AL251" s="56"/>
      <c r="AM251" s="56"/>
      <c r="AN251" s="56"/>
      <c r="AO251" s="56"/>
      <c r="AP251" s="27"/>
      <c r="AQ251" s="27"/>
      <c r="AR251" s="27"/>
      <c r="AS251" s="56"/>
      <c r="AT251" s="56"/>
      <c r="AU251" s="56"/>
      <c r="AV251" s="59"/>
      <c r="AW251" s="59"/>
    </row>
    <row r="252" spans="1:49" s="15" customFormat="1">
      <c r="A252" s="26" t="s">
        <v>208</v>
      </c>
      <c r="B252" s="56">
        <f t="shared" si="9"/>
        <v>0</v>
      </c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27"/>
      <c r="AL252" s="56"/>
      <c r="AM252" s="56"/>
      <c r="AN252" s="56"/>
      <c r="AO252" s="56"/>
      <c r="AP252" s="27"/>
      <c r="AQ252" s="27"/>
      <c r="AR252" s="27"/>
      <c r="AS252" s="56"/>
      <c r="AT252" s="56"/>
      <c r="AU252" s="56"/>
      <c r="AV252" s="59"/>
      <c r="AW252" s="59"/>
    </row>
    <row r="253" spans="1:49" s="15" customFormat="1">
      <c r="A253" s="26" t="s">
        <v>188</v>
      </c>
      <c r="B253" s="56">
        <f t="shared" si="9"/>
        <v>0</v>
      </c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27"/>
      <c r="AL253" s="56"/>
      <c r="AM253" s="56"/>
      <c r="AN253" s="56"/>
      <c r="AO253" s="56"/>
      <c r="AP253" s="27"/>
      <c r="AQ253" s="27"/>
      <c r="AR253" s="27"/>
      <c r="AS253" s="56"/>
      <c r="AT253" s="56"/>
      <c r="AU253" s="56"/>
      <c r="AV253" s="59"/>
      <c r="AW253" s="59"/>
    </row>
    <row r="254" spans="1:49" s="15" customFormat="1">
      <c r="A254" s="26" t="s">
        <v>390</v>
      </c>
      <c r="B254" s="56">
        <f t="shared" si="9"/>
        <v>0</v>
      </c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27"/>
      <c r="AL254" s="56"/>
      <c r="AM254" s="56"/>
      <c r="AN254" s="56"/>
      <c r="AO254" s="56"/>
      <c r="AP254" s="27"/>
      <c r="AQ254" s="27"/>
      <c r="AR254" s="27"/>
      <c r="AS254" s="56"/>
      <c r="AT254" s="56"/>
      <c r="AU254" s="56"/>
      <c r="AV254" s="59"/>
      <c r="AW254" s="59"/>
    </row>
    <row r="255" spans="1:49" s="15" customFormat="1">
      <c r="A255" s="26" t="s">
        <v>391</v>
      </c>
      <c r="B255" s="56">
        <f t="shared" si="9"/>
        <v>0</v>
      </c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27"/>
      <c r="AL255" s="56"/>
      <c r="AM255" s="56"/>
      <c r="AN255" s="56"/>
      <c r="AO255" s="56"/>
      <c r="AP255" s="27"/>
      <c r="AQ255" s="27"/>
      <c r="AR255" s="27"/>
      <c r="AS255" s="56"/>
      <c r="AT255" s="56"/>
      <c r="AU255" s="56"/>
      <c r="AV255" s="59"/>
      <c r="AW255" s="59"/>
    </row>
    <row r="256" spans="1:49" s="15" customFormat="1">
      <c r="A256" s="26" t="s">
        <v>392</v>
      </c>
      <c r="B256" s="56">
        <f t="shared" si="9"/>
        <v>0</v>
      </c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27"/>
      <c r="AL256" s="56"/>
      <c r="AM256" s="56"/>
      <c r="AN256" s="56"/>
      <c r="AO256" s="56"/>
      <c r="AP256" s="27"/>
      <c r="AQ256" s="27"/>
      <c r="AR256" s="27"/>
      <c r="AS256" s="56"/>
      <c r="AT256" s="56"/>
      <c r="AU256" s="56"/>
      <c r="AV256" s="59"/>
      <c r="AW256" s="59"/>
    </row>
    <row r="257" spans="1:49" s="15" customFormat="1">
      <c r="A257" s="26" t="s">
        <v>393</v>
      </c>
      <c r="B257" s="56">
        <f t="shared" si="9"/>
        <v>0</v>
      </c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27"/>
      <c r="AL257" s="56"/>
      <c r="AM257" s="56"/>
      <c r="AN257" s="56"/>
      <c r="AO257" s="56"/>
      <c r="AP257" s="27"/>
      <c r="AQ257" s="27"/>
      <c r="AR257" s="27"/>
      <c r="AS257" s="56"/>
      <c r="AT257" s="56"/>
      <c r="AU257" s="56"/>
      <c r="AV257" s="59"/>
      <c r="AW257" s="59"/>
    </row>
    <row r="258" spans="1:49" s="15" customFormat="1">
      <c r="A258" s="26" t="s">
        <v>394</v>
      </c>
      <c r="B258" s="56">
        <f t="shared" si="9"/>
        <v>0</v>
      </c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27"/>
      <c r="AL258" s="56"/>
      <c r="AM258" s="56"/>
      <c r="AN258" s="56"/>
      <c r="AO258" s="56"/>
      <c r="AP258" s="27"/>
      <c r="AQ258" s="27"/>
      <c r="AR258" s="27"/>
      <c r="AS258" s="56"/>
      <c r="AT258" s="56"/>
      <c r="AU258" s="56"/>
      <c r="AV258" s="59"/>
      <c r="AW258" s="59"/>
    </row>
    <row r="259" spans="1:49" s="15" customFormat="1">
      <c r="A259" s="26" t="s">
        <v>395</v>
      </c>
      <c r="B259" s="56">
        <f t="shared" si="9"/>
        <v>0</v>
      </c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27"/>
      <c r="AL259" s="56"/>
      <c r="AM259" s="56"/>
      <c r="AN259" s="56"/>
      <c r="AO259" s="56"/>
      <c r="AP259" s="27"/>
      <c r="AQ259" s="27"/>
      <c r="AR259" s="27"/>
      <c r="AS259" s="56"/>
      <c r="AT259" s="56"/>
      <c r="AU259" s="56"/>
      <c r="AV259" s="59"/>
      <c r="AW259" s="59"/>
    </row>
    <row r="260" spans="1:49" s="15" customFormat="1">
      <c r="A260" s="26" t="s">
        <v>244</v>
      </c>
      <c r="B260" s="56">
        <f t="shared" si="9"/>
        <v>0</v>
      </c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93"/>
      <c r="AF260" s="93"/>
      <c r="AG260" s="93"/>
      <c r="AH260" s="93"/>
      <c r="AI260" s="93"/>
      <c r="AJ260" s="93"/>
      <c r="AK260" s="52"/>
      <c r="AL260" s="93"/>
      <c r="AM260" s="93"/>
      <c r="AN260" s="93"/>
      <c r="AO260" s="93"/>
      <c r="AP260" s="52"/>
      <c r="AQ260" s="52"/>
      <c r="AR260" s="52"/>
      <c r="AS260" s="56"/>
      <c r="AT260" s="93"/>
      <c r="AU260" s="93"/>
      <c r="AV260" s="59"/>
      <c r="AW260" s="59"/>
    </row>
    <row r="261" spans="1:49" s="15" customFormat="1">
      <c r="A261" s="26" t="s">
        <v>396</v>
      </c>
      <c r="B261" s="56">
        <f t="shared" si="9"/>
        <v>0</v>
      </c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27"/>
      <c r="AL261" s="56"/>
      <c r="AM261" s="56"/>
      <c r="AN261" s="56"/>
      <c r="AO261" s="56"/>
      <c r="AP261" s="27"/>
      <c r="AQ261" s="27"/>
      <c r="AR261" s="27"/>
      <c r="AS261" s="56"/>
      <c r="AT261" s="56"/>
      <c r="AU261" s="56"/>
      <c r="AV261" s="59"/>
      <c r="AW261" s="59"/>
    </row>
    <row r="262" spans="1:49" s="15" customFormat="1">
      <c r="A262" s="26" t="s">
        <v>397</v>
      </c>
      <c r="B262" s="56">
        <f t="shared" si="9"/>
        <v>0</v>
      </c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27"/>
      <c r="AL262" s="56"/>
      <c r="AM262" s="56"/>
      <c r="AN262" s="56"/>
      <c r="AO262" s="56"/>
      <c r="AP262" s="27"/>
      <c r="AQ262" s="27"/>
      <c r="AR262" s="27"/>
      <c r="AS262" s="56"/>
      <c r="AT262" s="56"/>
      <c r="AU262" s="56"/>
      <c r="AV262" s="59"/>
      <c r="AW262" s="59"/>
    </row>
    <row r="263" spans="1:49" s="15" customFormat="1">
      <c r="A263" s="26" t="s">
        <v>398</v>
      </c>
      <c r="B263" s="56">
        <f t="shared" si="9"/>
        <v>0</v>
      </c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27"/>
      <c r="AL263" s="56"/>
      <c r="AM263" s="56"/>
      <c r="AN263" s="56"/>
      <c r="AO263" s="56"/>
      <c r="AP263" s="27"/>
      <c r="AQ263" s="27"/>
      <c r="AR263" s="27"/>
      <c r="AS263" s="56"/>
      <c r="AT263" s="56"/>
      <c r="AU263" s="56"/>
      <c r="AV263" s="59"/>
      <c r="AW263" s="59"/>
    </row>
    <row r="264" spans="1:49" s="15" customFormat="1">
      <c r="A264" s="26" t="s">
        <v>399</v>
      </c>
      <c r="B264" s="56">
        <f t="shared" si="9"/>
        <v>0</v>
      </c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93"/>
      <c r="AF264" s="93"/>
      <c r="AG264" s="93"/>
      <c r="AH264" s="93"/>
      <c r="AI264" s="93"/>
      <c r="AJ264" s="93"/>
      <c r="AK264" s="52"/>
      <c r="AL264" s="93"/>
      <c r="AM264" s="93"/>
      <c r="AN264" s="93"/>
      <c r="AO264" s="93"/>
      <c r="AP264" s="52"/>
      <c r="AQ264" s="52"/>
      <c r="AR264" s="52"/>
      <c r="AS264" s="56"/>
      <c r="AT264" s="93"/>
      <c r="AU264" s="93"/>
      <c r="AV264" s="59"/>
      <c r="AW264" s="59"/>
    </row>
    <row r="265" spans="1:49" s="15" customFormat="1">
      <c r="A265" s="26" t="s">
        <v>400</v>
      </c>
      <c r="B265" s="56">
        <f t="shared" ref="B265:B328" si="10">SUM(C265:AX265)</f>
        <v>0</v>
      </c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27"/>
      <c r="AL265" s="56"/>
      <c r="AM265" s="56"/>
      <c r="AN265" s="56"/>
      <c r="AO265" s="56"/>
      <c r="AP265" s="27"/>
      <c r="AQ265" s="27"/>
      <c r="AR265" s="27"/>
      <c r="AS265" s="56"/>
      <c r="AT265" s="56"/>
      <c r="AU265" s="56"/>
      <c r="AV265" s="59"/>
      <c r="AW265" s="59"/>
    </row>
    <row r="266" spans="1:49" s="15" customFormat="1">
      <c r="A266" s="26" t="s">
        <v>401</v>
      </c>
      <c r="B266" s="56">
        <f t="shared" si="10"/>
        <v>0</v>
      </c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27"/>
      <c r="AL266" s="56"/>
      <c r="AM266" s="56"/>
      <c r="AN266" s="56"/>
      <c r="AO266" s="56"/>
      <c r="AP266" s="27"/>
      <c r="AQ266" s="27"/>
      <c r="AR266" s="27"/>
      <c r="AS266" s="56"/>
      <c r="AT266" s="56"/>
      <c r="AU266" s="56"/>
      <c r="AV266" s="59"/>
      <c r="AW266" s="59"/>
    </row>
    <row r="267" spans="1:49" s="15" customFormat="1">
      <c r="A267" s="26" t="s">
        <v>245</v>
      </c>
      <c r="B267" s="56">
        <f t="shared" si="10"/>
        <v>0</v>
      </c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27"/>
      <c r="AL267" s="56"/>
      <c r="AM267" s="56"/>
      <c r="AN267" s="56"/>
      <c r="AO267" s="56"/>
      <c r="AP267" s="27"/>
      <c r="AQ267" s="27"/>
      <c r="AR267" s="27"/>
      <c r="AS267" s="56"/>
      <c r="AT267" s="56"/>
      <c r="AU267" s="56"/>
      <c r="AV267" s="59"/>
      <c r="AW267" s="59"/>
    </row>
    <row r="268" spans="1:49" s="15" customFormat="1">
      <c r="A268" s="26" t="s">
        <v>402</v>
      </c>
      <c r="B268" s="56">
        <f t="shared" si="10"/>
        <v>0</v>
      </c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27"/>
      <c r="AL268" s="56"/>
      <c r="AM268" s="56"/>
      <c r="AN268" s="56"/>
      <c r="AO268" s="56"/>
      <c r="AP268" s="27"/>
      <c r="AQ268" s="27"/>
      <c r="AR268" s="27"/>
      <c r="AS268" s="56"/>
      <c r="AT268" s="56"/>
      <c r="AU268" s="56"/>
      <c r="AV268" s="59"/>
      <c r="AW268" s="59"/>
    </row>
    <row r="269" spans="1:49" s="15" customFormat="1">
      <c r="A269" s="26" t="s">
        <v>403</v>
      </c>
      <c r="B269" s="56">
        <f t="shared" si="10"/>
        <v>0</v>
      </c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27"/>
      <c r="AL269" s="56"/>
      <c r="AM269" s="56"/>
      <c r="AN269" s="56"/>
      <c r="AO269" s="56"/>
      <c r="AP269" s="27"/>
      <c r="AQ269" s="27"/>
      <c r="AR269" s="27"/>
      <c r="AS269" s="56"/>
      <c r="AT269" s="56"/>
      <c r="AU269" s="56"/>
      <c r="AV269" s="59"/>
      <c r="AW269" s="59"/>
    </row>
    <row r="270" spans="1:49" s="15" customFormat="1">
      <c r="A270" s="26" t="s">
        <v>209</v>
      </c>
      <c r="B270" s="56">
        <f t="shared" si="10"/>
        <v>0</v>
      </c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27"/>
      <c r="AL270" s="56"/>
      <c r="AM270" s="56"/>
      <c r="AN270" s="56"/>
      <c r="AO270" s="56"/>
      <c r="AP270" s="27"/>
      <c r="AQ270" s="27"/>
      <c r="AR270" s="27"/>
      <c r="AS270" s="56"/>
      <c r="AT270" s="56"/>
      <c r="AU270" s="56"/>
      <c r="AV270" s="59"/>
      <c r="AW270" s="59"/>
    </row>
    <row r="271" spans="1:49" s="15" customFormat="1">
      <c r="A271" s="26" t="s">
        <v>188</v>
      </c>
      <c r="B271" s="56">
        <f t="shared" si="10"/>
        <v>0</v>
      </c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27"/>
      <c r="AL271" s="56"/>
      <c r="AM271" s="56"/>
      <c r="AN271" s="56"/>
      <c r="AO271" s="56"/>
      <c r="AP271" s="27"/>
      <c r="AQ271" s="27"/>
      <c r="AR271" s="27"/>
      <c r="AS271" s="56"/>
      <c r="AT271" s="56"/>
      <c r="AU271" s="56"/>
      <c r="AV271" s="59"/>
      <c r="AW271" s="59"/>
    </row>
    <row r="272" spans="1:49" s="15" customFormat="1">
      <c r="A272" s="26" t="s">
        <v>8</v>
      </c>
      <c r="B272" s="56">
        <f t="shared" si="10"/>
        <v>0</v>
      </c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27"/>
      <c r="AL272" s="56"/>
      <c r="AM272" s="56"/>
      <c r="AN272" s="56"/>
      <c r="AO272" s="56"/>
      <c r="AP272" s="27"/>
      <c r="AQ272" s="27"/>
      <c r="AR272" s="27"/>
      <c r="AS272" s="56"/>
      <c r="AT272" s="56"/>
      <c r="AU272" s="56"/>
      <c r="AV272" s="59"/>
      <c r="AW272" s="59"/>
    </row>
    <row r="273" spans="1:49" s="15" customFormat="1">
      <c r="A273" s="26" t="s">
        <v>246</v>
      </c>
      <c r="B273" s="56">
        <f t="shared" si="10"/>
        <v>0</v>
      </c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27"/>
      <c r="AL273" s="56"/>
      <c r="AM273" s="56"/>
      <c r="AN273" s="56"/>
      <c r="AO273" s="56"/>
      <c r="AP273" s="27"/>
      <c r="AQ273" s="27"/>
      <c r="AR273" s="27"/>
      <c r="AS273" s="56"/>
      <c r="AT273" s="56"/>
      <c r="AU273" s="56"/>
      <c r="AV273" s="59"/>
      <c r="AW273" s="59"/>
    </row>
    <row r="274" spans="1:49" s="15" customFormat="1">
      <c r="A274" s="26" t="s">
        <v>9</v>
      </c>
      <c r="B274" s="56">
        <f t="shared" si="10"/>
        <v>0</v>
      </c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93"/>
      <c r="AF274" s="93"/>
      <c r="AG274" s="93"/>
      <c r="AH274" s="93"/>
      <c r="AI274" s="93"/>
      <c r="AJ274" s="93"/>
      <c r="AK274" s="52"/>
      <c r="AL274" s="93"/>
      <c r="AM274" s="93"/>
      <c r="AN274" s="93"/>
      <c r="AO274" s="93"/>
      <c r="AP274" s="52"/>
      <c r="AQ274" s="52"/>
      <c r="AR274" s="52"/>
      <c r="AS274" s="56"/>
      <c r="AT274" s="93"/>
      <c r="AU274" s="93"/>
      <c r="AV274" s="59"/>
      <c r="AW274" s="59"/>
    </row>
    <row r="275" spans="1:49" s="15" customFormat="1">
      <c r="A275" s="26" t="s">
        <v>210</v>
      </c>
      <c r="B275" s="56">
        <f t="shared" si="10"/>
        <v>0</v>
      </c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27"/>
      <c r="AL275" s="56"/>
      <c r="AM275" s="56"/>
      <c r="AN275" s="56"/>
      <c r="AO275" s="56"/>
      <c r="AP275" s="27"/>
      <c r="AQ275" s="27"/>
      <c r="AR275" s="27"/>
      <c r="AS275" s="56"/>
      <c r="AT275" s="56"/>
      <c r="AU275" s="56"/>
      <c r="AV275" s="59"/>
      <c r="AW275" s="59"/>
    </row>
    <row r="276" spans="1:49" s="15" customFormat="1">
      <c r="A276" s="26" t="s">
        <v>188</v>
      </c>
      <c r="B276" s="56">
        <f t="shared" si="10"/>
        <v>0</v>
      </c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27"/>
      <c r="AL276" s="56"/>
      <c r="AM276" s="56"/>
      <c r="AN276" s="56"/>
      <c r="AO276" s="56"/>
      <c r="AP276" s="27"/>
      <c r="AQ276" s="27"/>
      <c r="AR276" s="27"/>
      <c r="AS276" s="56"/>
      <c r="AT276" s="56"/>
      <c r="AU276" s="56"/>
      <c r="AV276" s="59"/>
      <c r="AW276" s="59"/>
    </row>
    <row r="277" spans="1:49" s="15" customFormat="1">
      <c r="A277" s="26" t="s">
        <v>404</v>
      </c>
      <c r="B277" s="56">
        <f t="shared" si="10"/>
        <v>0</v>
      </c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27"/>
      <c r="AL277" s="56"/>
      <c r="AM277" s="56"/>
      <c r="AN277" s="56"/>
      <c r="AO277" s="56"/>
      <c r="AP277" s="27"/>
      <c r="AQ277" s="27"/>
      <c r="AR277" s="27"/>
      <c r="AS277" s="56"/>
      <c r="AT277" s="56"/>
      <c r="AU277" s="56"/>
      <c r="AV277" s="59"/>
      <c r="AW277" s="59"/>
    </row>
    <row r="278" spans="1:49" s="15" customFormat="1">
      <c r="A278" s="26" t="s">
        <v>405</v>
      </c>
      <c r="B278" s="56">
        <f t="shared" si="10"/>
        <v>0</v>
      </c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93"/>
      <c r="AF278" s="93"/>
      <c r="AG278" s="93"/>
      <c r="AH278" s="93"/>
      <c r="AI278" s="93"/>
      <c r="AJ278" s="93"/>
      <c r="AK278" s="52"/>
      <c r="AL278" s="93"/>
      <c r="AM278" s="93"/>
      <c r="AN278" s="93"/>
      <c r="AO278" s="93"/>
      <c r="AP278" s="52"/>
      <c r="AQ278" s="52"/>
      <c r="AR278" s="52"/>
      <c r="AS278" s="56"/>
      <c r="AT278" s="93"/>
      <c r="AU278" s="93"/>
      <c r="AV278" s="59"/>
      <c r="AW278" s="59"/>
    </row>
    <row r="279" spans="1:49" s="15" customFormat="1">
      <c r="A279" s="26" t="s">
        <v>406</v>
      </c>
      <c r="B279" s="56">
        <f t="shared" si="10"/>
        <v>0</v>
      </c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93"/>
      <c r="AF279" s="93"/>
      <c r="AG279" s="93"/>
      <c r="AH279" s="93"/>
      <c r="AI279" s="93"/>
      <c r="AJ279" s="93"/>
      <c r="AK279" s="52"/>
      <c r="AL279" s="93"/>
      <c r="AM279" s="93"/>
      <c r="AN279" s="93"/>
      <c r="AO279" s="93"/>
      <c r="AP279" s="52"/>
      <c r="AQ279" s="52"/>
      <c r="AR279" s="52"/>
      <c r="AS279" s="56"/>
      <c r="AT279" s="93"/>
      <c r="AU279" s="93"/>
      <c r="AV279" s="59"/>
      <c r="AW279" s="59"/>
    </row>
    <row r="280" spans="1:49" s="15" customFormat="1">
      <c r="A280" s="26" t="s">
        <v>407</v>
      </c>
      <c r="B280" s="56">
        <f t="shared" si="10"/>
        <v>0</v>
      </c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93"/>
      <c r="AF280" s="93"/>
      <c r="AG280" s="93"/>
      <c r="AH280" s="93"/>
      <c r="AI280" s="93"/>
      <c r="AJ280" s="93"/>
      <c r="AK280" s="52"/>
      <c r="AL280" s="93"/>
      <c r="AM280" s="93"/>
      <c r="AN280" s="93"/>
      <c r="AO280" s="93"/>
      <c r="AP280" s="52"/>
      <c r="AQ280" s="52"/>
      <c r="AR280" s="52"/>
      <c r="AS280" s="56"/>
      <c r="AT280" s="93"/>
      <c r="AU280" s="93"/>
      <c r="AV280" s="59"/>
      <c r="AW280" s="59"/>
    </row>
    <row r="281" spans="1:49" s="15" customFormat="1">
      <c r="A281" s="26" t="s">
        <v>408</v>
      </c>
      <c r="B281" s="56">
        <f t="shared" si="10"/>
        <v>0</v>
      </c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27"/>
      <c r="AL281" s="56"/>
      <c r="AM281" s="56"/>
      <c r="AN281" s="56"/>
      <c r="AO281" s="56"/>
      <c r="AP281" s="27"/>
      <c r="AQ281" s="27"/>
      <c r="AR281" s="27"/>
      <c r="AS281" s="56"/>
      <c r="AT281" s="56"/>
      <c r="AU281" s="56"/>
      <c r="AV281" s="59"/>
      <c r="AW281" s="59"/>
    </row>
    <row r="282" spans="1:49" s="15" customFormat="1">
      <c r="A282" s="26" t="s">
        <v>409</v>
      </c>
      <c r="B282" s="56">
        <f t="shared" si="10"/>
        <v>0</v>
      </c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27"/>
      <c r="AL282" s="56"/>
      <c r="AM282" s="56"/>
      <c r="AN282" s="56"/>
      <c r="AO282" s="56"/>
      <c r="AP282" s="27"/>
      <c r="AQ282" s="27"/>
      <c r="AR282" s="27"/>
      <c r="AS282" s="56"/>
      <c r="AT282" s="56"/>
      <c r="AU282" s="56"/>
      <c r="AV282" s="59"/>
      <c r="AW282" s="59"/>
    </row>
    <row r="283" spans="1:49" s="15" customFormat="1">
      <c r="A283" s="26" t="s">
        <v>410</v>
      </c>
      <c r="B283" s="56">
        <f t="shared" si="10"/>
        <v>0</v>
      </c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27"/>
      <c r="AL283" s="56"/>
      <c r="AM283" s="56"/>
      <c r="AN283" s="56"/>
      <c r="AO283" s="56"/>
      <c r="AP283" s="27"/>
      <c r="AQ283" s="27"/>
      <c r="AR283" s="27"/>
      <c r="AS283" s="56"/>
      <c r="AT283" s="56"/>
      <c r="AU283" s="56"/>
      <c r="AV283" s="59"/>
      <c r="AW283" s="59"/>
    </row>
    <row r="284" spans="1:49" s="15" customFormat="1">
      <c r="A284" s="26" t="s">
        <v>411</v>
      </c>
      <c r="B284" s="56">
        <f t="shared" si="10"/>
        <v>0</v>
      </c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27"/>
      <c r="AL284" s="56"/>
      <c r="AM284" s="56"/>
      <c r="AN284" s="56"/>
      <c r="AO284" s="56"/>
      <c r="AP284" s="27"/>
      <c r="AQ284" s="27"/>
      <c r="AR284" s="27"/>
      <c r="AS284" s="56"/>
      <c r="AT284" s="56"/>
      <c r="AU284" s="56"/>
      <c r="AV284" s="59"/>
      <c r="AW284" s="59"/>
    </row>
    <row r="285" spans="1:49" s="15" customFormat="1">
      <c r="A285" s="26" t="s">
        <v>412</v>
      </c>
      <c r="B285" s="56">
        <f t="shared" si="10"/>
        <v>0</v>
      </c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27"/>
      <c r="AL285" s="56"/>
      <c r="AM285" s="56"/>
      <c r="AN285" s="56"/>
      <c r="AO285" s="56"/>
      <c r="AP285" s="27"/>
      <c r="AQ285" s="27"/>
      <c r="AR285" s="27"/>
      <c r="AS285" s="56"/>
      <c r="AT285" s="56"/>
      <c r="AU285" s="56"/>
      <c r="AV285" s="59"/>
      <c r="AW285" s="59"/>
    </row>
    <row r="286" spans="1:49" s="15" customFormat="1">
      <c r="A286" s="26" t="s">
        <v>413</v>
      </c>
      <c r="B286" s="56">
        <f t="shared" si="10"/>
        <v>0</v>
      </c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27"/>
      <c r="AL286" s="56"/>
      <c r="AM286" s="56"/>
      <c r="AN286" s="56"/>
      <c r="AO286" s="56"/>
      <c r="AP286" s="27"/>
      <c r="AQ286" s="27"/>
      <c r="AR286" s="27"/>
      <c r="AS286" s="56"/>
      <c r="AT286" s="56"/>
      <c r="AU286" s="56"/>
      <c r="AV286" s="59"/>
      <c r="AW286" s="59"/>
    </row>
    <row r="287" spans="1:49" s="15" customFormat="1">
      <c r="A287" s="26" t="s">
        <v>414</v>
      </c>
      <c r="B287" s="56">
        <f t="shared" si="10"/>
        <v>0</v>
      </c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27"/>
      <c r="AL287" s="56"/>
      <c r="AM287" s="56"/>
      <c r="AN287" s="56"/>
      <c r="AO287" s="56"/>
      <c r="AP287" s="27"/>
      <c r="AQ287" s="27"/>
      <c r="AR287" s="27"/>
      <c r="AS287" s="56"/>
      <c r="AT287" s="56"/>
      <c r="AU287" s="56"/>
      <c r="AV287" s="59"/>
      <c r="AW287" s="59"/>
    </row>
    <row r="288" spans="1:49" s="15" customFormat="1">
      <c r="A288" s="26" t="s">
        <v>415</v>
      </c>
      <c r="B288" s="56">
        <f t="shared" si="10"/>
        <v>0</v>
      </c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27"/>
      <c r="AL288" s="56"/>
      <c r="AM288" s="56"/>
      <c r="AN288" s="56"/>
      <c r="AO288" s="56"/>
      <c r="AP288" s="27"/>
      <c r="AQ288" s="27"/>
      <c r="AR288" s="27"/>
      <c r="AS288" s="56"/>
      <c r="AT288" s="56"/>
      <c r="AU288" s="56"/>
      <c r="AV288" s="59"/>
      <c r="AW288" s="59"/>
    </row>
    <row r="289" spans="1:49" s="15" customFormat="1">
      <c r="A289" s="26" t="s">
        <v>416</v>
      </c>
      <c r="B289" s="56">
        <f t="shared" si="10"/>
        <v>0</v>
      </c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27"/>
      <c r="AL289" s="56"/>
      <c r="AM289" s="56"/>
      <c r="AN289" s="56"/>
      <c r="AO289" s="56"/>
      <c r="AP289" s="27"/>
      <c r="AQ289" s="27"/>
      <c r="AR289" s="27"/>
      <c r="AS289" s="56"/>
      <c r="AT289" s="56"/>
      <c r="AU289" s="56"/>
      <c r="AV289" s="59"/>
      <c r="AW289" s="59"/>
    </row>
    <row r="290" spans="1:49" s="15" customFormat="1">
      <c r="A290" s="26" t="s">
        <v>211</v>
      </c>
      <c r="B290" s="56">
        <f t="shared" si="10"/>
        <v>0</v>
      </c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27"/>
      <c r="AL290" s="56"/>
      <c r="AM290" s="56"/>
      <c r="AN290" s="56"/>
      <c r="AO290" s="56"/>
      <c r="AP290" s="27"/>
      <c r="AQ290" s="27"/>
      <c r="AR290" s="27"/>
      <c r="AS290" s="56"/>
      <c r="AT290" s="56"/>
      <c r="AU290" s="56"/>
      <c r="AV290" s="59"/>
      <c r="AW290" s="59"/>
    </row>
    <row r="291" spans="1:49" s="15" customFormat="1">
      <c r="A291" s="26" t="s">
        <v>188</v>
      </c>
      <c r="B291" s="56">
        <f t="shared" si="10"/>
        <v>0</v>
      </c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27"/>
      <c r="AL291" s="56"/>
      <c r="AM291" s="56"/>
      <c r="AN291" s="56"/>
      <c r="AO291" s="56"/>
      <c r="AP291" s="27"/>
      <c r="AQ291" s="27"/>
      <c r="AR291" s="27"/>
      <c r="AS291" s="56"/>
      <c r="AT291" s="56"/>
      <c r="AU291" s="56"/>
      <c r="AV291" s="59"/>
      <c r="AW291" s="59"/>
    </row>
    <row r="292" spans="1:49" s="15" customFormat="1">
      <c r="A292" s="26" t="s">
        <v>417</v>
      </c>
      <c r="B292" s="56">
        <f t="shared" si="10"/>
        <v>0</v>
      </c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27"/>
      <c r="AL292" s="56"/>
      <c r="AM292" s="56"/>
      <c r="AN292" s="56"/>
      <c r="AO292" s="56"/>
      <c r="AP292" s="27"/>
      <c r="AQ292" s="27"/>
      <c r="AR292" s="27"/>
      <c r="AS292" s="56"/>
      <c r="AT292" s="56"/>
      <c r="AU292" s="56"/>
      <c r="AV292" s="59"/>
      <c r="AW292" s="59"/>
    </row>
    <row r="293" spans="1:49" s="15" customFormat="1">
      <c r="A293" s="26" t="s">
        <v>247</v>
      </c>
      <c r="B293" s="56">
        <f t="shared" si="10"/>
        <v>0</v>
      </c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93"/>
      <c r="AF293" s="93"/>
      <c r="AG293" s="93"/>
      <c r="AH293" s="93"/>
      <c r="AI293" s="93"/>
      <c r="AJ293" s="93"/>
      <c r="AK293" s="52"/>
      <c r="AL293" s="93"/>
      <c r="AM293" s="93"/>
      <c r="AN293" s="93"/>
      <c r="AO293" s="93"/>
      <c r="AP293" s="52"/>
      <c r="AQ293" s="52"/>
      <c r="AR293" s="52"/>
      <c r="AS293" s="56"/>
      <c r="AT293" s="93"/>
      <c r="AU293" s="93"/>
      <c r="AV293" s="59"/>
      <c r="AW293" s="59"/>
    </row>
    <row r="294" spans="1:49" s="15" customFormat="1">
      <c r="A294" s="26" t="s">
        <v>11</v>
      </c>
      <c r="B294" s="56">
        <f t="shared" si="10"/>
        <v>0</v>
      </c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93"/>
      <c r="AF294" s="93"/>
      <c r="AG294" s="93"/>
      <c r="AH294" s="93"/>
      <c r="AI294" s="93"/>
      <c r="AJ294" s="93"/>
      <c r="AK294" s="52"/>
      <c r="AL294" s="93"/>
      <c r="AM294" s="93"/>
      <c r="AN294" s="93"/>
      <c r="AO294" s="93"/>
      <c r="AP294" s="52"/>
      <c r="AQ294" s="52"/>
      <c r="AR294" s="52"/>
      <c r="AS294" s="56"/>
      <c r="AT294" s="93"/>
      <c r="AU294" s="93"/>
      <c r="AV294" s="59"/>
      <c r="AW294" s="59"/>
    </row>
    <row r="295" spans="1:49" s="15" customFormat="1">
      <c r="A295" s="26" t="s">
        <v>12</v>
      </c>
      <c r="B295" s="56">
        <f t="shared" si="10"/>
        <v>0</v>
      </c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93"/>
      <c r="AF295" s="93"/>
      <c r="AG295" s="93"/>
      <c r="AH295" s="93"/>
      <c r="AI295" s="93"/>
      <c r="AJ295" s="93"/>
      <c r="AK295" s="52"/>
      <c r="AL295" s="93"/>
      <c r="AM295" s="93"/>
      <c r="AN295" s="93"/>
      <c r="AO295" s="93"/>
      <c r="AP295" s="52"/>
      <c r="AQ295" s="52"/>
      <c r="AR295" s="52"/>
      <c r="AS295" s="56"/>
      <c r="AT295" s="93"/>
      <c r="AU295" s="93"/>
      <c r="AV295" s="59"/>
      <c r="AW295" s="59"/>
    </row>
    <row r="296" spans="1:49" s="15" customFormat="1">
      <c r="A296" s="26" t="s">
        <v>13</v>
      </c>
      <c r="B296" s="56">
        <f t="shared" si="10"/>
        <v>0</v>
      </c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93"/>
      <c r="AF296" s="93"/>
      <c r="AG296" s="93"/>
      <c r="AH296" s="93"/>
      <c r="AI296" s="93"/>
      <c r="AJ296" s="93"/>
      <c r="AK296" s="52"/>
      <c r="AL296" s="93"/>
      <c r="AM296" s="93"/>
      <c r="AN296" s="93"/>
      <c r="AO296" s="93"/>
      <c r="AP296" s="52"/>
      <c r="AQ296" s="52"/>
      <c r="AR296" s="52"/>
      <c r="AS296" s="56"/>
      <c r="AT296" s="93"/>
      <c r="AU296" s="93"/>
      <c r="AV296" s="59"/>
      <c r="AW296" s="59"/>
    </row>
    <row r="297" spans="1:49" s="15" customFormat="1">
      <c r="A297" s="26" t="s">
        <v>14</v>
      </c>
      <c r="B297" s="56">
        <f t="shared" si="10"/>
        <v>0</v>
      </c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93"/>
      <c r="AF297" s="93"/>
      <c r="AG297" s="93"/>
      <c r="AH297" s="93"/>
      <c r="AI297" s="93"/>
      <c r="AJ297" s="93"/>
      <c r="AK297" s="52"/>
      <c r="AL297" s="93"/>
      <c r="AM297" s="93"/>
      <c r="AN297" s="93"/>
      <c r="AO297" s="93"/>
      <c r="AP297" s="52"/>
      <c r="AQ297" s="52"/>
      <c r="AR297" s="52"/>
      <c r="AS297" s="56"/>
      <c r="AT297" s="93"/>
      <c r="AU297" s="93"/>
      <c r="AV297" s="59"/>
      <c r="AW297" s="59"/>
    </row>
    <row r="298" spans="1:49" s="15" customFormat="1">
      <c r="A298" s="26" t="s">
        <v>212</v>
      </c>
      <c r="B298" s="56">
        <f t="shared" si="10"/>
        <v>0</v>
      </c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27"/>
      <c r="AL298" s="56"/>
      <c r="AM298" s="56"/>
      <c r="AN298" s="56"/>
      <c r="AO298" s="56"/>
      <c r="AP298" s="27"/>
      <c r="AQ298" s="27"/>
      <c r="AR298" s="27"/>
      <c r="AS298" s="56"/>
      <c r="AT298" s="56"/>
      <c r="AU298" s="56"/>
      <c r="AV298" s="59"/>
      <c r="AW298" s="59"/>
    </row>
    <row r="299" spans="1:49" s="15" customFormat="1">
      <c r="A299" s="26" t="s">
        <v>188</v>
      </c>
      <c r="B299" s="56">
        <f t="shared" si="10"/>
        <v>0</v>
      </c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27"/>
      <c r="AL299" s="56"/>
      <c r="AM299" s="56"/>
      <c r="AN299" s="56"/>
      <c r="AO299" s="56"/>
      <c r="AP299" s="27"/>
      <c r="AQ299" s="27"/>
      <c r="AR299" s="27"/>
      <c r="AS299" s="56"/>
      <c r="AT299" s="56"/>
      <c r="AU299" s="56"/>
      <c r="AV299" s="59"/>
      <c r="AW299" s="59"/>
    </row>
    <row r="300" spans="1:49" s="15" customFormat="1">
      <c r="A300" s="26" t="s">
        <v>15</v>
      </c>
      <c r="B300" s="56">
        <f t="shared" si="10"/>
        <v>0</v>
      </c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93"/>
      <c r="AF300" s="93"/>
      <c r="AG300" s="93"/>
      <c r="AH300" s="93"/>
      <c r="AI300" s="93"/>
      <c r="AJ300" s="93"/>
      <c r="AK300" s="52"/>
      <c r="AL300" s="93"/>
      <c r="AM300" s="93"/>
      <c r="AN300" s="93"/>
      <c r="AO300" s="93"/>
      <c r="AP300" s="52"/>
      <c r="AQ300" s="52"/>
      <c r="AR300" s="52"/>
      <c r="AS300" s="56"/>
      <c r="AT300" s="93"/>
      <c r="AU300" s="93"/>
      <c r="AV300" s="59"/>
      <c r="AW300" s="59"/>
    </row>
    <row r="301" spans="1:49" s="15" customFormat="1">
      <c r="A301" s="26" t="s">
        <v>16</v>
      </c>
      <c r="B301" s="56">
        <f t="shared" si="10"/>
        <v>0</v>
      </c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93"/>
      <c r="AF301" s="93"/>
      <c r="AG301" s="93"/>
      <c r="AH301" s="93"/>
      <c r="AI301" s="93"/>
      <c r="AJ301" s="93"/>
      <c r="AK301" s="52"/>
      <c r="AL301" s="93"/>
      <c r="AM301" s="93"/>
      <c r="AN301" s="93"/>
      <c r="AO301" s="93"/>
      <c r="AP301" s="52"/>
      <c r="AQ301" s="52"/>
      <c r="AR301" s="52"/>
      <c r="AS301" s="56"/>
      <c r="AT301" s="93"/>
      <c r="AU301" s="93"/>
      <c r="AV301" s="59"/>
      <c r="AW301" s="59"/>
    </row>
    <row r="302" spans="1:49" s="15" customFormat="1">
      <c r="A302" s="26" t="s">
        <v>17</v>
      </c>
      <c r="B302" s="56">
        <f t="shared" si="10"/>
        <v>0</v>
      </c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93"/>
      <c r="AF302" s="93"/>
      <c r="AG302" s="93"/>
      <c r="AH302" s="93"/>
      <c r="AI302" s="93"/>
      <c r="AJ302" s="93"/>
      <c r="AK302" s="52"/>
      <c r="AL302" s="93"/>
      <c r="AM302" s="93"/>
      <c r="AN302" s="93"/>
      <c r="AO302" s="93"/>
      <c r="AP302" s="52"/>
      <c r="AQ302" s="52"/>
      <c r="AR302" s="52"/>
      <c r="AS302" s="56"/>
      <c r="AT302" s="93"/>
      <c r="AU302" s="93"/>
      <c r="AV302" s="59"/>
      <c r="AW302" s="59"/>
    </row>
    <row r="303" spans="1:49" s="15" customFormat="1">
      <c r="A303" s="26" t="s">
        <v>18</v>
      </c>
      <c r="B303" s="56">
        <f t="shared" si="10"/>
        <v>0</v>
      </c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93"/>
      <c r="AF303" s="93"/>
      <c r="AG303" s="93"/>
      <c r="AH303" s="93"/>
      <c r="AI303" s="93"/>
      <c r="AJ303" s="93"/>
      <c r="AK303" s="52"/>
      <c r="AL303" s="93"/>
      <c r="AM303" s="93"/>
      <c r="AN303" s="93"/>
      <c r="AO303" s="93"/>
      <c r="AP303" s="52"/>
      <c r="AQ303" s="52"/>
      <c r="AR303" s="52"/>
      <c r="AS303" s="56"/>
      <c r="AT303" s="93"/>
      <c r="AU303" s="93"/>
      <c r="AV303" s="59"/>
      <c r="AW303" s="59"/>
    </row>
    <row r="304" spans="1:49" s="15" customFormat="1">
      <c r="A304" s="26" t="s">
        <v>213</v>
      </c>
      <c r="B304" s="56">
        <f t="shared" si="10"/>
        <v>0</v>
      </c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27"/>
      <c r="AL304" s="56"/>
      <c r="AM304" s="56"/>
      <c r="AN304" s="56"/>
      <c r="AO304" s="56"/>
      <c r="AP304" s="27"/>
      <c r="AQ304" s="27"/>
      <c r="AR304" s="27"/>
      <c r="AS304" s="56"/>
      <c r="AT304" s="56"/>
      <c r="AU304" s="56"/>
      <c r="AV304" s="59"/>
      <c r="AW304" s="59"/>
    </row>
    <row r="305" spans="1:49" s="15" customFormat="1">
      <c r="A305" s="26" t="s">
        <v>188</v>
      </c>
      <c r="B305" s="56">
        <f t="shared" si="10"/>
        <v>0</v>
      </c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27"/>
      <c r="AL305" s="56"/>
      <c r="AM305" s="56"/>
      <c r="AN305" s="56"/>
      <c r="AO305" s="56"/>
      <c r="AP305" s="27"/>
      <c r="AQ305" s="27"/>
      <c r="AR305" s="27"/>
      <c r="AS305" s="56"/>
      <c r="AT305" s="56"/>
      <c r="AU305" s="56"/>
      <c r="AV305" s="59"/>
      <c r="AW305" s="59"/>
    </row>
    <row r="306" spans="1:49" s="15" customFormat="1">
      <c r="A306" s="26" t="s">
        <v>19</v>
      </c>
      <c r="B306" s="56">
        <f t="shared" si="10"/>
        <v>0</v>
      </c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93"/>
      <c r="AF306" s="93"/>
      <c r="AG306" s="93"/>
      <c r="AH306" s="93"/>
      <c r="AI306" s="93"/>
      <c r="AJ306" s="93"/>
      <c r="AK306" s="52"/>
      <c r="AL306" s="93"/>
      <c r="AM306" s="93"/>
      <c r="AN306" s="93"/>
      <c r="AO306" s="93"/>
      <c r="AP306" s="52"/>
      <c r="AQ306" s="52"/>
      <c r="AR306" s="52"/>
      <c r="AS306" s="56"/>
      <c r="AT306" s="93"/>
      <c r="AU306" s="93"/>
      <c r="AV306" s="59"/>
      <c r="AW306" s="59"/>
    </row>
    <row r="307" spans="1:49" s="15" customFormat="1">
      <c r="A307" s="26" t="s">
        <v>20</v>
      </c>
      <c r="B307" s="56">
        <f t="shared" si="10"/>
        <v>0</v>
      </c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93"/>
      <c r="AF307" s="93"/>
      <c r="AG307" s="93"/>
      <c r="AH307" s="93"/>
      <c r="AI307" s="93"/>
      <c r="AJ307" s="93"/>
      <c r="AK307" s="52"/>
      <c r="AL307" s="93"/>
      <c r="AM307" s="93"/>
      <c r="AN307" s="93"/>
      <c r="AO307" s="93"/>
      <c r="AP307" s="52"/>
      <c r="AQ307" s="52"/>
      <c r="AR307" s="52"/>
      <c r="AS307" s="56"/>
      <c r="AT307" s="93"/>
      <c r="AU307" s="93"/>
      <c r="AV307" s="59"/>
      <c r="AW307" s="59"/>
    </row>
    <row r="308" spans="1:49" s="15" customFormat="1">
      <c r="A308" s="26" t="s">
        <v>21</v>
      </c>
      <c r="B308" s="56">
        <f t="shared" si="10"/>
        <v>0</v>
      </c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93"/>
      <c r="AF308" s="93"/>
      <c r="AG308" s="93"/>
      <c r="AH308" s="93"/>
      <c r="AI308" s="93"/>
      <c r="AJ308" s="93"/>
      <c r="AK308" s="52"/>
      <c r="AL308" s="93"/>
      <c r="AM308" s="93"/>
      <c r="AN308" s="93"/>
      <c r="AO308" s="93"/>
      <c r="AP308" s="52"/>
      <c r="AQ308" s="52"/>
      <c r="AR308" s="52"/>
      <c r="AS308" s="56"/>
      <c r="AT308" s="93"/>
      <c r="AU308" s="93"/>
      <c r="AV308" s="59"/>
      <c r="AW308" s="59"/>
    </row>
    <row r="309" spans="1:49" s="15" customFormat="1">
      <c r="A309" s="26" t="s">
        <v>22</v>
      </c>
      <c r="B309" s="56">
        <f t="shared" si="10"/>
        <v>0</v>
      </c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93"/>
      <c r="AF309" s="93"/>
      <c r="AG309" s="93"/>
      <c r="AH309" s="93"/>
      <c r="AI309" s="93"/>
      <c r="AJ309" s="93"/>
      <c r="AK309" s="52"/>
      <c r="AL309" s="93"/>
      <c r="AM309" s="93"/>
      <c r="AN309" s="93"/>
      <c r="AO309" s="93"/>
      <c r="AP309" s="52"/>
      <c r="AQ309" s="52"/>
      <c r="AR309" s="52"/>
      <c r="AS309" s="56"/>
      <c r="AT309" s="93"/>
      <c r="AU309" s="93"/>
      <c r="AV309" s="59"/>
      <c r="AW309" s="59"/>
    </row>
    <row r="310" spans="1:49" s="15" customFormat="1">
      <c r="A310" s="26" t="s">
        <v>248</v>
      </c>
      <c r="B310" s="56">
        <f t="shared" si="10"/>
        <v>0</v>
      </c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93"/>
      <c r="AF310" s="93"/>
      <c r="AG310" s="93"/>
      <c r="AH310" s="93"/>
      <c r="AI310" s="93"/>
      <c r="AJ310" s="93"/>
      <c r="AK310" s="52"/>
      <c r="AL310" s="93"/>
      <c r="AM310" s="93"/>
      <c r="AN310" s="93"/>
      <c r="AO310" s="93"/>
      <c r="AP310" s="52"/>
      <c r="AQ310" s="52"/>
      <c r="AR310" s="52"/>
      <c r="AS310" s="56"/>
      <c r="AT310" s="93"/>
      <c r="AU310" s="93"/>
      <c r="AV310" s="59"/>
      <c r="AW310" s="59"/>
    </row>
    <row r="311" spans="1:49" s="15" customFormat="1">
      <c r="A311" s="26" t="s">
        <v>23</v>
      </c>
      <c r="B311" s="56">
        <f t="shared" si="10"/>
        <v>0</v>
      </c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93"/>
      <c r="AF311" s="93"/>
      <c r="AG311" s="93"/>
      <c r="AH311" s="93"/>
      <c r="AI311" s="93"/>
      <c r="AJ311" s="93"/>
      <c r="AK311" s="52"/>
      <c r="AL311" s="93"/>
      <c r="AM311" s="93"/>
      <c r="AN311" s="93"/>
      <c r="AO311" s="93"/>
      <c r="AP311" s="52"/>
      <c r="AQ311" s="52"/>
      <c r="AR311" s="52"/>
      <c r="AS311" s="56"/>
      <c r="AT311" s="93"/>
      <c r="AU311" s="93"/>
      <c r="AV311" s="59"/>
      <c r="AW311" s="59"/>
    </row>
    <row r="312" spans="1:49" s="15" customFormat="1">
      <c r="A312" s="26" t="s">
        <v>24</v>
      </c>
      <c r="B312" s="56">
        <f t="shared" si="10"/>
        <v>0</v>
      </c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93"/>
      <c r="AF312" s="93"/>
      <c r="AG312" s="93"/>
      <c r="AH312" s="93"/>
      <c r="AI312" s="93"/>
      <c r="AJ312" s="93"/>
      <c r="AK312" s="52"/>
      <c r="AL312" s="93"/>
      <c r="AM312" s="93"/>
      <c r="AN312" s="93"/>
      <c r="AO312" s="93"/>
      <c r="AP312" s="52"/>
      <c r="AQ312" s="52"/>
      <c r="AR312" s="52"/>
      <c r="AS312" s="56"/>
      <c r="AT312" s="93"/>
      <c r="AU312" s="93"/>
      <c r="AV312" s="59"/>
      <c r="AW312" s="59"/>
    </row>
    <row r="313" spans="1:49" s="15" customFormat="1">
      <c r="A313" s="26" t="s">
        <v>25</v>
      </c>
      <c r="B313" s="56">
        <f t="shared" si="10"/>
        <v>0</v>
      </c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93"/>
      <c r="AF313" s="93"/>
      <c r="AG313" s="93"/>
      <c r="AH313" s="93"/>
      <c r="AI313" s="93"/>
      <c r="AJ313" s="93"/>
      <c r="AK313" s="52"/>
      <c r="AL313" s="93"/>
      <c r="AM313" s="93"/>
      <c r="AN313" s="93"/>
      <c r="AO313" s="93"/>
      <c r="AP313" s="52"/>
      <c r="AQ313" s="52"/>
      <c r="AR313" s="52"/>
      <c r="AS313" s="56"/>
      <c r="AT313" s="93"/>
      <c r="AU313" s="93"/>
      <c r="AV313" s="59"/>
      <c r="AW313" s="59"/>
    </row>
    <row r="314" spans="1:49" s="15" customFormat="1">
      <c r="A314" s="26" t="s">
        <v>26</v>
      </c>
      <c r="B314" s="56">
        <f t="shared" si="10"/>
        <v>0</v>
      </c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93"/>
      <c r="AF314" s="93"/>
      <c r="AG314" s="93"/>
      <c r="AH314" s="93"/>
      <c r="AI314" s="93"/>
      <c r="AJ314" s="93"/>
      <c r="AK314" s="52"/>
      <c r="AL314" s="93"/>
      <c r="AM314" s="93"/>
      <c r="AN314" s="93"/>
      <c r="AO314" s="93"/>
      <c r="AP314" s="52"/>
      <c r="AQ314" s="52"/>
      <c r="AR314" s="52"/>
      <c r="AS314" s="56"/>
      <c r="AT314" s="93"/>
      <c r="AU314" s="93"/>
      <c r="AV314" s="59"/>
      <c r="AW314" s="59"/>
    </row>
    <row r="315" spans="1:49" s="15" customFormat="1">
      <c r="A315" s="26" t="s">
        <v>249</v>
      </c>
      <c r="B315" s="56">
        <f t="shared" si="10"/>
        <v>0</v>
      </c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27"/>
      <c r="AL315" s="56"/>
      <c r="AM315" s="56"/>
      <c r="AN315" s="56"/>
      <c r="AO315" s="56"/>
      <c r="AP315" s="27"/>
      <c r="AQ315" s="27"/>
      <c r="AR315" s="27"/>
      <c r="AS315" s="56"/>
      <c r="AT315" s="56"/>
      <c r="AU315" s="56"/>
      <c r="AV315" s="59"/>
      <c r="AW315" s="59"/>
    </row>
    <row r="316" spans="1:49" s="15" customFormat="1">
      <c r="A316" s="26" t="s">
        <v>214</v>
      </c>
      <c r="B316" s="56">
        <f t="shared" si="10"/>
        <v>0</v>
      </c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27"/>
      <c r="AL316" s="56"/>
      <c r="AM316" s="56"/>
      <c r="AN316" s="56"/>
      <c r="AO316" s="56"/>
      <c r="AP316" s="27"/>
      <c r="AQ316" s="27"/>
      <c r="AR316" s="27"/>
      <c r="AS316" s="56"/>
      <c r="AT316" s="56"/>
      <c r="AU316" s="56"/>
      <c r="AV316" s="59"/>
      <c r="AW316" s="59"/>
    </row>
    <row r="317" spans="1:49" s="15" customFormat="1">
      <c r="A317" s="26" t="s">
        <v>188</v>
      </c>
      <c r="B317" s="56">
        <f t="shared" si="10"/>
        <v>0</v>
      </c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27"/>
      <c r="AL317" s="56"/>
      <c r="AM317" s="56"/>
      <c r="AN317" s="56"/>
      <c r="AO317" s="56"/>
      <c r="AP317" s="27"/>
      <c r="AQ317" s="27"/>
      <c r="AR317" s="27"/>
      <c r="AS317" s="56"/>
      <c r="AT317" s="56"/>
      <c r="AU317" s="56"/>
      <c r="AV317" s="59"/>
      <c r="AW317" s="59"/>
    </row>
    <row r="318" spans="1:49" s="15" customFormat="1">
      <c r="A318" s="26" t="s">
        <v>27</v>
      </c>
      <c r="B318" s="56">
        <f t="shared" si="10"/>
        <v>0</v>
      </c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27"/>
      <c r="AL318" s="56"/>
      <c r="AM318" s="56"/>
      <c r="AN318" s="56"/>
      <c r="AO318" s="56"/>
      <c r="AP318" s="27"/>
      <c r="AQ318" s="27"/>
      <c r="AR318" s="27"/>
      <c r="AS318" s="56"/>
      <c r="AT318" s="56"/>
      <c r="AU318" s="56"/>
      <c r="AV318" s="59"/>
      <c r="AW318" s="59"/>
    </row>
    <row r="319" spans="1:49" s="15" customFormat="1">
      <c r="A319" s="26" t="s">
        <v>28</v>
      </c>
      <c r="B319" s="56">
        <f t="shared" si="10"/>
        <v>0</v>
      </c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27"/>
      <c r="AL319" s="56"/>
      <c r="AM319" s="56"/>
      <c r="AN319" s="56"/>
      <c r="AO319" s="56"/>
      <c r="AP319" s="27"/>
      <c r="AQ319" s="27"/>
      <c r="AR319" s="27"/>
      <c r="AS319" s="56"/>
      <c r="AT319" s="56"/>
      <c r="AU319" s="56"/>
      <c r="AV319" s="59"/>
      <c r="AW319" s="59"/>
    </row>
    <row r="320" spans="1:49" s="15" customFormat="1">
      <c r="A320" s="26" t="s">
        <v>29</v>
      </c>
      <c r="B320" s="56">
        <f t="shared" si="10"/>
        <v>0</v>
      </c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27"/>
      <c r="AL320" s="56"/>
      <c r="AM320" s="56"/>
      <c r="AN320" s="56"/>
      <c r="AO320" s="56"/>
      <c r="AP320" s="27"/>
      <c r="AQ320" s="27"/>
      <c r="AR320" s="27"/>
      <c r="AS320" s="56"/>
      <c r="AT320" s="56"/>
      <c r="AU320" s="56"/>
      <c r="AV320" s="59"/>
      <c r="AW320" s="59"/>
    </row>
    <row r="321" spans="1:49" s="15" customFormat="1">
      <c r="A321" s="26" t="s">
        <v>250</v>
      </c>
      <c r="B321" s="56">
        <f t="shared" si="10"/>
        <v>0</v>
      </c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27"/>
      <c r="AL321" s="56"/>
      <c r="AM321" s="56"/>
      <c r="AN321" s="56"/>
      <c r="AO321" s="56"/>
      <c r="AP321" s="27"/>
      <c r="AQ321" s="27"/>
      <c r="AR321" s="27"/>
      <c r="AS321" s="56"/>
      <c r="AT321" s="56"/>
      <c r="AU321" s="56"/>
      <c r="AV321" s="59"/>
      <c r="AW321" s="59"/>
    </row>
    <row r="322" spans="1:49" s="15" customFormat="1">
      <c r="A322" s="26" t="s">
        <v>30</v>
      </c>
      <c r="B322" s="56">
        <f t="shared" si="10"/>
        <v>0</v>
      </c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27"/>
      <c r="AL322" s="56"/>
      <c r="AM322" s="56"/>
      <c r="AN322" s="56"/>
      <c r="AO322" s="56"/>
      <c r="AP322" s="27"/>
      <c r="AQ322" s="27"/>
      <c r="AR322" s="27"/>
      <c r="AS322" s="56"/>
      <c r="AT322" s="56"/>
      <c r="AU322" s="56"/>
      <c r="AV322" s="59"/>
      <c r="AW322" s="59"/>
    </row>
    <row r="323" spans="1:49" s="15" customFormat="1">
      <c r="A323" s="26" t="s">
        <v>31</v>
      </c>
      <c r="B323" s="56">
        <f t="shared" si="10"/>
        <v>0</v>
      </c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93"/>
      <c r="AF323" s="93"/>
      <c r="AG323" s="93"/>
      <c r="AH323" s="93"/>
      <c r="AI323" s="93"/>
      <c r="AJ323" s="93"/>
      <c r="AK323" s="52"/>
      <c r="AL323" s="93"/>
      <c r="AM323" s="93"/>
      <c r="AN323" s="93"/>
      <c r="AO323" s="93"/>
      <c r="AP323" s="52"/>
      <c r="AQ323" s="52"/>
      <c r="AR323" s="52"/>
      <c r="AS323" s="56"/>
      <c r="AT323" s="93"/>
      <c r="AU323" s="93"/>
      <c r="AV323" s="59"/>
      <c r="AW323" s="59"/>
    </row>
    <row r="324" spans="1:49" s="15" customFormat="1">
      <c r="A324" s="26" t="s">
        <v>32</v>
      </c>
      <c r="B324" s="56">
        <f t="shared" si="10"/>
        <v>0</v>
      </c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27"/>
      <c r="AL324" s="56"/>
      <c r="AM324" s="56"/>
      <c r="AN324" s="56"/>
      <c r="AO324" s="56"/>
      <c r="AP324" s="27"/>
      <c r="AQ324" s="27"/>
      <c r="AR324" s="27"/>
      <c r="AS324" s="56"/>
      <c r="AT324" s="56"/>
      <c r="AU324" s="56"/>
      <c r="AV324" s="59"/>
      <c r="AW324" s="59"/>
    </row>
    <row r="325" spans="1:49" s="15" customFormat="1">
      <c r="A325" s="26" t="s">
        <v>33</v>
      </c>
      <c r="B325" s="56">
        <f t="shared" si="10"/>
        <v>0</v>
      </c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27"/>
      <c r="AL325" s="56"/>
      <c r="AM325" s="56"/>
      <c r="AN325" s="56"/>
      <c r="AO325" s="56"/>
      <c r="AP325" s="27"/>
      <c r="AQ325" s="27"/>
      <c r="AR325" s="27"/>
      <c r="AS325" s="56"/>
      <c r="AT325" s="56"/>
      <c r="AU325" s="56"/>
      <c r="AV325" s="59"/>
      <c r="AW325" s="59"/>
    </row>
    <row r="326" spans="1:49" s="15" customFormat="1">
      <c r="A326" s="26" t="s">
        <v>34</v>
      </c>
      <c r="B326" s="56">
        <f t="shared" si="10"/>
        <v>0</v>
      </c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27"/>
      <c r="AL326" s="56"/>
      <c r="AM326" s="56"/>
      <c r="AN326" s="56"/>
      <c r="AO326" s="56"/>
      <c r="AP326" s="27"/>
      <c r="AQ326" s="27"/>
      <c r="AR326" s="27"/>
      <c r="AS326" s="56"/>
      <c r="AT326" s="56"/>
      <c r="AU326" s="56"/>
      <c r="AV326" s="59"/>
      <c r="AW326" s="59"/>
    </row>
    <row r="327" spans="1:49" s="15" customFormat="1">
      <c r="A327" s="26" t="s">
        <v>35</v>
      </c>
      <c r="B327" s="56">
        <f t="shared" si="10"/>
        <v>0</v>
      </c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27"/>
      <c r="AL327" s="56"/>
      <c r="AM327" s="56"/>
      <c r="AN327" s="56"/>
      <c r="AO327" s="56"/>
      <c r="AP327" s="27"/>
      <c r="AQ327" s="27"/>
      <c r="AR327" s="27"/>
      <c r="AS327" s="56"/>
      <c r="AT327" s="56"/>
      <c r="AU327" s="56"/>
      <c r="AV327" s="59"/>
      <c r="AW327" s="59"/>
    </row>
    <row r="328" spans="1:49" s="15" customFormat="1">
      <c r="A328" s="26" t="s">
        <v>36</v>
      </c>
      <c r="B328" s="56">
        <f t="shared" si="10"/>
        <v>0</v>
      </c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27"/>
      <c r="AL328" s="56"/>
      <c r="AM328" s="56"/>
      <c r="AN328" s="56"/>
      <c r="AO328" s="56"/>
      <c r="AP328" s="27"/>
      <c r="AQ328" s="27"/>
      <c r="AR328" s="27"/>
      <c r="AS328" s="56"/>
      <c r="AT328" s="56"/>
      <c r="AU328" s="56"/>
      <c r="AV328" s="59"/>
      <c r="AW328" s="59"/>
    </row>
    <row r="329" spans="1:49" s="15" customFormat="1">
      <c r="A329" s="26" t="s">
        <v>37</v>
      </c>
      <c r="B329" s="56">
        <f t="shared" ref="B329:B392" si="11">SUM(C329:AX329)</f>
        <v>0</v>
      </c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27"/>
      <c r="AL329" s="56"/>
      <c r="AM329" s="56"/>
      <c r="AN329" s="56"/>
      <c r="AO329" s="56"/>
      <c r="AP329" s="27"/>
      <c r="AQ329" s="27"/>
      <c r="AR329" s="27"/>
      <c r="AS329" s="56"/>
      <c r="AT329" s="56"/>
      <c r="AU329" s="56"/>
      <c r="AV329" s="59"/>
      <c r="AW329" s="59"/>
    </row>
    <row r="330" spans="1:49" s="15" customFormat="1">
      <c r="A330" s="26" t="s">
        <v>38</v>
      </c>
      <c r="B330" s="56">
        <f t="shared" si="11"/>
        <v>0</v>
      </c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27"/>
      <c r="AL330" s="56"/>
      <c r="AM330" s="56"/>
      <c r="AN330" s="56"/>
      <c r="AO330" s="56"/>
      <c r="AP330" s="27"/>
      <c r="AQ330" s="27"/>
      <c r="AR330" s="27"/>
      <c r="AS330" s="56"/>
      <c r="AT330" s="56"/>
      <c r="AU330" s="56"/>
      <c r="AV330" s="59"/>
      <c r="AW330" s="59"/>
    </row>
    <row r="331" spans="1:49" s="15" customFormat="1">
      <c r="A331" s="26" t="s">
        <v>39</v>
      </c>
      <c r="B331" s="56">
        <f t="shared" si="11"/>
        <v>0</v>
      </c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27"/>
      <c r="AL331" s="56"/>
      <c r="AM331" s="56"/>
      <c r="AN331" s="56"/>
      <c r="AO331" s="56"/>
      <c r="AP331" s="27"/>
      <c r="AQ331" s="27"/>
      <c r="AR331" s="27"/>
      <c r="AS331" s="56"/>
      <c r="AT331" s="56"/>
      <c r="AU331" s="56"/>
      <c r="AV331" s="59"/>
      <c r="AW331" s="59"/>
    </row>
    <row r="332" spans="1:49" s="15" customFormat="1">
      <c r="A332" s="26" t="s">
        <v>40</v>
      </c>
      <c r="B332" s="56">
        <f t="shared" si="11"/>
        <v>0</v>
      </c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27"/>
      <c r="AL332" s="56"/>
      <c r="AM332" s="56"/>
      <c r="AN332" s="56"/>
      <c r="AO332" s="56"/>
      <c r="AP332" s="27"/>
      <c r="AQ332" s="27"/>
      <c r="AR332" s="27"/>
      <c r="AS332" s="56"/>
      <c r="AT332" s="56"/>
      <c r="AU332" s="56"/>
      <c r="AV332" s="59"/>
      <c r="AW332" s="59"/>
    </row>
    <row r="333" spans="1:49" s="15" customFormat="1">
      <c r="A333" s="26" t="s">
        <v>41</v>
      </c>
      <c r="B333" s="56">
        <f t="shared" si="11"/>
        <v>0</v>
      </c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27"/>
      <c r="AL333" s="56"/>
      <c r="AM333" s="56"/>
      <c r="AN333" s="56"/>
      <c r="AO333" s="56"/>
      <c r="AP333" s="27"/>
      <c r="AQ333" s="27"/>
      <c r="AR333" s="27"/>
      <c r="AS333" s="56"/>
      <c r="AT333" s="56"/>
      <c r="AU333" s="56"/>
      <c r="AV333" s="59"/>
      <c r="AW333" s="59"/>
    </row>
    <row r="334" spans="1:49" s="15" customFormat="1">
      <c r="A334" s="26" t="s">
        <v>42</v>
      </c>
      <c r="B334" s="56">
        <f t="shared" si="11"/>
        <v>0</v>
      </c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27"/>
      <c r="AL334" s="56"/>
      <c r="AM334" s="56"/>
      <c r="AN334" s="56"/>
      <c r="AO334" s="56"/>
      <c r="AP334" s="27"/>
      <c r="AQ334" s="27"/>
      <c r="AR334" s="27"/>
      <c r="AS334" s="56"/>
      <c r="AT334" s="56"/>
      <c r="AU334" s="56"/>
      <c r="AV334" s="59"/>
      <c r="AW334" s="59"/>
    </row>
    <row r="335" spans="1:49" s="15" customFormat="1">
      <c r="A335" s="26" t="s">
        <v>43</v>
      </c>
      <c r="B335" s="56">
        <f t="shared" si="11"/>
        <v>0</v>
      </c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27"/>
      <c r="AL335" s="56"/>
      <c r="AM335" s="56"/>
      <c r="AN335" s="56"/>
      <c r="AO335" s="56"/>
      <c r="AP335" s="27"/>
      <c r="AQ335" s="27"/>
      <c r="AR335" s="27"/>
      <c r="AS335" s="56"/>
      <c r="AT335" s="56"/>
      <c r="AU335" s="56"/>
      <c r="AV335" s="59"/>
      <c r="AW335" s="59"/>
    </row>
    <row r="336" spans="1:49" s="15" customFormat="1">
      <c r="A336" s="26" t="s">
        <v>44</v>
      </c>
      <c r="B336" s="56">
        <f t="shared" si="11"/>
        <v>0</v>
      </c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27"/>
      <c r="AL336" s="56"/>
      <c r="AM336" s="56"/>
      <c r="AN336" s="56"/>
      <c r="AO336" s="56"/>
      <c r="AP336" s="27"/>
      <c r="AQ336" s="27"/>
      <c r="AR336" s="27"/>
      <c r="AS336" s="56"/>
      <c r="AT336" s="56"/>
      <c r="AU336" s="56"/>
      <c r="AV336" s="59"/>
      <c r="AW336" s="59"/>
    </row>
    <row r="337" spans="1:49" s="15" customFormat="1">
      <c r="A337" s="26" t="s">
        <v>45</v>
      </c>
      <c r="B337" s="56">
        <f t="shared" si="11"/>
        <v>0</v>
      </c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27"/>
      <c r="AL337" s="56"/>
      <c r="AM337" s="56"/>
      <c r="AN337" s="56"/>
      <c r="AO337" s="56"/>
      <c r="AP337" s="27"/>
      <c r="AQ337" s="27"/>
      <c r="AR337" s="27"/>
      <c r="AS337" s="56"/>
      <c r="AT337" s="56"/>
      <c r="AU337" s="56"/>
      <c r="AV337" s="59"/>
      <c r="AW337" s="59"/>
    </row>
    <row r="338" spans="1:49" s="15" customFormat="1">
      <c r="A338" s="26" t="s">
        <v>46</v>
      </c>
      <c r="B338" s="56">
        <f t="shared" si="11"/>
        <v>0</v>
      </c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27"/>
      <c r="AL338" s="56"/>
      <c r="AM338" s="56"/>
      <c r="AN338" s="56"/>
      <c r="AO338" s="56"/>
      <c r="AP338" s="27"/>
      <c r="AQ338" s="27"/>
      <c r="AR338" s="27"/>
      <c r="AS338" s="56"/>
      <c r="AT338" s="56"/>
      <c r="AU338" s="56"/>
      <c r="AV338" s="59"/>
      <c r="AW338" s="59"/>
    </row>
    <row r="339" spans="1:49" s="15" customFormat="1">
      <c r="A339" s="26" t="s">
        <v>215</v>
      </c>
      <c r="B339" s="56">
        <f t="shared" si="11"/>
        <v>0</v>
      </c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27"/>
      <c r="AL339" s="56"/>
      <c r="AM339" s="56"/>
      <c r="AN339" s="56"/>
      <c r="AO339" s="56"/>
      <c r="AP339" s="27"/>
      <c r="AQ339" s="27"/>
      <c r="AR339" s="27"/>
      <c r="AS339" s="56"/>
      <c r="AT339" s="56"/>
      <c r="AU339" s="56"/>
      <c r="AV339" s="59"/>
      <c r="AW339" s="59"/>
    </row>
    <row r="340" spans="1:49" s="15" customFormat="1">
      <c r="A340" s="26" t="s">
        <v>188</v>
      </c>
      <c r="B340" s="56">
        <f t="shared" si="11"/>
        <v>0</v>
      </c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27"/>
      <c r="AL340" s="56"/>
      <c r="AM340" s="56"/>
      <c r="AN340" s="56"/>
      <c r="AO340" s="56"/>
      <c r="AP340" s="27"/>
      <c r="AQ340" s="27"/>
      <c r="AR340" s="27"/>
      <c r="AS340" s="56"/>
      <c r="AT340" s="56"/>
      <c r="AU340" s="56"/>
      <c r="AV340" s="59"/>
      <c r="AW340" s="59"/>
    </row>
    <row r="341" spans="1:49" s="15" customFormat="1">
      <c r="A341" s="26" t="s">
        <v>251</v>
      </c>
      <c r="B341" s="56">
        <f t="shared" si="11"/>
        <v>0</v>
      </c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93"/>
      <c r="AF341" s="93"/>
      <c r="AG341" s="93"/>
      <c r="AH341" s="93"/>
      <c r="AI341" s="93"/>
      <c r="AJ341" s="93"/>
      <c r="AK341" s="52"/>
      <c r="AL341" s="93"/>
      <c r="AM341" s="93"/>
      <c r="AN341" s="93"/>
      <c r="AO341" s="93"/>
      <c r="AP341" s="52"/>
      <c r="AQ341" s="52"/>
      <c r="AR341" s="52"/>
      <c r="AS341" s="56"/>
      <c r="AT341" s="93"/>
      <c r="AU341" s="93"/>
      <c r="AV341" s="59"/>
      <c r="AW341" s="59"/>
    </row>
    <row r="342" spans="1:49" s="15" customFormat="1">
      <c r="A342" s="26" t="s">
        <v>47</v>
      </c>
      <c r="B342" s="56">
        <f t="shared" si="11"/>
        <v>0</v>
      </c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93"/>
      <c r="AF342" s="93"/>
      <c r="AG342" s="93"/>
      <c r="AH342" s="93"/>
      <c r="AI342" s="93"/>
      <c r="AJ342" s="93"/>
      <c r="AK342" s="52"/>
      <c r="AL342" s="93"/>
      <c r="AM342" s="93"/>
      <c r="AN342" s="93"/>
      <c r="AO342" s="93"/>
      <c r="AP342" s="52"/>
      <c r="AQ342" s="52"/>
      <c r="AR342" s="52"/>
      <c r="AS342" s="56"/>
      <c r="AT342" s="93"/>
      <c r="AU342" s="93"/>
      <c r="AV342" s="59"/>
      <c r="AW342" s="59"/>
    </row>
    <row r="343" spans="1:49" s="15" customFormat="1">
      <c r="A343" s="26" t="s">
        <v>48</v>
      </c>
      <c r="B343" s="56">
        <f t="shared" si="11"/>
        <v>0</v>
      </c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93"/>
      <c r="AF343" s="93"/>
      <c r="AG343" s="93"/>
      <c r="AH343" s="93"/>
      <c r="AI343" s="93"/>
      <c r="AJ343" s="93"/>
      <c r="AK343" s="52"/>
      <c r="AL343" s="93"/>
      <c r="AM343" s="93"/>
      <c r="AN343" s="93"/>
      <c r="AO343" s="93"/>
      <c r="AP343" s="52"/>
      <c r="AQ343" s="52"/>
      <c r="AR343" s="52"/>
      <c r="AS343" s="56"/>
      <c r="AT343" s="93"/>
      <c r="AU343" s="93"/>
      <c r="AV343" s="59"/>
      <c r="AW343" s="59"/>
    </row>
    <row r="344" spans="1:49" s="15" customFormat="1">
      <c r="A344" s="26" t="s">
        <v>49</v>
      </c>
      <c r="B344" s="56">
        <f t="shared" si="11"/>
        <v>0</v>
      </c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93"/>
      <c r="AF344" s="93"/>
      <c r="AG344" s="93"/>
      <c r="AH344" s="93"/>
      <c r="AI344" s="93"/>
      <c r="AJ344" s="93"/>
      <c r="AK344" s="52"/>
      <c r="AL344" s="93"/>
      <c r="AM344" s="93"/>
      <c r="AN344" s="93"/>
      <c r="AO344" s="93"/>
      <c r="AP344" s="52"/>
      <c r="AQ344" s="52"/>
      <c r="AR344" s="52"/>
      <c r="AS344" s="56"/>
      <c r="AT344" s="93"/>
      <c r="AU344" s="93"/>
      <c r="AV344" s="59"/>
      <c r="AW344" s="59"/>
    </row>
    <row r="345" spans="1:49" s="15" customFormat="1">
      <c r="A345" s="26" t="s">
        <v>50</v>
      </c>
      <c r="B345" s="56">
        <f t="shared" si="11"/>
        <v>0</v>
      </c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93"/>
      <c r="AF345" s="93"/>
      <c r="AG345" s="93"/>
      <c r="AH345" s="93"/>
      <c r="AI345" s="93"/>
      <c r="AJ345" s="93"/>
      <c r="AK345" s="52"/>
      <c r="AL345" s="93"/>
      <c r="AM345" s="93"/>
      <c r="AN345" s="93"/>
      <c r="AO345" s="93"/>
      <c r="AP345" s="52"/>
      <c r="AQ345" s="52"/>
      <c r="AR345" s="52"/>
      <c r="AS345" s="56"/>
      <c r="AT345" s="93"/>
      <c r="AU345" s="93"/>
      <c r="AV345" s="59"/>
      <c r="AW345" s="59"/>
    </row>
    <row r="346" spans="1:49" s="15" customFormat="1">
      <c r="A346" s="26" t="s">
        <v>51</v>
      </c>
      <c r="B346" s="56">
        <f t="shared" si="11"/>
        <v>0</v>
      </c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93"/>
      <c r="AF346" s="93"/>
      <c r="AG346" s="93"/>
      <c r="AH346" s="93"/>
      <c r="AI346" s="93"/>
      <c r="AJ346" s="93"/>
      <c r="AK346" s="52"/>
      <c r="AL346" s="93"/>
      <c r="AM346" s="93"/>
      <c r="AN346" s="93"/>
      <c r="AO346" s="93"/>
      <c r="AP346" s="52"/>
      <c r="AQ346" s="52"/>
      <c r="AR346" s="52"/>
      <c r="AS346" s="56"/>
      <c r="AT346" s="93"/>
      <c r="AU346" s="93"/>
      <c r="AV346" s="59"/>
      <c r="AW346" s="59"/>
    </row>
    <row r="347" spans="1:49" s="15" customFormat="1">
      <c r="A347" s="26" t="s">
        <v>52</v>
      </c>
      <c r="B347" s="56">
        <f t="shared" si="11"/>
        <v>0</v>
      </c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27"/>
      <c r="AL347" s="56"/>
      <c r="AM347" s="56"/>
      <c r="AN347" s="56"/>
      <c r="AO347" s="56"/>
      <c r="AP347" s="27"/>
      <c r="AQ347" s="27"/>
      <c r="AR347" s="27"/>
      <c r="AS347" s="56"/>
      <c r="AT347" s="56"/>
      <c r="AU347" s="56"/>
      <c r="AV347" s="59"/>
      <c r="AW347" s="59"/>
    </row>
    <row r="348" spans="1:49" s="15" customFormat="1">
      <c r="A348" s="26" t="s">
        <v>216</v>
      </c>
      <c r="B348" s="56">
        <f t="shared" si="11"/>
        <v>0</v>
      </c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27"/>
      <c r="AL348" s="56"/>
      <c r="AM348" s="56"/>
      <c r="AN348" s="56"/>
      <c r="AO348" s="56"/>
      <c r="AP348" s="27"/>
      <c r="AQ348" s="27"/>
      <c r="AR348" s="27"/>
      <c r="AS348" s="56"/>
      <c r="AT348" s="56"/>
      <c r="AU348" s="56"/>
      <c r="AV348" s="59"/>
      <c r="AW348" s="59"/>
    </row>
    <row r="349" spans="1:49" s="15" customFormat="1">
      <c r="A349" s="26" t="s">
        <v>188</v>
      </c>
      <c r="B349" s="56">
        <f t="shared" si="11"/>
        <v>0</v>
      </c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27"/>
      <c r="AL349" s="56"/>
      <c r="AM349" s="56"/>
      <c r="AN349" s="56"/>
      <c r="AO349" s="56"/>
      <c r="AP349" s="27"/>
      <c r="AQ349" s="27"/>
      <c r="AR349" s="27"/>
      <c r="AS349" s="56"/>
      <c r="AT349" s="56"/>
      <c r="AU349" s="56"/>
      <c r="AV349" s="59"/>
      <c r="AW349" s="59"/>
    </row>
    <row r="350" spans="1:49" s="15" customFormat="1">
      <c r="A350" s="26" t="s">
        <v>53</v>
      </c>
      <c r="B350" s="56">
        <f t="shared" si="11"/>
        <v>0</v>
      </c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27"/>
      <c r="AL350" s="56"/>
      <c r="AM350" s="56"/>
      <c r="AN350" s="56"/>
      <c r="AO350" s="56"/>
      <c r="AP350" s="27"/>
      <c r="AQ350" s="27"/>
      <c r="AR350" s="27"/>
      <c r="AS350" s="56"/>
      <c r="AT350" s="56"/>
      <c r="AU350" s="56"/>
      <c r="AV350" s="59"/>
      <c r="AW350" s="59"/>
    </row>
    <row r="351" spans="1:49" s="15" customFormat="1">
      <c r="A351" s="26" t="s">
        <v>54</v>
      </c>
      <c r="B351" s="56">
        <f t="shared" si="11"/>
        <v>0</v>
      </c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93"/>
      <c r="AF351" s="93"/>
      <c r="AG351" s="93"/>
      <c r="AH351" s="93"/>
      <c r="AI351" s="93"/>
      <c r="AJ351" s="93"/>
      <c r="AK351" s="52"/>
      <c r="AL351" s="93"/>
      <c r="AM351" s="93"/>
      <c r="AN351" s="93"/>
      <c r="AO351" s="93"/>
      <c r="AP351" s="52"/>
      <c r="AQ351" s="52"/>
      <c r="AR351" s="52"/>
      <c r="AS351" s="56"/>
      <c r="AT351" s="93"/>
      <c r="AU351" s="93"/>
      <c r="AV351" s="59"/>
      <c r="AW351" s="59"/>
    </row>
    <row r="352" spans="1:49" s="15" customFormat="1">
      <c r="A352" s="26" t="s">
        <v>55</v>
      </c>
      <c r="B352" s="56">
        <f t="shared" si="11"/>
        <v>0</v>
      </c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93"/>
      <c r="AF352" s="93"/>
      <c r="AG352" s="93"/>
      <c r="AH352" s="93"/>
      <c r="AI352" s="93"/>
      <c r="AJ352" s="93"/>
      <c r="AK352" s="52"/>
      <c r="AL352" s="93"/>
      <c r="AM352" s="93"/>
      <c r="AN352" s="93"/>
      <c r="AO352" s="93"/>
      <c r="AP352" s="52"/>
      <c r="AQ352" s="52"/>
      <c r="AR352" s="52"/>
      <c r="AS352" s="56"/>
      <c r="AT352" s="93"/>
      <c r="AU352" s="93"/>
      <c r="AV352" s="59"/>
      <c r="AW352" s="59"/>
    </row>
    <row r="353" spans="1:49" s="15" customFormat="1">
      <c r="A353" s="26" t="s">
        <v>252</v>
      </c>
      <c r="B353" s="56">
        <f t="shared" si="11"/>
        <v>0</v>
      </c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93"/>
      <c r="AF353" s="93"/>
      <c r="AG353" s="93"/>
      <c r="AH353" s="93"/>
      <c r="AI353" s="93"/>
      <c r="AJ353" s="93"/>
      <c r="AK353" s="52"/>
      <c r="AL353" s="93"/>
      <c r="AM353" s="93"/>
      <c r="AN353" s="93"/>
      <c r="AO353" s="93"/>
      <c r="AP353" s="52"/>
      <c r="AQ353" s="52"/>
      <c r="AR353" s="52"/>
      <c r="AS353" s="56"/>
      <c r="AT353" s="93"/>
      <c r="AU353" s="93"/>
      <c r="AV353" s="59"/>
      <c r="AW353" s="59"/>
    </row>
    <row r="354" spans="1:49" s="15" customFormat="1">
      <c r="A354" s="26" t="s">
        <v>56</v>
      </c>
      <c r="B354" s="56">
        <f t="shared" si="11"/>
        <v>0</v>
      </c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93"/>
      <c r="AF354" s="93"/>
      <c r="AG354" s="93"/>
      <c r="AH354" s="93"/>
      <c r="AI354" s="93"/>
      <c r="AJ354" s="93"/>
      <c r="AK354" s="52"/>
      <c r="AL354" s="93"/>
      <c r="AM354" s="93"/>
      <c r="AN354" s="93"/>
      <c r="AO354" s="93"/>
      <c r="AP354" s="52"/>
      <c r="AQ354" s="52"/>
      <c r="AR354" s="52"/>
      <c r="AS354" s="56"/>
      <c r="AT354" s="93"/>
      <c r="AU354" s="93"/>
      <c r="AV354" s="59"/>
      <c r="AW354" s="59"/>
    </row>
    <row r="355" spans="1:49" s="15" customFormat="1">
      <c r="A355" s="26" t="s">
        <v>57</v>
      </c>
      <c r="B355" s="56">
        <f t="shared" si="11"/>
        <v>0</v>
      </c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93"/>
      <c r="AF355" s="93"/>
      <c r="AG355" s="93"/>
      <c r="AH355" s="93"/>
      <c r="AI355" s="93"/>
      <c r="AJ355" s="93"/>
      <c r="AK355" s="52"/>
      <c r="AL355" s="93"/>
      <c r="AM355" s="93"/>
      <c r="AN355" s="93"/>
      <c r="AO355" s="93"/>
      <c r="AP355" s="52"/>
      <c r="AQ355" s="52"/>
      <c r="AR355" s="52"/>
      <c r="AS355" s="56"/>
      <c r="AT355" s="93"/>
      <c r="AU355" s="93"/>
      <c r="AV355" s="59"/>
      <c r="AW355" s="59"/>
    </row>
    <row r="356" spans="1:49" s="15" customFormat="1">
      <c r="A356" s="26" t="s">
        <v>58</v>
      </c>
      <c r="B356" s="56">
        <f t="shared" si="11"/>
        <v>0</v>
      </c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93"/>
      <c r="AF356" s="93"/>
      <c r="AG356" s="93"/>
      <c r="AH356" s="93"/>
      <c r="AI356" s="93"/>
      <c r="AJ356" s="93"/>
      <c r="AK356" s="52"/>
      <c r="AL356" s="93"/>
      <c r="AM356" s="93"/>
      <c r="AN356" s="93"/>
      <c r="AO356" s="93"/>
      <c r="AP356" s="52"/>
      <c r="AQ356" s="52"/>
      <c r="AR356" s="52"/>
      <c r="AS356" s="56"/>
      <c r="AT356" s="93"/>
      <c r="AU356" s="93"/>
      <c r="AV356" s="59"/>
      <c r="AW356" s="59"/>
    </row>
    <row r="357" spans="1:49" s="15" customFormat="1">
      <c r="A357" s="26" t="s">
        <v>59</v>
      </c>
      <c r="B357" s="56">
        <f t="shared" si="11"/>
        <v>0</v>
      </c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93"/>
      <c r="AF357" s="93"/>
      <c r="AG357" s="93"/>
      <c r="AH357" s="93"/>
      <c r="AI357" s="93"/>
      <c r="AJ357" s="93"/>
      <c r="AK357" s="52"/>
      <c r="AL357" s="93"/>
      <c r="AM357" s="93"/>
      <c r="AN357" s="93"/>
      <c r="AO357" s="93"/>
      <c r="AP357" s="52"/>
      <c r="AQ357" s="52"/>
      <c r="AR357" s="52"/>
      <c r="AS357" s="56"/>
      <c r="AT357" s="93"/>
      <c r="AU357" s="93"/>
      <c r="AV357" s="59"/>
      <c r="AW357" s="59"/>
    </row>
    <row r="358" spans="1:49" s="15" customFormat="1">
      <c r="A358" s="26" t="s">
        <v>60</v>
      </c>
      <c r="B358" s="56">
        <f t="shared" si="11"/>
        <v>0</v>
      </c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93"/>
      <c r="AF358" s="93"/>
      <c r="AG358" s="93"/>
      <c r="AH358" s="93"/>
      <c r="AI358" s="93"/>
      <c r="AJ358" s="93"/>
      <c r="AK358" s="52"/>
      <c r="AL358" s="93"/>
      <c r="AM358" s="93"/>
      <c r="AN358" s="93"/>
      <c r="AO358" s="93"/>
      <c r="AP358" s="52"/>
      <c r="AQ358" s="52"/>
      <c r="AR358" s="52"/>
      <c r="AS358" s="56"/>
      <c r="AT358" s="93"/>
      <c r="AU358" s="93"/>
      <c r="AV358" s="59"/>
      <c r="AW358" s="59"/>
    </row>
    <row r="359" spans="1:49" s="15" customFormat="1">
      <c r="A359" s="26" t="s">
        <v>61</v>
      </c>
      <c r="B359" s="56">
        <f t="shared" si="11"/>
        <v>0</v>
      </c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93"/>
      <c r="AF359" s="93"/>
      <c r="AG359" s="93"/>
      <c r="AH359" s="93"/>
      <c r="AI359" s="93"/>
      <c r="AJ359" s="93"/>
      <c r="AK359" s="52"/>
      <c r="AL359" s="93"/>
      <c r="AM359" s="93"/>
      <c r="AN359" s="93"/>
      <c r="AO359" s="93"/>
      <c r="AP359" s="52"/>
      <c r="AQ359" s="52"/>
      <c r="AR359" s="52"/>
      <c r="AS359" s="56"/>
      <c r="AT359" s="93"/>
      <c r="AU359" s="93"/>
      <c r="AV359" s="59"/>
      <c r="AW359" s="59"/>
    </row>
    <row r="360" spans="1:49" s="15" customFormat="1">
      <c r="A360" s="26" t="s">
        <v>62</v>
      </c>
      <c r="B360" s="56">
        <f t="shared" si="11"/>
        <v>0</v>
      </c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93"/>
      <c r="AF360" s="93"/>
      <c r="AG360" s="93"/>
      <c r="AH360" s="93"/>
      <c r="AI360" s="93"/>
      <c r="AJ360" s="93"/>
      <c r="AK360" s="52"/>
      <c r="AL360" s="93"/>
      <c r="AM360" s="93"/>
      <c r="AN360" s="93"/>
      <c r="AO360" s="93"/>
      <c r="AP360" s="52"/>
      <c r="AQ360" s="52"/>
      <c r="AR360" s="52"/>
      <c r="AS360" s="56"/>
      <c r="AT360" s="93"/>
      <c r="AU360" s="93"/>
      <c r="AV360" s="59"/>
      <c r="AW360" s="59"/>
    </row>
    <row r="361" spans="1:49" s="15" customFormat="1">
      <c r="A361" s="26" t="s">
        <v>63</v>
      </c>
      <c r="B361" s="56">
        <f t="shared" si="11"/>
        <v>0</v>
      </c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27"/>
      <c r="AL361" s="56"/>
      <c r="AM361" s="56"/>
      <c r="AN361" s="56"/>
      <c r="AO361" s="56"/>
      <c r="AP361" s="27"/>
      <c r="AQ361" s="27"/>
      <c r="AR361" s="27"/>
      <c r="AS361" s="56"/>
      <c r="AT361" s="56"/>
      <c r="AU361" s="56"/>
      <c r="AV361" s="59"/>
      <c r="AW361" s="59"/>
    </row>
    <row r="362" spans="1:49" s="15" customFormat="1">
      <c r="A362" s="26" t="s">
        <v>217</v>
      </c>
      <c r="B362" s="56">
        <f t="shared" si="11"/>
        <v>0</v>
      </c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27"/>
      <c r="AL362" s="56"/>
      <c r="AM362" s="56"/>
      <c r="AN362" s="56"/>
      <c r="AO362" s="56"/>
      <c r="AP362" s="27"/>
      <c r="AQ362" s="27"/>
      <c r="AR362" s="27"/>
      <c r="AS362" s="56"/>
      <c r="AT362" s="56"/>
      <c r="AU362" s="56"/>
      <c r="AV362" s="59"/>
      <c r="AW362" s="59"/>
    </row>
    <row r="363" spans="1:49" s="15" customFormat="1">
      <c r="A363" s="26" t="s">
        <v>188</v>
      </c>
      <c r="B363" s="56">
        <f t="shared" si="11"/>
        <v>0</v>
      </c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27"/>
      <c r="AL363" s="56"/>
      <c r="AM363" s="56"/>
      <c r="AN363" s="56"/>
      <c r="AO363" s="56"/>
      <c r="AP363" s="27"/>
      <c r="AQ363" s="27"/>
      <c r="AR363" s="27"/>
      <c r="AS363" s="56"/>
      <c r="AT363" s="56"/>
      <c r="AU363" s="56"/>
      <c r="AV363" s="59"/>
      <c r="AW363" s="59"/>
    </row>
    <row r="364" spans="1:49" s="15" customFormat="1">
      <c r="A364" s="26" t="s">
        <v>64</v>
      </c>
      <c r="B364" s="56">
        <f t="shared" si="11"/>
        <v>0</v>
      </c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93"/>
      <c r="AF364" s="93"/>
      <c r="AG364" s="93"/>
      <c r="AH364" s="93"/>
      <c r="AI364" s="93"/>
      <c r="AJ364" s="93"/>
      <c r="AK364" s="52"/>
      <c r="AL364" s="93"/>
      <c r="AM364" s="93"/>
      <c r="AN364" s="93"/>
      <c r="AO364" s="93"/>
      <c r="AP364" s="52"/>
      <c r="AQ364" s="52"/>
      <c r="AR364" s="52"/>
      <c r="AS364" s="56"/>
      <c r="AT364" s="93"/>
      <c r="AU364" s="93"/>
      <c r="AV364" s="59"/>
      <c r="AW364" s="59"/>
    </row>
    <row r="365" spans="1:49" s="15" customFormat="1">
      <c r="A365" s="26" t="s">
        <v>65</v>
      </c>
      <c r="B365" s="56">
        <f t="shared" si="11"/>
        <v>0</v>
      </c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93"/>
      <c r="AF365" s="93"/>
      <c r="AG365" s="93"/>
      <c r="AH365" s="93"/>
      <c r="AI365" s="93"/>
      <c r="AJ365" s="93"/>
      <c r="AK365" s="52"/>
      <c r="AL365" s="93"/>
      <c r="AM365" s="93"/>
      <c r="AN365" s="93"/>
      <c r="AO365" s="93"/>
      <c r="AP365" s="52"/>
      <c r="AQ365" s="52"/>
      <c r="AR365" s="52"/>
      <c r="AS365" s="56"/>
      <c r="AT365" s="93"/>
      <c r="AU365" s="93"/>
      <c r="AV365" s="59"/>
      <c r="AW365" s="59"/>
    </row>
    <row r="366" spans="1:49" s="15" customFormat="1">
      <c r="A366" s="26" t="s">
        <v>66</v>
      </c>
      <c r="B366" s="56">
        <f t="shared" si="11"/>
        <v>0</v>
      </c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93"/>
      <c r="AF366" s="93"/>
      <c r="AG366" s="93"/>
      <c r="AH366" s="93"/>
      <c r="AI366" s="93"/>
      <c r="AJ366" s="93"/>
      <c r="AK366" s="52"/>
      <c r="AL366" s="93"/>
      <c r="AM366" s="93"/>
      <c r="AN366" s="93"/>
      <c r="AO366" s="93"/>
      <c r="AP366" s="52"/>
      <c r="AQ366" s="52"/>
      <c r="AR366" s="52"/>
      <c r="AS366" s="56"/>
      <c r="AT366" s="93"/>
      <c r="AU366" s="93"/>
      <c r="AV366" s="59"/>
      <c r="AW366" s="59"/>
    </row>
    <row r="367" spans="1:49" s="15" customFormat="1">
      <c r="A367" s="26" t="s">
        <v>67</v>
      </c>
      <c r="B367" s="56">
        <f t="shared" si="11"/>
        <v>0</v>
      </c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93"/>
      <c r="AF367" s="93"/>
      <c r="AG367" s="93"/>
      <c r="AH367" s="93"/>
      <c r="AI367" s="93"/>
      <c r="AJ367" s="93"/>
      <c r="AK367" s="52"/>
      <c r="AL367" s="93"/>
      <c r="AM367" s="93"/>
      <c r="AN367" s="93"/>
      <c r="AO367" s="93"/>
      <c r="AP367" s="52"/>
      <c r="AQ367" s="52"/>
      <c r="AR367" s="52"/>
      <c r="AS367" s="56"/>
      <c r="AT367" s="93"/>
      <c r="AU367" s="93"/>
      <c r="AV367" s="59"/>
      <c r="AW367" s="59"/>
    </row>
    <row r="368" spans="1:49" s="15" customFormat="1">
      <c r="A368" s="26" t="s">
        <v>218</v>
      </c>
      <c r="B368" s="56">
        <f t="shared" si="11"/>
        <v>0</v>
      </c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27"/>
      <c r="AL368" s="56"/>
      <c r="AM368" s="56"/>
      <c r="AN368" s="56"/>
      <c r="AO368" s="56"/>
      <c r="AP368" s="27"/>
      <c r="AQ368" s="27"/>
      <c r="AR368" s="27"/>
      <c r="AS368" s="56"/>
      <c r="AT368" s="56"/>
      <c r="AU368" s="56"/>
      <c r="AV368" s="59"/>
      <c r="AW368" s="59"/>
    </row>
    <row r="369" spans="1:49" s="15" customFormat="1">
      <c r="A369" s="26" t="s">
        <v>188</v>
      </c>
      <c r="B369" s="56">
        <f t="shared" si="11"/>
        <v>0</v>
      </c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27"/>
      <c r="AL369" s="56"/>
      <c r="AM369" s="56"/>
      <c r="AN369" s="56"/>
      <c r="AO369" s="56"/>
      <c r="AP369" s="27"/>
      <c r="AQ369" s="27"/>
      <c r="AR369" s="27"/>
      <c r="AS369" s="56"/>
      <c r="AT369" s="56"/>
      <c r="AU369" s="56"/>
      <c r="AV369" s="59"/>
      <c r="AW369" s="59"/>
    </row>
    <row r="370" spans="1:49" s="15" customFormat="1">
      <c r="A370" s="26" t="s">
        <v>68</v>
      </c>
      <c r="B370" s="56">
        <f t="shared" si="11"/>
        <v>0</v>
      </c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27"/>
      <c r="AL370" s="56"/>
      <c r="AM370" s="56"/>
      <c r="AN370" s="56"/>
      <c r="AO370" s="56"/>
      <c r="AP370" s="27"/>
      <c r="AQ370" s="27"/>
      <c r="AR370" s="27"/>
      <c r="AS370" s="56"/>
      <c r="AT370" s="56"/>
      <c r="AU370" s="56"/>
      <c r="AV370" s="59"/>
      <c r="AW370" s="59"/>
    </row>
    <row r="371" spans="1:49" s="15" customFormat="1">
      <c r="A371" s="26" t="s">
        <v>69</v>
      </c>
      <c r="B371" s="56">
        <f t="shared" si="11"/>
        <v>0</v>
      </c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27"/>
      <c r="AL371" s="56"/>
      <c r="AM371" s="56"/>
      <c r="AN371" s="56"/>
      <c r="AO371" s="56"/>
      <c r="AP371" s="27"/>
      <c r="AQ371" s="27"/>
      <c r="AR371" s="27"/>
      <c r="AS371" s="56"/>
      <c r="AT371" s="56"/>
      <c r="AU371" s="56"/>
      <c r="AV371" s="59"/>
      <c r="AW371" s="59"/>
    </row>
    <row r="372" spans="1:49" s="15" customFormat="1">
      <c r="A372" s="26" t="s">
        <v>70</v>
      </c>
      <c r="B372" s="56">
        <f t="shared" si="11"/>
        <v>0</v>
      </c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93"/>
      <c r="AF372" s="93"/>
      <c r="AG372" s="93"/>
      <c r="AH372" s="93"/>
      <c r="AI372" s="93"/>
      <c r="AJ372" s="93"/>
      <c r="AK372" s="52"/>
      <c r="AL372" s="93"/>
      <c r="AM372" s="93"/>
      <c r="AN372" s="93"/>
      <c r="AO372" s="93"/>
      <c r="AP372" s="52"/>
      <c r="AQ372" s="52"/>
      <c r="AR372" s="52"/>
      <c r="AS372" s="56"/>
      <c r="AT372" s="93"/>
      <c r="AU372" s="93"/>
      <c r="AV372" s="59"/>
      <c r="AW372" s="59"/>
    </row>
    <row r="373" spans="1:49" s="15" customFormat="1">
      <c r="A373" s="26" t="s">
        <v>71</v>
      </c>
      <c r="B373" s="56">
        <f t="shared" si="11"/>
        <v>0</v>
      </c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93"/>
      <c r="AF373" s="93"/>
      <c r="AG373" s="93"/>
      <c r="AH373" s="93"/>
      <c r="AI373" s="93"/>
      <c r="AJ373" s="93"/>
      <c r="AK373" s="52"/>
      <c r="AL373" s="93"/>
      <c r="AM373" s="93"/>
      <c r="AN373" s="93"/>
      <c r="AO373" s="93"/>
      <c r="AP373" s="52"/>
      <c r="AQ373" s="52"/>
      <c r="AR373" s="52"/>
      <c r="AS373" s="56"/>
      <c r="AT373" s="93"/>
      <c r="AU373" s="93"/>
      <c r="AV373" s="59"/>
      <c r="AW373" s="59"/>
    </row>
    <row r="374" spans="1:49" s="15" customFormat="1">
      <c r="A374" s="26" t="s">
        <v>72</v>
      </c>
      <c r="B374" s="56">
        <f t="shared" si="11"/>
        <v>0</v>
      </c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93"/>
      <c r="AF374" s="93"/>
      <c r="AG374" s="93"/>
      <c r="AH374" s="93"/>
      <c r="AI374" s="93"/>
      <c r="AJ374" s="93"/>
      <c r="AK374" s="52"/>
      <c r="AL374" s="93"/>
      <c r="AM374" s="93"/>
      <c r="AN374" s="93"/>
      <c r="AO374" s="93"/>
      <c r="AP374" s="52"/>
      <c r="AQ374" s="52"/>
      <c r="AR374" s="52"/>
      <c r="AS374" s="56"/>
      <c r="AT374" s="93"/>
      <c r="AU374" s="93"/>
      <c r="AV374" s="59"/>
      <c r="AW374" s="59"/>
    </row>
    <row r="375" spans="1:49" s="15" customFormat="1">
      <c r="A375" s="26" t="s">
        <v>73</v>
      </c>
      <c r="B375" s="56">
        <f t="shared" si="11"/>
        <v>0</v>
      </c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93"/>
      <c r="AF375" s="93"/>
      <c r="AG375" s="93"/>
      <c r="AH375" s="93"/>
      <c r="AI375" s="93"/>
      <c r="AJ375" s="93"/>
      <c r="AK375" s="52"/>
      <c r="AL375" s="93"/>
      <c r="AM375" s="93"/>
      <c r="AN375" s="93"/>
      <c r="AO375" s="93"/>
      <c r="AP375" s="52"/>
      <c r="AQ375" s="52"/>
      <c r="AR375" s="52"/>
      <c r="AS375" s="56"/>
      <c r="AT375" s="93"/>
      <c r="AU375" s="93"/>
      <c r="AV375" s="59"/>
      <c r="AW375" s="59"/>
    </row>
    <row r="376" spans="1:49" s="15" customFormat="1">
      <c r="A376" s="26" t="s">
        <v>74</v>
      </c>
      <c r="B376" s="56">
        <f t="shared" si="11"/>
        <v>0</v>
      </c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93"/>
      <c r="AF376" s="93"/>
      <c r="AG376" s="93"/>
      <c r="AH376" s="93"/>
      <c r="AI376" s="93"/>
      <c r="AJ376" s="93"/>
      <c r="AK376" s="52"/>
      <c r="AL376" s="93"/>
      <c r="AM376" s="93"/>
      <c r="AN376" s="93"/>
      <c r="AO376" s="93"/>
      <c r="AP376" s="52"/>
      <c r="AQ376" s="52"/>
      <c r="AR376" s="52"/>
      <c r="AS376" s="56"/>
      <c r="AT376" s="93"/>
      <c r="AU376" s="93"/>
      <c r="AV376" s="59"/>
      <c r="AW376" s="59"/>
    </row>
    <row r="377" spans="1:49" s="15" customFormat="1">
      <c r="A377" s="26" t="s">
        <v>219</v>
      </c>
      <c r="B377" s="56">
        <f t="shared" si="11"/>
        <v>0</v>
      </c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27"/>
      <c r="AL377" s="56"/>
      <c r="AM377" s="56"/>
      <c r="AN377" s="56"/>
      <c r="AO377" s="56"/>
      <c r="AP377" s="27"/>
      <c r="AQ377" s="27"/>
      <c r="AR377" s="27"/>
      <c r="AS377" s="56"/>
      <c r="AT377" s="56"/>
      <c r="AU377" s="56"/>
      <c r="AV377" s="59"/>
      <c r="AW377" s="59"/>
    </row>
    <row r="378" spans="1:49" s="15" customFormat="1">
      <c r="A378" s="26" t="s">
        <v>188</v>
      </c>
      <c r="B378" s="56">
        <f t="shared" si="11"/>
        <v>0</v>
      </c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27"/>
      <c r="AL378" s="56"/>
      <c r="AM378" s="56"/>
      <c r="AN378" s="56"/>
      <c r="AO378" s="56"/>
      <c r="AP378" s="27"/>
      <c r="AQ378" s="27"/>
      <c r="AR378" s="27"/>
      <c r="AS378" s="56"/>
      <c r="AT378" s="56"/>
      <c r="AU378" s="56"/>
      <c r="AV378" s="59"/>
      <c r="AW378" s="59"/>
    </row>
    <row r="379" spans="1:49" s="15" customFormat="1">
      <c r="A379" s="26" t="s">
        <v>75</v>
      </c>
      <c r="B379" s="56">
        <f t="shared" si="11"/>
        <v>0</v>
      </c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93"/>
      <c r="AF379" s="93"/>
      <c r="AG379" s="93"/>
      <c r="AH379" s="93"/>
      <c r="AI379" s="93"/>
      <c r="AJ379" s="93"/>
      <c r="AK379" s="52"/>
      <c r="AL379" s="93"/>
      <c r="AM379" s="93"/>
      <c r="AN379" s="93"/>
      <c r="AO379" s="93"/>
      <c r="AP379" s="52"/>
      <c r="AQ379" s="52"/>
      <c r="AR379" s="52"/>
      <c r="AS379" s="56"/>
      <c r="AT379" s="93"/>
      <c r="AU379" s="93"/>
      <c r="AV379" s="59"/>
      <c r="AW379" s="59"/>
    </row>
    <row r="380" spans="1:49" s="15" customFormat="1">
      <c r="A380" s="26" t="s">
        <v>76</v>
      </c>
      <c r="B380" s="56">
        <f t="shared" si="11"/>
        <v>0</v>
      </c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93"/>
      <c r="AF380" s="93"/>
      <c r="AG380" s="93"/>
      <c r="AH380" s="93"/>
      <c r="AI380" s="93"/>
      <c r="AJ380" s="93"/>
      <c r="AK380" s="52"/>
      <c r="AL380" s="93"/>
      <c r="AM380" s="93"/>
      <c r="AN380" s="93"/>
      <c r="AO380" s="93"/>
      <c r="AP380" s="52"/>
      <c r="AQ380" s="52"/>
      <c r="AR380" s="52"/>
      <c r="AS380" s="56"/>
      <c r="AT380" s="93"/>
      <c r="AU380" s="93"/>
      <c r="AV380" s="59"/>
      <c r="AW380" s="59"/>
    </row>
    <row r="381" spans="1:49" s="15" customFormat="1">
      <c r="A381" s="26" t="s">
        <v>253</v>
      </c>
      <c r="B381" s="56">
        <f t="shared" si="11"/>
        <v>0</v>
      </c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93"/>
      <c r="AF381" s="93"/>
      <c r="AG381" s="93"/>
      <c r="AH381" s="93"/>
      <c r="AI381" s="93"/>
      <c r="AJ381" s="93"/>
      <c r="AK381" s="52"/>
      <c r="AL381" s="93"/>
      <c r="AM381" s="93"/>
      <c r="AN381" s="93"/>
      <c r="AO381" s="93"/>
      <c r="AP381" s="52"/>
      <c r="AQ381" s="52"/>
      <c r="AR381" s="52"/>
      <c r="AS381" s="56"/>
      <c r="AT381" s="93"/>
      <c r="AU381" s="93"/>
      <c r="AV381" s="59"/>
      <c r="AW381" s="59"/>
    </row>
    <row r="382" spans="1:49" s="15" customFormat="1">
      <c r="A382" s="26" t="s">
        <v>77</v>
      </c>
      <c r="B382" s="56">
        <f t="shared" si="11"/>
        <v>0</v>
      </c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93"/>
      <c r="AF382" s="93"/>
      <c r="AG382" s="93"/>
      <c r="AH382" s="93"/>
      <c r="AI382" s="93"/>
      <c r="AJ382" s="93"/>
      <c r="AK382" s="52"/>
      <c r="AL382" s="93"/>
      <c r="AM382" s="93"/>
      <c r="AN382" s="93"/>
      <c r="AO382" s="93"/>
      <c r="AP382" s="52"/>
      <c r="AQ382" s="52"/>
      <c r="AR382" s="52"/>
      <c r="AS382" s="56"/>
      <c r="AT382" s="93"/>
      <c r="AU382" s="93"/>
      <c r="AV382" s="59"/>
      <c r="AW382" s="59"/>
    </row>
    <row r="383" spans="1:49" s="15" customFormat="1">
      <c r="A383" s="26" t="s">
        <v>254</v>
      </c>
      <c r="B383" s="56">
        <f t="shared" si="11"/>
        <v>0</v>
      </c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93"/>
      <c r="AF383" s="93"/>
      <c r="AG383" s="93"/>
      <c r="AH383" s="93"/>
      <c r="AI383" s="93"/>
      <c r="AJ383" s="93"/>
      <c r="AK383" s="52"/>
      <c r="AL383" s="93"/>
      <c r="AM383" s="93"/>
      <c r="AN383" s="93"/>
      <c r="AO383" s="93"/>
      <c r="AP383" s="52"/>
      <c r="AQ383" s="52"/>
      <c r="AR383" s="52"/>
      <c r="AS383" s="56"/>
      <c r="AT383" s="93"/>
      <c r="AU383" s="93"/>
      <c r="AV383" s="59"/>
      <c r="AW383" s="59"/>
    </row>
    <row r="384" spans="1:49" s="15" customFormat="1">
      <c r="A384" s="26" t="s">
        <v>78</v>
      </c>
      <c r="B384" s="56">
        <f t="shared" si="11"/>
        <v>0</v>
      </c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93"/>
      <c r="AF384" s="93"/>
      <c r="AG384" s="93"/>
      <c r="AH384" s="93"/>
      <c r="AI384" s="93"/>
      <c r="AJ384" s="93"/>
      <c r="AK384" s="52"/>
      <c r="AL384" s="93"/>
      <c r="AM384" s="93"/>
      <c r="AN384" s="93"/>
      <c r="AO384" s="93"/>
      <c r="AP384" s="52"/>
      <c r="AQ384" s="52"/>
      <c r="AR384" s="52"/>
      <c r="AS384" s="56"/>
      <c r="AT384" s="93"/>
      <c r="AU384" s="93"/>
      <c r="AV384" s="59"/>
      <c r="AW384" s="59"/>
    </row>
    <row r="385" spans="1:49" s="15" customFormat="1">
      <c r="A385" s="26" t="s">
        <v>79</v>
      </c>
      <c r="B385" s="56">
        <f t="shared" si="11"/>
        <v>0</v>
      </c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93"/>
      <c r="AF385" s="93"/>
      <c r="AG385" s="93"/>
      <c r="AH385" s="93"/>
      <c r="AI385" s="93"/>
      <c r="AJ385" s="93"/>
      <c r="AK385" s="52"/>
      <c r="AL385" s="93"/>
      <c r="AM385" s="93"/>
      <c r="AN385" s="93"/>
      <c r="AO385" s="93"/>
      <c r="AP385" s="52"/>
      <c r="AQ385" s="52"/>
      <c r="AR385" s="52"/>
      <c r="AS385" s="56"/>
      <c r="AT385" s="93"/>
      <c r="AU385" s="93"/>
      <c r="AV385" s="59"/>
      <c r="AW385" s="59"/>
    </row>
    <row r="386" spans="1:49" s="15" customFormat="1">
      <c r="A386" s="26" t="s">
        <v>80</v>
      </c>
      <c r="B386" s="56">
        <f t="shared" si="11"/>
        <v>0</v>
      </c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93"/>
      <c r="AF386" s="93"/>
      <c r="AG386" s="93"/>
      <c r="AH386" s="93"/>
      <c r="AI386" s="93"/>
      <c r="AJ386" s="93"/>
      <c r="AK386" s="52"/>
      <c r="AL386" s="93"/>
      <c r="AM386" s="93"/>
      <c r="AN386" s="93"/>
      <c r="AO386" s="93"/>
      <c r="AP386" s="52"/>
      <c r="AQ386" s="52"/>
      <c r="AR386" s="52"/>
      <c r="AS386" s="56"/>
      <c r="AT386" s="93"/>
      <c r="AU386" s="93"/>
      <c r="AV386" s="59"/>
      <c r="AW386" s="59"/>
    </row>
    <row r="387" spans="1:49" s="15" customFormat="1">
      <c r="A387" s="26" t="s">
        <v>81</v>
      </c>
      <c r="B387" s="56">
        <f t="shared" si="11"/>
        <v>0</v>
      </c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93"/>
      <c r="AF387" s="93"/>
      <c r="AG387" s="93"/>
      <c r="AH387" s="93"/>
      <c r="AI387" s="93"/>
      <c r="AJ387" s="93"/>
      <c r="AK387" s="52"/>
      <c r="AL387" s="93"/>
      <c r="AM387" s="93"/>
      <c r="AN387" s="93"/>
      <c r="AO387" s="93"/>
      <c r="AP387" s="52"/>
      <c r="AQ387" s="52"/>
      <c r="AR387" s="52"/>
      <c r="AS387" s="56"/>
      <c r="AT387" s="93"/>
      <c r="AU387" s="93"/>
      <c r="AV387" s="59"/>
      <c r="AW387" s="59"/>
    </row>
    <row r="388" spans="1:49" s="15" customFormat="1">
      <c r="A388" s="26" t="s">
        <v>82</v>
      </c>
      <c r="B388" s="56">
        <f t="shared" si="11"/>
        <v>0</v>
      </c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93"/>
      <c r="AF388" s="93"/>
      <c r="AG388" s="93"/>
      <c r="AH388" s="93"/>
      <c r="AI388" s="93"/>
      <c r="AJ388" s="93"/>
      <c r="AK388" s="52"/>
      <c r="AL388" s="93"/>
      <c r="AM388" s="93"/>
      <c r="AN388" s="93"/>
      <c r="AO388" s="93"/>
      <c r="AP388" s="52"/>
      <c r="AQ388" s="52"/>
      <c r="AR388" s="52"/>
      <c r="AS388" s="56"/>
      <c r="AT388" s="93"/>
      <c r="AU388" s="93"/>
      <c r="AV388" s="59"/>
      <c r="AW388" s="59"/>
    </row>
    <row r="389" spans="1:49" s="15" customFormat="1">
      <c r="A389" s="26" t="s">
        <v>83</v>
      </c>
      <c r="B389" s="56">
        <f t="shared" si="11"/>
        <v>0</v>
      </c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93"/>
      <c r="AF389" s="93"/>
      <c r="AG389" s="93"/>
      <c r="AH389" s="93"/>
      <c r="AI389" s="93"/>
      <c r="AJ389" s="93"/>
      <c r="AK389" s="52"/>
      <c r="AL389" s="93"/>
      <c r="AM389" s="93"/>
      <c r="AN389" s="93"/>
      <c r="AO389" s="93"/>
      <c r="AP389" s="52"/>
      <c r="AQ389" s="52"/>
      <c r="AR389" s="52"/>
      <c r="AS389" s="56"/>
      <c r="AT389" s="93"/>
      <c r="AU389" s="93"/>
      <c r="AV389" s="59"/>
      <c r="AW389" s="59"/>
    </row>
    <row r="390" spans="1:49" s="15" customFormat="1">
      <c r="A390" s="26" t="s">
        <v>220</v>
      </c>
      <c r="B390" s="56">
        <f t="shared" si="11"/>
        <v>0</v>
      </c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27"/>
      <c r="AL390" s="56"/>
      <c r="AM390" s="56"/>
      <c r="AN390" s="56"/>
      <c r="AO390" s="56"/>
      <c r="AP390" s="27"/>
      <c r="AQ390" s="27"/>
      <c r="AR390" s="27"/>
      <c r="AS390" s="56"/>
      <c r="AT390" s="56"/>
      <c r="AU390" s="56"/>
      <c r="AV390" s="59"/>
      <c r="AW390" s="59"/>
    </row>
    <row r="391" spans="1:49" s="15" customFormat="1">
      <c r="A391" s="26" t="s">
        <v>188</v>
      </c>
      <c r="B391" s="56">
        <f t="shared" si="11"/>
        <v>0</v>
      </c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27"/>
      <c r="AL391" s="56"/>
      <c r="AM391" s="56"/>
      <c r="AN391" s="56"/>
      <c r="AO391" s="56"/>
      <c r="AP391" s="27"/>
      <c r="AQ391" s="27"/>
      <c r="AR391" s="27"/>
      <c r="AS391" s="56"/>
      <c r="AT391" s="56"/>
      <c r="AU391" s="56"/>
      <c r="AV391" s="59"/>
      <c r="AW391" s="59"/>
    </row>
    <row r="392" spans="1:49" s="15" customFormat="1">
      <c r="A392" s="26" t="s">
        <v>84</v>
      </c>
      <c r="B392" s="56">
        <f t="shared" si="11"/>
        <v>0</v>
      </c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93"/>
      <c r="AF392" s="93"/>
      <c r="AG392" s="93"/>
      <c r="AH392" s="93"/>
      <c r="AI392" s="93"/>
      <c r="AJ392" s="93"/>
      <c r="AK392" s="52"/>
      <c r="AL392" s="93"/>
      <c r="AM392" s="93"/>
      <c r="AN392" s="93"/>
      <c r="AO392" s="93"/>
      <c r="AP392" s="52"/>
      <c r="AQ392" s="52"/>
      <c r="AR392" s="52"/>
      <c r="AS392" s="56"/>
      <c r="AT392" s="93"/>
      <c r="AU392" s="93"/>
      <c r="AV392" s="59"/>
      <c r="AW392" s="59"/>
    </row>
    <row r="393" spans="1:49" s="15" customFormat="1">
      <c r="A393" s="26" t="s">
        <v>85</v>
      </c>
      <c r="B393" s="56">
        <f t="shared" ref="B393:B443" si="12">SUM(C393:AX393)</f>
        <v>0</v>
      </c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93"/>
      <c r="AF393" s="93"/>
      <c r="AG393" s="93"/>
      <c r="AH393" s="93"/>
      <c r="AI393" s="93"/>
      <c r="AJ393" s="93"/>
      <c r="AK393" s="52"/>
      <c r="AL393" s="93"/>
      <c r="AM393" s="93"/>
      <c r="AN393" s="93"/>
      <c r="AO393" s="93"/>
      <c r="AP393" s="52"/>
      <c r="AQ393" s="52"/>
      <c r="AR393" s="52"/>
      <c r="AS393" s="56"/>
      <c r="AT393" s="93"/>
      <c r="AU393" s="93"/>
      <c r="AV393" s="59"/>
      <c r="AW393" s="59"/>
    </row>
    <row r="394" spans="1:49" s="15" customFormat="1">
      <c r="A394" s="26" t="s">
        <v>86</v>
      </c>
      <c r="B394" s="56">
        <f t="shared" si="12"/>
        <v>0</v>
      </c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93"/>
      <c r="AF394" s="93"/>
      <c r="AG394" s="93"/>
      <c r="AH394" s="93"/>
      <c r="AI394" s="93"/>
      <c r="AJ394" s="93"/>
      <c r="AK394" s="52"/>
      <c r="AL394" s="93"/>
      <c r="AM394" s="93"/>
      <c r="AN394" s="93"/>
      <c r="AO394" s="93"/>
      <c r="AP394" s="52"/>
      <c r="AQ394" s="52"/>
      <c r="AR394" s="52"/>
      <c r="AS394" s="56"/>
      <c r="AT394" s="93"/>
      <c r="AU394" s="93"/>
      <c r="AV394" s="59"/>
      <c r="AW394" s="59"/>
    </row>
    <row r="395" spans="1:49" s="15" customFormat="1">
      <c r="A395" s="26" t="s">
        <v>255</v>
      </c>
      <c r="B395" s="56">
        <f t="shared" si="12"/>
        <v>0</v>
      </c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93"/>
      <c r="AF395" s="93"/>
      <c r="AG395" s="93"/>
      <c r="AH395" s="93"/>
      <c r="AI395" s="93"/>
      <c r="AJ395" s="93"/>
      <c r="AK395" s="52"/>
      <c r="AL395" s="93"/>
      <c r="AM395" s="93"/>
      <c r="AN395" s="93"/>
      <c r="AO395" s="93"/>
      <c r="AP395" s="52"/>
      <c r="AQ395" s="52"/>
      <c r="AR395" s="52"/>
      <c r="AS395" s="56"/>
      <c r="AT395" s="93"/>
      <c r="AU395" s="93"/>
      <c r="AV395" s="59"/>
      <c r="AW395" s="59"/>
    </row>
    <row r="396" spans="1:49" s="15" customFormat="1">
      <c r="A396" s="26" t="s">
        <v>87</v>
      </c>
      <c r="B396" s="56">
        <f t="shared" si="12"/>
        <v>0</v>
      </c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93"/>
      <c r="AF396" s="93"/>
      <c r="AG396" s="93"/>
      <c r="AH396" s="93"/>
      <c r="AI396" s="93"/>
      <c r="AJ396" s="93"/>
      <c r="AK396" s="52"/>
      <c r="AL396" s="93"/>
      <c r="AM396" s="93"/>
      <c r="AN396" s="93"/>
      <c r="AO396" s="93"/>
      <c r="AP396" s="52"/>
      <c r="AQ396" s="52"/>
      <c r="AR396" s="52"/>
      <c r="AS396" s="56"/>
      <c r="AT396" s="93"/>
      <c r="AU396" s="93"/>
      <c r="AV396" s="59"/>
      <c r="AW396" s="59"/>
    </row>
    <row r="397" spans="1:49" s="15" customFormat="1">
      <c r="A397" s="26" t="s">
        <v>88</v>
      </c>
      <c r="B397" s="56">
        <f t="shared" si="12"/>
        <v>0</v>
      </c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93"/>
      <c r="AF397" s="93"/>
      <c r="AG397" s="93"/>
      <c r="AH397" s="93"/>
      <c r="AI397" s="93"/>
      <c r="AJ397" s="93"/>
      <c r="AK397" s="52"/>
      <c r="AL397" s="93"/>
      <c r="AM397" s="93"/>
      <c r="AN397" s="93"/>
      <c r="AO397" s="93"/>
      <c r="AP397" s="52"/>
      <c r="AQ397" s="52"/>
      <c r="AR397" s="52"/>
      <c r="AS397" s="56"/>
      <c r="AT397" s="93"/>
      <c r="AU397" s="93"/>
      <c r="AV397" s="59"/>
      <c r="AW397" s="59"/>
    </row>
    <row r="398" spans="1:49" s="15" customFormat="1">
      <c r="A398" s="26" t="s">
        <v>89</v>
      </c>
      <c r="B398" s="56">
        <f t="shared" si="12"/>
        <v>0</v>
      </c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27"/>
      <c r="AL398" s="56"/>
      <c r="AM398" s="56"/>
      <c r="AN398" s="56"/>
      <c r="AO398" s="56"/>
      <c r="AP398" s="27"/>
      <c r="AQ398" s="27"/>
      <c r="AR398" s="27"/>
      <c r="AS398" s="56"/>
      <c r="AT398" s="56"/>
      <c r="AU398" s="56"/>
      <c r="AV398" s="59"/>
      <c r="AW398" s="59"/>
    </row>
    <row r="399" spans="1:49" s="15" customFormat="1">
      <c r="A399" s="26" t="s">
        <v>221</v>
      </c>
      <c r="B399" s="56">
        <f t="shared" si="12"/>
        <v>0</v>
      </c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27"/>
      <c r="AL399" s="56"/>
      <c r="AM399" s="56"/>
      <c r="AN399" s="56"/>
      <c r="AO399" s="56"/>
      <c r="AP399" s="27"/>
      <c r="AQ399" s="27"/>
      <c r="AR399" s="27"/>
      <c r="AS399" s="56"/>
      <c r="AT399" s="56"/>
      <c r="AU399" s="56"/>
      <c r="AV399" s="59"/>
      <c r="AW399" s="59"/>
    </row>
    <row r="400" spans="1:49" s="15" customFormat="1">
      <c r="A400" s="26" t="s">
        <v>188</v>
      </c>
      <c r="B400" s="56">
        <f t="shared" si="12"/>
        <v>0</v>
      </c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27"/>
      <c r="AL400" s="56"/>
      <c r="AM400" s="56"/>
      <c r="AN400" s="56"/>
      <c r="AO400" s="56"/>
      <c r="AP400" s="27"/>
      <c r="AQ400" s="27"/>
      <c r="AR400" s="27"/>
      <c r="AS400" s="56"/>
      <c r="AT400" s="56"/>
      <c r="AU400" s="56"/>
      <c r="AV400" s="59"/>
      <c r="AW400" s="59"/>
    </row>
    <row r="401" spans="1:49" s="15" customFormat="1">
      <c r="A401" s="26" t="s">
        <v>90</v>
      </c>
      <c r="B401" s="56">
        <f t="shared" si="12"/>
        <v>0</v>
      </c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27"/>
      <c r="AL401" s="56"/>
      <c r="AM401" s="56"/>
      <c r="AN401" s="56"/>
      <c r="AO401" s="56"/>
      <c r="AP401" s="27"/>
      <c r="AQ401" s="27"/>
      <c r="AR401" s="27"/>
      <c r="AS401" s="56"/>
      <c r="AT401" s="56"/>
      <c r="AU401" s="56"/>
      <c r="AV401" s="59"/>
      <c r="AW401" s="59"/>
    </row>
    <row r="402" spans="1:49" s="15" customFormat="1">
      <c r="A402" s="26" t="s">
        <v>91</v>
      </c>
      <c r="B402" s="56">
        <f t="shared" si="12"/>
        <v>0</v>
      </c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93"/>
      <c r="AF402" s="93"/>
      <c r="AG402" s="93"/>
      <c r="AH402" s="93"/>
      <c r="AI402" s="93"/>
      <c r="AJ402" s="93"/>
      <c r="AK402" s="52"/>
      <c r="AL402" s="93"/>
      <c r="AM402" s="93"/>
      <c r="AN402" s="93"/>
      <c r="AO402" s="93"/>
      <c r="AP402" s="52"/>
      <c r="AQ402" s="52"/>
      <c r="AR402" s="52"/>
      <c r="AS402" s="56"/>
      <c r="AT402" s="93"/>
      <c r="AU402" s="93"/>
      <c r="AV402" s="59"/>
      <c r="AW402" s="59"/>
    </row>
    <row r="403" spans="1:49" s="15" customFormat="1">
      <c r="A403" s="26" t="s">
        <v>92</v>
      </c>
      <c r="B403" s="56">
        <f t="shared" si="12"/>
        <v>0</v>
      </c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93"/>
      <c r="AF403" s="93"/>
      <c r="AG403" s="93"/>
      <c r="AH403" s="93"/>
      <c r="AI403" s="93"/>
      <c r="AJ403" s="93"/>
      <c r="AK403" s="52"/>
      <c r="AL403" s="93"/>
      <c r="AM403" s="93"/>
      <c r="AN403" s="93"/>
      <c r="AO403" s="93"/>
      <c r="AP403" s="52"/>
      <c r="AQ403" s="52"/>
      <c r="AR403" s="52"/>
      <c r="AS403" s="56"/>
      <c r="AT403" s="93"/>
      <c r="AU403" s="93"/>
      <c r="AV403" s="59"/>
      <c r="AW403" s="59"/>
    </row>
    <row r="404" spans="1:49" s="15" customFormat="1">
      <c r="A404" s="26" t="s">
        <v>93</v>
      </c>
      <c r="B404" s="56">
        <f t="shared" si="12"/>
        <v>0</v>
      </c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93"/>
      <c r="AF404" s="93"/>
      <c r="AG404" s="93"/>
      <c r="AH404" s="93"/>
      <c r="AI404" s="93"/>
      <c r="AJ404" s="93"/>
      <c r="AK404" s="52"/>
      <c r="AL404" s="93"/>
      <c r="AM404" s="93"/>
      <c r="AN404" s="93"/>
      <c r="AO404" s="93"/>
      <c r="AP404" s="52"/>
      <c r="AQ404" s="52"/>
      <c r="AR404" s="52"/>
      <c r="AS404" s="56"/>
      <c r="AT404" s="93"/>
      <c r="AU404" s="93"/>
      <c r="AV404" s="59"/>
      <c r="AW404" s="59"/>
    </row>
    <row r="405" spans="1:49" s="15" customFormat="1">
      <c r="A405" s="26" t="s">
        <v>94</v>
      </c>
      <c r="B405" s="56">
        <f t="shared" si="12"/>
        <v>0</v>
      </c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27"/>
      <c r="AL405" s="56"/>
      <c r="AM405" s="56"/>
      <c r="AN405" s="56"/>
      <c r="AO405" s="56"/>
      <c r="AP405" s="27"/>
      <c r="AQ405" s="27"/>
      <c r="AR405" s="27"/>
      <c r="AS405" s="56"/>
      <c r="AT405" s="56"/>
      <c r="AU405" s="56"/>
      <c r="AV405" s="59"/>
      <c r="AW405" s="59"/>
    </row>
    <row r="406" spans="1:49" s="15" customFormat="1">
      <c r="A406" s="26" t="s">
        <v>256</v>
      </c>
      <c r="B406" s="56">
        <f t="shared" si="12"/>
        <v>0</v>
      </c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27"/>
      <c r="AL406" s="56"/>
      <c r="AM406" s="56"/>
      <c r="AN406" s="56"/>
      <c r="AO406" s="56"/>
      <c r="AP406" s="27"/>
      <c r="AQ406" s="27"/>
      <c r="AR406" s="27"/>
      <c r="AS406" s="56"/>
      <c r="AT406" s="56"/>
      <c r="AU406" s="56"/>
      <c r="AV406" s="59"/>
      <c r="AW406" s="59"/>
    </row>
    <row r="407" spans="1:49" s="15" customFormat="1">
      <c r="A407" s="26" t="s">
        <v>95</v>
      </c>
      <c r="B407" s="56">
        <f t="shared" si="12"/>
        <v>0</v>
      </c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27"/>
      <c r="AL407" s="56"/>
      <c r="AM407" s="56"/>
      <c r="AN407" s="56"/>
      <c r="AO407" s="56"/>
      <c r="AP407" s="27"/>
      <c r="AQ407" s="27"/>
      <c r="AR407" s="27"/>
      <c r="AS407" s="56"/>
      <c r="AT407" s="56"/>
      <c r="AU407" s="56"/>
      <c r="AV407" s="59"/>
      <c r="AW407" s="59"/>
    </row>
    <row r="408" spans="1:49" s="15" customFormat="1">
      <c r="A408" s="26" t="s">
        <v>96</v>
      </c>
      <c r="B408" s="56">
        <f t="shared" si="12"/>
        <v>0</v>
      </c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27"/>
      <c r="AL408" s="56"/>
      <c r="AM408" s="56"/>
      <c r="AN408" s="56"/>
      <c r="AO408" s="56"/>
      <c r="AP408" s="27"/>
      <c r="AQ408" s="27"/>
      <c r="AR408" s="27"/>
      <c r="AS408" s="56"/>
      <c r="AT408" s="56"/>
      <c r="AU408" s="56"/>
      <c r="AV408" s="59"/>
      <c r="AW408" s="59"/>
    </row>
    <row r="409" spans="1:49" s="15" customFormat="1">
      <c r="A409" s="26" t="s">
        <v>222</v>
      </c>
      <c r="B409" s="56">
        <f t="shared" si="12"/>
        <v>0</v>
      </c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27"/>
      <c r="AL409" s="56"/>
      <c r="AM409" s="56"/>
      <c r="AN409" s="56"/>
      <c r="AO409" s="56"/>
      <c r="AP409" s="27"/>
      <c r="AQ409" s="27"/>
      <c r="AR409" s="27"/>
      <c r="AS409" s="56"/>
      <c r="AT409" s="56"/>
      <c r="AU409" s="56"/>
      <c r="AV409" s="59"/>
      <c r="AW409" s="59"/>
    </row>
    <row r="410" spans="1:49" s="15" customFormat="1">
      <c r="A410" s="26" t="s">
        <v>188</v>
      </c>
      <c r="B410" s="56">
        <f t="shared" si="12"/>
        <v>0</v>
      </c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27"/>
      <c r="AL410" s="56"/>
      <c r="AM410" s="56"/>
      <c r="AN410" s="56"/>
      <c r="AO410" s="56"/>
      <c r="AP410" s="27"/>
      <c r="AQ410" s="27"/>
      <c r="AR410" s="27"/>
      <c r="AS410" s="56"/>
      <c r="AT410" s="56"/>
      <c r="AU410" s="56"/>
      <c r="AV410" s="59"/>
      <c r="AW410" s="59"/>
    </row>
    <row r="411" spans="1:49" s="15" customFormat="1">
      <c r="A411" s="26" t="s">
        <v>97</v>
      </c>
      <c r="B411" s="56">
        <f t="shared" si="12"/>
        <v>0</v>
      </c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27"/>
      <c r="AL411" s="56"/>
      <c r="AM411" s="56"/>
      <c r="AN411" s="56"/>
      <c r="AO411" s="56"/>
      <c r="AP411" s="27"/>
      <c r="AQ411" s="27"/>
      <c r="AR411" s="27"/>
      <c r="AS411" s="56"/>
      <c r="AT411" s="56"/>
      <c r="AU411" s="56"/>
      <c r="AV411" s="59"/>
      <c r="AW411" s="59"/>
    </row>
    <row r="412" spans="1:49" s="15" customFormat="1">
      <c r="A412" s="26" t="s">
        <v>257</v>
      </c>
      <c r="B412" s="56">
        <f t="shared" si="12"/>
        <v>0</v>
      </c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27"/>
      <c r="AL412" s="56"/>
      <c r="AM412" s="56"/>
      <c r="AN412" s="56"/>
      <c r="AO412" s="56"/>
      <c r="AP412" s="27"/>
      <c r="AQ412" s="27"/>
      <c r="AR412" s="27"/>
      <c r="AS412" s="56"/>
      <c r="AT412" s="56"/>
      <c r="AU412" s="56"/>
      <c r="AV412" s="59"/>
      <c r="AW412" s="59"/>
    </row>
    <row r="413" spans="1:49" s="15" customFormat="1">
      <c r="A413" s="26" t="s">
        <v>98</v>
      </c>
      <c r="B413" s="56">
        <f t="shared" si="12"/>
        <v>0</v>
      </c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27"/>
      <c r="AL413" s="56"/>
      <c r="AM413" s="56"/>
      <c r="AN413" s="56"/>
      <c r="AO413" s="56"/>
      <c r="AP413" s="27"/>
      <c r="AQ413" s="27"/>
      <c r="AR413" s="27"/>
      <c r="AS413" s="56"/>
      <c r="AT413" s="56"/>
      <c r="AU413" s="56"/>
      <c r="AV413" s="59"/>
      <c r="AW413" s="59"/>
    </row>
    <row r="414" spans="1:49" s="15" customFormat="1">
      <c r="A414" s="26" t="s">
        <v>99</v>
      </c>
      <c r="B414" s="56">
        <f t="shared" si="12"/>
        <v>0</v>
      </c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27"/>
      <c r="AL414" s="56"/>
      <c r="AM414" s="56"/>
      <c r="AN414" s="56"/>
      <c r="AO414" s="56"/>
      <c r="AP414" s="27"/>
      <c r="AQ414" s="27"/>
      <c r="AR414" s="27"/>
      <c r="AS414" s="56"/>
      <c r="AT414" s="56"/>
      <c r="AU414" s="56"/>
      <c r="AV414" s="59"/>
      <c r="AW414" s="59"/>
    </row>
    <row r="415" spans="1:49" s="15" customFormat="1">
      <c r="A415" s="26" t="s">
        <v>100</v>
      </c>
      <c r="B415" s="56">
        <f t="shared" si="12"/>
        <v>0</v>
      </c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27"/>
      <c r="AL415" s="56"/>
      <c r="AM415" s="56"/>
      <c r="AN415" s="56"/>
      <c r="AO415" s="56"/>
      <c r="AP415" s="27"/>
      <c r="AQ415" s="27"/>
      <c r="AR415" s="27"/>
      <c r="AS415" s="56"/>
      <c r="AT415" s="56"/>
      <c r="AU415" s="56"/>
      <c r="AV415" s="59"/>
      <c r="AW415" s="59"/>
    </row>
    <row r="416" spans="1:49" s="15" customFormat="1">
      <c r="A416" s="26" t="s">
        <v>223</v>
      </c>
      <c r="B416" s="56">
        <f t="shared" si="12"/>
        <v>0</v>
      </c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27"/>
      <c r="AL416" s="56"/>
      <c r="AM416" s="56"/>
      <c r="AN416" s="56"/>
      <c r="AO416" s="56"/>
      <c r="AP416" s="27"/>
      <c r="AQ416" s="27"/>
      <c r="AR416" s="27"/>
      <c r="AS416" s="56"/>
      <c r="AT416" s="56"/>
      <c r="AU416" s="56"/>
      <c r="AV416" s="59"/>
      <c r="AW416" s="59"/>
    </row>
    <row r="417" spans="1:49" s="15" customFormat="1">
      <c r="A417" s="26" t="s">
        <v>188</v>
      </c>
      <c r="B417" s="56">
        <f t="shared" si="12"/>
        <v>0</v>
      </c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27"/>
      <c r="AL417" s="56"/>
      <c r="AM417" s="56"/>
      <c r="AN417" s="56"/>
      <c r="AO417" s="56"/>
      <c r="AP417" s="27"/>
      <c r="AQ417" s="27"/>
      <c r="AR417" s="27"/>
      <c r="AS417" s="56"/>
      <c r="AT417" s="56"/>
      <c r="AU417" s="56"/>
      <c r="AV417" s="59"/>
      <c r="AW417" s="59"/>
    </row>
    <row r="418" spans="1:49" s="15" customFormat="1">
      <c r="A418" s="26" t="s">
        <v>101</v>
      </c>
      <c r="B418" s="56">
        <f t="shared" si="12"/>
        <v>0</v>
      </c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27"/>
      <c r="AL418" s="56"/>
      <c r="AM418" s="56"/>
      <c r="AN418" s="56"/>
      <c r="AO418" s="56"/>
      <c r="AP418" s="27"/>
      <c r="AQ418" s="27"/>
      <c r="AR418" s="27"/>
      <c r="AS418" s="56"/>
      <c r="AT418" s="56"/>
      <c r="AU418" s="56"/>
      <c r="AV418" s="59"/>
      <c r="AW418" s="59"/>
    </row>
    <row r="419" spans="1:49" s="15" customFormat="1">
      <c r="A419" s="26" t="s">
        <v>102</v>
      </c>
      <c r="B419" s="56">
        <f t="shared" si="12"/>
        <v>0</v>
      </c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27"/>
      <c r="AL419" s="56"/>
      <c r="AM419" s="56"/>
      <c r="AN419" s="56"/>
      <c r="AO419" s="56"/>
      <c r="AP419" s="27"/>
      <c r="AQ419" s="27"/>
      <c r="AR419" s="27"/>
      <c r="AS419" s="56"/>
      <c r="AT419" s="56"/>
      <c r="AU419" s="56"/>
      <c r="AV419" s="59"/>
      <c r="AW419" s="59"/>
    </row>
    <row r="420" spans="1:49" s="15" customFormat="1">
      <c r="A420" s="26" t="s">
        <v>258</v>
      </c>
      <c r="B420" s="56">
        <f t="shared" si="12"/>
        <v>0</v>
      </c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93"/>
      <c r="AF420" s="93"/>
      <c r="AG420" s="93"/>
      <c r="AH420" s="93"/>
      <c r="AI420" s="93"/>
      <c r="AJ420" s="93"/>
      <c r="AK420" s="52"/>
      <c r="AL420" s="93"/>
      <c r="AM420" s="93"/>
      <c r="AN420" s="93"/>
      <c r="AO420" s="93"/>
      <c r="AP420" s="52"/>
      <c r="AQ420" s="52"/>
      <c r="AR420" s="52"/>
      <c r="AS420" s="56"/>
      <c r="AT420" s="93"/>
      <c r="AU420" s="93"/>
      <c r="AV420" s="59"/>
      <c r="AW420" s="59"/>
    </row>
    <row r="421" spans="1:49" s="15" customFormat="1">
      <c r="A421" s="26" t="s">
        <v>103</v>
      </c>
      <c r="B421" s="56">
        <f t="shared" si="12"/>
        <v>0</v>
      </c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93"/>
      <c r="AF421" s="93"/>
      <c r="AG421" s="93"/>
      <c r="AH421" s="93"/>
      <c r="AI421" s="93"/>
      <c r="AJ421" s="93"/>
      <c r="AK421" s="52"/>
      <c r="AL421" s="93"/>
      <c r="AM421" s="93"/>
      <c r="AN421" s="93"/>
      <c r="AO421" s="93"/>
      <c r="AP421" s="52"/>
      <c r="AQ421" s="52"/>
      <c r="AR421" s="52"/>
      <c r="AS421" s="56"/>
      <c r="AT421" s="93"/>
      <c r="AU421" s="93"/>
      <c r="AV421" s="59"/>
      <c r="AW421" s="59"/>
    </row>
    <row r="422" spans="1:49" s="15" customFormat="1">
      <c r="A422" s="26" t="s">
        <v>104</v>
      </c>
      <c r="B422" s="56">
        <f t="shared" si="12"/>
        <v>0</v>
      </c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93"/>
      <c r="AF422" s="93"/>
      <c r="AG422" s="93"/>
      <c r="AH422" s="93"/>
      <c r="AI422" s="93"/>
      <c r="AJ422" s="93"/>
      <c r="AK422" s="52"/>
      <c r="AL422" s="93"/>
      <c r="AM422" s="93"/>
      <c r="AN422" s="93"/>
      <c r="AO422" s="93"/>
      <c r="AP422" s="52"/>
      <c r="AQ422" s="52"/>
      <c r="AR422" s="52"/>
      <c r="AS422" s="56"/>
      <c r="AT422" s="93"/>
      <c r="AU422" s="93"/>
      <c r="AV422" s="59"/>
      <c r="AW422" s="59"/>
    </row>
    <row r="423" spans="1:49" s="15" customFormat="1">
      <c r="A423" s="26" t="s">
        <v>105</v>
      </c>
      <c r="B423" s="56">
        <f t="shared" si="12"/>
        <v>0</v>
      </c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93"/>
      <c r="AF423" s="93"/>
      <c r="AG423" s="93"/>
      <c r="AH423" s="93"/>
      <c r="AI423" s="93"/>
      <c r="AJ423" s="93"/>
      <c r="AK423" s="52"/>
      <c r="AL423" s="93"/>
      <c r="AM423" s="93"/>
      <c r="AN423" s="93"/>
      <c r="AO423" s="93"/>
      <c r="AP423" s="52"/>
      <c r="AQ423" s="52"/>
      <c r="AR423" s="52"/>
      <c r="AS423" s="56"/>
      <c r="AT423" s="93"/>
      <c r="AU423" s="93"/>
      <c r="AV423" s="59"/>
      <c r="AW423" s="59"/>
    </row>
    <row r="424" spans="1:49" s="15" customFormat="1">
      <c r="A424" s="26" t="s">
        <v>106</v>
      </c>
      <c r="B424" s="56">
        <f t="shared" si="12"/>
        <v>0</v>
      </c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93"/>
      <c r="AF424" s="93"/>
      <c r="AG424" s="93"/>
      <c r="AH424" s="93"/>
      <c r="AI424" s="93"/>
      <c r="AJ424" s="93"/>
      <c r="AK424" s="52"/>
      <c r="AL424" s="93"/>
      <c r="AM424" s="93"/>
      <c r="AN424" s="93"/>
      <c r="AO424" s="93"/>
      <c r="AP424" s="52"/>
      <c r="AQ424" s="52"/>
      <c r="AR424" s="52"/>
      <c r="AS424" s="56"/>
      <c r="AT424" s="93"/>
      <c r="AU424" s="93"/>
      <c r="AV424" s="59"/>
      <c r="AW424" s="59"/>
    </row>
    <row r="425" spans="1:49" s="15" customFormat="1">
      <c r="A425" s="26" t="s">
        <v>224</v>
      </c>
      <c r="B425" s="56">
        <f t="shared" si="12"/>
        <v>0</v>
      </c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27"/>
      <c r="AL425" s="56"/>
      <c r="AM425" s="56"/>
      <c r="AN425" s="56"/>
      <c r="AO425" s="56"/>
      <c r="AP425" s="27"/>
      <c r="AQ425" s="27"/>
      <c r="AR425" s="27"/>
      <c r="AS425" s="56"/>
      <c r="AT425" s="56"/>
      <c r="AU425" s="56"/>
      <c r="AV425" s="59"/>
      <c r="AW425" s="59"/>
    </row>
    <row r="426" spans="1:49" s="15" customFormat="1">
      <c r="A426" s="26" t="s">
        <v>188</v>
      </c>
      <c r="B426" s="56">
        <f t="shared" si="12"/>
        <v>0</v>
      </c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27"/>
      <c r="AL426" s="56"/>
      <c r="AM426" s="56"/>
      <c r="AN426" s="56"/>
      <c r="AO426" s="56"/>
      <c r="AP426" s="27"/>
      <c r="AQ426" s="27"/>
      <c r="AR426" s="27"/>
      <c r="AS426" s="56"/>
      <c r="AT426" s="56"/>
      <c r="AU426" s="56"/>
      <c r="AV426" s="59"/>
      <c r="AW426" s="59"/>
    </row>
    <row r="427" spans="1:49" s="15" customFormat="1">
      <c r="A427" s="26" t="s">
        <v>107</v>
      </c>
      <c r="B427" s="56">
        <f t="shared" si="12"/>
        <v>0</v>
      </c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93"/>
      <c r="AF427" s="93"/>
      <c r="AG427" s="93"/>
      <c r="AH427" s="93"/>
      <c r="AI427" s="93"/>
      <c r="AJ427" s="93"/>
      <c r="AK427" s="52"/>
      <c r="AL427" s="93"/>
      <c r="AM427" s="93"/>
      <c r="AN427" s="93"/>
      <c r="AO427" s="93"/>
      <c r="AP427" s="52"/>
      <c r="AQ427" s="52"/>
      <c r="AR427" s="52"/>
      <c r="AS427" s="56"/>
      <c r="AT427" s="93"/>
      <c r="AU427" s="93"/>
      <c r="AV427" s="59"/>
      <c r="AW427" s="59"/>
    </row>
    <row r="428" spans="1:49" s="15" customFormat="1">
      <c r="A428" s="26" t="s">
        <v>108</v>
      </c>
      <c r="B428" s="56">
        <f t="shared" si="12"/>
        <v>0</v>
      </c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93"/>
      <c r="AF428" s="93"/>
      <c r="AG428" s="93"/>
      <c r="AH428" s="93"/>
      <c r="AI428" s="93"/>
      <c r="AJ428" s="93"/>
      <c r="AK428" s="52"/>
      <c r="AL428" s="93"/>
      <c r="AM428" s="93"/>
      <c r="AN428" s="93"/>
      <c r="AO428" s="93"/>
      <c r="AP428" s="52"/>
      <c r="AQ428" s="52"/>
      <c r="AR428" s="52"/>
      <c r="AS428" s="56"/>
      <c r="AT428" s="93"/>
      <c r="AU428" s="93"/>
      <c r="AV428" s="59"/>
      <c r="AW428" s="59"/>
    </row>
    <row r="429" spans="1:49" s="15" customFormat="1">
      <c r="A429" s="26" t="s">
        <v>109</v>
      </c>
      <c r="B429" s="56">
        <f t="shared" si="12"/>
        <v>0</v>
      </c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93"/>
      <c r="AF429" s="93"/>
      <c r="AG429" s="93"/>
      <c r="AH429" s="93"/>
      <c r="AI429" s="93"/>
      <c r="AJ429" s="93"/>
      <c r="AK429" s="52"/>
      <c r="AL429" s="93"/>
      <c r="AM429" s="93"/>
      <c r="AN429" s="93"/>
      <c r="AO429" s="93"/>
      <c r="AP429" s="52"/>
      <c r="AQ429" s="52"/>
      <c r="AR429" s="52"/>
      <c r="AS429" s="56"/>
      <c r="AT429" s="93"/>
      <c r="AU429" s="93"/>
      <c r="AV429" s="59"/>
      <c r="AW429" s="59"/>
    </row>
    <row r="430" spans="1:49" s="15" customFormat="1">
      <c r="A430" s="26" t="s">
        <v>110</v>
      </c>
      <c r="B430" s="56">
        <f t="shared" si="12"/>
        <v>0</v>
      </c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27"/>
      <c r="AL430" s="56"/>
      <c r="AM430" s="56"/>
      <c r="AN430" s="56"/>
      <c r="AO430" s="56"/>
      <c r="AP430" s="27"/>
      <c r="AQ430" s="27"/>
      <c r="AR430" s="27"/>
      <c r="AS430" s="56"/>
      <c r="AT430" s="56"/>
      <c r="AU430" s="56"/>
      <c r="AV430" s="59"/>
      <c r="AW430" s="59"/>
    </row>
    <row r="431" spans="1:49" s="15" customFormat="1">
      <c r="A431" s="26" t="s">
        <v>225</v>
      </c>
      <c r="B431" s="56">
        <f t="shared" si="12"/>
        <v>0</v>
      </c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27"/>
      <c r="AL431" s="56"/>
      <c r="AM431" s="56"/>
      <c r="AN431" s="56"/>
      <c r="AO431" s="56"/>
      <c r="AP431" s="27"/>
      <c r="AQ431" s="27"/>
      <c r="AR431" s="27"/>
      <c r="AS431" s="56"/>
      <c r="AT431" s="56"/>
      <c r="AU431" s="56"/>
      <c r="AV431" s="59"/>
      <c r="AW431" s="59"/>
    </row>
    <row r="432" spans="1:49" s="15" customFormat="1">
      <c r="A432" s="26" t="s">
        <v>188</v>
      </c>
      <c r="B432" s="56">
        <f t="shared" si="12"/>
        <v>0</v>
      </c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27"/>
      <c r="AL432" s="56"/>
      <c r="AM432" s="56"/>
      <c r="AN432" s="56"/>
      <c r="AO432" s="56"/>
      <c r="AP432" s="27"/>
      <c r="AQ432" s="27"/>
      <c r="AR432" s="27"/>
      <c r="AS432" s="56"/>
      <c r="AT432" s="56"/>
      <c r="AU432" s="56"/>
      <c r="AV432" s="59"/>
      <c r="AW432" s="59"/>
    </row>
    <row r="433" spans="1:56" s="15" customFormat="1">
      <c r="A433" s="26" t="s">
        <v>420</v>
      </c>
      <c r="B433" s="56">
        <f t="shared" si="12"/>
        <v>0</v>
      </c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93"/>
      <c r="AF433" s="93"/>
      <c r="AG433" s="93"/>
      <c r="AH433" s="93"/>
      <c r="AI433" s="93"/>
      <c r="AJ433" s="93"/>
      <c r="AK433" s="52"/>
      <c r="AL433" s="93"/>
      <c r="AM433" s="93"/>
      <c r="AN433" s="93"/>
      <c r="AO433" s="93"/>
      <c r="AP433" s="52"/>
      <c r="AQ433" s="52"/>
      <c r="AR433" s="52"/>
      <c r="AS433" s="56"/>
      <c r="AT433" s="93"/>
      <c r="AU433" s="93"/>
      <c r="AV433" s="59"/>
      <c r="AW433" s="59"/>
    </row>
    <row r="434" spans="1:56" s="15" customFormat="1">
      <c r="A434" s="26" t="s">
        <v>0</v>
      </c>
      <c r="B434" s="56">
        <f t="shared" si="12"/>
        <v>0</v>
      </c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27"/>
      <c r="AL434" s="56"/>
      <c r="AM434" s="56"/>
      <c r="AN434" s="56"/>
      <c r="AO434" s="56"/>
      <c r="AP434" s="27"/>
      <c r="AQ434" s="27"/>
      <c r="AR434" s="27"/>
      <c r="AS434" s="56"/>
      <c r="AT434" s="56"/>
      <c r="AU434" s="56"/>
      <c r="AV434" s="59"/>
      <c r="AW434" s="59"/>
    </row>
    <row r="435" spans="1:56" s="15" customFormat="1">
      <c r="A435" s="26" t="s">
        <v>1</v>
      </c>
      <c r="B435" s="56">
        <f t="shared" si="12"/>
        <v>0</v>
      </c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27"/>
      <c r="AL435" s="56"/>
      <c r="AM435" s="56"/>
      <c r="AN435" s="56"/>
      <c r="AO435" s="56"/>
      <c r="AP435" s="27"/>
      <c r="AQ435" s="27"/>
      <c r="AR435" s="27"/>
      <c r="AS435" s="56"/>
      <c r="AT435" s="56"/>
      <c r="AU435" s="56"/>
      <c r="AV435" s="59"/>
      <c r="AW435" s="59"/>
    </row>
    <row r="436" spans="1:56" s="15" customFormat="1">
      <c r="A436" s="26" t="s">
        <v>2</v>
      </c>
      <c r="B436" s="56">
        <f t="shared" si="12"/>
        <v>0</v>
      </c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27"/>
      <c r="AL436" s="56"/>
      <c r="AM436" s="56"/>
      <c r="AN436" s="56"/>
      <c r="AO436" s="56"/>
      <c r="AP436" s="27"/>
      <c r="AQ436" s="27"/>
      <c r="AR436" s="27"/>
      <c r="AS436" s="56"/>
      <c r="AT436" s="56"/>
      <c r="AU436" s="56"/>
      <c r="AV436" s="59"/>
      <c r="AW436" s="59"/>
    </row>
    <row r="437" spans="1:56" s="15" customFormat="1">
      <c r="A437" s="26" t="s">
        <v>259</v>
      </c>
      <c r="B437" s="56">
        <f t="shared" si="12"/>
        <v>0</v>
      </c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27"/>
      <c r="AL437" s="56"/>
      <c r="AM437" s="56"/>
      <c r="AN437" s="56"/>
      <c r="AO437" s="56"/>
      <c r="AP437" s="27"/>
      <c r="AQ437" s="27"/>
      <c r="AR437" s="27"/>
      <c r="AS437" s="56"/>
      <c r="AT437" s="56"/>
      <c r="AU437" s="56"/>
      <c r="AV437" s="59"/>
      <c r="AW437" s="59"/>
    </row>
    <row r="438" spans="1:56" s="15" customFormat="1">
      <c r="A438" s="26" t="s">
        <v>3</v>
      </c>
      <c r="B438" s="56">
        <f t="shared" si="12"/>
        <v>0</v>
      </c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27"/>
      <c r="AL438" s="56"/>
      <c r="AM438" s="56"/>
      <c r="AN438" s="56"/>
      <c r="AO438" s="56"/>
      <c r="AP438" s="27"/>
      <c r="AQ438" s="27"/>
      <c r="AR438" s="27"/>
      <c r="AS438" s="56"/>
      <c r="AT438" s="56"/>
      <c r="AU438" s="56"/>
      <c r="AV438" s="59"/>
      <c r="AW438" s="59"/>
    </row>
    <row r="439" spans="1:56" s="15" customFormat="1">
      <c r="A439" s="26" t="s">
        <v>4</v>
      </c>
      <c r="B439" s="56">
        <f t="shared" si="12"/>
        <v>0</v>
      </c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27"/>
      <c r="AL439" s="56"/>
      <c r="AM439" s="56"/>
      <c r="AN439" s="56"/>
      <c r="AO439" s="56"/>
      <c r="AP439" s="27"/>
      <c r="AQ439" s="27"/>
      <c r="AR439" s="27"/>
      <c r="AS439" s="56"/>
      <c r="AT439" s="56"/>
      <c r="AU439" s="56"/>
      <c r="AV439" s="59"/>
      <c r="AW439" s="59"/>
    </row>
    <row r="440" spans="1:56" s="15" customFormat="1">
      <c r="A440" s="26" t="s">
        <v>5</v>
      </c>
      <c r="B440" s="56">
        <f t="shared" si="12"/>
        <v>0</v>
      </c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27"/>
      <c r="AL440" s="56"/>
      <c r="AM440" s="56"/>
      <c r="AN440" s="56"/>
      <c r="AO440" s="56"/>
      <c r="AP440" s="27"/>
      <c r="AQ440" s="27"/>
      <c r="AR440" s="27"/>
      <c r="AS440" s="56"/>
      <c r="AT440" s="56"/>
      <c r="AU440" s="56"/>
      <c r="AV440" s="59"/>
      <c r="AW440" s="59"/>
    </row>
    <row r="441" spans="1:56" s="15" customFormat="1">
      <c r="A441" s="26" t="s">
        <v>6</v>
      </c>
      <c r="B441" s="56">
        <f t="shared" si="12"/>
        <v>0</v>
      </c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27"/>
      <c r="AL441" s="56"/>
      <c r="AM441" s="56"/>
      <c r="AN441" s="56"/>
      <c r="AO441" s="56"/>
      <c r="AP441" s="27"/>
      <c r="AQ441" s="27"/>
      <c r="AR441" s="27"/>
      <c r="AS441" s="56"/>
      <c r="AT441" s="56"/>
      <c r="AU441" s="56"/>
      <c r="AV441" s="59"/>
      <c r="AW441" s="59"/>
    </row>
    <row r="442" spans="1:56" s="59" customFormat="1">
      <c r="A442" s="55" t="s">
        <v>7</v>
      </c>
      <c r="B442" s="56">
        <f t="shared" si="12"/>
        <v>0</v>
      </c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</row>
    <row r="443" spans="1:56" s="59" customFormat="1">
      <c r="A443" s="57" t="s">
        <v>190</v>
      </c>
      <c r="B443" s="56">
        <f t="shared" si="12"/>
        <v>5436193</v>
      </c>
      <c r="C443" s="56">
        <v>26600</v>
      </c>
      <c r="D443" s="56">
        <v>190000</v>
      </c>
      <c r="E443" s="56">
        <v>200000</v>
      </c>
      <c r="F443" s="56">
        <v>77733</v>
      </c>
      <c r="G443" s="56">
        <v>25000</v>
      </c>
      <c r="H443" s="56">
        <v>306078</v>
      </c>
      <c r="I443" s="56">
        <v>31050</v>
      </c>
      <c r="J443" s="56">
        <v>119221</v>
      </c>
      <c r="K443" s="56">
        <v>55000</v>
      </c>
      <c r="L443" s="56">
        <v>55000</v>
      </c>
      <c r="M443" s="56">
        <v>72000</v>
      </c>
      <c r="N443" s="56">
        <v>36000</v>
      </c>
      <c r="O443" s="56">
        <v>750805</v>
      </c>
      <c r="P443" s="56">
        <v>60000</v>
      </c>
      <c r="Q443" s="56">
        <v>9000</v>
      </c>
      <c r="R443" s="56">
        <v>25100</v>
      </c>
      <c r="S443" s="56">
        <v>3000</v>
      </c>
      <c r="T443" s="56">
        <v>12600</v>
      </c>
      <c r="U443" s="56">
        <v>356318</v>
      </c>
      <c r="V443" s="56">
        <v>59840</v>
      </c>
      <c r="W443" s="56">
        <v>52148</v>
      </c>
      <c r="X443" s="56">
        <v>45466</v>
      </c>
      <c r="Y443" s="56">
        <v>29855</v>
      </c>
      <c r="Z443" s="56">
        <v>66937</v>
      </c>
      <c r="AA443" s="56">
        <v>40876</v>
      </c>
      <c r="AB443" s="56">
        <v>80160</v>
      </c>
      <c r="AC443" s="56">
        <v>2200</v>
      </c>
      <c r="AD443" s="56">
        <v>24170</v>
      </c>
      <c r="AE443" s="56"/>
      <c r="AF443" s="56">
        <v>305155</v>
      </c>
      <c r="AG443" s="56">
        <v>219</v>
      </c>
      <c r="AH443" s="56">
        <v>284182</v>
      </c>
      <c r="AI443" s="56">
        <v>3000</v>
      </c>
      <c r="AJ443" s="56">
        <v>200000</v>
      </c>
      <c r="AK443" s="56">
        <v>50000</v>
      </c>
      <c r="AL443" s="56"/>
      <c r="AM443" s="56">
        <v>43046</v>
      </c>
      <c r="AN443" s="56">
        <v>19401</v>
      </c>
      <c r="AO443" s="56">
        <v>153939</v>
      </c>
      <c r="AP443" s="136">
        <f>500000+495019</f>
        <v>995019</v>
      </c>
      <c r="AQ443" s="56">
        <v>129740</v>
      </c>
      <c r="AR443" s="56">
        <v>17885</v>
      </c>
      <c r="AS443" s="56">
        <v>91450</v>
      </c>
      <c r="AT443" s="56">
        <v>131000</v>
      </c>
      <c r="AU443" s="56">
        <v>200000</v>
      </c>
      <c r="AV443" s="58"/>
    </row>
    <row r="444" spans="1:56" s="59" customFormat="1" ht="20.399999999999999">
      <c r="A444" s="60" t="s">
        <v>182</v>
      </c>
      <c r="B444" s="61">
        <f>SUM(B10:B443)</f>
        <v>5486224</v>
      </c>
      <c r="C444" s="61">
        <f t="shared" ref="C444:U444" si="13">SUM(C10:C443)</f>
        <v>26600</v>
      </c>
      <c r="D444" s="61">
        <f t="shared" si="13"/>
        <v>190000</v>
      </c>
      <c r="E444" s="61">
        <f t="shared" si="13"/>
        <v>200000</v>
      </c>
      <c r="F444" s="61">
        <f t="shared" si="13"/>
        <v>77733</v>
      </c>
      <c r="G444" s="61">
        <f t="shared" si="13"/>
        <v>25000</v>
      </c>
      <c r="H444" s="61">
        <f t="shared" si="13"/>
        <v>306078</v>
      </c>
      <c r="I444" s="61">
        <f t="shared" si="13"/>
        <v>31050</v>
      </c>
      <c r="J444" s="61">
        <f t="shared" si="13"/>
        <v>119221</v>
      </c>
      <c r="K444" s="61">
        <f t="shared" si="13"/>
        <v>55000</v>
      </c>
      <c r="L444" s="61">
        <f t="shared" si="13"/>
        <v>55000</v>
      </c>
      <c r="M444" s="61">
        <f t="shared" si="13"/>
        <v>72000</v>
      </c>
      <c r="N444" s="61">
        <f t="shared" si="13"/>
        <v>36000</v>
      </c>
      <c r="O444" s="61">
        <f t="shared" si="13"/>
        <v>750805</v>
      </c>
      <c r="P444" s="61">
        <f t="shared" si="13"/>
        <v>60000</v>
      </c>
      <c r="Q444" s="61">
        <f t="shared" si="13"/>
        <v>9000</v>
      </c>
      <c r="R444" s="61">
        <f t="shared" ref="R444" si="14">SUM(R10:R443)</f>
        <v>25100</v>
      </c>
      <c r="S444" s="61">
        <f t="shared" si="13"/>
        <v>3000</v>
      </c>
      <c r="T444" s="61">
        <f t="shared" si="13"/>
        <v>12600</v>
      </c>
      <c r="U444" s="61">
        <f t="shared" si="13"/>
        <v>356318</v>
      </c>
      <c r="V444" s="61">
        <f t="shared" ref="V444" si="15">SUM(V10:V443)</f>
        <v>59840</v>
      </c>
      <c r="W444" s="61">
        <f>SUM(W10:W443)</f>
        <v>52148</v>
      </c>
      <c r="X444" s="61">
        <f t="shared" ref="X444" si="16">SUM(X10:X443)</f>
        <v>45466</v>
      </c>
      <c r="Y444" s="61">
        <f>SUM(Y10:Y443)</f>
        <v>29855</v>
      </c>
      <c r="Z444" s="61">
        <f>SUM(Z10:Z443)</f>
        <v>66937</v>
      </c>
      <c r="AA444" s="61">
        <f>SUM(AA10:AA443)</f>
        <v>40876</v>
      </c>
      <c r="AB444" s="61">
        <f>SUM(AB10:AB443)</f>
        <v>80160</v>
      </c>
      <c r="AC444" s="61">
        <f t="shared" ref="AC444:AU444" si="17">SUM(AC10:AC443)</f>
        <v>2200</v>
      </c>
      <c r="AD444" s="61">
        <f t="shared" si="17"/>
        <v>24170</v>
      </c>
      <c r="AE444" s="61">
        <f t="shared" si="17"/>
        <v>40000</v>
      </c>
      <c r="AF444" s="61">
        <f t="shared" si="17"/>
        <v>305155</v>
      </c>
      <c r="AG444" s="61">
        <f t="shared" si="17"/>
        <v>219</v>
      </c>
      <c r="AH444" s="61">
        <f t="shared" si="17"/>
        <v>284182</v>
      </c>
      <c r="AI444" s="61">
        <v>3000</v>
      </c>
      <c r="AJ444" s="61">
        <f t="shared" si="17"/>
        <v>200000</v>
      </c>
      <c r="AK444" s="61">
        <f t="shared" ref="AK444" si="18">SUM(AK10:AK443)</f>
        <v>50000</v>
      </c>
      <c r="AL444" s="61">
        <f t="shared" si="17"/>
        <v>10031</v>
      </c>
      <c r="AM444" s="61">
        <f t="shared" si="17"/>
        <v>43046</v>
      </c>
      <c r="AN444" s="61">
        <f t="shared" si="17"/>
        <v>19401</v>
      </c>
      <c r="AO444" s="61">
        <f t="shared" si="17"/>
        <v>153939</v>
      </c>
      <c r="AP444" s="139">
        <f>SUM(AP10:AP443)</f>
        <v>995019</v>
      </c>
      <c r="AQ444" s="61">
        <f>SUM(AQ10:AQ443)</f>
        <v>129740</v>
      </c>
      <c r="AR444" s="61">
        <f>SUM(AR10:AR443)</f>
        <v>17885</v>
      </c>
      <c r="AS444" s="61">
        <f>SUM(AS10:AS443)</f>
        <v>91450</v>
      </c>
      <c r="AT444" s="61">
        <f t="shared" si="17"/>
        <v>131000</v>
      </c>
      <c r="AU444" s="61">
        <f t="shared" si="17"/>
        <v>200000</v>
      </c>
      <c r="AV444" s="63"/>
      <c r="AW444" s="62"/>
      <c r="AX444" s="62"/>
      <c r="AY444" s="62"/>
      <c r="AZ444" s="62"/>
      <c r="BA444" s="62"/>
      <c r="BB444" s="62"/>
      <c r="BC444" s="62"/>
      <c r="BD444" s="62"/>
    </row>
    <row r="445" spans="1:56" s="59" customFormat="1">
      <c r="A445" s="64" t="s">
        <v>271</v>
      </c>
      <c r="B445" s="65">
        <f>SUM(C445:AU445)</f>
        <v>50031</v>
      </c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124">
        <v>40000</v>
      </c>
      <c r="AF445" s="54"/>
      <c r="AG445" s="54"/>
      <c r="AH445" s="54"/>
      <c r="AI445" s="54"/>
      <c r="AJ445" s="54"/>
      <c r="AK445" s="54"/>
      <c r="AL445" s="124">
        <v>10031</v>
      </c>
      <c r="AM445" s="54"/>
      <c r="AN445" s="54"/>
      <c r="AO445" s="54"/>
      <c r="AP445" s="54"/>
      <c r="AQ445" s="54"/>
      <c r="AR445" s="54"/>
      <c r="AS445" s="54"/>
      <c r="AT445" s="54"/>
      <c r="AU445" s="54"/>
      <c r="AV445" s="115"/>
    </row>
    <row r="446" spans="1:56" s="15" customFormat="1" ht="39.75" customHeight="1">
      <c r="A446" s="38"/>
      <c r="B446" s="94"/>
      <c r="C446" s="67" t="s">
        <v>422</v>
      </c>
      <c r="D446" s="67" t="s">
        <v>422</v>
      </c>
      <c r="E446" s="67" t="s">
        <v>422</v>
      </c>
      <c r="F446" s="67" t="s">
        <v>422</v>
      </c>
      <c r="G446" s="67" t="s">
        <v>422</v>
      </c>
      <c r="H446" s="67" t="s">
        <v>422</v>
      </c>
      <c r="I446" s="67" t="s">
        <v>422</v>
      </c>
      <c r="J446" s="67" t="s">
        <v>422</v>
      </c>
      <c r="K446" s="67" t="s">
        <v>422</v>
      </c>
      <c r="L446" s="67" t="s">
        <v>422</v>
      </c>
      <c r="M446" s="67" t="s">
        <v>422</v>
      </c>
      <c r="N446" s="67" t="s">
        <v>422</v>
      </c>
      <c r="O446" s="67" t="s">
        <v>422</v>
      </c>
      <c r="P446" s="67" t="s">
        <v>422</v>
      </c>
      <c r="Q446" s="67" t="s">
        <v>422</v>
      </c>
      <c r="R446" s="67" t="s">
        <v>422</v>
      </c>
      <c r="S446" s="67" t="s">
        <v>422</v>
      </c>
      <c r="T446" s="67" t="s">
        <v>422</v>
      </c>
      <c r="U446" s="67" t="s">
        <v>422</v>
      </c>
      <c r="V446" s="67" t="s">
        <v>422</v>
      </c>
      <c r="W446" s="67" t="s">
        <v>625</v>
      </c>
      <c r="X446" s="67" t="s">
        <v>505</v>
      </c>
      <c r="Y446" s="67" t="s">
        <v>625</v>
      </c>
      <c r="Z446" s="67" t="s">
        <v>625</v>
      </c>
      <c r="AA446" s="67" t="s">
        <v>625</v>
      </c>
      <c r="AB446" s="67" t="s">
        <v>625</v>
      </c>
      <c r="AC446" s="67" t="s">
        <v>422</v>
      </c>
      <c r="AD446" s="67" t="s">
        <v>422</v>
      </c>
      <c r="AE446" s="95" t="s">
        <v>510</v>
      </c>
      <c r="AF446" s="67" t="s">
        <v>422</v>
      </c>
      <c r="AG446" s="67" t="s">
        <v>422</v>
      </c>
      <c r="AH446" s="67" t="s">
        <v>422</v>
      </c>
      <c r="AI446" s="95" t="s">
        <v>506</v>
      </c>
      <c r="AJ446" s="67" t="s">
        <v>422</v>
      </c>
      <c r="AK446" s="67" t="s">
        <v>422</v>
      </c>
      <c r="AL446" s="95" t="s">
        <v>434</v>
      </c>
      <c r="AM446" s="67" t="s">
        <v>422</v>
      </c>
      <c r="AN446" s="67" t="s">
        <v>422</v>
      </c>
      <c r="AO446" s="67" t="s">
        <v>422</v>
      </c>
      <c r="AP446" s="44" t="s">
        <v>422</v>
      </c>
      <c r="AQ446" s="44" t="s">
        <v>422</v>
      </c>
      <c r="AR446" s="44" t="s">
        <v>422</v>
      </c>
      <c r="AS446" s="67" t="s">
        <v>422</v>
      </c>
      <c r="AT446" s="67" t="s">
        <v>422</v>
      </c>
      <c r="AU446" s="67" t="s">
        <v>422</v>
      </c>
      <c r="AV446" s="59"/>
      <c r="AW446" s="59"/>
    </row>
    <row r="447" spans="1:56" s="46" customFormat="1" ht="48.75" customHeight="1">
      <c r="A447" s="44" t="s">
        <v>260</v>
      </c>
      <c r="B447" s="96">
        <f>'[2]разделы 2016-2017'!$C$189</f>
        <v>5486224</v>
      </c>
      <c r="C447" s="67" t="s">
        <v>423</v>
      </c>
      <c r="D447" s="67" t="s">
        <v>423</v>
      </c>
      <c r="E447" s="67" t="s">
        <v>457</v>
      </c>
      <c r="F447" s="67" t="s">
        <v>648</v>
      </c>
      <c r="G447" s="67" t="s">
        <v>465</v>
      </c>
      <c r="H447" s="67" t="s">
        <v>465</v>
      </c>
      <c r="I447" s="67" t="s">
        <v>465</v>
      </c>
      <c r="J447" s="67" t="s">
        <v>465</v>
      </c>
      <c r="K447" s="67" t="s">
        <v>465</v>
      </c>
      <c r="L447" s="67" t="s">
        <v>465</v>
      </c>
      <c r="M447" s="67" t="s">
        <v>465</v>
      </c>
      <c r="N447" s="67" t="s">
        <v>465</v>
      </c>
      <c r="O447" s="67" t="s">
        <v>457</v>
      </c>
      <c r="P447" s="67" t="s">
        <v>476</v>
      </c>
      <c r="Q447" s="67" t="s">
        <v>480</v>
      </c>
      <c r="R447" s="67" t="s">
        <v>465</v>
      </c>
      <c r="S447" s="67" t="s">
        <v>480</v>
      </c>
      <c r="T447" s="67" t="s">
        <v>480</v>
      </c>
      <c r="U447" s="67" t="s">
        <v>480</v>
      </c>
      <c r="V447" s="67" t="s">
        <v>457</v>
      </c>
      <c r="W447" s="67" t="s">
        <v>269</v>
      </c>
      <c r="X447" s="67" t="s">
        <v>269</v>
      </c>
      <c r="Y447" s="67" t="s">
        <v>269</v>
      </c>
      <c r="Z447" s="67" t="s">
        <v>269</v>
      </c>
      <c r="AA447" s="67" t="s">
        <v>269</v>
      </c>
      <c r="AB447" s="67" t="s">
        <v>269</v>
      </c>
      <c r="AC447" s="67" t="s">
        <v>268</v>
      </c>
      <c r="AD447" s="67" t="s">
        <v>268</v>
      </c>
      <c r="AE447" s="67" t="s">
        <v>431</v>
      </c>
      <c r="AF447" s="67" t="s">
        <v>457</v>
      </c>
      <c r="AG447" s="67" t="s">
        <v>457</v>
      </c>
      <c r="AH447" s="67" t="s">
        <v>457</v>
      </c>
      <c r="AI447" s="67" t="s">
        <v>606</v>
      </c>
      <c r="AJ447" s="67" t="s">
        <v>606</v>
      </c>
      <c r="AK447" s="67" t="s">
        <v>606</v>
      </c>
      <c r="AL447" s="67" t="s">
        <v>435</v>
      </c>
      <c r="AM447" s="122" t="s">
        <v>629</v>
      </c>
      <c r="AN447" s="122" t="s">
        <v>629</v>
      </c>
      <c r="AO447" s="122" t="s">
        <v>629</v>
      </c>
      <c r="AP447" s="44" t="s">
        <v>426</v>
      </c>
      <c r="AQ447" s="44" t="s">
        <v>426</v>
      </c>
      <c r="AR447" s="44" t="s">
        <v>426</v>
      </c>
      <c r="AS447" s="67" t="s">
        <v>465</v>
      </c>
      <c r="AT447" s="67" t="s">
        <v>441</v>
      </c>
      <c r="AU447" s="67" t="s">
        <v>441</v>
      </c>
      <c r="AV447" s="97"/>
      <c r="AW447" s="97"/>
    </row>
    <row r="448" spans="1:56" s="30" customFormat="1">
      <c r="A448" s="30" t="s">
        <v>261</v>
      </c>
      <c r="B448" s="98">
        <f>B444-B447</f>
        <v>0</v>
      </c>
      <c r="C448" s="68" t="s">
        <v>424</v>
      </c>
      <c r="D448" s="68" t="s">
        <v>424</v>
      </c>
      <c r="E448" s="68" t="s">
        <v>458</v>
      </c>
      <c r="F448" s="68" t="s">
        <v>424</v>
      </c>
      <c r="G448" s="68" t="s">
        <v>466</v>
      </c>
      <c r="H448" s="68" t="s">
        <v>466</v>
      </c>
      <c r="I448" s="68" t="s">
        <v>466</v>
      </c>
      <c r="J448" s="68" t="s">
        <v>466</v>
      </c>
      <c r="K448" s="68" t="s">
        <v>466</v>
      </c>
      <c r="L448" s="68" t="s">
        <v>466</v>
      </c>
      <c r="M448" s="68" t="s">
        <v>466</v>
      </c>
      <c r="N448" s="68" t="s">
        <v>466</v>
      </c>
      <c r="O448" s="68" t="s">
        <v>458</v>
      </c>
      <c r="P448" s="68" t="s">
        <v>477</v>
      </c>
      <c r="Q448" s="68" t="s">
        <v>481</v>
      </c>
      <c r="R448" s="68" t="s">
        <v>466</v>
      </c>
      <c r="S448" s="68" t="s">
        <v>481</v>
      </c>
      <c r="T448" s="68" t="s">
        <v>481</v>
      </c>
      <c r="U448" s="68" t="s">
        <v>481</v>
      </c>
      <c r="V448" s="68" t="s">
        <v>458</v>
      </c>
      <c r="W448" s="68" t="s">
        <v>270</v>
      </c>
      <c r="X448" s="68" t="s">
        <v>270</v>
      </c>
      <c r="Y448" s="68" t="s">
        <v>270</v>
      </c>
      <c r="Z448" s="68" t="s">
        <v>270</v>
      </c>
      <c r="AA448" s="68" t="s">
        <v>270</v>
      </c>
      <c r="AB448" s="68" t="s">
        <v>270</v>
      </c>
      <c r="AC448" s="68" t="s">
        <v>267</v>
      </c>
      <c r="AD448" s="68" t="s">
        <v>267</v>
      </c>
      <c r="AE448" s="68" t="s">
        <v>432</v>
      </c>
      <c r="AF448" s="68" t="s">
        <v>458</v>
      </c>
      <c r="AG448" s="68" t="s">
        <v>458</v>
      </c>
      <c r="AH448" s="68" t="s">
        <v>458</v>
      </c>
      <c r="AI448" s="68" t="s">
        <v>607</v>
      </c>
      <c r="AJ448" s="68" t="s">
        <v>607</v>
      </c>
      <c r="AK448" s="68" t="s">
        <v>607</v>
      </c>
      <c r="AL448" s="68" t="s">
        <v>436</v>
      </c>
      <c r="AM448" s="32" t="s">
        <v>630</v>
      </c>
      <c r="AN448" s="32" t="s">
        <v>630</v>
      </c>
      <c r="AO448" s="32" t="s">
        <v>630</v>
      </c>
      <c r="AP448" s="32" t="s">
        <v>427</v>
      </c>
      <c r="AQ448" s="32" t="s">
        <v>427</v>
      </c>
      <c r="AR448" s="32" t="s">
        <v>427</v>
      </c>
      <c r="AS448" s="68" t="s">
        <v>466</v>
      </c>
      <c r="AT448" s="68" t="s">
        <v>442</v>
      </c>
      <c r="AU448" s="68" t="s">
        <v>442</v>
      </c>
      <c r="AV448" s="99"/>
      <c r="AW448" s="99"/>
    </row>
    <row r="449" spans="1:49" s="116" customFormat="1" ht="81" customHeight="1">
      <c r="A449" s="70" t="s">
        <v>263</v>
      </c>
      <c r="B449" s="100"/>
      <c r="C449" s="73" t="s">
        <v>425</v>
      </c>
      <c r="D449" s="73" t="s">
        <v>425</v>
      </c>
      <c r="E449" s="73" t="s">
        <v>462</v>
      </c>
      <c r="F449" s="73" t="s">
        <v>462</v>
      </c>
      <c r="G449" s="73" t="s">
        <v>467</v>
      </c>
      <c r="H449" s="73" t="s">
        <v>467</v>
      </c>
      <c r="I449" s="73" t="s">
        <v>467</v>
      </c>
      <c r="J449" s="73" t="s">
        <v>467</v>
      </c>
      <c r="K449" s="73" t="s">
        <v>467</v>
      </c>
      <c r="L449" s="73" t="s">
        <v>467</v>
      </c>
      <c r="M449" s="73" t="s">
        <v>467</v>
      </c>
      <c r="N449" s="73" t="s">
        <v>467</v>
      </c>
      <c r="O449" s="73" t="s">
        <v>462</v>
      </c>
      <c r="P449" s="73" t="s">
        <v>478</v>
      </c>
      <c r="Q449" s="73" t="s">
        <v>467</v>
      </c>
      <c r="R449" s="73"/>
      <c r="S449" s="73" t="s">
        <v>467</v>
      </c>
      <c r="T449" s="73" t="s">
        <v>467</v>
      </c>
      <c r="U449" s="73" t="s">
        <v>467</v>
      </c>
      <c r="V449" s="73"/>
      <c r="W449" s="73" t="s">
        <v>421</v>
      </c>
      <c r="X449" s="73"/>
      <c r="Y449" s="73" t="s">
        <v>421</v>
      </c>
      <c r="Z449" s="73" t="s">
        <v>421</v>
      </c>
      <c r="AA449" s="73" t="s">
        <v>421</v>
      </c>
      <c r="AB449" s="73" t="s">
        <v>421</v>
      </c>
      <c r="AC449" s="73" t="s">
        <v>421</v>
      </c>
      <c r="AD449" s="73" t="s">
        <v>421</v>
      </c>
      <c r="AE449" s="73" t="s">
        <v>433</v>
      </c>
      <c r="AF449" s="73" t="s">
        <v>493</v>
      </c>
      <c r="AG449" s="73"/>
      <c r="AH449" s="73"/>
      <c r="AI449" s="73" t="s">
        <v>501</v>
      </c>
      <c r="AJ449" s="73" t="s">
        <v>501</v>
      </c>
      <c r="AK449" s="73" t="s">
        <v>501</v>
      </c>
      <c r="AL449" s="73" t="s">
        <v>437</v>
      </c>
      <c r="AM449" s="73" t="s">
        <v>454</v>
      </c>
      <c r="AN449" s="73" t="s">
        <v>454</v>
      </c>
      <c r="AO449" s="73" t="s">
        <v>454</v>
      </c>
      <c r="AP449" s="72" t="s">
        <v>428</v>
      </c>
      <c r="AQ449" s="72" t="s">
        <v>428</v>
      </c>
      <c r="AR449" s="72" t="s">
        <v>428</v>
      </c>
      <c r="AS449" s="72"/>
      <c r="AT449" s="73" t="s">
        <v>443</v>
      </c>
      <c r="AU449" s="73" t="s">
        <v>443</v>
      </c>
      <c r="AV449" s="118"/>
      <c r="AW449" s="118"/>
    </row>
    <row r="450" spans="1:49" s="46" customFormat="1" ht="63.75" customHeight="1">
      <c r="A450" s="47" t="s">
        <v>264</v>
      </c>
      <c r="B450" s="101"/>
      <c r="C450" s="69" t="s">
        <v>265</v>
      </c>
      <c r="D450" s="69" t="s">
        <v>265</v>
      </c>
      <c r="E450" s="69" t="s">
        <v>265</v>
      </c>
      <c r="F450" s="69" t="s">
        <v>265</v>
      </c>
      <c r="G450" s="69" t="s">
        <v>265</v>
      </c>
      <c r="H450" s="69" t="s">
        <v>265</v>
      </c>
      <c r="I450" s="69" t="s">
        <v>265</v>
      </c>
      <c r="J450" s="69" t="s">
        <v>265</v>
      </c>
      <c r="K450" s="69" t="s">
        <v>265</v>
      </c>
      <c r="L450" s="69" t="s">
        <v>265</v>
      </c>
      <c r="M450" s="69" t="s">
        <v>265</v>
      </c>
      <c r="N450" s="69" t="s">
        <v>265</v>
      </c>
      <c r="O450" s="69" t="s">
        <v>265</v>
      </c>
      <c r="P450" s="69" t="s">
        <v>265</v>
      </c>
      <c r="Q450" s="69" t="s">
        <v>265</v>
      </c>
      <c r="R450" s="69" t="s">
        <v>265</v>
      </c>
      <c r="S450" s="69" t="s">
        <v>265</v>
      </c>
      <c r="T450" s="69" t="s">
        <v>265</v>
      </c>
      <c r="U450" s="69" t="s">
        <v>265</v>
      </c>
      <c r="V450" s="69" t="s">
        <v>265</v>
      </c>
      <c r="W450" s="69" t="s">
        <v>265</v>
      </c>
      <c r="X450" s="69"/>
      <c r="Y450" s="69" t="s">
        <v>265</v>
      </c>
      <c r="Z450" s="69" t="s">
        <v>265</v>
      </c>
      <c r="AA450" s="69" t="s">
        <v>265</v>
      </c>
      <c r="AB450" s="69" t="s">
        <v>265</v>
      </c>
      <c r="AC450" s="69" t="s">
        <v>265</v>
      </c>
      <c r="AD450" s="69" t="s">
        <v>265</v>
      </c>
      <c r="AE450" s="69" t="s">
        <v>265</v>
      </c>
      <c r="AF450" s="69" t="s">
        <v>265</v>
      </c>
      <c r="AG450" s="69" t="s">
        <v>265</v>
      </c>
      <c r="AH450" s="69" t="s">
        <v>265</v>
      </c>
      <c r="AI450" s="69" t="s">
        <v>265</v>
      </c>
      <c r="AJ450" s="69" t="s">
        <v>265</v>
      </c>
      <c r="AK450" s="69" t="s">
        <v>265</v>
      </c>
      <c r="AL450" s="69" t="s">
        <v>265</v>
      </c>
      <c r="AM450" s="69" t="s">
        <v>265</v>
      </c>
      <c r="AN450" s="69" t="s">
        <v>265</v>
      </c>
      <c r="AO450" s="69" t="s">
        <v>265</v>
      </c>
      <c r="AP450" s="53" t="s">
        <v>265</v>
      </c>
      <c r="AQ450" s="53" t="s">
        <v>265</v>
      </c>
      <c r="AR450" s="53" t="s">
        <v>265</v>
      </c>
      <c r="AS450" s="53"/>
      <c r="AT450" s="69" t="s">
        <v>265</v>
      </c>
      <c r="AU450" s="69" t="s">
        <v>265</v>
      </c>
      <c r="AV450" s="97"/>
      <c r="AW450" s="97"/>
    </row>
    <row r="451" spans="1:49" s="15" customFormat="1">
      <c r="A451" s="12"/>
      <c r="B451" s="80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  <c r="AA451" s="102"/>
      <c r="AB451" s="102"/>
      <c r="AC451" s="102"/>
      <c r="AD451" s="102"/>
      <c r="AE451" s="102"/>
      <c r="AF451" s="102"/>
      <c r="AG451" s="102"/>
      <c r="AH451" s="102"/>
      <c r="AI451" s="102"/>
      <c r="AJ451" s="102"/>
      <c r="AK451" s="102"/>
      <c r="AL451" s="102"/>
      <c r="AM451" s="102"/>
      <c r="AN451" s="102"/>
      <c r="AO451" s="102"/>
      <c r="AP451" s="102"/>
      <c r="AQ451" s="102"/>
      <c r="AR451" s="102"/>
      <c r="AS451" s="102"/>
      <c r="AT451" s="102"/>
      <c r="AU451" s="102"/>
      <c r="AV451" s="59"/>
      <c r="AW451" s="59"/>
    </row>
    <row r="452" spans="1:49" s="15" customFormat="1">
      <c r="A452" s="12"/>
      <c r="B452" s="80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2"/>
      <c r="X452" s="82"/>
      <c r="Y452" s="82"/>
      <c r="Z452" s="82"/>
      <c r="AA452" s="82"/>
      <c r="AB452" s="82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</row>
    <row r="453" spans="1:49" s="15" customFormat="1">
      <c r="A453" s="12"/>
      <c r="B453" s="80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1"/>
      <c r="X453" s="81"/>
      <c r="Y453" s="81"/>
      <c r="Z453" s="81"/>
      <c r="AA453" s="81"/>
      <c r="AB453" s="81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</row>
    <row r="454" spans="1:49" s="15" customFormat="1">
      <c r="A454" s="12"/>
      <c r="B454" s="80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81"/>
      <c r="AB454" s="81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</row>
    <row r="455" spans="1:49" s="15" customFormat="1">
      <c r="A455" s="12"/>
      <c r="B455" s="80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81"/>
      <c r="AB455" s="81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</row>
    <row r="456" spans="1:49" s="15" customFormat="1">
      <c r="A456" s="12"/>
      <c r="B456" s="80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81"/>
      <c r="AB456" s="81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</row>
    <row r="457" spans="1:49" s="15" customFormat="1">
      <c r="A457" s="12"/>
      <c r="B457" s="80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81"/>
      <c r="AB457" s="81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</row>
    <row r="458" spans="1:49" s="15" customFormat="1">
      <c r="A458" s="12"/>
      <c r="B458" s="80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81"/>
      <c r="AB458" s="81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</row>
    <row r="459" spans="1:49" s="15" customFormat="1" ht="31.5" customHeight="1">
      <c r="A459" s="12"/>
      <c r="B459" s="80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81"/>
      <c r="AB459" s="81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</row>
    <row r="460" spans="1:49" s="15" customFormat="1">
      <c r="A460" s="12"/>
      <c r="B460" s="80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81"/>
      <c r="AB460" s="81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</row>
    <row r="461" spans="1:49" s="15" customFormat="1">
      <c r="A461" s="12"/>
      <c r="B461" s="80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1"/>
      <c r="AB461" s="81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</row>
    <row r="462" spans="1:49" s="15" customFormat="1">
      <c r="A462" s="12"/>
      <c r="B462" s="80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</row>
    <row r="463" spans="1:49" s="15" customFormat="1">
      <c r="A463" s="12"/>
      <c r="B463" s="80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</row>
    <row r="464" spans="1:49" s="15" customFormat="1">
      <c r="A464" s="12"/>
      <c r="B464" s="80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</row>
    <row r="465" spans="1:49" s="15" customFormat="1">
      <c r="A465" s="12"/>
      <c r="B465" s="80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</row>
    <row r="466" spans="1:49" s="15" customFormat="1">
      <c r="A466" s="12"/>
      <c r="B466" s="59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</row>
    <row r="467" spans="1:49" s="15" customFormat="1">
      <c r="A467" s="12"/>
      <c r="B467" s="59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</row>
    <row r="468" spans="1:49" s="15" customFormat="1">
      <c r="A468" s="12"/>
      <c r="B468" s="59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</row>
    <row r="469" spans="1:49" s="15" customFormat="1">
      <c r="A469" s="12"/>
      <c r="B469" s="59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</row>
    <row r="470" spans="1:49" s="15" customFormat="1">
      <c r="A470" s="12"/>
      <c r="B470" s="59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</row>
    <row r="471" spans="1:49" s="15" customFormat="1">
      <c r="A471" s="12"/>
      <c r="B471" s="59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</row>
    <row r="472" spans="1:49" s="15" customFormat="1">
      <c r="A472" s="12"/>
      <c r="B472" s="59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81"/>
      <c r="AB472" s="81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</row>
    <row r="473" spans="1:49" s="15" customFormat="1">
      <c r="A473" s="12"/>
      <c r="B473" s="59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81"/>
      <c r="AB473" s="81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</row>
    <row r="474" spans="1:49" s="15" customFormat="1">
      <c r="A474" s="12"/>
      <c r="B474" s="59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81"/>
      <c r="AB474" s="81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</row>
    <row r="475" spans="1:49" s="15" customFormat="1">
      <c r="A475" s="12"/>
      <c r="B475" s="59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81"/>
      <c r="AB475" s="81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</row>
    <row r="476" spans="1:49">
      <c r="A476" s="23"/>
    </row>
    <row r="477" spans="1:49">
      <c r="A477" s="23"/>
    </row>
    <row r="478" spans="1:49">
      <c r="A478" s="23"/>
    </row>
    <row r="479" spans="1:49">
      <c r="A479" s="23"/>
    </row>
    <row r="480" spans="1:49">
      <c r="A480" s="23"/>
    </row>
    <row r="481" spans="1:1">
      <c r="A481" s="23"/>
    </row>
    <row r="482" spans="1:1">
      <c r="A482" s="23"/>
    </row>
    <row r="483" spans="1:1">
      <c r="A483" s="23"/>
    </row>
    <row r="484" spans="1:1">
      <c r="A484" s="23"/>
    </row>
    <row r="485" spans="1:1">
      <c r="A485" s="23"/>
    </row>
    <row r="486" spans="1:1">
      <c r="A486" s="23"/>
    </row>
    <row r="487" spans="1:1">
      <c r="A487" s="23"/>
    </row>
    <row r="488" spans="1:1">
      <c r="A488" s="23"/>
    </row>
    <row r="489" spans="1:1">
      <c r="A489" s="23"/>
    </row>
    <row r="490" spans="1:1">
      <c r="A490" s="23"/>
    </row>
    <row r="491" spans="1:1">
      <c r="A491" s="23"/>
    </row>
    <row r="492" spans="1:1">
      <c r="A492" s="23"/>
    </row>
    <row r="493" spans="1:1">
      <c r="A493" s="23"/>
    </row>
    <row r="494" spans="1:1">
      <c r="A494" s="23"/>
    </row>
    <row r="495" spans="1:1">
      <c r="A495" s="23"/>
    </row>
    <row r="496" spans="1:1">
      <c r="A496" s="23"/>
    </row>
    <row r="497" spans="1:1">
      <c r="A497" s="23"/>
    </row>
    <row r="498" spans="1:1">
      <c r="A498" s="23"/>
    </row>
    <row r="499" spans="1:1">
      <c r="A499" s="23"/>
    </row>
    <row r="500" spans="1:1">
      <c r="A500" s="23"/>
    </row>
    <row r="501" spans="1:1">
      <c r="A501" s="23"/>
    </row>
    <row r="502" spans="1:1">
      <c r="A502" s="23"/>
    </row>
    <row r="503" spans="1:1">
      <c r="A503" s="23"/>
    </row>
    <row r="504" spans="1:1">
      <c r="A504" s="23"/>
    </row>
    <row r="505" spans="1:1">
      <c r="A505" s="23"/>
    </row>
    <row r="506" spans="1:1">
      <c r="A506" s="23"/>
    </row>
    <row r="507" spans="1:1">
      <c r="A507" s="23"/>
    </row>
    <row r="508" spans="1:1">
      <c r="A508" s="23"/>
    </row>
    <row r="509" spans="1:1">
      <c r="A509" s="23"/>
    </row>
    <row r="510" spans="1:1">
      <c r="A510" s="23"/>
    </row>
    <row r="511" spans="1:1">
      <c r="A511" s="23"/>
    </row>
    <row r="512" spans="1:1">
      <c r="A512" s="23"/>
    </row>
    <row r="513" spans="1:1">
      <c r="A513" s="23"/>
    </row>
    <row r="514" spans="1:1">
      <c r="A514" s="23"/>
    </row>
    <row r="515" spans="1:1">
      <c r="A515" s="23"/>
    </row>
    <row r="516" spans="1:1">
      <c r="A516" s="23"/>
    </row>
    <row r="517" spans="1:1">
      <c r="A517" s="23"/>
    </row>
    <row r="518" spans="1:1">
      <c r="A518" s="23"/>
    </row>
    <row r="519" spans="1:1">
      <c r="A519" s="23"/>
    </row>
    <row r="520" spans="1:1">
      <c r="A520" s="23"/>
    </row>
    <row r="521" spans="1:1">
      <c r="A521" s="23"/>
    </row>
    <row r="522" spans="1:1">
      <c r="A522" s="23"/>
    </row>
    <row r="523" spans="1:1">
      <c r="A523" s="23"/>
    </row>
    <row r="524" spans="1:1">
      <c r="A524" s="23"/>
    </row>
    <row r="525" spans="1:1">
      <c r="A525" s="23"/>
    </row>
    <row r="526" spans="1:1">
      <c r="A526" s="23"/>
    </row>
    <row r="527" spans="1:1">
      <c r="A527" s="23"/>
    </row>
    <row r="528" spans="1:1">
      <c r="A528" s="23"/>
    </row>
    <row r="529" spans="1:1">
      <c r="A529" s="23"/>
    </row>
    <row r="530" spans="1:1">
      <c r="A530" s="23"/>
    </row>
    <row r="531" spans="1:1">
      <c r="A531" s="23"/>
    </row>
    <row r="532" spans="1:1">
      <c r="A532" s="23"/>
    </row>
    <row r="533" spans="1:1">
      <c r="A533" s="23"/>
    </row>
    <row r="534" spans="1:1">
      <c r="A534" s="23"/>
    </row>
    <row r="535" spans="1:1">
      <c r="A535" s="23"/>
    </row>
    <row r="536" spans="1:1">
      <c r="A536" s="23"/>
    </row>
    <row r="537" spans="1:1">
      <c r="A537" s="23"/>
    </row>
    <row r="538" spans="1:1">
      <c r="A538" s="23"/>
    </row>
    <row r="539" spans="1:1">
      <c r="A539" s="23"/>
    </row>
    <row r="540" spans="1:1">
      <c r="A540" s="23"/>
    </row>
    <row r="541" spans="1:1">
      <c r="A541" s="23"/>
    </row>
    <row r="542" spans="1:1">
      <c r="A542" s="23"/>
    </row>
    <row r="543" spans="1:1">
      <c r="A543" s="23"/>
    </row>
    <row r="544" spans="1:1">
      <c r="A544" s="23"/>
    </row>
    <row r="545" spans="1:1">
      <c r="A545" s="23"/>
    </row>
    <row r="546" spans="1:1">
      <c r="A546" s="23"/>
    </row>
    <row r="547" spans="1:1">
      <c r="A547" s="23"/>
    </row>
    <row r="548" spans="1:1">
      <c r="A548" s="23"/>
    </row>
    <row r="549" spans="1:1">
      <c r="A549" s="23"/>
    </row>
    <row r="550" spans="1:1">
      <c r="A550" s="23"/>
    </row>
    <row r="551" spans="1:1">
      <c r="A551" s="23"/>
    </row>
    <row r="552" spans="1:1">
      <c r="A552" s="23"/>
    </row>
    <row r="553" spans="1:1">
      <c r="A553" s="23"/>
    </row>
    <row r="554" spans="1:1">
      <c r="A554" s="23"/>
    </row>
    <row r="555" spans="1:1">
      <c r="A555" s="23"/>
    </row>
    <row r="556" spans="1:1">
      <c r="A556" s="23"/>
    </row>
    <row r="557" spans="1:1">
      <c r="A557" s="23"/>
    </row>
    <row r="558" spans="1:1">
      <c r="A558" s="23"/>
    </row>
    <row r="559" spans="1:1">
      <c r="A559" s="23"/>
    </row>
    <row r="560" spans="1:1">
      <c r="A560" s="23"/>
    </row>
    <row r="561" spans="1:1">
      <c r="A561" s="23"/>
    </row>
    <row r="562" spans="1:1">
      <c r="A562" s="23"/>
    </row>
    <row r="563" spans="1:1">
      <c r="A563" s="23"/>
    </row>
    <row r="564" spans="1:1">
      <c r="A564" s="23"/>
    </row>
    <row r="565" spans="1:1">
      <c r="A565" s="23"/>
    </row>
    <row r="566" spans="1:1">
      <c r="A566" s="23"/>
    </row>
    <row r="567" spans="1:1">
      <c r="A567" s="23"/>
    </row>
    <row r="568" spans="1:1">
      <c r="A568" s="23"/>
    </row>
    <row r="569" spans="1:1">
      <c r="A569" s="23"/>
    </row>
    <row r="570" spans="1:1">
      <c r="A570" s="23"/>
    </row>
    <row r="571" spans="1:1">
      <c r="A571" s="23"/>
    </row>
    <row r="572" spans="1:1">
      <c r="A572" s="23"/>
    </row>
    <row r="573" spans="1:1">
      <c r="A573" s="23"/>
    </row>
    <row r="574" spans="1:1">
      <c r="A574" s="23"/>
    </row>
    <row r="575" spans="1:1">
      <c r="A575" s="23"/>
    </row>
    <row r="576" spans="1:1">
      <c r="A576" s="23"/>
    </row>
    <row r="577" spans="1:1">
      <c r="A577" s="23"/>
    </row>
    <row r="578" spans="1:1">
      <c r="A578" s="23"/>
    </row>
    <row r="579" spans="1:1">
      <c r="A579" s="23"/>
    </row>
    <row r="580" spans="1:1">
      <c r="A580" s="23"/>
    </row>
    <row r="581" spans="1:1">
      <c r="A581" s="23"/>
    </row>
    <row r="582" spans="1:1">
      <c r="A582" s="23"/>
    </row>
    <row r="583" spans="1:1">
      <c r="A583" s="23"/>
    </row>
    <row r="584" spans="1:1">
      <c r="A584" s="23"/>
    </row>
    <row r="585" spans="1:1">
      <c r="A585" s="23"/>
    </row>
    <row r="586" spans="1:1">
      <c r="A586" s="23"/>
    </row>
    <row r="587" spans="1:1">
      <c r="A587" s="23"/>
    </row>
    <row r="588" spans="1:1">
      <c r="A588" s="23"/>
    </row>
    <row r="589" spans="1:1">
      <c r="A589" s="23"/>
    </row>
    <row r="590" spans="1:1">
      <c r="A590" s="23"/>
    </row>
    <row r="591" spans="1:1">
      <c r="A591" s="23"/>
    </row>
    <row r="592" spans="1:1">
      <c r="A592" s="23"/>
    </row>
    <row r="593" spans="1:1">
      <c r="A593" s="23"/>
    </row>
    <row r="594" spans="1:1">
      <c r="A594" s="23"/>
    </row>
    <row r="595" spans="1:1">
      <c r="A595" s="23"/>
    </row>
    <row r="596" spans="1:1">
      <c r="A596" s="23"/>
    </row>
    <row r="597" spans="1:1">
      <c r="A597" s="23"/>
    </row>
    <row r="598" spans="1:1">
      <c r="A598" s="23"/>
    </row>
    <row r="599" spans="1:1">
      <c r="A599" s="23"/>
    </row>
    <row r="600" spans="1:1">
      <c r="A600" s="23"/>
    </row>
    <row r="601" spans="1:1">
      <c r="A601" s="23"/>
    </row>
    <row r="602" spans="1:1">
      <c r="A602" s="23"/>
    </row>
    <row r="603" spans="1:1">
      <c r="A603" s="23"/>
    </row>
  </sheetData>
  <mergeCells count="58">
    <mergeCell ref="P6:P7"/>
    <mergeCell ref="S6:S7"/>
    <mergeCell ref="T6:T7"/>
    <mergeCell ref="K6:K7"/>
    <mergeCell ref="L6:L7"/>
    <mergeCell ref="M6:M7"/>
    <mergeCell ref="O6:O7"/>
    <mergeCell ref="R6:R7"/>
    <mergeCell ref="AT5:AU5"/>
    <mergeCell ref="B1:AE1"/>
    <mergeCell ref="W5:AB5"/>
    <mergeCell ref="AC5:AD5"/>
    <mergeCell ref="AL5:AO5"/>
    <mergeCell ref="AI5:AK5"/>
    <mergeCell ref="AF5:AH5"/>
    <mergeCell ref="AP5:AR5"/>
    <mergeCell ref="V6:V7"/>
    <mergeCell ref="AC6:AC7"/>
    <mergeCell ref="AD6:AD7"/>
    <mergeCell ref="AE6:AE7"/>
    <mergeCell ref="AF6:AF7"/>
    <mergeCell ref="X6:X7"/>
    <mergeCell ref="W6:W7"/>
    <mergeCell ref="Y6:Y7"/>
    <mergeCell ref="Z6:Z7"/>
    <mergeCell ref="AA6:AA7"/>
    <mergeCell ref="AB6:AB7"/>
    <mergeCell ref="U6:U7"/>
    <mergeCell ref="A4:A7"/>
    <mergeCell ref="B4:B7"/>
    <mergeCell ref="C5:F5"/>
    <mergeCell ref="G5:P5"/>
    <mergeCell ref="Q5:U5"/>
    <mergeCell ref="C6:C7"/>
    <mergeCell ref="D6:D7"/>
    <mergeCell ref="E6:E7"/>
    <mergeCell ref="F6:F7"/>
    <mergeCell ref="G6:G7"/>
    <mergeCell ref="H6:H7"/>
    <mergeCell ref="I6:I7"/>
    <mergeCell ref="N6:N7"/>
    <mergeCell ref="Q6:Q7"/>
    <mergeCell ref="J6:J7"/>
    <mergeCell ref="AU6:AU7"/>
    <mergeCell ref="AG6:AG7"/>
    <mergeCell ref="AH6:AH7"/>
    <mergeCell ref="AI6:AI7"/>
    <mergeCell ref="AJ6:AJ7"/>
    <mergeCell ref="AL6:AL7"/>
    <mergeCell ref="AM6:AM7"/>
    <mergeCell ref="AN6:AN7"/>
    <mergeCell ref="AO6:AO7"/>
    <mergeCell ref="AT6:AT7"/>
    <mergeCell ref="AP6:AP7"/>
    <mergeCell ref="AR6:AR7"/>
    <mergeCell ref="AK6:AK7"/>
    <mergeCell ref="AS6:AS7"/>
    <mergeCell ref="AQ6:AQ7"/>
  </mergeCells>
  <printOptions horizontalCentered="1"/>
  <pageMargins left="0.39370078740157483" right="0.19685039370078741" top="0.19685039370078741" bottom="0.19685039370078741" header="0.11811023622047245" footer="0.11811023622047245"/>
  <pageSetup paperSize="9" scale="46" firstPageNumber="0" orientation="landscape" blackAndWhite="1" r:id="rId1"/>
  <headerFooter alignWithMargins="0"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BA603"/>
  <sheetViews>
    <sheetView topLeftCell="A4" zoomScale="69" zoomScaleNormal="69" workbookViewId="0">
      <pane xSplit="2" ySplit="5" topLeftCell="AI431" activePane="bottomRight" state="frozen"/>
      <selection activeCell="A4" sqref="A4"/>
      <selection pane="topRight" activeCell="C4" sqref="C4"/>
      <selection pane="bottomLeft" activeCell="A9" sqref="A9"/>
      <selection pane="bottomRight" activeCell="AQ443" sqref="AQ443:AQ444"/>
    </sheetView>
  </sheetViews>
  <sheetFormatPr defaultColWidth="9.109375" defaultRowHeight="19.5" customHeight="1"/>
  <cols>
    <col min="1" max="1" width="56.109375" style="21" customWidth="1"/>
    <col min="2" max="2" width="19" style="59" customWidth="1"/>
    <col min="3" max="3" width="21.88671875" style="81" customWidth="1"/>
    <col min="4" max="4" width="19.5546875" style="81" customWidth="1"/>
    <col min="5" max="6" width="19.6640625" style="81" customWidth="1"/>
    <col min="7" max="7" width="24.109375" style="81" customWidth="1"/>
    <col min="8" max="8" width="24.33203125" style="81" customWidth="1"/>
    <col min="9" max="9" width="23.88671875" style="81" customWidth="1"/>
    <col min="10" max="10" width="23.33203125" style="81" customWidth="1"/>
    <col min="11" max="11" width="19" style="81" customWidth="1"/>
    <col min="12" max="12" width="20.88671875" style="81" customWidth="1"/>
    <col min="13" max="13" width="22" style="81" customWidth="1"/>
    <col min="14" max="14" width="24" style="81" customWidth="1"/>
    <col min="15" max="15" width="25.44140625" style="81" customWidth="1"/>
    <col min="16" max="18" width="19.33203125" style="81" customWidth="1"/>
    <col min="19" max="19" width="20.88671875" style="81" customWidth="1"/>
    <col min="20" max="20" width="24.6640625" style="81" customWidth="1"/>
    <col min="21" max="21" width="18.6640625" style="81" customWidth="1"/>
    <col min="22" max="22" width="24.33203125" style="81" customWidth="1"/>
    <col min="23" max="26" width="21.5546875" style="81" customWidth="1"/>
    <col min="27" max="27" width="20.33203125" style="81" customWidth="1"/>
    <col min="28" max="28" width="19.88671875" style="81" customWidth="1"/>
    <col min="29" max="29" width="25.88671875" style="59" customWidth="1"/>
    <col min="30" max="30" width="32.44140625" style="59" customWidth="1"/>
    <col min="31" max="31" width="19.5546875" style="59" customWidth="1"/>
    <col min="32" max="32" width="29.5546875" style="59" customWidth="1"/>
    <col min="33" max="33" width="22.44140625" style="59" customWidth="1"/>
    <col min="34" max="36" width="20.5546875" style="59" customWidth="1"/>
    <col min="37" max="37" width="28" style="59" customWidth="1"/>
    <col min="38" max="38" width="18.88671875" style="59" customWidth="1"/>
    <col min="39" max="39" width="21.6640625" style="59" customWidth="1"/>
    <col min="40" max="40" width="26.33203125" style="59" customWidth="1"/>
    <col min="41" max="42" width="20" style="59" customWidth="1"/>
    <col min="43" max="43" width="25.5546875" style="59" customWidth="1"/>
    <col min="44" max="44" width="25.6640625" style="59" customWidth="1"/>
    <col min="45" max="45" width="19.109375" style="59" customWidth="1"/>
    <col min="46" max="46" width="9.109375" style="59"/>
    <col min="47" max="16384" width="9.109375" style="21"/>
  </cols>
  <sheetData>
    <row r="1" spans="1:51" ht="19.5" hidden="1" customHeight="1">
      <c r="B1" s="168" t="s">
        <v>570</v>
      </c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87" t="s">
        <v>146</v>
      </c>
    </row>
    <row r="2" spans="1:51" s="59" customFormat="1" ht="19.5" hidden="1" customHeight="1">
      <c r="A2" s="88"/>
      <c r="B2" s="88">
        <f>SUM(C2:BV2)</f>
        <v>4993981</v>
      </c>
      <c r="C2" s="78">
        <f t="shared" ref="C2:AY2" si="0">C444-C3</f>
        <v>26600</v>
      </c>
      <c r="D2" s="78">
        <f t="shared" si="0"/>
        <v>190000</v>
      </c>
      <c r="E2" s="78">
        <f t="shared" si="0"/>
        <v>200000</v>
      </c>
      <c r="F2" s="78">
        <f t="shared" si="0"/>
        <v>78666</v>
      </c>
      <c r="G2" s="78">
        <f t="shared" si="0"/>
        <v>25000</v>
      </c>
      <c r="H2" s="78">
        <f t="shared" si="0"/>
        <v>306078</v>
      </c>
      <c r="I2" s="78">
        <f t="shared" si="0"/>
        <v>31050</v>
      </c>
      <c r="J2" s="78">
        <f t="shared" si="0"/>
        <v>119221</v>
      </c>
      <c r="K2" s="78">
        <f t="shared" si="0"/>
        <v>55000</v>
      </c>
      <c r="L2" s="78">
        <f t="shared" si="0"/>
        <v>55000</v>
      </c>
      <c r="M2" s="78">
        <f t="shared" si="0"/>
        <v>72000</v>
      </c>
      <c r="N2" s="78">
        <f t="shared" si="0"/>
        <v>36000</v>
      </c>
      <c r="O2" s="78">
        <f t="shared" si="0"/>
        <v>60000</v>
      </c>
      <c r="P2" s="78">
        <f t="shared" si="0"/>
        <v>9000</v>
      </c>
      <c r="Q2" s="78">
        <f t="shared" si="0"/>
        <v>30950</v>
      </c>
      <c r="R2" s="78">
        <f t="shared" si="0"/>
        <v>70950</v>
      </c>
      <c r="S2" s="78">
        <f t="shared" si="0"/>
        <v>3000</v>
      </c>
      <c r="T2" s="78">
        <f t="shared" si="0"/>
        <v>12600</v>
      </c>
      <c r="U2" s="78">
        <f t="shared" si="0"/>
        <v>356318</v>
      </c>
      <c r="V2" s="78">
        <f t="shared" si="0"/>
        <v>165440</v>
      </c>
      <c r="W2" s="78">
        <f t="shared" si="0"/>
        <v>55278</v>
      </c>
      <c r="X2" s="78">
        <f t="shared" ref="X2" si="1">X444-X3</f>
        <v>51110</v>
      </c>
      <c r="Y2" s="78">
        <f t="shared" si="0"/>
        <v>34951</v>
      </c>
      <c r="Z2" s="78">
        <f t="shared" si="0"/>
        <v>152402</v>
      </c>
      <c r="AA2" s="78">
        <f t="shared" si="0"/>
        <v>43328</v>
      </c>
      <c r="AB2" s="78">
        <f t="shared" si="0"/>
        <v>84969</v>
      </c>
      <c r="AC2" s="78">
        <f t="shared" si="0"/>
        <v>2448</v>
      </c>
      <c r="AD2" s="78">
        <f t="shared" si="0"/>
        <v>40000</v>
      </c>
      <c r="AE2" s="78">
        <f t="shared" si="0"/>
        <v>345608</v>
      </c>
      <c r="AF2" s="78">
        <f t="shared" si="0"/>
        <v>13220</v>
      </c>
      <c r="AG2" s="78">
        <f t="shared" si="0"/>
        <v>304075</v>
      </c>
      <c r="AH2" s="78">
        <f t="shared" si="0"/>
        <v>3000</v>
      </c>
      <c r="AI2" s="78">
        <f t="shared" si="0"/>
        <v>200000</v>
      </c>
      <c r="AJ2" s="78">
        <f t="shared" si="0"/>
        <v>50000</v>
      </c>
      <c r="AK2" s="78">
        <f t="shared" si="0"/>
        <v>10602</v>
      </c>
      <c r="AL2" s="78">
        <f t="shared" si="0"/>
        <v>44854</v>
      </c>
      <c r="AM2" s="78">
        <f t="shared" si="0"/>
        <v>20216</v>
      </c>
      <c r="AN2" s="78">
        <f t="shared" si="0"/>
        <v>160404</v>
      </c>
      <c r="AO2" s="78">
        <f t="shared" si="0"/>
        <v>129739</v>
      </c>
      <c r="AP2" s="78">
        <f t="shared" si="0"/>
        <v>17885</v>
      </c>
      <c r="AQ2" s="78">
        <f t="shared" si="0"/>
        <v>995019</v>
      </c>
      <c r="AR2" s="78">
        <f t="shared" si="0"/>
        <v>132000</v>
      </c>
      <c r="AS2" s="78">
        <f t="shared" si="0"/>
        <v>200000</v>
      </c>
      <c r="AT2" s="78">
        <f t="shared" si="0"/>
        <v>0</v>
      </c>
      <c r="AU2" s="78">
        <f t="shared" si="0"/>
        <v>0</v>
      </c>
      <c r="AV2" s="78">
        <f t="shared" si="0"/>
        <v>0</v>
      </c>
      <c r="AW2" s="78">
        <f t="shared" si="0"/>
        <v>0</v>
      </c>
      <c r="AX2" s="78">
        <f t="shared" si="0"/>
        <v>0</v>
      </c>
      <c r="AY2" s="78">
        <f t="shared" si="0"/>
        <v>0</v>
      </c>
    </row>
    <row r="3" spans="1:51" s="39" customFormat="1" ht="19.5" hidden="1" customHeight="1">
      <c r="A3" s="85"/>
      <c r="B3" s="89">
        <f>SUM(C3:BE3)</f>
        <v>0</v>
      </c>
      <c r="C3" s="78">
        <v>0</v>
      </c>
      <c r="D3" s="78">
        <v>0</v>
      </c>
      <c r="E3" s="78">
        <v>0</v>
      </c>
      <c r="F3" s="78">
        <v>0</v>
      </c>
      <c r="G3" s="78">
        <v>0</v>
      </c>
      <c r="H3" s="78">
        <v>0</v>
      </c>
      <c r="I3" s="78">
        <v>0</v>
      </c>
      <c r="J3" s="78">
        <v>0</v>
      </c>
      <c r="K3" s="78">
        <v>0</v>
      </c>
      <c r="L3" s="78">
        <v>0</v>
      </c>
      <c r="M3" s="78">
        <v>0</v>
      </c>
      <c r="N3" s="78">
        <v>0</v>
      </c>
      <c r="O3" s="78">
        <v>0</v>
      </c>
      <c r="P3" s="78">
        <v>0</v>
      </c>
      <c r="Q3" s="78">
        <v>0</v>
      </c>
      <c r="R3" s="78">
        <v>0</v>
      </c>
      <c r="S3" s="78">
        <v>0</v>
      </c>
      <c r="T3" s="78">
        <v>0</v>
      </c>
      <c r="U3" s="78">
        <v>0</v>
      </c>
      <c r="V3" s="78">
        <v>0</v>
      </c>
      <c r="W3" s="78">
        <v>0</v>
      </c>
      <c r="X3" s="78">
        <v>0</v>
      </c>
      <c r="Y3" s="78">
        <v>0</v>
      </c>
      <c r="Z3" s="78">
        <v>0</v>
      </c>
      <c r="AA3" s="78">
        <v>0</v>
      </c>
      <c r="AB3" s="78">
        <v>0</v>
      </c>
      <c r="AC3" s="78">
        <v>0</v>
      </c>
      <c r="AD3" s="78">
        <v>0</v>
      </c>
      <c r="AE3" s="78">
        <v>0</v>
      </c>
      <c r="AF3" s="78">
        <v>0</v>
      </c>
      <c r="AG3" s="78">
        <v>0</v>
      </c>
      <c r="AH3" s="78">
        <v>0</v>
      </c>
      <c r="AI3" s="78">
        <v>0</v>
      </c>
      <c r="AJ3" s="49">
        <v>0</v>
      </c>
      <c r="AK3" s="78">
        <v>0</v>
      </c>
      <c r="AL3" s="78">
        <v>0</v>
      </c>
      <c r="AM3" s="78">
        <v>0</v>
      </c>
      <c r="AN3" s="78">
        <v>0</v>
      </c>
      <c r="AO3" s="49">
        <v>0</v>
      </c>
      <c r="AP3" s="49">
        <v>0</v>
      </c>
      <c r="AQ3" s="49">
        <v>0</v>
      </c>
      <c r="AR3" s="78">
        <v>0</v>
      </c>
      <c r="AS3" s="78">
        <v>0</v>
      </c>
      <c r="AT3" s="78">
        <v>0</v>
      </c>
      <c r="AU3" s="49">
        <v>0</v>
      </c>
      <c r="AV3" s="49">
        <v>0</v>
      </c>
      <c r="AW3" s="49">
        <v>0</v>
      </c>
      <c r="AX3" s="49">
        <v>0</v>
      </c>
      <c r="AY3" s="49">
        <v>0</v>
      </c>
    </row>
    <row r="4" spans="1:51" s="59" customFormat="1" ht="19.5" customHeight="1">
      <c r="A4" s="159" t="s">
        <v>145</v>
      </c>
      <c r="B4" s="165" t="s">
        <v>552</v>
      </c>
      <c r="C4" s="120" t="s">
        <v>485</v>
      </c>
      <c r="D4" s="120" t="s">
        <v>486</v>
      </c>
      <c r="E4" s="120" t="s">
        <v>488</v>
      </c>
      <c r="F4" s="120" t="s">
        <v>542</v>
      </c>
      <c r="G4" s="120" t="s">
        <v>464</v>
      </c>
      <c r="H4" s="120" t="s">
        <v>539</v>
      </c>
      <c r="I4" s="120" t="s">
        <v>470</v>
      </c>
      <c r="J4" s="120" t="s">
        <v>471</v>
      </c>
      <c r="K4" s="120" t="s">
        <v>653</v>
      </c>
      <c r="L4" s="120" t="s">
        <v>472</v>
      </c>
      <c r="M4" s="120" t="s">
        <v>473</v>
      </c>
      <c r="N4" s="120" t="s">
        <v>474</v>
      </c>
      <c r="O4" s="120" t="s">
        <v>475</v>
      </c>
      <c r="P4" s="120" t="s">
        <v>479</v>
      </c>
      <c r="Q4" s="120" t="s">
        <v>635</v>
      </c>
      <c r="R4" s="120" t="s">
        <v>636</v>
      </c>
      <c r="S4" s="120" t="s">
        <v>482</v>
      </c>
      <c r="T4" s="120" t="s">
        <v>483</v>
      </c>
      <c r="U4" s="120" t="s">
        <v>484</v>
      </c>
      <c r="V4" s="120" t="s">
        <v>583</v>
      </c>
      <c r="W4" s="120" t="s">
        <v>461</v>
      </c>
      <c r="X4" s="120" t="s">
        <v>513</v>
      </c>
      <c r="Y4" s="120" t="s">
        <v>511</v>
      </c>
      <c r="Z4" s="120" t="s">
        <v>512</v>
      </c>
      <c r="AA4" s="120" t="s">
        <v>490</v>
      </c>
      <c r="AB4" s="120" t="s">
        <v>491</v>
      </c>
      <c r="AC4" s="120" t="s">
        <v>448</v>
      </c>
      <c r="AD4" s="120" t="s">
        <v>538</v>
      </c>
      <c r="AE4" s="120" t="s">
        <v>492</v>
      </c>
      <c r="AF4" s="120" t="s">
        <v>522</v>
      </c>
      <c r="AG4" s="120" t="s">
        <v>521</v>
      </c>
      <c r="AH4" s="120" t="s">
        <v>463</v>
      </c>
      <c r="AI4" s="120" t="s">
        <v>524</v>
      </c>
      <c r="AJ4" s="120" t="s">
        <v>544</v>
      </c>
      <c r="AK4" s="120" t="s">
        <v>450</v>
      </c>
      <c r="AL4" s="120" t="s">
        <v>453</v>
      </c>
      <c r="AM4" s="120" t="s">
        <v>455</v>
      </c>
      <c r="AN4" s="120" t="s">
        <v>456</v>
      </c>
      <c r="AO4" s="120" t="s">
        <v>597</v>
      </c>
      <c r="AP4" s="120" t="s">
        <v>598</v>
      </c>
      <c r="AQ4" s="120" t="s">
        <v>548</v>
      </c>
      <c r="AR4" s="125" t="s">
        <v>500</v>
      </c>
    </row>
    <row r="5" spans="1:51" s="113" customFormat="1" ht="51" customHeight="1">
      <c r="A5" s="159"/>
      <c r="B5" s="165"/>
      <c r="C5" s="156" t="s">
        <v>677</v>
      </c>
      <c r="D5" s="156"/>
      <c r="E5" s="156"/>
      <c r="F5" s="128"/>
      <c r="G5" s="155" t="s">
        <v>678</v>
      </c>
      <c r="H5" s="156"/>
      <c r="I5" s="156"/>
      <c r="J5" s="156"/>
      <c r="K5" s="156"/>
      <c r="L5" s="156"/>
      <c r="M5" s="156"/>
      <c r="N5" s="156"/>
      <c r="O5" s="156"/>
      <c r="P5" s="155" t="s">
        <v>679</v>
      </c>
      <c r="Q5" s="156"/>
      <c r="R5" s="156"/>
      <c r="S5" s="156"/>
      <c r="T5" s="156"/>
      <c r="U5" s="157"/>
      <c r="V5" s="128" t="s">
        <v>582</v>
      </c>
      <c r="W5" s="155" t="s">
        <v>503</v>
      </c>
      <c r="X5" s="156"/>
      <c r="Y5" s="156"/>
      <c r="Z5" s="156"/>
      <c r="AA5" s="156"/>
      <c r="AB5" s="157"/>
      <c r="AC5" s="134" t="s">
        <v>685</v>
      </c>
      <c r="AD5" s="132" t="s">
        <v>504</v>
      </c>
      <c r="AE5" s="155" t="s">
        <v>660</v>
      </c>
      <c r="AF5" s="156"/>
      <c r="AG5" s="157"/>
      <c r="AH5" s="155" t="s">
        <v>686</v>
      </c>
      <c r="AI5" s="156"/>
      <c r="AJ5" s="157"/>
      <c r="AK5" s="155" t="s">
        <v>508</v>
      </c>
      <c r="AL5" s="156"/>
      <c r="AM5" s="156"/>
      <c r="AN5" s="157"/>
      <c r="AO5" s="155" t="s">
        <v>687</v>
      </c>
      <c r="AP5" s="156"/>
      <c r="AQ5" s="157"/>
      <c r="AR5" s="170" t="s">
        <v>688</v>
      </c>
      <c r="AS5" s="170"/>
    </row>
    <row r="6" spans="1:51" s="113" customFormat="1" ht="19.5" customHeight="1">
      <c r="A6" s="159"/>
      <c r="B6" s="165"/>
      <c r="C6" s="147" t="s">
        <v>622</v>
      </c>
      <c r="D6" s="147" t="s">
        <v>623</v>
      </c>
      <c r="E6" s="147" t="s">
        <v>535</v>
      </c>
      <c r="F6" s="143" t="s">
        <v>533</v>
      </c>
      <c r="G6" s="147" t="s">
        <v>609</v>
      </c>
      <c r="H6" s="143" t="s">
        <v>650</v>
      </c>
      <c r="I6" s="147" t="s">
        <v>612</v>
      </c>
      <c r="J6" s="147" t="s">
        <v>651</v>
      </c>
      <c r="K6" s="147" t="s">
        <v>668</v>
      </c>
      <c r="L6" s="147" t="s">
        <v>652</v>
      </c>
      <c r="M6" s="147" t="s">
        <v>615</v>
      </c>
      <c r="N6" s="147" t="s">
        <v>616</v>
      </c>
      <c r="O6" s="147" t="s">
        <v>654</v>
      </c>
      <c r="P6" s="147" t="s">
        <v>655</v>
      </c>
      <c r="Q6" s="143" t="s">
        <v>618</v>
      </c>
      <c r="R6" s="143" t="s">
        <v>591</v>
      </c>
      <c r="S6" s="147" t="s">
        <v>638</v>
      </c>
      <c r="T6" s="147" t="s">
        <v>656</v>
      </c>
      <c r="U6" s="147" t="s">
        <v>530</v>
      </c>
      <c r="V6" s="143" t="s">
        <v>666</v>
      </c>
      <c r="W6" s="147" t="s">
        <v>649</v>
      </c>
      <c r="X6" s="147" t="s">
        <v>540</v>
      </c>
      <c r="Y6" s="147" t="s">
        <v>675</v>
      </c>
      <c r="Z6" s="147" t="s">
        <v>673</v>
      </c>
      <c r="AA6" s="147" t="s">
        <v>624</v>
      </c>
      <c r="AB6" s="147" t="s">
        <v>626</v>
      </c>
      <c r="AC6" s="147" t="s">
        <v>645</v>
      </c>
      <c r="AD6" s="147" t="s">
        <v>674</v>
      </c>
      <c r="AE6" s="147" t="s">
        <v>627</v>
      </c>
      <c r="AF6" s="147" t="s">
        <v>659</v>
      </c>
      <c r="AG6" s="147" t="s">
        <v>628</v>
      </c>
      <c r="AH6" s="143" t="s">
        <v>537</v>
      </c>
      <c r="AI6" s="147" t="s">
        <v>547</v>
      </c>
      <c r="AJ6" s="143" t="s">
        <v>546</v>
      </c>
      <c r="AK6" s="147" t="s">
        <v>440</v>
      </c>
      <c r="AL6" s="147" t="s">
        <v>631</v>
      </c>
      <c r="AM6" s="147" t="s">
        <v>632</v>
      </c>
      <c r="AN6" s="161" t="s">
        <v>531</v>
      </c>
      <c r="AO6" s="143" t="s">
        <v>647</v>
      </c>
      <c r="AP6" s="143" t="s">
        <v>588</v>
      </c>
      <c r="AQ6" s="143" t="s">
        <v>642</v>
      </c>
      <c r="AR6" s="147" t="s">
        <v>527</v>
      </c>
      <c r="AS6" s="147" t="s">
        <v>528</v>
      </c>
    </row>
    <row r="7" spans="1:51" s="59" customFormat="1" ht="271.5" customHeight="1">
      <c r="A7" s="159"/>
      <c r="B7" s="165"/>
      <c r="C7" s="147"/>
      <c r="D7" s="147"/>
      <c r="E7" s="147"/>
      <c r="F7" s="144"/>
      <c r="G7" s="147"/>
      <c r="H7" s="144"/>
      <c r="I7" s="147"/>
      <c r="J7" s="147"/>
      <c r="K7" s="147"/>
      <c r="L7" s="147"/>
      <c r="M7" s="147"/>
      <c r="N7" s="147"/>
      <c r="O7" s="147"/>
      <c r="P7" s="147"/>
      <c r="Q7" s="144"/>
      <c r="R7" s="144"/>
      <c r="S7" s="147"/>
      <c r="T7" s="147"/>
      <c r="U7" s="147"/>
      <c r="V7" s="144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4"/>
      <c r="AI7" s="147"/>
      <c r="AJ7" s="144"/>
      <c r="AK7" s="147"/>
      <c r="AL7" s="147"/>
      <c r="AM7" s="147"/>
      <c r="AN7" s="161"/>
      <c r="AO7" s="144"/>
      <c r="AP7" s="144"/>
      <c r="AQ7" s="144"/>
      <c r="AR7" s="147"/>
      <c r="AS7" s="147"/>
    </row>
    <row r="8" spans="1:51" s="15" customFormat="1" ht="19.5" customHeight="1">
      <c r="A8" s="84">
        <v>1</v>
      </c>
      <c r="B8" s="90">
        <v>2</v>
      </c>
      <c r="C8" s="91">
        <v>3</v>
      </c>
      <c r="D8" s="91">
        <v>3.5384615384615401</v>
      </c>
      <c r="E8" s="84">
        <v>4.5384615384615401</v>
      </c>
      <c r="F8" s="90">
        <v>6</v>
      </c>
      <c r="G8" s="84">
        <v>6.6615384615384601</v>
      </c>
      <c r="H8" s="90">
        <v>7.6087912087912102</v>
      </c>
      <c r="I8" s="91">
        <v>8.5560439560439594</v>
      </c>
      <c r="J8" s="91">
        <v>9.5032967032967104</v>
      </c>
      <c r="K8" s="84">
        <v>11</v>
      </c>
      <c r="L8" s="84">
        <v>12.345054945055001</v>
      </c>
      <c r="M8" s="90">
        <v>13.2923076923077</v>
      </c>
      <c r="N8" s="91">
        <v>14.239560439560501</v>
      </c>
      <c r="O8" s="91">
        <v>15.1868131868132</v>
      </c>
      <c r="P8" s="84">
        <v>16.134065934066001</v>
      </c>
      <c r="Q8" s="84">
        <v>17.081318681318699</v>
      </c>
      <c r="R8" s="84">
        <v>18.0285714285715</v>
      </c>
      <c r="S8" s="90">
        <v>18.975824175824201</v>
      </c>
      <c r="T8" s="91">
        <v>19.923076923076898</v>
      </c>
      <c r="U8" s="91">
        <v>20.870329670329699</v>
      </c>
      <c r="V8" s="84">
        <v>21.8175824175824</v>
      </c>
      <c r="W8" s="84">
        <v>22.764835164835201</v>
      </c>
      <c r="X8" s="84">
        <v>4.5384615384615401</v>
      </c>
      <c r="Y8" s="84">
        <v>23.712087912087899</v>
      </c>
      <c r="Z8" s="90">
        <v>24.6593406593407</v>
      </c>
      <c r="AA8" s="91">
        <v>25.606593406593401</v>
      </c>
      <c r="AB8" s="91">
        <v>26.553846153846202</v>
      </c>
      <c r="AC8" s="84">
        <v>27.501098901098899</v>
      </c>
      <c r="AD8" s="84">
        <v>28.4483516483517</v>
      </c>
      <c r="AE8" s="84">
        <v>29.395604395604401</v>
      </c>
      <c r="AF8" s="90">
        <v>30.342857142857198</v>
      </c>
      <c r="AG8" s="91">
        <v>31.2901098901099</v>
      </c>
      <c r="AH8" s="91">
        <v>32.2373626373627</v>
      </c>
      <c r="AI8" s="84">
        <v>33.184615384615398</v>
      </c>
      <c r="AJ8" s="84">
        <v>34.131868131868202</v>
      </c>
      <c r="AK8" s="84">
        <v>35.0791208791209</v>
      </c>
      <c r="AL8" s="90">
        <v>36.026373626373697</v>
      </c>
      <c r="AM8" s="91">
        <v>36.973626373626402</v>
      </c>
      <c r="AN8" s="91">
        <v>37.920879120879199</v>
      </c>
      <c r="AO8" s="84">
        <v>38.868131868131897</v>
      </c>
      <c r="AP8" s="84">
        <v>39.815384615384602</v>
      </c>
      <c r="AQ8" s="84">
        <v>40.762637362637399</v>
      </c>
      <c r="AR8" s="90">
        <v>41.709890109890097</v>
      </c>
      <c r="AS8" s="91">
        <v>42.657142857142901</v>
      </c>
      <c r="AT8" s="59"/>
    </row>
    <row r="9" spans="1:51" s="15" customFormat="1" ht="19.5" customHeight="1">
      <c r="A9" s="24" t="s">
        <v>185</v>
      </c>
      <c r="B9" s="117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117"/>
      <c r="AE9" s="117"/>
      <c r="AF9" s="117"/>
      <c r="AG9" s="117"/>
      <c r="AH9" s="117"/>
      <c r="AI9" s="117"/>
      <c r="AJ9" s="114"/>
      <c r="AK9" s="117"/>
      <c r="AL9" s="117"/>
      <c r="AM9" s="117"/>
      <c r="AN9" s="117"/>
      <c r="AO9" s="114"/>
      <c r="AP9" s="114"/>
      <c r="AQ9" s="114"/>
      <c r="AR9" s="117"/>
      <c r="AS9" s="117"/>
      <c r="AT9" s="59"/>
    </row>
    <row r="10" spans="1:51" s="15" customFormat="1" ht="19.5" customHeight="1">
      <c r="A10" s="26" t="s">
        <v>148</v>
      </c>
      <c r="B10" s="56">
        <f t="shared" ref="B10:B73" si="2">SUM(C10:AU10)</f>
        <v>304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27"/>
      <c r="AK10" s="56">
        <v>304</v>
      </c>
      <c r="AL10" s="56"/>
      <c r="AM10" s="56"/>
      <c r="AN10" s="56"/>
      <c r="AO10" s="27"/>
      <c r="AP10" s="27"/>
      <c r="AQ10" s="27"/>
      <c r="AR10" s="56"/>
      <c r="AS10" s="56"/>
      <c r="AT10" s="59"/>
    </row>
    <row r="11" spans="1:51" s="15" customFormat="1" ht="19.5" customHeight="1">
      <c r="A11" s="26" t="s">
        <v>149</v>
      </c>
      <c r="B11" s="56">
        <f t="shared" si="2"/>
        <v>2248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>
        <v>2000</v>
      </c>
      <c r="AE11" s="56"/>
      <c r="AF11" s="56"/>
      <c r="AG11" s="56"/>
      <c r="AH11" s="56"/>
      <c r="AI11" s="56"/>
      <c r="AJ11" s="27"/>
      <c r="AK11" s="56">
        <v>248</v>
      </c>
      <c r="AL11" s="56"/>
      <c r="AM11" s="56"/>
      <c r="AN11" s="56"/>
      <c r="AO11" s="27"/>
      <c r="AP11" s="27"/>
      <c r="AQ11" s="27"/>
      <c r="AR11" s="56"/>
      <c r="AS11" s="56"/>
      <c r="AT11" s="59"/>
    </row>
    <row r="12" spans="1:51" s="15" customFormat="1" ht="19.5" customHeight="1">
      <c r="A12" s="26" t="s">
        <v>150</v>
      </c>
      <c r="B12" s="56">
        <f t="shared" si="2"/>
        <v>2408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>
        <v>2000</v>
      </c>
      <c r="AE12" s="56"/>
      <c r="AF12" s="56"/>
      <c r="AG12" s="56"/>
      <c r="AH12" s="56"/>
      <c r="AI12" s="56"/>
      <c r="AJ12" s="27"/>
      <c r="AK12" s="56">
        <v>408</v>
      </c>
      <c r="AL12" s="56"/>
      <c r="AM12" s="56"/>
      <c r="AN12" s="56"/>
      <c r="AO12" s="27"/>
      <c r="AP12" s="27"/>
      <c r="AQ12" s="27"/>
      <c r="AR12" s="56"/>
      <c r="AS12" s="56"/>
      <c r="AT12" s="59"/>
    </row>
    <row r="13" spans="1:51" s="15" customFormat="1" ht="19.5" customHeight="1">
      <c r="A13" s="26" t="s">
        <v>151</v>
      </c>
      <c r="B13" s="56">
        <f t="shared" si="2"/>
        <v>2758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>
        <v>2000</v>
      </c>
      <c r="AE13" s="56"/>
      <c r="AF13" s="56"/>
      <c r="AG13" s="56"/>
      <c r="AH13" s="56"/>
      <c r="AI13" s="56"/>
      <c r="AJ13" s="27"/>
      <c r="AK13" s="56">
        <v>758</v>
      </c>
      <c r="AL13" s="56"/>
      <c r="AM13" s="56"/>
      <c r="AN13" s="56"/>
      <c r="AO13" s="27"/>
      <c r="AP13" s="27"/>
      <c r="AQ13" s="27"/>
      <c r="AR13" s="56"/>
      <c r="AS13" s="56"/>
      <c r="AT13" s="59"/>
    </row>
    <row r="14" spans="1:51" s="15" customFormat="1" ht="19.5" customHeight="1">
      <c r="A14" s="26" t="s">
        <v>152</v>
      </c>
      <c r="B14" s="56">
        <f t="shared" si="2"/>
        <v>1644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27"/>
      <c r="AK14" s="56">
        <v>1644</v>
      </c>
      <c r="AL14" s="56"/>
      <c r="AM14" s="56"/>
      <c r="AN14" s="56"/>
      <c r="AO14" s="27"/>
      <c r="AP14" s="27"/>
      <c r="AQ14" s="27"/>
      <c r="AR14" s="56"/>
      <c r="AS14" s="56"/>
      <c r="AT14" s="59"/>
    </row>
    <row r="15" spans="1:51" s="15" customFormat="1" ht="19.5" customHeight="1">
      <c r="A15" s="26" t="s">
        <v>153</v>
      </c>
      <c r="B15" s="56">
        <f t="shared" si="2"/>
        <v>931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27"/>
      <c r="AK15" s="56">
        <v>931</v>
      </c>
      <c r="AL15" s="56"/>
      <c r="AM15" s="56"/>
      <c r="AN15" s="56"/>
      <c r="AO15" s="27"/>
      <c r="AP15" s="27"/>
      <c r="AQ15" s="27"/>
      <c r="AR15" s="56"/>
      <c r="AS15" s="56"/>
      <c r="AT15" s="59"/>
    </row>
    <row r="16" spans="1:51" s="15" customFormat="1" ht="19.5" customHeight="1">
      <c r="A16" s="26" t="s">
        <v>154</v>
      </c>
      <c r="B16" s="56">
        <f t="shared" si="2"/>
        <v>289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27"/>
      <c r="AK16" s="56">
        <v>289</v>
      </c>
      <c r="AL16" s="56"/>
      <c r="AM16" s="56"/>
      <c r="AN16" s="56"/>
      <c r="AO16" s="27"/>
      <c r="AP16" s="27"/>
      <c r="AQ16" s="27"/>
      <c r="AR16" s="56"/>
      <c r="AS16" s="56"/>
      <c r="AT16" s="59"/>
    </row>
    <row r="17" spans="1:46" s="15" customFormat="1" ht="19.5" customHeight="1">
      <c r="A17" s="26" t="s">
        <v>155</v>
      </c>
      <c r="B17" s="56">
        <f t="shared" si="2"/>
        <v>2000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>
        <v>2000</v>
      </c>
      <c r="AE17" s="56"/>
      <c r="AF17" s="56"/>
      <c r="AG17" s="56"/>
      <c r="AH17" s="56"/>
      <c r="AI17" s="56"/>
      <c r="AJ17" s="27"/>
      <c r="AK17" s="56"/>
      <c r="AL17" s="56"/>
      <c r="AM17" s="56"/>
      <c r="AN17" s="56"/>
      <c r="AO17" s="27"/>
      <c r="AP17" s="27"/>
      <c r="AQ17" s="27"/>
      <c r="AR17" s="56"/>
      <c r="AS17" s="56"/>
      <c r="AT17" s="59"/>
    </row>
    <row r="18" spans="1:46" s="15" customFormat="1" ht="19.5" customHeight="1">
      <c r="A18" s="26" t="s">
        <v>156</v>
      </c>
      <c r="B18" s="56">
        <f t="shared" si="2"/>
        <v>2571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>
        <v>2000</v>
      </c>
      <c r="AE18" s="56"/>
      <c r="AF18" s="56"/>
      <c r="AG18" s="56"/>
      <c r="AH18" s="56"/>
      <c r="AI18" s="56"/>
      <c r="AJ18" s="27"/>
      <c r="AK18" s="56">
        <v>571</v>
      </c>
      <c r="AL18" s="56"/>
      <c r="AM18" s="56"/>
      <c r="AN18" s="56"/>
      <c r="AO18" s="27"/>
      <c r="AP18" s="27"/>
      <c r="AQ18" s="27"/>
      <c r="AR18" s="56"/>
      <c r="AS18" s="56"/>
      <c r="AT18" s="59"/>
    </row>
    <row r="19" spans="1:46" s="15" customFormat="1" ht="19.5" customHeight="1">
      <c r="A19" s="26" t="s">
        <v>157</v>
      </c>
      <c r="B19" s="56">
        <f t="shared" si="2"/>
        <v>0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27"/>
      <c r="AK19" s="56"/>
      <c r="AL19" s="56"/>
      <c r="AM19" s="56"/>
      <c r="AN19" s="56"/>
      <c r="AO19" s="27"/>
      <c r="AP19" s="27"/>
      <c r="AQ19" s="27"/>
      <c r="AR19" s="56"/>
      <c r="AS19" s="56"/>
      <c r="AT19" s="59"/>
    </row>
    <row r="20" spans="1:46" s="15" customFormat="1" ht="19.5" customHeight="1">
      <c r="A20" s="26" t="s">
        <v>158</v>
      </c>
      <c r="B20" s="56">
        <f t="shared" si="2"/>
        <v>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27"/>
      <c r="AK20" s="56"/>
      <c r="AL20" s="56"/>
      <c r="AM20" s="56"/>
      <c r="AN20" s="56"/>
      <c r="AO20" s="27"/>
      <c r="AP20" s="27"/>
      <c r="AQ20" s="27"/>
      <c r="AR20" s="56"/>
      <c r="AS20" s="56"/>
      <c r="AT20" s="59"/>
    </row>
    <row r="21" spans="1:46" s="15" customFormat="1" ht="19.5" customHeight="1">
      <c r="A21" s="26" t="s">
        <v>159</v>
      </c>
      <c r="B21" s="56">
        <f t="shared" si="2"/>
        <v>2249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>
        <v>2000</v>
      </c>
      <c r="AE21" s="56"/>
      <c r="AF21" s="56"/>
      <c r="AG21" s="56"/>
      <c r="AH21" s="56"/>
      <c r="AI21" s="56"/>
      <c r="AJ21" s="27"/>
      <c r="AK21" s="56">
        <v>249</v>
      </c>
      <c r="AL21" s="56"/>
      <c r="AM21" s="56"/>
      <c r="AN21" s="56"/>
      <c r="AO21" s="27"/>
      <c r="AP21" s="27"/>
      <c r="AQ21" s="27"/>
      <c r="AR21" s="56"/>
      <c r="AS21" s="56"/>
      <c r="AT21" s="59"/>
    </row>
    <row r="22" spans="1:46" s="15" customFormat="1" ht="19.5" customHeight="1">
      <c r="A22" s="26" t="s">
        <v>160</v>
      </c>
      <c r="B22" s="56">
        <f t="shared" si="2"/>
        <v>2000</v>
      </c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>
        <v>2000</v>
      </c>
      <c r="AE22" s="56"/>
      <c r="AF22" s="56"/>
      <c r="AG22" s="56"/>
      <c r="AH22" s="56"/>
      <c r="AI22" s="56"/>
      <c r="AJ22" s="27"/>
      <c r="AK22" s="56"/>
      <c r="AL22" s="56"/>
      <c r="AM22" s="56"/>
      <c r="AN22" s="56"/>
      <c r="AO22" s="27"/>
      <c r="AP22" s="27"/>
      <c r="AQ22" s="27"/>
      <c r="AR22" s="56"/>
      <c r="AS22" s="56"/>
      <c r="AT22" s="59"/>
    </row>
    <row r="23" spans="1:46" s="15" customFormat="1" ht="19.5" customHeight="1">
      <c r="A23" s="26" t="s">
        <v>161</v>
      </c>
      <c r="B23" s="56">
        <f t="shared" si="2"/>
        <v>0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27"/>
      <c r="AK23" s="56"/>
      <c r="AL23" s="56"/>
      <c r="AM23" s="56"/>
      <c r="AN23" s="56"/>
      <c r="AO23" s="27"/>
      <c r="AP23" s="27"/>
      <c r="AQ23" s="27"/>
      <c r="AR23" s="56"/>
      <c r="AS23" s="56"/>
      <c r="AT23" s="59"/>
    </row>
    <row r="24" spans="1:46" s="15" customFormat="1" ht="19.5" customHeight="1">
      <c r="A24" s="26" t="s">
        <v>162</v>
      </c>
      <c r="B24" s="56">
        <f t="shared" si="2"/>
        <v>2398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>
        <v>2000</v>
      </c>
      <c r="AE24" s="56"/>
      <c r="AF24" s="56"/>
      <c r="AG24" s="56"/>
      <c r="AH24" s="56"/>
      <c r="AI24" s="56"/>
      <c r="AJ24" s="27"/>
      <c r="AK24" s="56">
        <v>398</v>
      </c>
      <c r="AL24" s="56"/>
      <c r="AM24" s="56"/>
      <c r="AN24" s="56"/>
      <c r="AO24" s="27"/>
      <c r="AP24" s="27"/>
      <c r="AQ24" s="27"/>
      <c r="AR24" s="56"/>
      <c r="AS24" s="56"/>
      <c r="AT24" s="59"/>
    </row>
    <row r="25" spans="1:46" s="15" customFormat="1" ht="19.5" customHeight="1">
      <c r="A25" s="26" t="s">
        <v>163</v>
      </c>
      <c r="B25" s="56">
        <f t="shared" si="2"/>
        <v>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136">
        <f>2000-2000</f>
        <v>0</v>
      </c>
      <c r="AE25" s="56"/>
      <c r="AF25" s="56"/>
      <c r="AG25" s="56"/>
      <c r="AH25" s="56"/>
      <c r="AI25" s="56"/>
      <c r="AJ25" s="27"/>
      <c r="AK25" s="56"/>
      <c r="AL25" s="56"/>
      <c r="AM25" s="56"/>
      <c r="AN25" s="56"/>
      <c r="AO25" s="27"/>
      <c r="AP25" s="27"/>
      <c r="AQ25" s="27"/>
      <c r="AR25" s="56"/>
      <c r="AS25" s="56"/>
      <c r="AT25" s="59"/>
    </row>
    <row r="26" spans="1:46" s="15" customFormat="1" ht="19.5" customHeight="1">
      <c r="A26" s="26" t="s">
        <v>164</v>
      </c>
      <c r="B26" s="56">
        <f t="shared" si="2"/>
        <v>0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27"/>
      <c r="AK26" s="56"/>
      <c r="AL26" s="56"/>
      <c r="AM26" s="56"/>
      <c r="AN26" s="56"/>
      <c r="AO26" s="27"/>
      <c r="AP26" s="27"/>
      <c r="AQ26" s="27"/>
      <c r="AR26" s="56"/>
      <c r="AS26" s="56"/>
      <c r="AT26" s="59"/>
    </row>
    <row r="27" spans="1:46" s="15" customFormat="1" ht="19.5" customHeight="1">
      <c r="A27" s="26" t="s">
        <v>165</v>
      </c>
      <c r="B27" s="56">
        <f t="shared" si="2"/>
        <v>2000</v>
      </c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>
        <v>2000</v>
      </c>
      <c r="AE27" s="56"/>
      <c r="AF27" s="56"/>
      <c r="AG27" s="56"/>
      <c r="AH27" s="56"/>
      <c r="AI27" s="56"/>
      <c r="AJ27" s="27"/>
      <c r="AK27" s="56"/>
      <c r="AL27" s="56"/>
      <c r="AM27" s="56"/>
      <c r="AN27" s="56"/>
      <c r="AO27" s="27"/>
      <c r="AP27" s="27"/>
      <c r="AQ27" s="27"/>
      <c r="AR27" s="56"/>
      <c r="AS27" s="56"/>
      <c r="AT27" s="59"/>
    </row>
    <row r="28" spans="1:46" s="15" customFormat="1" ht="19.5" customHeight="1">
      <c r="A28" s="26" t="s">
        <v>166</v>
      </c>
      <c r="B28" s="56">
        <f t="shared" si="2"/>
        <v>0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27"/>
      <c r="AK28" s="56"/>
      <c r="AL28" s="56"/>
      <c r="AM28" s="56"/>
      <c r="AN28" s="56"/>
      <c r="AO28" s="27"/>
      <c r="AP28" s="27"/>
      <c r="AQ28" s="27"/>
      <c r="AR28" s="56"/>
      <c r="AS28" s="56"/>
      <c r="AT28" s="59"/>
    </row>
    <row r="29" spans="1:46" s="15" customFormat="1" ht="19.5" customHeight="1">
      <c r="A29" s="26" t="s">
        <v>418</v>
      </c>
      <c r="B29" s="56">
        <f t="shared" si="2"/>
        <v>2529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136">
        <f>0+2000</f>
        <v>2000</v>
      </c>
      <c r="AE29" s="56"/>
      <c r="AF29" s="56"/>
      <c r="AG29" s="56"/>
      <c r="AH29" s="56"/>
      <c r="AI29" s="56"/>
      <c r="AJ29" s="27"/>
      <c r="AK29" s="56">
        <v>529</v>
      </c>
      <c r="AL29" s="56"/>
      <c r="AM29" s="56"/>
      <c r="AN29" s="56"/>
      <c r="AO29" s="27"/>
      <c r="AP29" s="27"/>
      <c r="AQ29" s="27"/>
      <c r="AR29" s="56"/>
      <c r="AS29" s="56"/>
      <c r="AT29" s="59"/>
    </row>
    <row r="30" spans="1:46" s="15" customFormat="1" ht="19.5" customHeight="1">
      <c r="A30" s="26" t="s">
        <v>167</v>
      </c>
      <c r="B30" s="56">
        <f t="shared" si="2"/>
        <v>2335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>
        <v>2000</v>
      </c>
      <c r="AE30" s="56"/>
      <c r="AF30" s="56"/>
      <c r="AG30" s="56"/>
      <c r="AH30" s="56"/>
      <c r="AI30" s="56"/>
      <c r="AJ30" s="27"/>
      <c r="AK30" s="56">
        <v>335</v>
      </c>
      <c r="AL30" s="56"/>
      <c r="AM30" s="56"/>
      <c r="AN30" s="56"/>
      <c r="AO30" s="27"/>
      <c r="AP30" s="27"/>
      <c r="AQ30" s="27"/>
      <c r="AR30" s="56"/>
      <c r="AS30" s="56"/>
      <c r="AT30" s="59"/>
    </row>
    <row r="31" spans="1:46" s="15" customFormat="1" ht="19.5" customHeight="1">
      <c r="A31" s="26" t="s">
        <v>168</v>
      </c>
      <c r="B31" s="56">
        <f t="shared" si="2"/>
        <v>2089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>
        <v>2000</v>
      </c>
      <c r="AE31" s="56"/>
      <c r="AF31" s="56"/>
      <c r="AG31" s="56"/>
      <c r="AH31" s="56"/>
      <c r="AI31" s="56"/>
      <c r="AJ31" s="27"/>
      <c r="AK31" s="56">
        <v>89</v>
      </c>
      <c r="AL31" s="56"/>
      <c r="AM31" s="56"/>
      <c r="AN31" s="56"/>
      <c r="AO31" s="27"/>
      <c r="AP31" s="27"/>
      <c r="AQ31" s="27"/>
      <c r="AR31" s="56"/>
      <c r="AS31" s="56"/>
      <c r="AT31" s="59"/>
    </row>
    <row r="32" spans="1:46" s="15" customFormat="1" ht="19.5" customHeight="1">
      <c r="A32" s="26" t="s">
        <v>169</v>
      </c>
      <c r="B32" s="56">
        <f t="shared" si="2"/>
        <v>24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27"/>
      <c r="AK32" s="56">
        <v>24</v>
      </c>
      <c r="AL32" s="56"/>
      <c r="AM32" s="56"/>
      <c r="AN32" s="56"/>
      <c r="AO32" s="27"/>
      <c r="AP32" s="27"/>
      <c r="AQ32" s="27"/>
      <c r="AR32" s="56"/>
      <c r="AS32" s="56"/>
      <c r="AT32" s="59"/>
    </row>
    <row r="33" spans="1:46" s="15" customFormat="1" ht="19.5" customHeight="1">
      <c r="A33" s="26" t="s">
        <v>170</v>
      </c>
      <c r="B33" s="56">
        <f t="shared" si="2"/>
        <v>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27"/>
      <c r="AK33" s="56"/>
      <c r="AL33" s="56"/>
      <c r="AM33" s="56"/>
      <c r="AN33" s="56"/>
      <c r="AO33" s="27"/>
      <c r="AP33" s="27"/>
      <c r="AQ33" s="27"/>
      <c r="AR33" s="56"/>
      <c r="AS33" s="56"/>
      <c r="AT33" s="59"/>
    </row>
    <row r="34" spans="1:46" s="15" customFormat="1" ht="19.5" customHeight="1">
      <c r="A34" s="26" t="s">
        <v>171</v>
      </c>
      <c r="B34" s="56">
        <f t="shared" si="2"/>
        <v>0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27"/>
      <c r="AK34" s="56"/>
      <c r="AL34" s="56"/>
      <c r="AM34" s="56"/>
      <c r="AN34" s="56"/>
      <c r="AO34" s="27"/>
      <c r="AP34" s="27"/>
      <c r="AQ34" s="27"/>
      <c r="AR34" s="56"/>
      <c r="AS34" s="56"/>
      <c r="AT34" s="59"/>
    </row>
    <row r="35" spans="1:46" s="15" customFormat="1" ht="19.5" customHeight="1">
      <c r="A35" s="26" t="s">
        <v>189</v>
      </c>
      <c r="B35" s="56">
        <f t="shared" si="2"/>
        <v>568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27"/>
      <c r="AK35" s="56">
        <v>568</v>
      </c>
      <c r="AL35" s="56"/>
      <c r="AM35" s="56"/>
      <c r="AN35" s="56"/>
      <c r="AO35" s="27"/>
      <c r="AP35" s="27"/>
      <c r="AQ35" s="27"/>
      <c r="AR35" s="56"/>
      <c r="AS35" s="56"/>
      <c r="AT35" s="59"/>
    </row>
    <row r="36" spans="1:46" s="15" customFormat="1" ht="19.5" customHeight="1">
      <c r="A36" s="26" t="s">
        <v>172</v>
      </c>
      <c r="B36" s="56">
        <f t="shared" si="2"/>
        <v>2000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>
        <v>2000</v>
      </c>
      <c r="AE36" s="56"/>
      <c r="AF36" s="56"/>
      <c r="AG36" s="56"/>
      <c r="AH36" s="56"/>
      <c r="AI36" s="56"/>
      <c r="AJ36" s="27"/>
      <c r="AK36" s="56"/>
      <c r="AL36" s="56"/>
      <c r="AM36" s="56"/>
      <c r="AN36" s="56"/>
      <c r="AO36" s="27"/>
      <c r="AP36" s="27"/>
      <c r="AQ36" s="27"/>
      <c r="AR36" s="56"/>
      <c r="AS36" s="56"/>
      <c r="AT36" s="59"/>
    </row>
    <row r="37" spans="1:46" s="15" customFormat="1" ht="19.5" customHeight="1">
      <c r="A37" s="26" t="s">
        <v>173</v>
      </c>
      <c r="B37" s="56">
        <f t="shared" si="2"/>
        <v>523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27"/>
      <c r="AK37" s="56">
        <v>523</v>
      </c>
      <c r="AL37" s="56"/>
      <c r="AM37" s="56"/>
      <c r="AN37" s="56"/>
      <c r="AO37" s="27"/>
      <c r="AP37" s="27"/>
      <c r="AQ37" s="27"/>
      <c r="AR37" s="56"/>
      <c r="AS37" s="56"/>
      <c r="AT37" s="59"/>
    </row>
    <row r="38" spans="1:46" s="15" customFormat="1" ht="19.5" customHeight="1">
      <c r="A38" s="26" t="s">
        <v>174</v>
      </c>
      <c r="B38" s="56">
        <f t="shared" si="2"/>
        <v>259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27"/>
      <c r="AK38" s="56">
        <v>259</v>
      </c>
      <c r="AL38" s="56"/>
      <c r="AM38" s="56"/>
      <c r="AN38" s="56"/>
      <c r="AO38" s="27"/>
      <c r="AP38" s="27"/>
      <c r="AQ38" s="27"/>
      <c r="AR38" s="56"/>
      <c r="AS38" s="56"/>
      <c r="AT38" s="59"/>
    </row>
    <row r="39" spans="1:46" s="15" customFormat="1" ht="19.5" customHeight="1">
      <c r="A39" s="26" t="s">
        <v>175</v>
      </c>
      <c r="B39" s="56">
        <f t="shared" si="2"/>
        <v>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27"/>
      <c r="AK39" s="56"/>
      <c r="AL39" s="56"/>
      <c r="AM39" s="56"/>
      <c r="AN39" s="56"/>
      <c r="AO39" s="27"/>
      <c r="AP39" s="27"/>
      <c r="AQ39" s="27"/>
      <c r="AR39" s="56"/>
      <c r="AS39" s="56"/>
      <c r="AT39" s="59"/>
    </row>
    <row r="40" spans="1:46" s="15" customFormat="1" ht="19.5" customHeight="1">
      <c r="A40" s="26" t="s">
        <v>176</v>
      </c>
      <c r="B40" s="56">
        <f t="shared" si="2"/>
        <v>712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27"/>
      <c r="AK40" s="56">
        <v>712</v>
      </c>
      <c r="AL40" s="56"/>
      <c r="AM40" s="56"/>
      <c r="AN40" s="56"/>
      <c r="AO40" s="27"/>
      <c r="AP40" s="27"/>
      <c r="AQ40" s="27"/>
      <c r="AR40" s="56"/>
      <c r="AS40" s="56"/>
      <c r="AT40" s="59"/>
    </row>
    <row r="41" spans="1:46" s="15" customFormat="1" ht="19.5" customHeight="1">
      <c r="A41" s="26" t="s">
        <v>177</v>
      </c>
      <c r="B41" s="56">
        <f t="shared" si="2"/>
        <v>2318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>
        <v>2000</v>
      </c>
      <c r="AE41" s="56"/>
      <c r="AF41" s="56"/>
      <c r="AG41" s="56"/>
      <c r="AH41" s="56"/>
      <c r="AI41" s="56"/>
      <c r="AJ41" s="27"/>
      <c r="AK41" s="56">
        <v>318</v>
      </c>
      <c r="AL41" s="56"/>
      <c r="AM41" s="56"/>
      <c r="AN41" s="56"/>
      <c r="AO41" s="27"/>
      <c r="AP41" s="27"/>
      <c r="AQ41" s="27"/>
      <c r="AR41" s="56"/>
      <c r="AS41" s="56"/>
      <c r="AT41" s="59"/>
    </row>
    <row r="42" spans="1:46" s="15" customFormat="1" ht="19.5" customHeight="1">
      <c r="A42" s="26" t="s">
        <v>178</v>
      </c>
      <c r="B42" s="56">
        <f t="shared" si="2"/>
        <v>0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27"/>
      <c r="AK42" s="56"/>
      <c r="AL42" s="56"/>
      <c r="AM42" s="56"/>
      <c r="AN42" s="56"/>
      <c r="AO42" s="27"/>
      <c r="AP42" s="27"/>
      <c r="AQ42" s="27"/>
      <c r="AR42" s="56"/>
      <c r="AS42" s="56"/>
      <c r="AT42" s="59"/>
    </row>
    <row r="43" spans="1:46" s="15" customFormat="1" ht="19.5" customHeight="1">
      <c r="A43" s="26" t="s">
        <v>179</v>
      </c>
      <c r="B43" s="56">
        <f t="shared" si="2"/>
        <v>2878</v>
      </c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>
        <v>2000</v>
      </c>
      <c r="AE43" s="56"/>
      <c r="AF43" s="56"/>
      <c r="AG43" s="56"/>
      <c r="AH43" s="56"/>
      <c r="AI43" s="56"/>
      <c r="AJ43" s="27"/>
      <c r="AK43" s="56">
        <v>878</v>
      </c>
      <c r="AL43" s="56"/>
      <c r="AM43" s="56"/>
      <c r="AN43" s="56"/>
      <c r="AO43" s="27"/>
      <c r="AP43" s="27"/>
      <c r="AQ43" s="27"/>
      <c r="AR43" s="56"/>
      <c r="AS43" s="56"/>
      <c r="AT43" s="59"/>
    </row>
    <row r="44" spans="1:46" s="15" customFormat="1" ht="19.5" customHeight="1">
      <c r="A44" s="26" t="s">
        <v>180</v>
      </c>
      <c r="B44" s="56">
        <f t="shared" si="2"/>
        <v>2077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>
        <v>2000</v>
      </c>
      <c r="AE44" s="56"/>
      <c r="AF44" s="56"/>
      <c r="AG44" s="56"/>
      <c r="AH44" s="56"/>
      <c r="AI44" s="56"/>
      <c r="AJ44" s="27"/>
      <c r="AK44" s="56">
        <v>77</v>
      </c>
      <c r="AL44" s="56"/>
      <c r="AM44" s="56"/>
      <c r="AN44" s="56"/>
      <c r="AO44" s="27"/>
      <c r="AP44" s="27"/>
      <c r="AQ44" s="27"/>
      <c r="AR44" s="56"/>
      <c r="AS44" s="56"/>
      <c r="AT44" s="59"/>
    </row>
    <row r="45" spans="1:46" s="15" customFormat="1" ht="19.5" customHeight="1">
      <c r="A45" s="26" t="s">
        <v>181</v>
      </c>
      <c r="B45" s="56">
        <f t="shared" si="2"/>
        <v>2068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>
        <v>2000</v>
      </c>
      <c r="AE45" s="56"/>
      <c r="AF45" s="56"/>
      <c r="AG45" s="56"/>
      <c r="AH45" s="56"/>
      <c r="AI45" s="56"/>
      <c r="AJ45" s="27"/>
      <c r="AK45" s="56">
        <v>68</v>
      </c>
      <c r="AL45" s="56"/>
      <c r="AM45" s="56"/>
      <c r="AN45" s="56"/>
      <c r="AO45" s="27"/>
      <c r="AP45" s="27"/>
      <c r="AQ45" s="27"/>
      <c r="AR45" s="56"/>
      <c r="AS45" s="56"/>
      <c r="AT45" s="59"/>
    </row>
    <row r="46" spans="1:46" s="15" customFormat="1" ht="19.5" customHeight="1">
      <c r="A46" s="24" t="s">
        <v>186</v>
      </c>
      <c r="B46" s="56">
        <f t="shared" si="2"/>
        <v>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27"/>
      <c r="AK46" s="56"/>
      <c r="AL46" s="56"/>
      <c r="AM46" s="56"/>
      <c r="AN46" s="56"/>
      <c r="AO46" s="27"/>
      <c r="AP46" s="27"/>
      <c r="AQ46" s="27"/>
      <c r="AR46" s="56"/>
      <c r="AS46" s="56"/>
      <c r="AT46" s="59"/>
    </row>
    <row r="47" spans="1:46" s="15" customFormat="1" ht="19.5" customHeight="1">
      <c r="A47" s="28" t="s">
        <v>113</v>
      </c>
      <c r="B47" s="56">
        <f t="shared" si="2"/>
        <v>2000</v>
      </c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>
        <v>2000</v>
      </c>
      <c r="AE47" s="93"/>
      <c r="AF47" s="93"/>
      <c r="AG47" s="93"/>
      <c r="AH47" s="93"/>
      <c r="AI47" s="93"/>
      <c r="AJ47" s="52"/>
      <c r="AK47" s="93"/>
      <c r="AL47" s="93"/>
      <c r="AM47" s="93"/>
      <c r="AN47" s="93"/>
      <c r="AO47" s="52"/>
      <c r="AP47" s="52"/>
      <c r="AQ47" s="52"/>
      <c r="AR47" s="93"/>
      <c r="AS47" s="93"/>
      <c r="AT47" s="59"/>
    </row>
    <row r="48" spans="1:46" s="15" customFormat="1" ht="19.5" customHeight="1">
      <c r="A48" s="28" t="s">
        <v>114</v>
      </c>
      <c r="B48" s="56">
        <f t="shared" si="2"/>
        <v>0</v>
      </c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93"/>
      <c r="AE48" s="93"/>
      <c r="AF48" s="93"/>
      <c r="AG48" s="93"/>
      <c r="AH48" s="93"/>
      <c r="AI48" s="93"/>
      <c r="AJ48" s="52"/>
      <c r="AK48" s="93"/>
      <c r="AL48" s="93"/>
      <c r="AM48" s="93"/>
      <c r="AN48" s="93"/>
      <c r="AO48" s="52"/>
      <c r="AP48" s="52"/>
      <c r="AQ48" s="52"/>
      <c r="AR48" s="93"/>
      <c r="AS48" s="93"/>
      <c r="AT48" s="59"/>
    </row>
    <row r="49" spans="1:46" s="15" customFormat="1" ht="19.5" customHeight="1">
      <c r="A49" s="28" t="s">
        <v>111</v>
      </c>
      <c r="B49" s="56">
        <f t="shared" si="2"/>
        <v>0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93"/>
      <c r="AE49" s="93"/>
      <c r="AF49" s="93"/>
      <c r="AG49" s="93"/>
      <c r="AH49" s="93"/>
      <c r="AI49" s="93"/>
      <c r="AJ49" s="52"/>
      <c r="AK49" s="93"/>
      <c r="AL49" s="93"/>
      <c r="AM49" s="93"/>
      <c r="AN49" s="93"/>
      <c r="AO49" s="52"/>
      <c r="AP49" s="52"/>
      <c r="AQ49" s="52"/>
      <c r="AR49" s="93"/>
      <c r="AS49" s="93"/>
      <c r="AT49" s="59"/>
    </row>
    <row r="50" spans="1:46" s="15" customFormat="1" ht="19.5" customHeight="1">
      <c r="A50" s="28" t="s">
        <v>115</v>
      </c>
      <c r="B50" s="56">
        <f t="shared" si="2"/>
        <v>0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93"/>
      <c r="AE50" s="93"/>
      <c r="AF50" s="93"/>
      <c r="AG50" s="93"/>
      <c r="AH50" s="93"/>
      <c r="AI50" s="93"/>
      <c r="AJ50" s="52"/>
      <c r="AK50" s="93"/>
      <c r="AL50" s="93"/>
      <c r="AM50" s="93"/>
      <c r="AN50" s="93"/>
      <c r="AO50" s="52"/>
      <c r="AP50" s="52"/>
      <c r="AQ50" s="52"/>
      <c r="AR50" s="93"/>
      <c r="AS50" s="93"/>
      <c r="AT50" s="59"/>
    </row>
    <row r="51" spans="1:46" s="15" customFormat="1" ht="19.5" customHeight="1">
      <c r="A51" s="28" t="s">
        <v>116</v>
      </c>
      <c r="B51" s="56">
        <f t="shared" si="2"/>
        <v>0</v>
      </c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93"/>
      <c r="AE51" s="93"/>
      <c r="AF51" s="93"/>
      <c r="AG51" s="93"/>
      <c r="AH51" s="93"/>
      <c r="AI51" s="93"/>
      <c r="AJ51" s="52"/>
      <c r="AK51" s="93"/>
      <c r="AL51" s="93"/>
      <c r="AM51" s="93"/>
      <c r="AN51" s="93"/>
      <c r="AO51" s="52"/>
      <c r="AP51" s="52"/>
      <c r="AQ51" s="52"/>
      <c r="AR51" s="93"/>
      <c r="AS51" s="93"/>
      <c r="AT51" s="59"/>
    </row>
    <row r="52" spans="1:46" s="15" customFormat="1" ht="19.5" customHeight="1">
      <c r="A52" s="28" t="s">
        <v>117</v>
      </c>
      <c r="B52" s="56">
        <f t="shared" si="2"/>
        <v>0</v>
      </c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93"/>
      <c r="AE52" s="93"/>
      <c r="AF52" s="93"/>
      <c r="AG52" s="93"/>
      <c r="AH52" s="93"/>
      <c r="AI52" s="93"/>
      <c r="AJ52" s="52"/>
      <c r="AK52" s="93"/>
      <c r="AL52" s="93"/>
      <c r="AM52" s="93"/>
      <c r="AN52" s="93"/>
      <c r="AO52" s="52"/>
      <c r="AP52" s="52"/>
      <c r="AQ52" s="52"/>
      <c r="AR52" s="93"/>
      <c r="AS52" s="93"/>
      <c r="AT52" s="59"/>
    </row>
    <row r="53" spans="1:46" s="15" customFormat="1" ht="19.5" customHeight="1">
      <c r="A53" s="28" t="s">
        <v>118</v>
      </c>
      <c r="B53" s="56">
        <f t="shared" si="2"/>
        <v>422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93"/>
      <c r="AE53" s="93"/>
      <c r="AF53" s="93"/>
      <c r="AG53" s="93"/>
      <c r="AH53" s="93"/>
      <c r="AI53" s="93"/>
      <c r="AJ53" s="52"/>
      <c r="AK53" s="93">
        <v>422</v>
      </c>
      <c r="AL53" s="93"/>
      <c r="AM53" s="93"/>
      <c r="AN53" s="93"/>
      <c r="AO53" s="52"/>
      <c r="AP53" s="52"/>
      <c r="AQ53" s="52"/>
      <c r="AR53" s="93"/>
      <c r="AS53" s="93"/>
      <c r="AT53" s="59"/>
    </row>
    <row r="54" spans="1:46" s="15" customFormat="1" ht="19.5" customHeight="1">
      <c r="A54" s="28" t="s">
        <v>119</v>
      </c>
      <c r="B54" s="56">
        <f t="shared" si="2"/>
        <v>0</v>
      </c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93"/>
      <c r="AE54" s="93"/>
      <c r="AF54" s="93"/>
      <c r="AG54" s="93"/>
      <c r="AH54" s="93"/>
      <c r="AI54" s="93"/>
      <c r="AJ54" s="52"/>
      <c r="AK54" s="93"/>
      <c r="AL54" s="93"/>
      <c r="AM54" s="93"/>
      <c r="AN54" s="93"/>
      <c r="AO54" s="52"/>
      <c r="AP54" s="52"/>
      <c r="AQ54" s="52"/>
      <c r="AR54" s="93"/>
      <c r="AS54" s="93"/>
      <c r="AT54" s="59"/>
    </row>
    <row r="55" spans="1:46" s="15" customFormat="1" ht="19.5" customHeight="1">
      <c r="A55" s="28" t="s">
        <v>120</v>
      </c>
      <c r="B55" s="56">
        <f t="shared" si="2"/>
        <v>0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93"/>
      <c r="AE55" s="93"/>
      <c r="AF55" s="93"/>
      <c r="AG55" s="93"/>
      <c r="AH55" s="93"/>
      <c r="AI55" s="93"/>
      <c r="AJ55" s="52"/>
      <c r="AK55" s="93"/>
      <c r="AL55" s="93"/>
      <c r="AM55" s="93"/>
      <c r="AN55" s="93"/>
      <c r="AO55" s="52"/>
      <c r="AP55" s="52"/>
      <c r="AQ55" s="52"/>
      <c r="AR55" s="93"/>
      <c r="AS55" s="93"/>
      <c r="AT55" s="59"/>
    </row>
    <row r="56" spans="1:46" s="15" customFormat="1" ht="19.5" customHeight="1">
      <c r="A56" s="28" t="s">
        <v>121</v>
      </c>
      <c r="B56" s="56">
        <f t="shared" si="2"/>
        <v>0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93"/>
      <c r="AE56" s="93"/>
      <c r="AF56" s="93"/>
      <c r="AG56" s="93"/>
      <c r="AH56" s="93"/>
      <c r="AI56" s="93"/>
      <c r="AJ56" s="52"/>
      <c r="AK56" s="93"/>
      <c r="AL56" s="93"/>
      <c r="AM56" s="93"/>
      <c r="AN56" s="93"/>
      <c r="AO56" s="52"/>
      <c r="AP56" s="52"/>
      <c r="AQ56" s="52"/>
      <c r="AR56" s="93"/>
      <c r="AS56" s="93"/>
      <c r="AT56" s="59"/>
    </row>
    <row r="57" spans="1:46" s="15" customFormat="1" ht="19.5" customHeight="1">
      <c r="A57" s="28" t="s">
        <v>122</v>
      </c>
      <c r="B57" s="56">
        <f t="shared" si="2"/>
        <v>0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93"/>
      <c r="AE57" s="93"/>
      <c r="AF57" s="93"/>
      <c r="AG57" s="93"/>
      <c r="AH57" s="93"/>
      <c r="AI57" s="93"/>
      <c r="AJ57" s="52"/>
      <c r="AK57" s="93"/>
      <c r="AL57" s="93"/>
      <c r="AM57" s="93"/>
      <c r="AN57" s="93"/>
      <c r="AO57" s="52"/>
      <c r="AP57" s="52"/>
      <c r="AQ57" s="52"/>
      <c r="AR57" s="93"/>
      <c r="AS57" s="93"/>
      <c r="AT57" s="59"/>
    </row>
    <row r="58" spans="1:46" s="15" customFormat="1" ht="19.5" customHeight="1">
      <c r="A58" s="28" t="s">
        <v>112</v>
      </c>
      <c r="B58" s="56">
        <f t="shared" si="2"/>
        <v>0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93"/>
      <c r="AE58" s="93"/>
      <c r="AF58" s="93"/>
      <c r="AG58" s="93"/>
      <c r="AH58" s="93"/>
      <c r="AI58" s="93"/>
      <c r="AJ58" s="52"/>
      <c r="AK58" s="93"/>
      <c r="AL58" s="93"/>
      <c r="AM58" s="93"/>
      <c r="AN58" s="93"/>
      <c r="AO58" s="52"/>
      <c r="AP58" s="52"/>
      <c r="AQ58" s="52"/>
      <c r="AR58" s="93"/>
      <c r="AS58" s="93"/>
      <c r="AT58" s="59"/>
    </row>
    <row r="59" spans="1:46" s="15" customFormat="1" ht="19.5" customHeight="1">
      <c r="A59" s="28" t="s">
        <v>123</v>
      </c>
      <c r="B59" s="56">
        <f t="shared" si="2"/>
        <v>0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93"/>
      <c r="AE59" s="93"/>
      <c r="AF59" s="93"/>
      <c r="AG59" s="93"/>
      <c r="AH59" s="93"/>
      <c r="AI59" s="93"/>
      <c r="AJ59" s="52"/>
      <c r="AK59" s="93"/>
      <c r="AL59" s="93"/>
      <c r="AM59" s="93"/>
      <c r="AN59" s="93"/>
      <c r="AO59" s="52"/>
      <c r="AP59" s="52"/>
      <c r="AQ59" s="52"/>
      <c r="AR59" s="93"/>
      <c r="AS59" s="93"/>
      <c r="AT59" s="59"/>
    </row>
    <row r="60" spans="1:46" s="15" customFormat="1" ht="19.5" customHeight="1">
      <c r="A60" s="28" t="s">
        <v>124</v>
      </c>
      <c r="B60" s="56">
        <f t="shared" si="2"/>
        <v>0</v>
      </c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93"/>
      <c r="AE60" s="93"/>
      <c r="AF60" s="93"/>
      <c r="AG60" s="93"/>
      <c r="AH60" s="93"/>
      <c r="AI60" s="93"/>
      <c r="AJ60" s="52"/>
      <c r="AK60" s="93"/>
      <c r="AL60" s="93"/>
      <c r="AM60" s="93"/>
      <c r="AN60" s="93"/>
      <c r="AO60" s="52"/>
      <c r="AP60" s="52"/>
      <c r="AQ60" s="52"/>
      <c r="AR60" s="93"/>
      <c r="AS60" s="93"/>
      <c r="AT60" s="59"/>
    </row>
    <row r="61" spans="1:46" s="15" customFormat="1" ht="19.5" customHeight="1">
      <c r="A61" s="28" t="s">
        <v>125</v>
      </c>
      <c r="B61" s="56">
        <f t="shared" si="2"/>
        <v>0</v>
      </c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93"/>
      <c r="AE61" s="93"/>
      <c r="AF61" s="93"/>
      <c r="AG61" s="93"/>
      <c r="AH61" s="93"/>
      <c r="AI61" s="93"/>
      <c r="AJ61" s="52"/>
      <c r="AK61" s="93"/>
      <c r="AL61" s="93"/>
      <c r="AM61" s="93"/>
      <c r="AN61" s="93"/>
      <c r="AO61" s="52"/>
      <c r="AP61" s="52"/>
      <c r="AQ61" s="52"/>
      <c r="AR61" s="93"/>
      <c r="AS61" s="93"/>
      <c r="AT61" s="59"/>
    </row>
    <row r="62" spans="1:46" s="15" customFormat="1" ht="19.5" customHeight="1">
      <c r="A62" s="28" t="s">
        <v>126</v>
      </c>
      <c r="B62" s="56">
        <f t="shared" si="2"/>
        <v>0</v>
      </c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93"/>
      <c r="AE62" s="93"/>
      <c r="AF62" s="93"/>
      <c r="AG62" s="93"/>
      <c r="AH62" s="93"/>
      <c r="AI62" s="93"/>
      <c r="AJ62" s="52"/>
      <c r="AK62" s="93"/>
      <c r="AL62" s="93"/>
      <c r="AM62" s="93"/>
      <c r="AN62" s="93"/>
      <c r="AO62" s="52"/>
      <c r="AP62" s="52"/>
      <c r="AQ62" s="52"/>
      <c r="AR62" s="93"/>
      <c r="AS62" s="93"/>
      <c r="AT62" s="59"/>
    </row>
    <row r="63" spans="1:46" s="15" customFormat="1" ht="19.5" customHeight="1">
      <c r="A63" s="28" t="s">
        <v>127</v>
      </c>
      <c r="B63" s="56">
        <f t="shared" si="2"/>
        <v>0</v>
      </c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93"/>
      <c r="AE63" s="93"/>
      <c r="AF63" s="93"/>
      <c r="AG63" s="93"/>
      <c r="AH63" s="93"/>
      <c r="AI63" s="93"/>
      <c r="AJ63" s="52"/>
      <c r="AK63" s="93"/>
      <c r="AL63" s="93"/>
      <c r="AM63" s="93"/>
      <c r="AN63" s="93"/>
      <c r="AO63" s="52"/>
      <c r="AP63" s="52"/>
      <c r="AQ63" s="52"/>
      <c r="AR63" s="93"/>
      <c r="AS63" s="93"/>
      <c r="AT63" s="59"/>
    </row>
    <row r="64" spans="1:46" s="15" customFormat="1" ht="19.5" customHeight="1">
      <c r="A64" s="28" t="s">
        <v>128</v>
      </c>
      <c r="B64" s="56">
        <f t="shared" si="2"/>
        <v>0</v>
      </c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93"/>
      <c r="AE64" s="93"/>
      <c r="AF64" s="93"/>
      <c r="AG64" s="93"/>
      <c r="AH64" s="93"/>
      <c r="AI64" s="93"/>
      <c r="AJ64" s="52"/>
      <c r="AK64" s="93"/>
      <c r="AL64" s="93"/>
      <c r="AM64" s="93"/>
      <c r="AN64" s="93"/>
      <c r="AO64" s="52"/>
      <c r="AP64" s="52"/>
      <c r="AQ64" s="52"/>
      <c r="AR64" s="93"/>
      <c r="AS64" s="93"/>
      <c r="AT64" s="59"/>
    </row>
    <row r="65" spans="1:46" s="15" customFormat="1" ht="19.5" customHeight="1">
      <c r="A65" s="28" t="s">
        <v>129</v>
      </c>
      <c r="B65" s="56">
        <f t="shared" si="2"/>
        <v>0</v>
      </c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93"/>
      <c r="AE65" s="93"/>
      <c r="AF65" s="93"/>
      <c r="AG65" s="93"/>
      <c r="AH65" s="93"/>
      <c r="AI65" s="93"/>
      <c r="AJ65" s="52"/>
      <c r="AK65" s="93"/>
      <c r="AL65" s="93"/>
      <c r="AM65" s="93"/>
      <c r="AN65" s="93"/>
      <c r="AO65" s="52"/>
      <c r="AP65" s="52"/>
      <c r="AQ65" s="52"/>
      <c r="AR65" s="93"/>
      <c r="AS65" s="93"/>
      <c r="AT65" s="59"/>
    </row>
    <row r="66" spans="1:46" s="15" customFormat="1" ht="19.5" customHeight="1">
      <c r="A66" s="28" t="s">
        <v>130</v>
      </c>
      <c r="B66" s="56">
        <f t="shared" si="2"/>
        <v>0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93"/>
      <c r="AE66" s="93"/>
      <c r="AF66" s="93"/>
      <c r="AG66" s="93"/>
      <c r="AH66" s="93"/>
      <c r="AI66" s="93"/>
      <c r="AJ66" s="52"/>
      <c r="AK66" s="93"/>
      <c r="AL66" s="93"/>
      <c r="AM66" s="93"/>
      <c r="AN66" s="93"/>
      <c r="AO66" s="52"/>
      <c r="AP66" s="52"/>
      <c r="AQ66" s="52"/>
      <c r="AR66" s="93"/>
      <c r="AS66" s="93"/>
      <c r="AT66" s="59"/>
    </row>
    <row r="67" spans="1:46" s="15" customFormat="1" ht="19.5" customHeight="1">
      <c r="A67" s="28" t="s">
        <v>131</v>
      </c>
      <c r="B67" s="56">
        <f t="shared" si="2"/>
        <v>0</v>
      </c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93"/>
      <c r="AE67" s="93"/>
      <c r="AF67" s="93"/>
      <c r="AG67" s="93"/>
      <c r="AH67" s="93"/>
      <c r="AI67" s="93"/>
      <c r="AJ67" s="52"/>
      <c r="AK67" s="93"/>
      <c r="AL67" s="93"/>
      <c r="AM67" s="93"/>
      <c r="AN67" s="93"/>
      <c r="AO67" s="52"/>
      <c r="AP67" s="52"/>
      <c r="AQ67" s="52"/>
      <c r="AR67" s="93"/>
      <c r="AS67" s="93"/>
      <c r="AT67" s="59"/>
    </row>
    <row r="68" spans="1:46" s="15" customFormat="1" ht="19.5" customHeight="1">
      <c r="A68" s="28" t="s">
        <v>132</v>
      </c>
      <c r="B68" s="56">
        <f t="shared" si="2"/>
        <v>0</v>
      </c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93"/>
      <c r="AE68" s="93"/>
      <c r="AF68" s="93"/>
      <c r="AG68" s="93"/>
      <c r="AH68" s="93"/>
      <c r="AI68" s="93"/>
      <c r="AJ68" s="52"/>
      <c r="AK68" s="93"/>
      <c r="AL68" s="93"/>
      <c r="AM68" s="93"/>
      <c r="AN68" s="93"/>
      <c r="AO68" s="52"/>
      <c r="AP68" s="52"/>
      <c r="AQ68" s="52"/>
      <c r="AR68" s="93"/>
      <c r="AS68" s="93"/>
      <c r="AT68" s="59"/>
    </row>
    <row r="69" spans="1:46" s="15" customFormat="1" ht="19.5" customHeight="1">
      <c r="A69" s="28" t="s">
        <v>419</v>
      </c>
      <c r="B69" s="56">
        <f t="shared" si="2"/>
        <v>0</v>
      </c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93"/>
      <c r="AE69" s="93"/>
      <c r="AF69" s="93"/>
      <c r="AG69" s="93"/>
      <c r="AH69" s="93"/>
      <c r="AI69" s="93"/>
      <c r="AJ69" s="52"/>
      <c r="AK69" s="93"/>
      <c r="AL69" s="93"/>
      <c r="AM69" s="93"/>
      <c r="AN69" s="93"/>
      <c r="AO69" s="52"/>
      <c r="AP69" s="52"/>
      <c r="AQ69" s="52"/>
      <c r="AR69" s="93"/>
      <c r="AS69" s="93"/>
      <c r="AT69" s="59"/>
    </row>
    <row r="70" spans="1:46" s="15" customFormat="1" ht="19.5" customHeight="1">
      <c r="A70" s="28" t="s">
        <v>133</v>
      </c>
      <c r="B70" s="56">
        <f t="shared" si="2"/>
        <v>0</v>
      </c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93"/>
      <c r="AE70" s="93"/>
      <c r="AF70" s="93"/>
      <c r="AG70" s="93"/>
      <c r="AH70" s="93"/>
      <c r="AI70" s="93"/>
      <c r="AJ70" s="52"/>
      <c r="AK70" s="93"/>
      <c r="AL70" s="93"/>
      <c r="AM70" s="93"/>
      <c r="AN70" s="93"/>
      <c r="AO70" s="52"/>
      <c r="AP70" s="52"/>
      <c r="AQ70" s="52"/>
      <c r="AR70" s="93"/>
      <c r="AS70" s="93"/>
      <c r="AT70" s="59"/>
    </row>
    <row r="71" spans="1:46" s="15" customFormat="1" ht="19.5" customHeight="1">
      <c r="A71" s="28" t="s">
        <v>134</v>
      </c>
      <c r="B71" s="56">
        <f t="shared" si="2"/>
        <v>0</v>
      </c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93"/>
      <c r="AE71" s="93"/>
      <c r="AF71" s="93"/>
      <c r="AG71" s="93"/>
      <c r="AH71" s="93"/>
      <c r="AI71" s="93"/>
      <c r="AJ71" s="52"/>
      <c r="AK71" s="93"/>
      <c r="AL71" s="93"/>
      <c r="AM71" s="93"/>
      <c r="AN71" s="93"/>
      <c r="AO71" s="52"/>
      <c r="AP71" s="52"/>
      <c r="AQ71" s="52"/>
      <c r="AR71" s="93"/>
      <c r="AS71" s="93"/>
      <c r="AT71" s="59"/>
    </row>
    <row r="72" spans="1:46" s="15" customFormat="1" ht="19.5" customHeight="1">
      <c r="A72" s="28" t="s">
        <v>135</v>
      </c>
      <c r="B72" s="56">
        <f t="shared" si="2"/>
        <v>0</v>
      </c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93"/>
      <c r="AE72" s="93"/>
      <c r="AF72" s="93"/>
      <c r="AG72" s="93"/>
      <c r="AH72" s="93"/>
      <c r="AI72" s="93"/>
      <c r="AJ72" s="52"/>
      <c r="AK72" s="93"/>
      <c r="AL72" s="93"/>
      <c r="AM72" s="93"/>
      <c r="AN72" s="93"/>
      <c r="AO72" s="52"/>
      <c r="AP72" s="52"/>
      <c r="AQ72" s="52"/>
      <c r="AR72" s="93"/>
      <c r="AS72" s="93"/>
      <c r="AT72" s="59"/>
    </row>
    <row r="73" spans="1:46" s="15" customFormat="1" ht="19.5" customHeight="1">
      <c r="A73" s="28" t="s">
        <v>136</v>
      </c>
      <c r="B73" s="56">
        <f t="shared" si="2"/>
        <v>0</v>
      </c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93"/>
      <c r="AE73" s="93"/>
      <c r="AF73" s="93"/>
      <c r="AG73" s="93"/>
      <c r="AH73" s="93"/>
      <c r="AI73" s="93"/>
      <c r="AJ73" s="52"/>
      <c r="AK73" s="93"/>
      <c r="AL73" s="93"/>
      <c r="AM73" s="93"/>
      <c r="AN73" s="93"/>
      <c r="AO73" s="52"/>
      <c r="AP73" s="52"/>
      <c r="AQ73" s="52"/>
      <c r="AR73" s="93"/>
      <c r="AS73" s="93"/>
      <c r="AT73" s="59"/>
    </row>
    <row r="74" spans="1:46" s="15" customFormat="1" ht="19.5" customHeight="1">
      <c r="A74" s="28" t="s">
        <v>137</v>
      </c>
      <c r="B74" s="56">
        <f t="shared" ref="B74:B136" si="3">SUM(C74:AU74)</f>
        <v>0</v>
      </c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93"/>
      <c r="AE74" s="93"/>
      <c r="AF74" s="93"/>
      <c r="AG74" s="93"/>
      <c r="AH74" s="93"/>
      <c r="AI74" s="93"/>
      <c r="AJ74" s="52"/>
      <c r="AK74" s="93"/>
      <c r="AL74" s="93"/>
      <c r="AM74" s="93"/>
      <c r="AN74" s="93"/>
      <c r="AO74" s="52"/>
      <c r="AP74" s="52"/>
      <c r="AQ74" s="52"/>
      <c r="AR74" s="93"/>
      <c r="AS74" s="93"/>
      <c r="AT74" s="59"/>
    </row>
    <row r="75" spans="1:46" s="15" customFormat="1" ht="19.5" customHeight="1">
      <c r="A75" s="28" t="s">
        <v>138</v>
      </c>
      <c r="B75" s="56">
        <f t="shared" si="3"/>
        <v>2000</v>
      </c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>
        <v>2000</v>
      </c>
      <c r="AE75" s="93"/>
      <c r="AF75" s="93"/>
      <c r="AG75" s="93"/>
      <c r="AH75" s="93"/>
      <c r="AI75" s="93"/>
      <c r="AJ75" s="52"/>
      <c r="AK75" s="93"/>
      <c r="AL75" s="93"/>
      <c r="AM75" s="93"/>
      <c r="AN75" s="93"/>
      <c r="AO75" s="52"/>
      <c r="AP75" s="52"/>
      <c r="AQ75" s="52"/>
      <c r="AR75" s="93"/>
      <c r="AS75" s="93"/>
      <c r="AT75" s="59"/>
    </row>
    <row r="76" spans="1:46" s="15" customFormat="1" ht="19.5" customHeight="1">
      <c r="A76" s="28" t="s">
        <v>139</v>
      </c>
      <c r="B76" s="56">
        <f t="shared" si="3"/>
        <v>0</v>
      </c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93"/>
      <c r="AE76" s="93"/>
      <c r="AF76" s="93"/>
      <c r="AG76" s="93"/>
      <c r="AH76" s="93"/>
      <c r="AI76" s="93"/>
      <c r="AJ76" s="52"/>
      <c r="AK76" s="93"/>
      <c r="AL76" s="93"/>
      <c r="AM76" s="93"/>
      <c r="AN76" s="93"/>
      <c r="AO76" s="52"/>
      <c r="AP76" s="52"/>
      <c r="AQ76" s="52"/>
      <c r="AR76" s="93"/>
      <c r="AS76" s="93"/>
      <c r="AT76" s="59"/>
    </row>
    <row r="77" spans="1:46" s="15" customFormat="1" ht="19.5" customHeight="1">
      <c r="A77" s="28" t="s">
        <v>140</v>
      </c>
      <c r="B77" s="56">
        <f t="shared" si="3"/>
        <v>0</v>
      </c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93"/>
      <c r="AE77" s="93"/>
      <c r="AF77" s="93"/>
      <c r="AG77" s="93"/>
      <c r="AH77" s="93"/>
      <c r="AI77" s="93"/>
      <c r="AJ77" s="52"/>
      <c r="AK77" s="93"/>
      <c r="AL77" s="93"/>
      <c r="AM77" s="93"/>
      <c r="AN77" s="93"/>
      <c r="AO77" s="52"/>
      <c r="AP77" s="52"/>
      <c r="AQ77" s="52"/>
      <c r="AR77" s="93"/>
      <c r="AS77" s="93"/>
      <c r="AT77" s="59"/>
    </row>
    <row r="78" spans="1:46" s="15" customFormat="1" ht="19.5" customHeight="1">
      <c r="A78" s="28" t="s">
        <v>141</v>
      </c>
      <c r="B78" s="56">
        <f t="shared" si="3"/>
        <v>0</v>
      </c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93"/>
      <c r="AE78" s="93"/>
      <c r="AF78" s="93"/>
      <c r="AG78" s="93"/>
      <c r="AH78" s="93"/>
      <c r="AI78" s="93"/>
      <c r="AJ78" s="52"/>
      <c r="AK78" s="93"/>
      <c r="AL78" s="93"/>
      <c r="AM78" s="93"/>
      <c r="AN78" s="93"/>
      <c r="AO78" s="52"/>
      <c r="AP78" s="52"/>
      <c r="AQ78" s="52"/>
      <c r="AR78" s="93"/>
      <c r="AS78" s="93"/>
      <c r="AT78" s="59"/>
    </row>
    <row r="79" spans="1:46" s="15" customFormat="1" ht="19.5" customHeight="1">
      <c r="A79" s="28" t="s">
        <v>142</v>
      </c>
      <c r="B79" s="56">
        <f t="shared" si="3"/>
        <v>0</v>
      </c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93"/>
      <c r="AE79" s="93"/>
      <c r="AF79" s="93"/>
      <c r="AG79" s="93"/>
      <c r="AH79" s="93"/>
      <c r="AI79" s="93"/>
      <c r="AJ79" s="52"/>
      <c r="AK79" s="93"/>
      <c r="AL79" s="93"/>
      <c r="AM79" s="93"/>
      <c r="AN79" s="93"/>
      <c r="AO79" s="52"/>
      <c r="AP79" s="52"/>
      <c r="AQ79" s="52"/>
      <c r="AR79" s="93"/>
      <c r="AS79" s="93"/>
      <c r="AT79" s="59"/>
    </row>
    <row r="80" spans="1:46" s="15" customFormat="1" ht="19.5" customHeight="1">
      <c r="A80" s="28" t="s">
        <v>143</v>
      </c>
      <c r="B80" s="56">
        <f t="shared" si="3"/>
        <v>2000</v>
      </c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>
        <v>2000</v>
      </c>
      <c r="AE80" s="93"/>
      <c r="AF80" s="93"/>
      <c r="AG80" s="93"/>
      <c r="AH80" s="93"/>
      <c r="AI80" s="93"/>
      <c r="AJ80" s="52"/>
      <c r="AK80" s="93"/>
      <c r="AL80" s="93"/>
      <c r="AM80" s="93"/>
      <c r="AN80" s="93"/>
      <c r="AO80" s="52"/>
      <c r="AP80" s="52"/>
      <c r="AQ80" s="52"/>
      <c r="AR80" s="93"/>
      <c r="AS80" s="93"/>
      <c r="AT80" s="59"/>
    </row>
    <row r="81" spans="1:46" s="15" customFormat="1" ht="19.5" customHeight="1">
      <c r="A81" s="28" t="s">
        <v>144</v>
      </c>
      <c r="B81" s="56">
        <f t="shared" si="3"/>
        <v>0</v>
      </c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93"/>
      <c r="AE81" s="93"/>
      <c r="AF81" s="93"/>
      <c r="AG81" s="93"/>
      <c r="AH81" s="93"/>
      <c r="AI81" s="93"/>
      <c r="AJ81" s="52"/>
      <c r="AK81" s="93"/>
      <c r="AL81" s="93"/>
      <c r="AM81" s="93"/>
      <c r="AN81" s="93"/>
      <c r="AO81" s="52"/>
      <c r="AP81" s="52"/>
      <c r="AQ81" s="52"/>
      <c r="AR81" s="93"/>
      <c r="AS81" s="93"/>
      <c r="AT81" s="59"/>
    </row>
    <row r="82" spans="1:46" s="15" customFormat="1" ht="19.5" customHeight="1">
      <c r="A82" s="24" t="s">
        <v>272</v>
      </c>
      <c r="B82" s="56">
        <f t="shared" si="3"/>
        <v>0</v>
      </c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27"/>
      <c r="AK82" s="56"/>
      <c r="AL82" s="56"/>
      <c r="AM82" s="56"/>
      <c r="AN82" s="56"/>
      <c r="AO82" s="27"/>
      <c r="AP82" s="27"/>
      <c r="AQ82" s="27"/>
      <c r="AR82" s="56"/>
      <c r="AS82" s="56"/>
      <c r="AT82" s="59"/>
    </row>
    <row r="83" spans="1:46" s="15" customFormat="1" ht="19.5" customHeight="1">
      <c r="A83" s="26" t="s">
        <v>191</v>
      </c>
      <c r="B83" s="56">
        <f t="shared" si="3"/>
        <v>0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27"/>
      <c r="AK83" s="56"/>
      <c r="AL83" s="56"/>
      <c r="AM83" s="56"/>
      <c r="AN83" s="56"/>
      <c r="AO83" s="27"/>
      <c r="AP83" s="27"/>
      <c r="AQ83" s="27"/>
      <c r="AR83" s="56"/>
      <c r="AS83" s="56"/>
      <c r="AT83" s="59"/>
    </row>
    <row r="84" spans="1:46" s="15" customFormat="1" ht="19.5" customHeight="1">
      <c r="A84" s="26" t="s">
        <v>188</v>
      </c>
      <c r="B84" s="56">
        <f t="shared" si="3"/>
        <v>0</v>
      </c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27"/>
      <c r="AK84" s="56"/>
      <c r="AL84" s="56"/>
      <c r="AM84" s="56"/>
      <c r="AN84" s="56"/>
      <c r="AO84" s="27"/>
      <c r="AP84" s="27"/>
      <c r="AQ84" s="27"/>
      <c r="AR84" s="56"/>
      <c r="AS84" s="56"/>
      <c r="AT84" s="59"/>
    </row>
    <row r="85" spans="1:46" s="15" customFormat="1" ht="19.5" customHeight="1">
      <c r="A85" s="26" t="s">
        <v>226</v>
      </c>
      <c r="B85" s="56">
        <f t="shared" si="3"/>
        <v>0</v>
      </c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93"/>
      <c r="AE85" s="93"/>
      <c r="AF85" s="93"/>
      <c r="AG85" s="93"/>
      <c r="AH85" s="93"/>
      <c r="AI85" s="93"/>
      <c r="AJ85" s="52"/>
      <c r="AK85" s="93"/>
      <c r="AL85" s="93"/>
      <c r="AM85" s="93"/>
      <c r="AN85" s="93"/>
      <c r="AO85" s="52"/>
      <c r="AP85" s="52"/>
      <c r="AQ85" s="52"/>
      <c r="AR85" s="93"/>
      <c r="AS85" s="93"/>
      <c r="AT85" s="59"/>
    </row>
    <row r="86" spans="1:46" s="15" customFormat="1" ht="19.5" customHeight="1">
      <c r="A86" s="26" t="s">
        <v>10</v>
      </c>
      <c r="B86" s="56">
        <f t="shared" si="3"/>
        <v>0</v>
      </c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93"/>
      <c r="AE86" s="93"/>
      <c r="AF86" s="93"/>
      <c r="AG86" s="93"/>
      <c r="AH86" s="93"/>
      <c r="AI86" s="93"/>
      <c r="AJ86" s="52"/>
      <c r="AK86" s="93"/>
      <c r="AL86" s="93"/>
      <c r="AM86" s="93"/>
      <c r="AN86" s="93"/>
      <c r="AO86" s="52"/>
      <c r="AP86" s="52"/>
      <c r="AQ86" s="52"/>
      <c r="AR86" s="93"/>
      <c r="AS86" s="93"/>
      <c r="AT86" s="59"/>
    </row>
    <row r="87" spans="1:46" s="15" customFormat="1" ht="19.5" customHeight="1">
      <c r="A87" s="26" t="s">
        <v>275</v>
      </c>
      <c r="B87" s="56">
        <f t="shared" si="3"/>
        <v>0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93"/>
      <c r="AE87" s="93"/>
      <c r="AF87" s="93"/>
      <c r="AG87" s="93"/>
      <c r="AH87" s="93"/>
      <c r="AI87" s="93"/>
      <c r="AJ87" s="52"/>
      <c r="AK87" s="93"/>
      <c r="AL87" s="93"/>
      <c r="AM87" s="93"/>
      <c r="AN87" s="93"/>
      <c r="AO87" s="52"/>
      <c r="AP87" s="52"/>
      <c r="AQ87" s="52"/>
      <c r="AR87" s="93"/>
      <c r="AS87" s="93"/>
      <c r="AT87" s="59"/>
    </row>
    <row r="88" spans="1:46" s="15" customFormat="1" ht="19.5" customHeight="1">
      <c r="A88" s="26" t="s">
        <v>274</v>
      </c>
      <c r="B88" s="56">
        <f t="shared" si="3"/>
        <v>0</v>
      </c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93"/>
      <c r="AE88" s="93"/>
      <c r="AF88" s="93"/>
      <c r="AG88" s="93"/>
      <c r="AH88" s="93"/>
      <c r="AI88" s="93"/>
      <c r="AJ88" s="52"/>
      <c r="AK88" s="93"/>
      <c r="AL88" s="93"/>
      <c r="AM88" s="93"/>
      <c r="AN88" s="93"/>
      <c r="AO88" s="52"/>
      <c r="AP88" s="52"/>
      <c r="AQ88" s="52"/>
      <c r="AR88" s="93"/>
      <c r="AS88" s="93"/>
      <c r="AT88" s="59"/>
    </row>
    <row r="89" spans="1:46" s="15" customFormat="1" ht="19.5" customHeight="1">
      <c r="A89" s="26" t="s">
        <v>276</v>
      </c>
      <c r="B89" s="56">
        <f t="shared" si="3"/>
        <v>0</v>
      </c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93"/>
      <c r="AE89" s="93"/>
      <c r="AF89" s="93"/>
      <c r="AG89" s="93"/>
      <c r="AH89" s="93"/>
      <c r="AI89" s="93"/>
      <c r="AJ89" s="52"/>
      <c r="AK89" s="93"/>
      <c r="AL89" s="93"/>
      <c r="AM89" s="93"/>
      <c r="AN89" s="93"/>
      <c r="AO89" s="52"/>
      <c r="AP89" s="52"/>
      <c r="AQ89" s="52"/>
      <c r="AR89" s="93"/>
      <c r="AS89" s="93"/>
      <c r="AT89" s="59"/>
    </row>
    <row r="90" spans="1:46" s="15" customFormat="1" ht="19.5" customHeight="1">
      <c r="A90" s="26" t="s">
        <v>277</v>
      </c>
      <c r="B90" s="56">
        <f t="shared" si="3"/>
        <v>0</v>
      </c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93"/>
      <c r="AE90" s="93"/>
      <c r="AF90" s="93"/>
      <c r="AG90" s="93"/>
      <c r="AH90" s="93"/>
      <c r="AI90" s="93"/>
      <c r="AJ90" s="52"/>
      <c r="AK90" s="93"/>
      <c r="AL90" s="93"/>
      <c r="AM90" s="93"/>
      <c r="AN90" s="93"/>
      <c r="AO90" s="52"/>
      <c r="AP90" s="52"/>
      <c r="AQ90" s="52"/>
      <c r="AR90" s="93"/>
      <c r="AS90" s="93"/>
      <c r="AT90" s="59"/>
    </row>
    <row r="91" spans="1:46" s="15" customFormat="1" ht="19.5" customHeight="1">
      <c r="A91" s="26" t="s">
        <v>278</v>
      </c>
      <c r="B91" s="56">
        <f t="shared" si="3"/>
        <v>0</v>
      </c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93"/>
      <c r="AE91" s="93"/>
      <c r="AF91" s="93"/>
      <c r="AG91" s="93"/>
      <c r="AH91" s="93"/>
      <c r="AI91" s="93"/>
      <c r="AJ91" s="52"/>
      <c r="AK91" s="93"/>
      <c r="AL91" s="93"/>
      <c r="AM91" s="93"/>
      <c r="AN91" s="93"/>
      <c r="AO91" s="52"/>
      <c r="AP91" s="52"/>
      <c r="AQ91" s="52"/>
      <c r="AR91" s="93"/>
      <c r="AS91" s="93"/>
      <c r="AT91" s="59"/>
    </row>
    <row r="92" spans="1:46" s="15" customFormat="1" ht="19.5" customHeight="1">
      <c r="A92" s="26" t="s">
        <v>279</v>
      </c>
      <c r="B92" s="56">
        <f t="shared" si="3"/>
        <v>0</v>
      </c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93"/>
      <c r="AE92" s="93"/>
      <c r="AF92" s="93"/>
      <c r="AG92" s="93"/>
      <c r="AH92" s="93"/>
      <c r="AI92" s="93"/>
      <c r="AJ92" s="52"/>
      <c r="AK92" s="93"/>
      <c r="AL92" s="93"/>
      <c r="AM92" s="93"/>
      <c r="AN92" s="93"/>
      <c r="AO92" s="52"/>
      <c r="AP92" s="52"/>
      <c r="AQ92" s="52"/>
      <c r="AR92" s="93"/>
      <c r="AS92" s="93"/>
      <c r="AT92" s="59"/>
    </row>
    <row r="93" spans="1:46" s="15" customFormat="1" ht="19.5" customHeight="1">
      <c r="A93" s="26" t="s">
        <v>192</v>
      </c>
      <c r="B93" s="56">
        <f t="shared" si="3"/>
        <v>0</v>
      </c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27"/>
      <c r="AK93" s="56"/>
      <c r="AL93" s="56"/>
      <c r="AM93" s="56"/>
      <c r="AN93" s="56"/>
      <c r="AO93" s="27"/>
      <c r="AP93" s="27"/>
      <c r="AQ93" s="27"/>
      <c r="AR93" s="56"/>
      <c r="AS93" s="56"/>
      <c r="AT93" s="59"/>
    </row>
    <row r="94" spans="1:46" s="15" customFormat="1" ht="19.5" customHeight="1">
      <c r="A94" s="26" t="s">
        <v>188</v>
      </c>
      <c r="B94" s="56">
        <f t="shared" si="3"/>
        <v>0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27"/>
      <c r="AK94" s="56"/>
      <c r="AL94" s="56"/>
      <c r="AM94" s="56"/>
      <c r="AN94" s="56"/>
      <c r="AO94" s="27"/>
      <c r="AP94" s="27"/>
      <c r="AQ94" s="27"/>
      <c r="AR94" s="56"/>
      <c r="AS94" s="56"/>
      <c r="AT94" s="59"/>
    </row>
    <row r="95" spans="1:46" s="15" customFormat="1" ht="19.5" customHeight="1">
      <c r="A95" s="26" t="s">
        <v>317</v>
      </c>
      <c r="B95" s="56">
        <f t="shared" si="3"/>
        <v>0</v>
      </c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93"/>
      <c r="AE95" s="93"/>
      <c r="AF95" s="93"/>
      <c r="AG95" s="93"/>
      <c r="AH95" s="93"/>
      <c r="AI95" s="93"/>
      <c r="AJ95" s="52"/>
      <c r="AK95" s="93"/>
      <c r="AL95" s="93"/>
      <c r="AM95" s="93"/>
      <c r="AN95" s="93"/>
      <c r="AO95" s="52"/>
      <c r="AP95" s="52"/>
      <c r="AQ95" s="52"/>
      <c r="AR95" s="93"/>
      <c r="AS95" s="93"/>
      <c r="AT95" s="59"/>
    </row>
    <row r="96" spans="1:46" s="15" customFormat="1" ht="19.5" customHeight="1">
      <c r="A96" s="26" t="s">
        <v>228</v>
      </c>
      <c r="B96" s="56">
        <f t="shared" si="3"/>
        <v>0</v>
      </c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93"/>
      <c r="AE96" s="93"/>
      <c r="AF96" s="93"/>
      <c r="AG96" s="93"/>
      <c r="AH96" s="93"/>
      <c r="AI96" s="93"/>
      <c r="AJ96" s="52"/>
      <c r="AK96" s="93"/>
      <c r="AL96" s="93"/>
      <c r="AM96" s="93"/>
      <c r="AN96" s="93"/>
      <c r="AO96" s="52"/>
      <c r="AP96" s="52"/>
      <c r="AQ96" s="52"/>
      <c r="AR96" s="93"/>
      <c r="AS96" s="93"/>
      <c r="AT96" s="59"/>
    </row>
    <row r="97" spans="1:46" s="15" customFormat="1" ht="19.5" customHeight="1">
      <c r="A97" s="26" t="s">
        <v>280</v>
      </c>
      <c r="B97" s="56">
        <f t="shared" si="3"/>
        <v>0</v>
      </c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93"/>
      <c r="AE97" s="93"/>
      <c r="AF97" s="93"/>
      <c r="AG97" s="93"/>
      <c r="AH97" s="93"/>
      <c r="AI97" s="93"/>
      <c r="AJ97" s="52"/>
      <c r="AK97" s="93"/>
      <c r="AL97" s="93"/>
      <c r="AM97" s="93"/>
      <c r="AN97" s="93"/>
      <c r="AO97" s="52"/>
      <c r="AP97" s="52"/>
      <c r="AQ97" s="52"/>
      <c r="AR97" s="93"/>
      <c r="AS97" s="93"/>
      <c r="AT97" s="59"/>
    </row>
    <row r="98" spans="1:46" s="15" customFormat="1" ht="19.5" customHeight="1">
      <c r="A98" s="26" t="s">
        <v>281</v>
      </c>
      <c r="B98" s="56">
        <f t="shared" si="3"/>
        <v>0</v>
      </c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93"/>
      <c r="AE98" s="93"/>
      <c r="AF98" s="93"/>
      <c r="AG98" s="93"/>
      <c r="AH98" s="93"/>
      <c r="AI98" s="93"/>
      <c r="AJ98" s="52"/>
      <c r="AK98" s="93"/>
      <c r="AL98" s="93"/>
      <c r="AM98" s="93"/>
      <c r="AN98" s="93"/>
      <c r="AO98" s="52"/>
      <c r="AP98" s="52"/>
      <c r="AQ98" s="52"/>
      <c r="AR98" s="93"/>
      <c r="AS98" s="93"/>
      <c r="AT98" s="59"/>
    </row>
    <row r="99" spans="1:46" s="15" customFormat="1" ht="19.5" customHeight="1">
      <c r="A99" s="26" t="s">
        <v>282</v>
      </c>
      <c r="B99" s="56">
        <f t="shared" si="3"/>
        <v>0</v>
      </c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93"/>
      <c r="AE99" s="93"/>
      <c r="AF99" s="93"/>
      <c r="AG99" s="93"/>
      <c r="AH99" s="93"/>
      <c r="AI99" s="93"/>
      <c r="AJ99" s="52"/>
      <c r="AK99" s="93"/>
      <c r="AL99" s="93"/>
      <c r="AM99" s="93"/>
      <c r="AN99" s="93"/>
      <c r="AO99" s="52"/>
      <c r="AP99" s="52"/>
      <c r="AQ99" s="52"/>
      <c r="AR99" s="93"/>
      <c r="AS99" s="93"/>
      <c r="AT99" s="59"/>
    </row>
    <row r="100" spans="1:46" s="15" customFormat="1" ht="19.5" customHeight="1">
      <c r="A100" s="26" t="s">
        <v>283</v>
      </c>
      <c r="B100" s="56">
        <f t="shared" si="3"/>
        <v>0</v>
      </c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93"/>
      <c r="AE100" s="93"/>
      <c r="AF100" s="93"/>
      <c r="AG100" s="93"/>
      <c r="AH100" s="93"/>
      <c r="AI100" s="93"/>
      <c r="AJ100" s="52"/>
      <c r="AK100" s="93"/>
      <c r="AL100" s="93"/>
      <c r="AM100" s="93"/>
      <c r="AN100" s="93"/>
      <c r="AO100" s="52"/>
      <c r="AP100" s="52"/>
      <c r="AQ100" s="52"/>
      <c r="AR100" s="93"/>
      <c r="AS100" s="93"/>
      <c r="AT100" s="59"/>
    </row>
    <row r="101" spans="1:46" s="15" customFormat="1" ht="19.5" customHeight="1">
      <c r="A101" s="26" t="s">
        <v>193</v>
      </c>
      <c r="B101" s="56">
        <f t="shared" si="3"/>
        <v>0</v>
      </c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27"/>
      <c r="AK101" s="56"/>
      <c r="AL101" s="56"/>
      <c r="AM101" s="56"/>
      <c r="AN101" s="56"/>
      <c r="AO101" s="27"/>
      <c r="AP101" s="27"/>
      <c r="AQ101" s="27"/>
      <c r="AR101" s="56"/>
      <c r="AS101" s="56"/>
      <c r="AT101" s="59"/>
    </row>
    <row r="102" spans="1:46" s="15" customFormat="1" ht="19.5" customHeight="1">
      <c r="A102" s="26" t="s">
        <v>188</v>
      </c>
      <c r="B102" s="56">
        <f t="shared" si="3"/>
        <v>0</v>
      </c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27"/>
      <c r="AK102" s="56"/>
      <c r="AL102" s="56"/>
      <c r="AM102" s="56"/>
      <c r="AN102" s="56"/>
      <c r="AO102" s="27"/>
      <c r="AP102" s="27"/>
      <c r="AQ102" s="27"/>
      <c r="AR102" s="56"/>
      <c r="AS102" s="56"/>
      <c r="AT102" s="59"/>
    </row>
    <row r="103" spans="1:46" s="15" customFormat="1" ht="19.5" customHeight="1">
      <c r="A103" s="26" t="s">
        <v>284</v>
      </c>
      <c r="B103" s="56">
        <f t="shared" si="3"/>
        <v>0</v>
      </c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27"/>
      <c r="AK103" s="56"/>
      <c r="AL103" s="56"/>
      <c r="AM103" s="56"/>
      <c r="AN103" s="56"/>
      <c r="AO103" s="27"/>
      <c r="AP103" s="27"/>
      <c r="AQ103" s="27"/>
      <c r="AR103" s="56"/>
      <c r="AS103" s="56"/>
      <c r="AT103" s="59"/>
    </row>
    <row r="104" spans="1:46" s="15" customFormat="1" ht="19.5" customHeight="1">
      <c r="A104" s="26" t="s">
        <v>229</v>
      </c>
      <c r="B104" s="56">
        <f t="shared" si="3"/>
        <v>0</v>
      </c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93"/>
      <c r="AE104" s="93"/>
      <c r="AF104" s="93"/>
      <c r="AG104" s="93"/>
      <c r="AH104" s="93"/>
      <c r="AI104" s="93"/>
      <c r="AJ104" s="52"/>
      <c r="AK104" s="93"/>
      <c r="AL104" s="93"/>
      <c r="AM104" s="93"/>
      <c r="AN104" s="93"/>
      <c r="AO104" s="52"/>
      <c r="AP104" s="52"/>
      <c r="AQ104" s="52"/>
      <c r="AR104" s="93"/>
      <c r="AS104" s="93"/>
      <c r="AT104" s="59"/>
    </row>
    <row r="105" spans="1:46" s="15" customFormat="1" ht="19.5" customHeight="1">
      <c r="A105" s="26" t="s">
        <v>285</v>
      </c>
      <c r="B105" s="56">
        <f t="shared" si="3"/>
        <v>0</v>
      </c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27"/>
      <c r="AK105" s="56"/>
      <c r="AL105" s="56"/>
      <c r="AM105" s="56"/>
      <c r="AN105" s="56"/>
      <c r="AO105" s="27"/>
      <c r="AP105" s="27"/>
      <c r="AQ105" s="27"/>
      <c r="AR105" s="56"/>
      <c r="AS105" s="56"/>
      <c r="AT105" s="59"/>
    </row>
    <row r="106" spans="1:46" s="15" customFormat="1" ht="19.5" customHeight="1">
      <c r="A106" s="26" t="s">
        <v>286</v>
      </c>
      <c r="B106" s="56">
        <f t="shared" si="3"/>
        <v>0</v>
      </c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27"/>
      <c r="AK106" s="56"/>
      <c r="AL106" s="56"/>
      <c r="AM106" s="56"/>
      <c r="AN106" s="56"/>
      <c r="AO106" s="27"/>
      <c r="AP106" s="27"/>
      <c r="AQ106" s="27"/>
      <c r="AR106" s="56"/>
      <c r="AS106" s="56"/>
      <c r="AT106" s="59"/>
    </row>
    <row r="107" spans="1:46" s="15" customFormat="1" ht="19.5" customHeight="1">
      <c r="A107" s="26" t="s">
        <v>287</v>
      </c>
      <c r="B107" s="56">
        <f t="shared" si="3"/>
        <v>0</v>
      </c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27"/>
      <c r="AK107" s="56"/>
      <c r="AL107" s="56"/>
      <c r="AM107" s="56"/>
      <c r="AN107" s="56"/>
      <c r="AO107" s="27"/>
      <c r="AP107" s="27"/>
      <c r="AQ107" s="27"/>
      <c r="AR107" s="56"/>
      <c r="AS107" s="56"/>
      <c r="AT107" s="59"/>
    </row>
    <row r="108" spans="1:46" s="15" customFormat="1" ht="19.5" customHeight="1">
      <c r="A108" s="26" t="s">
        <v>288</v>
      </c>
      <c r="B108" s="56">
        <f t="shared" si="3"/>
        <v>0</v>
      </c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27"/>
      <c r="AK108" s="56"/>
      <c r="AL108" s="56"/>
      <c r="AM108" s="56"/>
      <c r="AN108" s="56"/>
      <c r="AO108" s="27"/>
      <c r="AP108" s="27"/>
      <c r="AQ108" s="27"/>
      <c r="AR108" s="56"/>
      <c r="AS108" s="56"/>
      <c r="AT108" s="59"/>
    </row>
    <row r="109" spans="1:46" s="15" customFormat="1" ht="19.5" customHeight="1">
      <c r="A109" s="26" t="s">
        <v>289</v>
      </c>
      <c r="B109" s="56">
        <f t="shared" si="3"/>
        <v>0</v>
      </c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27"/>
      <c r="AK109" s="56"/>
      <c r="AL109" s="56"/>
      <c r="AM109" s="56"/>
      <c r="AN109" s="56"/>
      <c r="AO109" s="27"/>
      <c r="AP109" s="27"/>
      <c r="AQ109" s="27"/>
      <c r="AR109" s="56"/>
      <c r="AS109" s="56"/>
      <c r="AT109" s="59"/>
    </row>
    <row r="110" spans="1:46" s="15" customFormat="1" ht="19.5" customHeight="1">
      <c r="A110" s="26" t="s">
        <v>290</v>
      </c>
      <c r="B110" s="56">
        <f t="shared" si="3"/>
        <v>0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27"/>
      <c r="AK110" s="56"/>
      <c r="AL110" s="56"/>
      <c r="AM110" s="56"/>
      <c r="AN110" s="56"/>
      <c r="AO110" s="27"/>
      <c r="AP110" s="27"/>
      <c r="AQ110" s="27"/>
      <c r="AR110" s="56"/>
      <c r="AS110" s="56"/>
      <c r="AT110" s="59"/>
    </row>
    <row r="111" spans="1:46" s="15" customFormat="1" ht="19.5" customHeight="1">
      <c r="A111" s="26" t="s">
        <v>291</v>
      </c>
      <c r="B111" s="56">
        <f t="shared" si="3"/>
        <v>0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27"/>
      <c r="AK111" s="56"/>
      <c r="AL111" s="56"/>
      <c r="AM111" s="56"/>
      <c r="AN111" s="56"/>
      <c r="AO111" s="27"/>
      <c r="AP111" s="27"/>
      <c r="AQ111" s="27"/>
      <c r="AR111" s="56"/>
      <c r="AS111" s="56"/>
      <c r="AT111" s="59"/>
    </row>
    <row r="112" spans="1:46" s="15" customFormat="1" ht="19.5" customHeight="1">
      <c r="A112" s="26" t="s">
        <v>292</v>
      </c>
      <c r="B112" s="56">
        <f t="shared" si="3"/>
        <v>0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27"/>
      <c r="AK112" s="56"/>
      <c r="AL112" s="56"/>
      <c r="AM112" s="56"/>
      <c r="AN112" s="56"/>
      <c r="AO112" s="27"/>
      <c r="AP112" s="27"/>
      <c r="AQ112" s="27"/>
      <c r="AR112" s="56"/>
      <c r="AS112" s="56"/>
      <c r="AT112" s="59"/>
    </row>
    <row r="113" spans="1:46" s="15" customFormat="1" ht="19.5" customHeight="1">
      <c r="A113" s="26" t="s">
        <v>293</v>
      </c>
      <c r="B113" s="56">
        <f t="shared" si="3"/>
        <v>0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27"/>
      <c r="AK113" s="56"/>
      <c r="AL113" s="56"/>
      <c r="AM113" s="56"/>
      <c r="AN113" s="56"/>
      <c r="AO113" s="27"/>
      <c r="AP113" s="27"/>
      <c r="AQ113" s="27"/>
      <c r="AR113" s="56"/>
      <c r="AS113" s="56"/>
      <c r="AT113" s="59"/>
    </row>
    <row r="114" spans="1:46" s="15" customFormat="1" ht="19.5" customHeight="1">
      <c r="A114" s="26" t="s">
        <v>194</v>
      </c>
      <c r="B114" s="56">
        <f t="shared" si="3"/>
        <v>0</v>
      </c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27"/>
      <c r="AK114" s="56"/>
      <c r="AL114" s="56"/>
      <c r="AM114" s="56"/>
      <c r="AN114" s="56"/>
      <c r="AO114" s="27"/>
      <c r="AP114" s="27"/>
      <c r="AQ114" s="27"/>
      <c r="AR114" s="56"/>
      <c r="AS114" s="56"/>
      <c r="AT114" s="59"/>
    </row>
    <row r="115" spans="1:46" s="15" customFormat="1" ht="19.5" customHeight="1">
      <c r="A115" s="26" t="s">
        <v>188</v>
      </c>
      <c r="B115" s="56">
        <f t="shared" si="3"/>
        <v>0</v>
      </c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27"/>
      <c r="AK115" s="56"/>
      <c r="AL115" s="56"/>
      <c r="AM115" s="56"/>
      <c r="AN115" s="56"/>
      <c r="AO115" s="27"/>
      <c r="AP115" s="27"/>
      <c r="AQ115" s="27"/>
      <c r="AR115" s="56"/>
      <c r="AS115" s="56"/>
      <c r="AT115" s="59"/>
    </row>
    <row r="116" spans="1:46" s="15" customFormat="1" ht="19.5" customHeight="1">
      <c r="A116" s="26" t="s">
        <v>230</v>
      </c>
      <c r="B116" s="56">
        <f t="shared" si="3"/>
        <v>0</v>
      </c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93"/>
      <c r="AE116" s="93"/>
      <c r="AF116" s="93"/>
      <c r="AG116" s="93"/>
      <c r="AH116" s="93"/>
      <c r="AI116" s="93"/>
      <c r="AJ116" s="52"/>
      <c r="AK116" s="93"/>
      <c r="AL116" s="93"/>
      <c r="AM116" s="93"/>
      <c r="AN116" s="93"/>
      <c r="AO116" s="52"/>
      <c r="AP116" s="52"/>
      <c r="AQ116" s="52"/>
      <c r="AR116" s="93"/>
      <c r="AS116" s="93"/>
      <c r="AT116" s="59"/>
    </row>
    <row r="117" spans="1:46" s="15" customFormat="1" ht="19.5" customHeight="1">
      <c r="A117" s="26" t="s">
        <v>294</v>
      </c>
      <c r="B117" s="56">
        <f t="shared" si="3"/>
        <v>0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93"/>
      <c r="AE117" s="93"/>
      <c r="AF117" s="93"/>
      <c r="AG117" s="93"/>
      <c r="AH117" s="93"/>
      <c r="AI117" s="93"/>
      <c r="AJ117" s="52"/>
      <c r="AK117" s="93"/>
      <c r="AL117" s="93"/>
      <c r="AM117" s="93"/>
      <c r="AN117" s="93"/>
      <c r="AO117" s="52"/>
      <c r="AP117" s="52"/>
      <c r="AQ117" s="52"/>
      <c r="AR117" s="93"/>
      <c r="AS117" s="93"/>
      <c r="AT117" s="59"/>
    </row>
    <row r="118" spans="1:46" s="15" customFormat="1" ht="19.5" customHeight="1">
      <c r="A118" s="26" t="s">
        <v>295</v>
      </c>
      <c r="B118" s="56">
        <f t="shared" si="3"/>
        <v>0</v>
      </c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93"/>
      <c r="AE118" s="93"/>
      <c r="AF118" s="93"/>
      <c r="AG118" s="93"/>
      <c r="AH118" s="93"/>
      <c r="AI118" s="93"/>
      <c r="AJ118" s="52"/>
      <c r="AK118" s="93"/>
      <c r="AL118" s="93"/>
      <c r="AM118" s="93"/>
      <c r="AN118" s="93"/>
      <c r="AO118" s="52"/>
      <c r="AP118" s="52"/>
      <c r="AQ118" s="52"/>
      <c r="AR118" s="93"/>
      <c r="AS118" s="93"/>
      <c r="AT118" s="59"/>
    </row>
    <row r="119" spans="1:46" s="15" customFormat="1" ht="19.5" customHeight="1">
      <c r="A119" s="26" t="s">
        <v>296</v>
      </c>
      <c r="B119" s="56">
        <f t="shared" si="3"/>
        <v>0</v>
      </c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93"/>
      <c r="AE119" s="93"/>
      <c r="AF119" s="93"/>
      <c r="AG119" s="93"/>
      <c r="AH119" s="93"/>
      <c r="AI119" s="93"/>
      <c r="AJ119" s="52"/>
      <c r="AK119" s="93"/>
      <c r="AL119" s="93"/>
      <c r="AM119" s="93"/>
      <c r="AN119" s="93"/>
      <c r="AO119" s="52"/>
      <c r="AP119" s="52"/>
      <c r="AQ119" s="52"/>
      <c r="AR119" s="93"/>
      <c r="AS119" s="93"/>
      <c r="AT119" s="59"/>
    </row>
    <row r="120" spans="1:46" s="15" customFormat="1" ht="19.5" customHeight="1">
      <c r="A120" s="26" t="s">
        <v>297</v>
      </c>
      <c r="B120" s="56">
        <f t="shared" si="3"/>
        <v>0</v>
      </c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93"/>
      <c r="AE120" s="93"/>
      <c r="AF120" s="93"/>
      <c r="AG120" s="93"/>
      <c r="AH120" s="93"/>
      <c r="AI120" s="93"/>
      <c r="AJ120" s="52"/>
      <c r="AK120" s="93"/>
      <c r="AL120" s="93"/>
      <c r="AM120" s="93"/>
      <c r="AN120" s="93"/>
      <c r="AO120" s="52"/>
      <c r="AP120" s="52"/>
      <c r="AQ120" s="52"/>
      <c r="AR120" s="93"/>
      <c r="AS120" s="93"/>
      <c r="AT120" s="59"/>
    </row>
    <row r="121" spans="1:46" s="15" customFormat="1" ht="19.5" customHeight="1">
      <c r="A121" s="26" t="s">
        <v>195</v>
      </c>
      <c r="B121" s="56">
        <f t="shared" si="3"/>
        <v>0</v>
      </c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27"/>
      <c r="AK121" s="56"/>
      <c r="AL121" s="56"/>
      <c r="AM121" s="56"/>
      <c r="AN121" s="56"/>
      <c r="AO121" s="27"/>
      <c r="AP121" s="27"/>
      <c r="AQ121" s="27"/>
      <c r="AR121" s="56"/>
      <c r="AS121" s="56"/>
      <c r="AT121" s="59"/>
    </row>
    <row r="122" spans="1:46" s="15" customFormat="1" ht="19.5" customHeight="1">
      <c r="A122" s="26" t="s">
        <v>188</v>
      </c>
      <c r="B122" s="56">
        <f t="shared" si="3"/>
        <v>0</v>
      </c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27"/>
      <c r="AK122" s="56"/>
      <c r="AL122" s="56"/>
      <c r="AM122" s="56"/>
      <c r="AN122" s="56"/>
      <c r="AO122" s="27"/>
      <c r="AP122" s="27"/>
      <c r="AQ122" s="27"/>
      <c r="AR122" s="56"/>
      <c r="AS122" s="56"/>
      <c r="AT122" s="59"/>
    </row>
    <row r="123" spans="1:46" s="15" customFormat="1" ht="19.5" customHeight="1">
      <c r="A123" s="26" t="s">
        <v>298</v>
      </c>
      <c r="B123" s="56">
        <f t="shared" si="3"/>
        <v>0</v>
      </c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93"/>
      <c r="AE123" s="93"/>
      <c r="AF123" s="93"/>
      <c r="AG123" s="93"/>
      <c r="AH123" s="93"/>
      <c r="AI123" s="93"/>
      <c r="AJ123" s="52"/>
      <c r="AK123" s="93"/>
      <c r="AL123" s="93"/>
      <c r="AM123" s="93"/>
      <c r="AN123" s="93"/>
      <c r="AO123" s="52"/>
      <c r="AP123" s="52"/>
      <c r="AQ123" s="52"/>
      <c r="AR123" s="93"/>
      <c r="AS123" s="93"/>
      <c r="AT123" s="59"/>
    </row>
    <row r="124" spans="1:46" s="15" customFormat="1" ht="19.5" customHeight="1">
      <c r="A124" s="26" t="s">
        <v>299</v>
      </c>
      <c r="B124" s="56">
        <f t="shared" si="3"/>
        <v>0</v>
      </c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27"/>
      <c r="AK124" s="56"/>
      <c r="AL124" s="56"/>
      <c r="AM124" s="56"/>
      <c r="AN124" s="56"/>
      <c r="AO124" s="27"/>
      <c r="AP124" s="27"/>
      <c r="AQ124" s="27"/>
      <c r="AR124" s="56"/>
      <c r="AS124" s="56"/>
      <c r="AT124" s="59"/>
    </row>
    <row r="125" spans="1:46" s="15" customFormat="1" ht="19.5" customHeight="1">
      <c r="A125" s="26" t="s">
        <v>300</v>
      </c>
      <c r="B125" s="56">
        <f t="shared" si="3"/>
        <v>0</v>
      </c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27"/>
      <c r="AK125" s="56"/>
      <c r="AL125" s="56"/>
      <c r="AM125" s="56"/>
      <c r="AN125" s="56"/>
      <c r="AO125" s="27"/>
      <c r="AP125" s="27"/>
      <c r="AQ125" s="27"/>
      <c r="AR125" s="56"/>
      <c r="AS125" s="56"/>
      <c r="AT125" s="59"/>
    </row>
    <row r="126" spans="1:46" s="15" customFormat="1" ht="19.5" customHeight="1">
      <c r="A126" s="26" t="s">
        <v>301</v>
      </c>
      <c r="B126" s="56">
        <f t="shared" si="3"/>
        <v>0</v>
      </c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27"/>
      <c r="AK126" s="56"/>
      <c r="AL126" s="56"/>
      <c r="AM126" s="56"/>
      <c r="AN126" s="56"/>
      <c r="AO126" s="27"/>
      <c r="AP126" s="27"/>
      <c r="AQ126" s="27"/>
      <c r="AR126" s="56"/>
      <c r="AS126" s="56"/>
      <c r="AT126" s="59"/>
    </row>
    <row r="127" spans="1:46" s="15" customFormat="1" ht="19.5" customHeight="1">
      <c r="A127" s="26" t="s">
        <v>302</v>
      </c>
      <c r="B127" s="56">
        <f t="shared" si="3"/>
        <v>0</v>
      </c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27"/>
      <c r="AK127" s="56"/>
      <c r="AL127" s="56"/>
      <c r="AM127" s="56"/>
      <c r="AN127" s="56"/>
      <c r="AO127" s="27"/>
      <c r="AP127" s="27"/>
      <c r="AQ127" s="27"/>
      <c r="AR127" s="56"/>
      <c r="AS127" s="56"/>
      <c r="AT127" s="59"/>
    </row>
    <row r="128" spans="1:46" s="15" customFormat="1" ht="19.5" customHeight="1">
      <c r="A128" s="26" t="s">
        <v>196</v>
      </c>
      <c r="B128" s="56">
        <f t="shared" si="3"/>
        <v>0</v>
      </c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27"/>
      <c r="AK128" s="56"/>
      <c r="AL128" s="56"/>
      <c r="AM128" s="56"/>
      <c r="AN128" s="56"/>
      <c r="AO128" s="27"/>
      <c r="AP128" s="27"/>
      <c r="AQ128" s="27"/>
      <c r="AR128" s="56"/>
      <c r="AS128" s="56"/>
      <c r="AT128" s="59"/>
    </row>
    <row r="129" spans="1:46" s="15" customFormat="1" ht="19.5" customHeight="1">
      <c r="A129" s="26" t="s">
        <v>188</v>
      </c>
      <c r="B129" s="56">
        <f t="shared" si="3"/>
        <v>0</v>
      </c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27"/>
      <c r="AK129" s="56"/>
      <c r="AL129" s="56"/>
      <c r="AM129" s="56"/>
      <c r="AN129" s="56"/>
      <c r="AO129" s="27"/>
      <c r="AP129" s="27"/>
      <c r="AQ129" s="27"/>
      <c r="AR129" s="56"/>
      <c r="AS129" s="56"/>
      <c r="AT129" s="59"/>
    </row>
    <row r="130" spans="1:46" s="15" customFormat="1" ht="19.5" customHeight="1">
      <c r="A130" s="26" t="s">
        <v>303</v>
      </c>
      <c r="B130" s="56">
        <f t="shared" si="3"/>
        <v>0</v>
      </c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93"/>
      <c r="AE130" s="93"/>
      <c r="AF130" s="93"/>
      <c r="AG130" s="93"/>
      <c r="AH130" s="93"/>
      <c r="AI130" s="93"/>
      <c r="AJ130" s="52"/>
      <c r="AK130" s="93"/>
      <c r="AL130" s="93"/>
      <c r="AM130" s="93"/>
      <c r="AN130" s="93"/>
      <c r="AO130" s="52"/>
      <c r="AP130" s="52"/>
      <c r="AQ130" s="52"/>
      <c r="AR130" s="93"/>
      <c r="AS130" s="93"/>
      <c r="AT130" s="59"/>
    </row>
    <row r="131" spans="1:46" s="15" customFormat="1" ht="19.5" customHeight="1">
      <c r="A131" s="26" t="s">
        <v>231</v>
      </c>
      <c r="B131" s="56">
        <f t="shared" si="3"/>
        <v>0</v>
      </c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27"/>
      <c r="AK131" s="56"/>
      <c r="AL131" s="56"/>
      <c r="AM131" s="56"/>
      <c r="AN131" s="56"/>
      <c r="AO131" s="27"/>
      <c r="AP131" s="27"/>
      <c r="AQ131" s="27"/>
      <c r="AR131" s="56"/>
      <c r="AS131" s="56"/>
      <c r="AT131" s="59"/>
    </row>
    <row r="132" spans="1:46" s="15" customFormat="1" ht="19.5" customHeight="1">
      <c r="A132" s="26" t="s">
        <v>304</v>
      </c>
      <c r="B132" s="56">
        <f t="shared" si="3"/>
        <v>0</v>
      </c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27"/>
      <c r="AK132" s="56"/>
      <c r="AL132" s="56"/>
      <c r="AM132" s="56"/>
      <c r="AN132" s="56"/>
      <c r="AO132" s="27"/>
      <c r="AP132" s="27"/>
      <c r="AQ132" s="27"/>
      <c r="AR132" s="56"/>
      <c r="AS132" s="56"/>
      <c r="AT132" s="59"/>
    </row>
    <row r="133" spans="1:46" s="15" customFormat="1" ht="19.5" customHeight="1">
      <c r="A133" s="26" t="s">
        <v>305</v>
      </c>
      <c r="B133" s="56">
        <f t="shared" si="3"/>
        <v>0</v>
      </c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27"/>
      <c r="AK133" s="56"/>
      <c r="AL133" s="56"/>
      <c r="AM133" s="56"/>
      <c r="AN133" s="56"/>
      <c r="AO133" s="27"/>
      <c r="AP133" s="27"/>
      <c r="AQ133" s="27"/>
      <c r="AR133" s="56"/>
      <c r="AS133" s="56"/>
      <c r="AT133" s="59"/>
    </row>
    <row r="134" spans="1:46" s="15" customFormat="1" ht="19.5" customHeight="1">
      <c r="A134" s="26" t="s">
        <v>306</v>
      </c>
      <c r="B134" s="56">
        <f t="shared" si="3"/>
        <v>0</v>
      </c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27"/>
      <c r="AK134" s="56"/>
      <c r="AL134" s="56"/>
      <c r="AM134" s="56"/>
      <c r="AN134" s="56"/>
      <c r="AO134" s="27"/>
      <c r="AP134" s="27"/>
      <c r="AQ134" s="27"/>
      <c r="AR134" s="56"/>
      <c r="AS134" s="56"/>
      <c r="AT134" s="59"/>
    </row>
    <row r="135" spans="1:46" s="15" customFormat="1" ht="19.5" customHeight="1">
      <c r="A135" s="26" t="s">
        <v>307</v>
      </c>
      <c r="B135" s="56">
        <f t="shared" si="3"/>
        <v>0</v>
      </c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27"/>
      <c r="AK135" s="56"/>
      <c r="AL135" s="56"/>
      <c r="AM135" s="56"/>
      <c r="AN135" s="56"/>
      <c r="AO135" s="27"/>
      <c r="AP135" s="27"/>
      <c r="AQ135" s="27"/>
      <c r="AR135" s="56"/>
      <c r="AS135" s="56"/>
      <c r="AT135" s="59"/>
    </row>
    <row r="136" spans="1:46" s="15" customFormat="1" ht="19.5" customHeight="1">
      <c r="A136" s="26" t="s">
        <v>308</v>
      </c>
      <c r="B136" s="56">
        <f t="shared" si="3"/>
        <v>0</v>
      </c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27"/>
      <c r="AK136" s="56"/>
      <c r="AL136" s="56"/>
      <c r="AM136" s="56"/>
      <c r="AN136" s="56"/>
      <c r="AO136" s="27"/>
      <c r="AP136" s="27"/>
      <c r="AQ136" s="27"/>
      <c r="AR136" s="56"/>
      <c r="AS136" s="56"/>
      <c r="AT136" s="59"/>
    </row>
    <row r="137" spans="1:46" s="15" customFormat="1" ht="19.5" customHeight="1">
      <c r="A137" s="26" t="s">
        <v>309</v>
      </c>
      <c r="B137" s="56">
        <f t="shared" ref="B137:B200" si="4">SUM(C137:AU137)</f>
        <v>0</v>
      </c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27"/>
      <c r="AK137" s="56"/>
      <c r="AL137" s="56"/>
      <c r="AM137" s="56"/>
      <c r="AN137" s="56"/>
      <c r="AO137" s="27"/>
      <c r="AP137" s="27"/>
      <c r="AQ137" s="27"/>
      <c r="AR137" s="56"/>
      <c r="AS137" s="56"/>
      <c r="AT137" s="59"/>
    </row>
    <row r="138" spans="1:46" s="15" customFormat="1" ht="19.5" customHeight="1">
      <c r="A138" s="26" t="s">
        <v>310</v>
      </c>
      <c r="B138" s="56">
        <f t="shared" si="4"/>
        <v>0</v>
      </c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27"/>
      <c r="AK138" s="56"/>
      <c r="AL138" s="56"/>
      <c r="AM138" s="56"/>
      <c r="AN138" s="56"/>
      <c r="AO138" s="27"/>
      <c r="AP138" s="27"/>
      <c r="AQ138" s="27"/>
      <c r="AR138" s="56"/>
      <c r="AS138" s="56"/>
      <c r="AT138" s="59"/>
    </row>
    <row r="139" spans="1:46" s="15" customFormat="1" ht="19.5" customHeight="1">
      <c r="A139" s="26" t="s">
        <v>311</v>
      </c>
      <c r="B139" s="56">
        <f t="shared" si="4"/>
        <v>0</v>
      </c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27"/>
      <c r="AK139" s="56"/>
      <c r="AL139" s="56"/>
      <c r="AM139" s="56"/>
      <c r="AN139" s="56"/>
      <c r="AO139" s="27"/>
      <c r="AP139" s="27"/>
      <c r="AQ139" s="27"/>
      <c r="AR139" s="56"/>
      <c r="AS139" s="56"/>
      <c r="AT139" s="59"/>
    </row>
    <row r="140" spans="1:46" s="15" customFormat="1" ht="19.5" customHeight="1">
      <c r="A140" s="26" t="s">
        <v>312</v>
      </c>
      <c r="B140" s="56">
        <f t="shared" si="4"/>
        <v>0</v>
      </c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27"/>
      <c r="AK140" s="56"/>
      <c r="AL140" s="56"/>
      <c r="AM140" s="56"/>
      <c r="AN140" s="56"/>
      <c r="AO140" s="27"/>
      <c r="AP140" s="27"/>
      <c r="AQ140" s="27"/>
      <c r="AR140" s="56"/>
      <c r="AS140" s="56"/>
      <c r="AT140" s="59"/>
    </row>
    <row r="141" spans="1:46" s="15" customFormat="1" ht="19.5" customHeight="1">
      <c r="A141" s="26" t="s">
        <v>313</v>
      </c>
      <c r="B141" s="56">
        <f t="shared" si="4"/>
        <v>0</v>
      </c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27"/>
      <c r="AK141" s="56"/>
      <c r="AL141" s="56"/>
      <c r="AM141" s="56"/>
      <c r="AN141" s="56"/>
      <c r="AO141" s="27"/>
      <c r="AP141" s="27"/>
      <c r="AQ141" s="27"/>
      <c r="AR141" s="56"/>
      <c r="AS141" s="56"/>
      <c r="AT141" s="59"/>
    </row>
    <row r="142" spans="1:46" s="15" customFormat="1" ht="19.5" customHeight="1">
      <c r="A142" s="26" t="s">
        <v>314</v>
      </c>
      <c r="B142" s="56">
        <f t="shared" si="4"/>
        <v>0</v>
      </c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27"/>
      <c r="AK142" s="56"/>
      <c r="AL142" s="56"/>
      <c r="AM142" s="56"/>
      <c r="AN142" s="56"/>
      <c r="AO142" s="27"/>
      <c r="AP142" s="27"/>
      <c r="AQ142" s="27"/>
      <c r="AR142" s="56"/>
      <c r="AS142" s="56"/>
      <c r="AT142" s="59"/>
    </row>
    <row r="143" spans="1:46" s="15" customFormat="1" ht="19.5" customHeight="1">
      <c r="A143" s="26" t="s">
        <v>315</v>
      </c>
      <c r="B143" s="56">
        <f t="shared" si="4"/>
        <v>0</v>
      </c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27"/>
      <c r="AK143" s="56"/>
      <c r="AL143" s="56"/>
      <c r="AM143" s="56"/>
      <c r="AN143" s="56"/>
      <c r="AO143" s="27"/>
      <c r="AP143" s="27"/>
      <c r="AQ143" s="27"/>
      <c r="AR143" s="56"/>
      <c r="AS143" s="56"/>
      <c r="AT143" s="59"/>
    </row>
    <row r="144" spans="1:46" s="15" customFormat="1" ht="19.5" customHeight="1">
      <c r="A144" s="26" t="s">
        <v>197</v>
      </c>
      <c r="B144" s="56">
        <f t="shared" si="4"/>
        <v>0</v>
      </c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27"/>
      <c r="AK144" s="56"/>
      <c r="AL144" s="56"/>
      <c r="AM144" s="56"/>
      <c r="AN144" s="56"/>
      <c r="AO144" s="27"/>
      <c r="AP144" s="27"/>
      <c r="AQ144" s="27"/>
      <c r="AR144" s="56"/>
      <c r="AS144" s="56"/>
      <c r="AT144" s="59"/>
    </row>
    <row r="145" spans="1:46" s="15" customFormat="1" ht="19.5" customHeight="1">
      <c r="A145" s="26" t="s">
        <v>188</v>
      </c>
      <c r="B145" s="56">
        <f t="shared" si="4"/>
        <v>0</v>
      </c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27"/>
      <c r="AK145" s="56"/>
      <c r="AL145" s="56"/>
      <c r="AM145" s="56"/>
      <c r="AN145" s="56"/>
      <c r="AO145" s="27"/>
      <c r="AP145" s="27"/>
      <c r="AQ145" s="27"/>
      <c r="AR145" s="56"/>
      <c r="AS145" s="56"/>
      <c r="AT145" s="59"/>
    </row>
    <row r="146" spans="1:46" s="15" customFormat="1" ht="19.5" customHeight="1">
      <c r="A146" s="26" t="s">
        <v>232</v>
      </c>
      <c r="B146" s="56">
        <f t="shared" si="4"/>
        <v>0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93"/>
      <c r="AE146" s="93"/>
      <c r="AF146" s="93"/>
      <c r="AG146" s="93"/>
      <c r="AH146" s="93"/>
      <c r="AI146" s="93"/>
      <c r="AJ146" s="52"/>
      <c r="AK146" s="93"/>
      <c r="AL146" s="93"/>
      <c r="AM146" s="93"/>
      <c r="AN146" s="93"/>
      <c r="AO146" s="52"/>
      <c r="AP146" s="52"/>
      <c r="AQ146" s="52"/>
      <c r="AR146" s="93"/>
      <c r="AS146" s="93"/>
      <c r="AT146" s="59"/>
    </row>
    <row r="147" spans="1:46" s="15" customFormat="1" ht="19.5" customHeight="1">
      <c r="A147" s="26" t="s">
        <v>318</v>
      </c>
      <c r="B147" s="56">
        <f t="shared" si="4"/>
        <v>0</v>
      </c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93"/>
      <c r="AE147" s="93"/>
      <c r="AF147" s="93"/>
      <c r="AG147" s="93"/>
      <c r="AH147" s="93"/>
      <c r="AI147" s="93"/>
      <c r="AJ147" s="52"/>
      <c r="AK147" s="93"/>
      <c r="AL147" s="93"/>
      <c r="AM147" s="93"/>
      <c r="AN147" s="93"/>
      <c r="AO147" s="52"/>
      <c r="AP147" s="52"/>
      <c r="AQ147" s="52"/>
      <c r="AR147" s="93"/>
      <c r="AS147" s="93"/>
      <c r="AT147" s="59"/>
    </row>
    <row r="148" spans="1:46" s="15" customFormat="1" ht="19.5" customHeight="1">
      <c r="A148" s="26" t="s">
        <v>319</v>
      </c>
      <c r="B148" s="56">
        <f t="shared" si="4"/>
        <v>0</v>
      </c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27"/>
      <c r="AK148" s="56"/>
      <c r="AL148" s="56"/>
      <c r="AM148" s="56"/>
      <c r="AN148" s="56"/>
      <c r="AO148" s="27"/>
      <c r="AP148" s="27"/>
      <c r="AQ148" s="27"/>
      <c r="AR148" s="56"/>
      <c r="AS148" s="56"/>
      <c r="AT148" s="59"/>
    </row>
    <row r="149" spans="1:46" s="15" customFormat="1" ht="19.5" customHeight="1">
      <c r="A149" s="26" t="s">
        <v>320</v>
      </c>
      <c r="B149" s="56">
        <f t="shared" si="4"/>
        <v>0</v>
      </c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27"/>
      <c r="AK149" s="56"/>
      <c r="AL149" s="56"/>
      <c r="AM149" s="56"/>
      <c r="AN149" s="56"/>
      <c r="AO149" s="27"/>
      <c r="AP149" s="27"/>
      <c r="AQ149" s="27"/>
      <c r="AR149" s="56"/>
      <c r="AS149" s="56"/>
      <c r="AT149" s="59"/>
    </row>
    <row r="150" spans="1:46" s="15" customFormat="1" ht="19.5" customHeight="1">
      <c r="A150" s="26" t="s">
        <v>321</v>
      </c>
      <c r="B150" s="56">
        <f t="shared" si="4"/>
        <v>0</v>
      </c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27"/>
      <c r="AK150" s="56"/>
      <c r="AL150" s="56"/>
      <c r="AM150" s="56"/>
      <c r="AN150" s="56"/>
      <c r="AO150" s="27"/>
      <c r="AP150" s="27"/>
      <c r="AQ150" s="27"/>
      <c r="AR150" s="56"/>
      <c r="AS150" s="56"/>
      <c r="AT150" s="59"/>
    </row>
    <row r="151" spans="1:46" s="15" customFormat="1" ht="19.5" customHeight="1">
      <c r="A151" s="26" t="s">
        <v>322</v>
      </c>
      <c r="B151" s="56">
        <f t="shared" si="4"/>
        <v>0</v>
      </c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27"/>
      <c r="AK151" s="56"/>
      <c r="AL151" s="56"/>
      <c r="AM151" s="56"/>
      <c r="AN151" s="56"/>
      <c r="AO151" s="27"/>
      <c r="AP151" s="27"/>
      <c r="AQ151" s="27"/>
      <c r="AR151" s="56"/>
      <c r="AS151" s="56"/>
      <c r="AT151" s="59"/>
    </row>
    <row r="152" spans="1:46" s="15" customFormat="1" ht="19.5" customHeight="1">
      <c r="A152" s="26" t="s">
        <v>323</v>
      </c>
      <c r="B152" s="56">
        <f t="shared" si="4"/>
        <v>0</v>
      </c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27"/>
      <c r="AK152" s="56"/>
      <c r="AL152" s="56"/>
      <c r="AM152" s="56"/>
      <c r="AN152" s="56"/>
      <c r="AO152" s="27"/>
      <c r="AP152" s="27"/>
      <c r="AQ152" s="27"/>
      <c r="AR152" s="56"/>
      <c r="AS152" s="56"/>
      <c r="AT152" s="59"/>
    </row>
    <row r="153" spans="1:46" s="15" customFormat="1" ht="19.5" customHeight="1">
      <c r="A153" s="26" t="s">
        <v>273</v>
      </c>
      <c r="B153" s="56">
        <f t="shared" si="4"/>
        <v>0</v>
      </c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27"/>
      <c r="AK153" s="56"/>
      <c r="AL153" s="56"/>
      <c r="AM153" s="56"/>
      <c r="AN153" s="56"/>
      <c r="AO153" s="27"/>
      <c r="AP153" s="27"/>
      <c r="AQ153" s="27"/>
      <c r="AR153" s="56"/>
      <c r="AS153" s="56"/>
      <c r="AT153" s="59"/>
    </row>
    <row r="154" spans="1:46" s="15" customFormat="1" ht="19.5" customHeight="1">
      <c r="A154" s="26" t="s">
        <v>188</v>
      </c>
      <c r="B154" s="56">
        <f t="shared" si="4"/>
        <v>0</v>
      </c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27"/>
      <c r="AK154" s="56"/>
      <c r="AL154" s="56"/>
      <c r="AM154" s="56"/>
      <c r="AN154" s="56"/>
      <c r="AO154" s="27"/>
      <c r="AP154" s="27"/>
      <c r="AQ154" s="27"/>
      <c r="AR154" s="56"/>
      <c r="AS154" s="56"/>
      <c r="AT154" s="59"/>
    </row>
    <row r="155" spans="1:46" s="15" customFormat="1" ht="19.5" customHeight="1">
      <c r="A155" s="26" t="s">
        <v>324</v>
      </c>
      <c r="B155" s="56">
        <f t="shared" si="4"/>
        <v>0</v>
      </c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93"/>
      <c r="AE155" s="93"/>
      <c r="AF155" s="93"/>
      <c r="AG155" s="93"/>
      <c r="AH155" s="93"/>
      <c r="AI155" s="93"/>
      <c r="AJ155" s="52"/>
      <c r="AK155" s="93"/>
      <c r="AL155" s="93"/>
      <c r="AM155" s="93"/>
      <c r="AN155" s="93"/>
      <c r="AO155" s="52"/>
      <c r="AP155" s="52"/>
      <c r="AQ155" s="52"/>
      <c r="AR155" s="93"/>
      <c r="AS155" s="93"/>
      <c r="AT155" s="59"/>
    </row>
    <row r="156" spans="1:46" s="15" customFormat="1" ht="19.5" customHeight="1">
      <c r="A156" s="26" t="s">
        <v>233</v>
      </c>
      <c r="B156" s="56">
        <f t="shared" si="4"/>
        <v>0</v>
      </c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93"/>
      <c r="AE156" s="93"/>
      <c r="AF156" s="93"/>
      <c r="AG156" s="93"/>
      <c r="AH156" s="93"/>
      <c r="AI156" s="93"/>
      <c r="AJ156" s="52"/>
      <c r="AK156" s="93"/>
      <c r="AL156" s="93"/>
      <c r="AM156" s="93"/>
      <c r="AN156" s="93"/>
      <c r="AO156" s="52"/>
      <c r="AP156" s="52"/>
      <c r="AQ156" s="52"/>
      <c r="AR156" s="93"/>
      <c r="AS156" s="93"/>
      <c r="AT156" s="59"/>
    </row>
    <row r="157" spans="1:46" s="15" customFormat="1" ht="19.5" customHeight="1">
      <c r="A157" s="26" t="s">
        <v>325</v>
      </c>
      <c r="B157" s="56">
        <f t="shared" si="4"/>
        <v>0</v>
      </c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93"/>
      <c r="AE157" s="93"/>
      <c r="AF157" s="93"/>
      <c r="AG157" s="93"/>
      <c r="AH157" s="93"/>
      <c r="AI157" s="93"/>
      <c r="AJ157" s="52"/>
      <c r="AK157" s="93"/>
      <c r="AL157" s="93"/>
      <c r="AM157" s="93"/>
      <c r="AN157" s="93"/>
      <c r="AO157" s="52"/>
      <c r="AP157" s="52"/>
      <c r="AQ157" s="52"/>
      <c r="AR157" s="93"/>
      <c r="AS157" s="93"/>
      <c r="AT157" s="59"/>
    </row>
    <row r="158" spans="1:46" s="15" customFormat="1" ht="19.5" customHeight="1">
      <c r="A158" s="26" t="s">
        <v>326</v>
      </c>
      <c r="B158" s="56">
        <f t="shared" si="4"/>
        <v>0</v>
      </c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93"/>
      <c r="AE158" s="93"/>
      <c r="AF158" s="93"/>
      <c r="AG158" s="93"/>
      <c r="AH158" s="93"/>
      <c r="AI158" s="93"/>
      <c r="AJ158" s="52"/>
      <c r="AK158" s="93"/>
      <c r="AL158" s="93"/>
      <c r="AM158" s="93"/>
      <c r="AN158" s="93"/>
      <c r="AO158" s="52"/>
      <c r="AP158" s="52"/>
      <c r="AQ158" s="52"/>
      <c r="AR158" s="93"/>
      <c r="AS158" s="93"/>
      <c r="AT158" s="59"/>
    </row>
    <row r="159" spans="1:46" s="15" customFormat="1" ht="19.5" customHeight="1">
      <c r="A159" s="26" t="s">
        <v>327</v>
      </c>
      <c r="B159" s="56">
        <f t="shared" si="4"/>
        <v>0</v>
      </c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93"/>
      <c r="AE159" s="93"/>
      <c r="AF159" s="93"/>
      <c r="AG159" s="93"/>
      <c r="AH159" s="93"/>
      <c r="AI159" s="93"/>
      <c r="AJ159" s="52"/>
      <c r="AK159" s="93"/>
      <c r="AL159" s="93"/>
      <c r="AM159" s="93"/>
      <c r="AN159" s="93"/>
      <c r="AO159" s="52"/>
      <c r="AP159" s="52"/>
      <c r="AQ159" s="52"/>
      <c r="AR159" s="93"/>
      <c r="AS159" s="93"/>
      <c r="AT159" s="59"/>
    </row>
    <row r="160" spans="1:46" s="15" customFormat="1" ht="19.5" customHeight="1">
      <c r="A160" s="26" t="s">
        <v>328</v>
      </c>
      <c r="B160" s="56">
        <f t="shared" si="4"/>
        <v>0</v>
      </c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93"/>
      <c r="AE160" s="93"/>
      <c r="AF160" s="93"/>
      <c r="AG160" s="93"/>
      <c r="AH160" s="93"/>
      <c r="AI160" s="93"/>
      <c r="AJ160" s="52"/>
      <c r="AK160" s="93"/>
      <c r="AL160" s="93"/>
      <c r="AM160" s="93"/>
      <c r="AN160" s="93"/>
      <c r="AO160" s="52"/>
      <c r="AP160" s="52"/>
      <c r="AQ160" s="52"/>
      <c r="AR160" s="93"/>
      <c r="AS160" s="93"/>
      <c r="AT160" s="59"/>
    </row>
    <row r="161" spans="1:46" s="15" customFormat="1" ht="19.5" customHeight="1">
      <c r="A161" s="26" t="s">
        <v>329</v>
      </c>
      <c r="B161" s="56">
        <f t="shared" si="4"/>
        <v>0</v>
      </c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93"/>
      <c r="AE161" s="93"/>
      <c r="AF161" s="93"/>
      <c r="AG161" s="93"/>
      <c r="AH161" s="93"/>
      <c r="AI161" s="93"/>
      <c r="AJ161" s="52"/>
      <c r="AK161" s="93"/>
      <c r="AL161" s="93"/>
      <c r="AM161" s="93"/>
      <c r="AN161" s="93"/>
      <c r="AO161" s="52"/>
      <c r="AP161" s="52"/>
      <c r="AQ161" s="52"/>
      <c r="AR161" s="93"/>
      <c r="AS161" s="93"/>
      <c r="AT161" s="59"/>
    </row>
    <row r="162" spans="1:46" s="15" customFormat="1" ht="19.5" customHeight="1">
      <c r="A162" s="26" t="s">
        <v>330</v>
      </c>
      <c r="B162" s="56">
        <f t="shared" si="4"/>
        <v>0</v>
      </c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93"/>
      <c r="AE162" s="93"/>
      <c r="AF162" s="93"/>
      <c r="AG162" s="93"/>
      <c r="AH162" s="93"/>
      <c r="AI162" s="93"/>
      <c r="AJ162" s="52"/>
      <c r="AK162" s="93"/>
      <c r="AL162" s="93"/>
      <c r="AM162" s="93"/>
      <c r="AN162" s="93"/>
      <c r="AO162" s="52"/>
      <c r="AP162" s="52"/>
      <c r="AQ162" s="52"/>
      <c r="AR162" s="93"/>
      <c r="AS162" s="93"/>
      <c r="AT162" s="59"/>
    </row>
    <row r="163" spans="1:46" s="15" customFormat="1" ht="19.5" customHeight="1">
      <c r="A163" s="26" t="s">
        <v>198</v>
      </c>
      <c r="B163" s="56">
        <f t="shared" si="4"/>
        <v>0</v>
      </c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27"/>
      <c r="AK163" s="56"/>
      <c r="AL163" s="56"/>
      <c r="AM163" s="56"/>
      <c r="AN163" s="56"/>
      <c r="AO163" s="27"/>
      <c r="AP163" s="27"/>
      <c r="AQ163" s="27"/>
      <c r="AR163" s="56"/>
      <c r="AS163" s="56"/>
      <c r="AT163" s="59"/>
    </row>
    <row r="164" spans="1:46" s="15" customFormat="1" ht="19.5" customHeight="1">
      <c r="A164" s="26" t="s">
        <v>188</v>
      </c>
      <c r="B164" s="56">
        <f t="shared" si="4"/>
        <v>0</v>
      </c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27"/>
      <c r="AK164" s="56"/>
      <c r="AL164" s="56"/>
      <c r="AM164" s="56"/>
      <c r="AN164" s="56"/>
      <c r="AO164" s="27"/>
      <c r="AP164" s="27"/>
      <c r="AQ164" s="27"/>
      <c r="AR164" s="56"/>
      <c r="AS164" s="56"/>
      <c r="AT164" s="59"/>
    </row>
    <row r="165" spans="1:46" s="15" customFormat="1" ht="19.5" customHeight="1">
      <c r="A165" s="26" t="s">
        <v>331</v>
      </c>
      <c r="B165" s="56">
        <f t="shared" si="4"/>
        <v>0</v>
      </c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27"/>
      <c r="AK165" s="56"/>
      <c r="AL165" s="56"/>
      <c r="AM165" s="56"/>
      <c r="AN165" s="56"/>
      <c r="AO165" s="27"/>
      <c r="AP165" s="27"/>
      <c r="AQ165" s="27"/>
      <c r="AR165" s="56"/>
      <c r="AS165" s="56"/>
      <c r="AT165" s="59"/>
    </row>
    <row r="166" spans="1:46" s="15" customFormat="1" ht="19.5" customHeight="1">
      <c r="A166" s="26" t="s">
        <v>332</v>
      </c>
      <c r="B166" s="56">
        <f t="shared" si="4"/>
        <v>0</v>
      </c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93"/>
      <c r="AE166" s="93"/>
      <c r="AF166" s="93"/>
      <c r="AG166" s="93"/>
      <c r="AH166" s="93"/>
      <c r="AI166" s="93"/>
      <c r="AJ166" s="52"/>
      <c r="AK166" s="93"/>
      <c r="AL166" s="93"/>
      <c r="AM166" s="93"/>
      <c r="AN166" s="93"/>
      <c r="AO166" s="52"/>
      <c r="AP166" s="52"/>
      <c r="AQ166" s="52"/>
      <c r="AR166" s="93"/>
      <c r="AS166" s="93"/>
      <c r="AT166" s="59"/>
    </row>
    <row r="167" spans="1:46" s="15" customFormat="1" ht="19.5" customHeight="1">
      <c r="A167" s="26" t="s">
        <v>333</v>
      </c>
      <c r="B167" s="56">
        <f t="shared" si="4"/>
        <v>0</v>
      </c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27"/>
      <c r="AK167" s="56"/>
      <c r="AL167" s="56"/>
      <c r="AM167" s="56"/>
      <c r="AN167" s="56"/>
      <c r="AO167" s="27"/>
      <c r="AP167" s="27"/>
      <c r="AQ167" s="27"/>
      <c r="AR167" s="56"/>
      <c r="AS167" s="56"/>
      <c r="AT167" s="59"/>
    </row>
    <row r="168" spans="1:46" s="15" customFormat="1" ht="19.5" customHeight="1">
      <c r="A168" s="26" t="s">
        <v>334</v>
      </c>
      <c r="B168" s="56">
        <f t="shared" si="4"/>
        <v>0</v>
      </c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27"/>
      <c r="AK168" s="56"/>
      <c r="AL168" s="56"/>
      <c r="AM168" s="56"/>
      <c r="AN168" s="56"/>
      <c r="AO168" s="27"/>
      <c r="AP168" s="27"/>
      <c r="AQ168" s="27"/>
      <c r="AR168" s="56"/>
      <c r="AS168" s="56"/>
      <c r="AT168" s="59"/>
    </row>
    <row r="169" spans="1:46" s="15" customFormat="1" ht="19.5" customHeight="1">
      <c r="A169" s="26" t="s">
        <v>335</v>
      </c>
      <c r="B169" s="56">
        <f t="shared" si="4"/>
        <v>0</v>
      </c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27"/>
      <c r="AK169" s="56"/>
      <c r="AL169" s="56"/>
      <c r="AM169" s="56"/>
      <c r="AN169" s="56"/>
      <c r="AO169" s="27"/>
      <c r="AP169" s="27"/>
      <c r="AQ169" s="27"/>
      <c r="AR169" s="56"/>
      <c r="AS169" s="56"/>
      <c r="AT169" s="59"/>
    </row>
    <row r="170" spans="1:46" s="15" customFormat="1" ht="19.5" customHeight="1">
      <c r="A170" s="26" t="s">
        <v>336</v>
      </c>
      <c r="B170" s="56">
        <f t="shared" si="4"/>
        <v>0</v>
      </c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27"/>
      <c r="AK170" s="56"/>
      <c r="AL170" s="56"/>
      <c r="AM170" s="56"/>
      <c r="AN170" s="56"/>
      <c r="AO170" s="27"/>
      <c r="AP170" s="27"/>
      <c r="AQ170" s="27"/>
      <c r="AR170" s="56"/>
      <c r="AS170" s="56"/>
      <c r="AT170" s="59"/>
    </row>
    <row r="171" spans="1:46" s="15" customFormat="1" ht="19.5" customHeight="1">
      <c r="A171" s="26" t="s">
        <v>337</v>
      </c>
      <c r="B171" s="56">
        <f t="shared" si="4"/>
        <v>0</v>
      </c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27"/>
      <c r="AK171" s="56"/>
      <c r="AL171" s="56"/>
      <c r="AM171" s="56"/>
      <c r="AN171" s="56"/>
      <c r="AO171" s="27"/>
      <c r="AP171" s="27"/>
      <c r="AQ171" s="27"/>
      <c r="AR171" s="56"/>
      <c r="AS171" s="56"/>
      <c r="AT171" s="59"/>
    </row>
    <row r="172" spans="1:46" s="15" customFormat="1" ht="19.5" customHeight="1">
      <c r="A172" s="26" t="s">
        <v>338</v>
      </c>
      <c r="B172" s="56">
        <f t="shared" si="4"/>
        <v>0</v>
      </c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27"/>
      <c r="AK172" s="56"/>
      <c r="AL172" s="56"/>
      <c r="AM172" s="56"/>
      <c r="AN172" s="56"/>
      <c r="AO172" s="27"/>
      <c r="AP172" s="27"/>
      <c r="AQ172" s="27"/>
      <c r="AR172" s="56"/>
      <c r="AS172" s="56"/>
      <c r="AT172" s="59"/>
    </row>
    <row r="173" spans="1:46" s="15" customFormat="1" ht="19.5" customHeight="1">
      <c r="A173" s="26" t="s">
        <v>234</v>
      </c>
      <c r="B173" s="56">
        <f t="shared" si="4"/>
        <v>0</v>
      </c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27"/>
      <c r="AK173" s="56"/>
      <c r="AL173" s="56"/>
      <c r="AM173" s="56"/>
      <c r="AN173" s="56"/>
      <c r="AO173" s="27"/>
      <c r="AP173" s="27"/>
      <c r="AQ173" s="27"/>
      <c r="AR173" s="56"/>
      <c r="AS173" s="56"/>
      <c r="AT173" s="59"/>
    </row>
    <row r="174" spans="1:46" s="15" customFormat="1" ht="19.5" customHeight="1">
      <c r="A174" s="26" t="s">
        <v>199</v>
      </c>
      <c r="B174" s="56">
        <f t="shared" si="4"/>
        <v>0</v>
      </c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27"/>
      <c r="AK174" s="56"/>
      <c r="AL174" s="56"/>
      <c r="AM174" s="56"/>
      <c r="AN174" s="56"/>
      <c r="AO174" s="27"/>
      <c r="AP174" s="27"/>
      <c r="AQ174" s="27"/>
      <c r="AR174" s="56"/>
      <c r="AS174" s="56"/>
      <c r="AT174" s="59"/>
    </row>
    <row r="175" spans="1:46" s="15" customFormat="1" ht="19.5" customHeight="1">
      <c r="A175" s="26" t="s">
        <v>188</v>
      </c>
      <c r="B175" s="56">
        <f t="shared" si="4"/>
        <v>0</v>
      </c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27"/>
      <c r="AK175" s="56"/>
      <c r="AL175" s="56"/>
      <c r="AM175" s="56"/>
      <c r="AN175" s="56"/>
      <c r="AO175" s="27"/>
      <c r="AP175" s="27"/>
      <c r="AQ175" s="27"/>
      <c r="AR175" s="56"/>
      <c r="AS175" s="56"/>
      <c r="AT175" s="59"/>
    </row>
    <row r="176" spans="1:46" s="15" customFormat="1" ht="19.5" customHeight="1">
      <c r="A176" s="26" t="s">
        <v>235</v>
      </c>
      <c r="B176" s="56">
        <f t="shared" si="4"/>
        <v>0</v>
      </c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27"/>
      <c r="AK176" s="56"/>
      <c r="AL176" s="56"/>
      <c r="AM176" s="56"/>
      <c r="AN176" s="56"/>
      <c r="AO176" s="27"/>
      <c r="AP176" s="27"/>
      <c r="AQ176" s="27"/>
      <c r="AR176" s="56"/>
      <c r="AS176" s="56"/>
      <c r="AT176" s="59"/>
    </row>
    <row r="177" spans="1:46" s="15" customFormat="1" ht="19.5" customHeight="1">
      <c r="A177" s="26" t="s">
        <v>339</v>
      </c>
      <c r="B177" s="56">
        <f t="shared" si="4"/>
        <v>0</v>
      </c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27"/>
      <c r="AK177" s="56"/>
      <c r="AL177" s="56"/>
      <c r="AM177" s="56"/>
      <c r="AN177" s="56"/>
      <c r="AO177" s="27"/>
      <c r="AP177" s="27"/>
      <c r="AQ177" s="27"/>
      <c r="AR177" s="56"/>
      <c r="AS177" s="56"/>
      <c r="AT177" s="59"/>
    </row>
    <row r="178" spans="1:46" s="15" customFormat="1" ht="19.5" customHeight="1">
      <c r="A178" s="26" t="s">
        <v>340</v>
      </c>
      <c r="B178" s="56">
        <f t="shared" si="4"/>
        <v>0</v>
      </c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27"/>
      <c r="AK178" s="56"/>
      <c r="AL178" s="56"/>
      <c r="AM178" s="56"/>
      <c r="AN178" s="56"/>
      <c r="AO178" s="27"/>
      <c r="AP178" s="27"/>
      <c r="AQ178" s="27"/>
      <c r="AR178" s="56"/>
      <c r="AS178" s="56"/>
      <c r="AT178" s="59"/>
    </row>
    <row r="179" spans="1:46" s="15" customFormat="1" ht="19.5" customHeight="1">
      <c r="A179" s="26" t="s">
        <v>341</v>
      </c>
      <c r="B179" s="56">
        <f t="shared" si="4"/>
        <v>0</v>
      </c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27"/>
      <c r="AK179" s="56"/>
      <c r="AL179" s="56"/>
      <c r="AM179" s="56"/>
      <c r="AN179" s="56"/>
      <c r="AO179" s="27"/>
      <c r="AP179" s="27"/>
      <c r="AQ179" s="27"/>
      <c r="AR179" s="56"/>
      <c r="AS179" s="56"/>
      <c r="AT179" s="59"/>
    </row>
    <row r="180" spans="1:46" s="15" customFormat="1" ht="19.5" customHeight="1">
      <c r="A180" s="26" t="s">
        <v>200</v>
      </c>
      <c r="B180" s="56">
        <f t="shared" si="4"/>
        <v>0</v>
      </c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27"/>
      <c r="AK180" s="56"/>
      <c r="AL180" s="56"/>
      <c r="AM180" s="56"/>
      <c r="AN180" s="56"/>
      <c r="AO180" s="27"/>
      <c r="AP180" s="27"/>
      <c r="AQ180" s="27"/>
      <c r="AR180" s="56"/>
      <c r="AS180" s="56"/>
      <c r="AT180" s="59"/>
    </row>
    <row r="181" spans="1:46" s="15" customFormat="1" ht="19.5" customHeight="1">
      <c r="A181" s="26" t="s">
        <v>188</v>
      </c>
      <c r="B181" s="56">
        <f t="shared" si="4"/>
        <v>0</v>
      </c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27"/>
      <c r="AK181" s="56"/>
      <c r="AL181" s="56"/>
      <c r="AM181" s="56"/>
      <c r="AN181" s="56"/>
      <c r="AO181" s="27"/>
      <c r="AP181" s="27"/>
      <c r="AQ181" s="27"/>
      <c r="AR181" s="56"/>
      <c r="AS181" s="56"/>
      <c r="AT181" s="59"/>
    </row>
    <row r="182" spans="1:46" s="15" customFormat="1" ht="19.5" customHeight="1">
      <c r="A182" s="26" t="s">
        <v>236</v>
      </c>
      <c r="B182" s="56">
        <f t="shared" si="4"/>
        <v>0</v>
      </c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27"/>
      <c r="AK182" s="56"/>
      <c r="AL182" s="56"/>
      <c r="AM182" s="56"/>
      <c r="AN182" s="56"/>
      <c r="AO182" s="27"/>
      <c r="AP182" s="27"/>
      <c r="AQ182" s="27"/>
      <c r="AR182" s="56"/>
      <c r="AS182" s="56"/>
      <c r="AT182" s="59"/>
    </row>
    <row r="183" spans="1:46" s="15" customFormat="1" ht="19.5" customHeight="1">
      <c r="A183" s="26" t="s">
        <v>342</v>
      </c>
      <c r="B183" s="56">
        <f t="shared" si="4"/>
        <v>0</v>
      </c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27"/>
      <c r="AK183" s="56"/>
      <c r="AL183" s="56"/>
      <c r="AM183" s="56"/>
      <c r="AN183" s="56"/>
      <c r="AO183" s="27"/>
      <c r="AP183" s="27"/>
      <c r="AQ183" s="27"/>
      <c r="AR183" s="56"/>
      <c r="AS183" s="56"/>
      <c r="AT183" s="59"/>
    </row>
    <row r="184" spans="1:46" s="15" customFormat="1" ht="19.5" customHeight="1">
      <c r="A184" s="26" t="s">
        <v>343</v>
      </c>
      <c r="B184" s="56">
        <f t="shared" si="4"/>
        <v>0</v>
      </c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27"/>
      <c r="AK184" s="56"/>
      <c r="AL184" s="56"/>
      <c r="AM184" s="56"/>
      <c r="AN184" s="56"/>
      <c r="AO184" s="27"/>
      <c r="AP184" s="27"/>
      <c r="AQ184" s="27"/>
      <c r="AR184" s="56"/>
      <c r="AS184" s="56"/>
      <c r="AT184" s="59"/>
    </row>
    <row r="185" spans="1:46" s="15" customFormat="1" ht="19.5" customHeight="1">
      <c r="A185" s="26" t="s">
        <v>344</v>
      </c>
      <c r="B185" s="56">
        <f t="shared" si="4"/>
        <v>0</v>
      </c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27"/>
      <c r="AK185" s="56"/>
      <c r="AL185" s="56"/>
      <c r="AM185" s="56"/>
      <c r="AN185" s="56"/>
      <c r="AO185" s="27"/>
      <c r="AP185" s="27"/>
      <c r="AQ185" s="27"/>
      <c r="AR185" s="56"/>
      <c r="AS185" s="56"/>
      <c r="AT185" s="59"/>
    </row>
    <row r="186" spans="1:46" s="15" customFormat="1" ht="19.5" customHeight="1">
      <c r="A186" s="26" t="s">
        <v>345</v>
      </c>
      <c r="B186" s="56">
        <f t="shared" si="4"/>
        <v>0</v>
      </c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93"/>
      <c r="AE186" s="93"/>
      <c r="AF186" s="93"/>
      <c r="AG186" s="93"/>
      <c r="AH186" s="93"/>
      <c r="AI186" s="93"/>
      <c r="AJ186" s="52"/>
      <c r="AK186" s="93"/>
      <c r="AL186" s="93"/>
      <c r="AM186" s="93"/>
      <c r="AN186" s="93"/>
      <c r="AO186" s="52"/>
      <c r="AP186" s="52"/>
      <c r="AQ186" s="52"/>
      <c r="AR186" s="93"/>
      <c r="AS186" s="93"/>
      <c r="AT186" s="59"/>
    </row>
    <row r="187" spans="1:46" s="15" customFormat="1" ht="19.5" customHeight="1">
      <c r="A187" s="26" t="s">
        <v>346</v>
      </c>
      <c r="B187" s="56">
        <f t="shared" si="4"/>
        <v>0</v>
      </c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27"/>
      <c r="AK187" s="56"/>
      <c r="AL187" s="56"/>
      <c r="AM187" s="56"/>
      <c r="AN187" s="56"/>
      <c r="AO187" s="27"/>
      <c r="AP187" s="27"/>
      <c r="AQ187" s="27"/>
      <c r="AR187" s="56"/>
      <c r="AS187" s="56"/>
      <c r="AT187" s="59"/>
    </row>
    <row r="188" spans="1:46" s="15" customFormat="1" ht="19.5" customHeight="1">
      <c r="A188" s="26" t="s">
        <v>347</v>
      </c>
      <c r="B188" s="56">
        <f t="shared" si="4"/>
        <v>0</v>
      </c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27"/>
      <c r="AK188" s="56"/>
      <c r="AL188" s="56"/>
      <c r="AM188" s="56"/>
      <c r="AN188" s="56"/>
      <c r="AO188" s="27"/>
      <c r="AP188" s="27"/>
      <c r="AQ188" s="27"/>
      <c r="AR188" s="56"/>
      <c r="AS188" s="56"/>
      <c r="AT188" s="59"/>
    </row>
    <row r="189" spans="1:46" s="15" customFormat="1" ht="19.5" customHeight="1">
      <c r="A189" s="26" t="s">
        <v>201</v>
      </c>
      <c r="B189" s="56">
        <f t="shared" si="4"/>
        <v>0</v>
      </c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27"/>
      <c r="AK189" s="56"/>
      <c r="AL189" s="56"/>
      <c r="AM189" s="56"/>
      <c r="AN189" s="56"/>
      <c r="AO189" s="27"/>
      <c r="AP189" s="27"/>
      <c r="AQ189" s="27"/>
      <c r="AR189" s="56"/>
      <c r="AS189" s="56"/>
      <c r="AT189" s="59"/>
    </row>
    <row r="190" spans="1:46" s="15" customFormat="1" ht="19.5" customHeight="1">
      <c r="A190" s="26" t="s">
        <v>188</v>
      </c>
      <c r="B190" s="56">
        <f t="shared" si="4"/>
        <v>0</v>
      </c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27"/>
      <c r="AK190" s="56"/>
      <c r="AL190" s="56"/>
      <c r="AM190" s="56"/>
      <c r="AN190" s="56"/>
      <c r="AO190" s="27"/>
      <c r="AP190" s="27"/>
      <c r="AQ190" s="27"/>
      <c r="AR190" s="56"/>
      <c r="AS190" s="56"/>
      <c r="AT190" s="59"/>
    </row>
    <row r="191" spans="1:46" s="15" customFormat="1" ht="19.5" customHeight="1">
      <c r="A191" s="26" t="s">
        <v>348</v>
      </c>
      <c r="B191" s="56">
        <f t="shared" si="4"/>
        <v>0</v>
      </c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27"/>
      <c r="AK191" s="56"/>
      <c r="AL191" s="56"/>
      <c r="AM191" s="56"/>
      <c r="AN191" s="56"/>
      <c r="AO191" s="27"/>
      <c r="AP191" s="27"/>
      <c r="AQ191" s="27"/>
      <c r="AR191" s="56"/>
      <c r="AS191" s="56"/>
      <c r="AT191" s="59"/>
    </row>
    <row r="192" spans="1:46" s="15" customFormat="1" ht="19.5" customHeight="1">
      <c r="A192" s="26" t="s">
        <v>349</v>
      </c>
      <c r="B192" s="56">
        <f t="shared" si="4"/>
        <v>0</v>
      </c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27"/>
      <c r="AK192" s="56"/>
      <c r="AL192" s="56"/>
      <c r="AM192" s="56"/>
      <c r="AN192" s="56"/>
      <c r="AO192" s="27"/>
      <c r="AP192" s="27"/>
      <c r="AQ192" s="27"/>
      <c r="AR192" s="56"/>
      <c r="AS192" s="56"/>
      <c r="AT192" s="59"/>
    </row>
    <row r="193" spans="1:46" s="15" customFormat="1" ht="19.5" customHeight="1">
      <c r="A193" s="26" t="s">
        <v>350</v>
      </c>
      <c r="B193" s="56">
        <f t="shared" si="4"/>
        <v>0</v>
      </c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27"/>
      <c r="AK193" s="56"/>
      <c r="AL193" s="56"/>
      <c r="AM193" s="56"/>
      <c r="AN193" s="56"/>
      <c r="AO193" s="27"/>
      <c r="AP193" s="27"/>
      <c r="AQ193" s="27"/>
      <c r="AR193" s="56"/>
      <c r="AS193" s="56"/>
      <c r="AT193" s="59"/>
    </row>
    <row r="194" spans="1:46" s="15" customFormat="1" ht="19.5" customHeight="1">
      <c r="A194" s="26" t="s">
        <v>202</v>
      </c>
      <c r="B194" s="56">
        <f t="shared" si="4"/>
        <v>0</v>
      </c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27"/>
      <c r="AK194" s="56"/>
      <c r="AL194" s="56"/>
      <c r="AM194" s="56"/>
      <c r="AN194" s="56"/>
      <c r="AO194" s="27"/>
      <c r="AP194" s="27"/>
      <c r="AQ194" s="27"/>
      <c r="AR194" s="56"/>
      <c r="AS194" s="56"/>
      <c r="AT194" s="59"/>
    </row>
    <row r="195" spans="1:46" s="15" customFormat="1" ht="19.5" customHeight="1">
      <c r="A195" s="26" t="s">
        <v>188</v>
      </c>
      <c r="B195" s="56">
        <f t="shared" si="4"/>
        <v>0</v>
      </c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27"/>
      <c r="AK195" s="56"/>
      <c r="AL195" s="56"/>
      <c r="AM195" s="56"/>
      <c r="AN195" s="56"/>
      <c r="AO195" s="27"/>
      <c r="AP195" s="27"/>
      <c r="AQ195" s="27"/>
      <c r="AR195" s="56"/>
      <c r="AS195" s="56"/>
      <c r="AT195" s="59"/>
    </row>
    <row r="196" spans="1:46" s="15" customFormat="1" ht="19.5" customHeight="1">
      <c r="A196" s="26" t="s">
        <v>351</v>
      </c>
      <c r="B196" s="56">
        <f t="shared" si="4"/>
        <v>0</v>
      </c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27"/>
      <c r="AK196" s="56"/>
      <c r="AL196" s="56"/>
      <c r="AM196" s="56"/>
      <c r="AN196" s="56"/>
      <c r="AO196" s="27"/>
      <c r="AP196" s="27"/>
      <c r="AQ196" s="27"/>
      <c r="AR196" s="56"/>
      <c r="AS196" s="56"/>
      <c r="AT196" s="59"/>
    </row>
    <row r="197" spans="1:46" s="15" customFormat="1" ht="19.5" customHeight="1">
      <c r="A197" s="26" t="s">
        <v>237</v>
      </c>
      <c r="B197" s="56">
        <f t="shared" si="4"/>
        <v>0</v>
      </c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93"/>
      <c r="AE197" s="93"/>
      <c r="AF197" s="93"/>
      <c r="AG197" s="93"/>
      <c r="AH197" s="93"/>
      <c r="AI197" s="93"/>
      <c r="AJ197" s="52"/>
      <c r="AK197" s="93"/>
      <c r="AL197" s="93"/>
      <c r="AM197" s="93"/>
      <c r="AN197" s="93"/>
      <c r="AO197" s="52"/>
      <c r="AP197" s="52"/>
      <c r="AQ197" s="52"/>
      <c r="AR197" s="93"/>
      <c r="AS197" s="93"/>
      <c r="AT197" s="59"/>
    </row>
    <row r="198" spans="1:46" s="15" customFormat="1" ht="19.5" customHeight="1">
      <c r="A198" s="26" t="s">
        <v>352</v>
      </c>
      <c r="B198" s="56">
        <f t="shared" si="4"/>
        <v>0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27"/>
      <c r="AK198" s="56"/>
      <c r="AL198" s="56"/>
      <c r="AM198" s="56"/>
      <c r="AN198" s="56"/>
      <c r="AO198" s="27"/>
      <c r="AP198" s="27"/>
      <c r="AQ198" s="27"/>
      <c r="AR198" s="56"/>
      <c r="AS198" s="56"/>
      <c r="AT198" s="59"/>
    </row>
    <row r="199" spans="1:46" s="15" customFormat="1" ht="19.5" customHeight="1">
      <c r="A199" s="26" t="s">
        <v>353</v>
      </c>
      <c r="B199" s="56">
        <f t="shared" si="4"/>
        <v>0</v>
      </c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27"/>
      <c r="AK199" s="56"/>
      <c r="AL199" s="56"/>
      <c r="AM199" s="56"/>
      <c r="AN199" s="56"/>
      <c r="AO199" s="27"/>
      <c r="AP199" s="27"/>
      <c r="AQ199" s="27"/>
      <c r="AR199" s="56"/>
      <c r="AS199" s="56"/>
      <c r="AT199" s="59"/>
    </row>
    <row r="200" spans="1:46" s="15" customFormat="1" ht="19.5" customHeight="1">
      <c r="A200" s="26" t="s">
        <v>316</v>
      </c>
      <c r="B200" s="56">
        <f t="shared" si="4"/>
        <v>0</v>
      </c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27"/>
      <c r="AK200" s="56"/>
      <c r="AL200" s="56"/>
      <c r="AM200" s="56"/>
      <c r="AN200" s="56"/>
      <c r="AO200" s="27"/>
      <c r="AP200" s="27"/>
      <c r="AQ200" s="27"/>
      <c r="AR200" s="56"/>
      <c r="AS200" s="56"/>
      <c r="AT200" s="59"/>
    </row>
    <row r="201" spans="1:46" s="15" customFormat="1" ht="19.5" customHeight="1">
      <c r="A201" s="26" t="s">
        <v>354</v>
      </c>
      <c r="B201" s="56">
        <f t="shared" ref="B201:B264" si="5">SUM(C201:AU201)</f>
        <v>0</v>
      </c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27"/>
      <c r="AK201" s="56"/>
      <c r="AL201" s="56"/>
      <c r="AM201" s="56"/>
      <c r="AN201" s="56"/>
      <c r="AO201" s="27"/>
      <c r="AP201" s="27"/>
      <c r="AQ201" s="27"/>
      <c r="AR201" s="56"/>
      <c r="AS201" s="56"/>
      <c r="AT201" s="59"/>
    </row>
    <row r="202" spans="1:46" s="15" customFormat="1" ht="19.5" customHeight="1">
      <c r="A202" s="26" t="s">
        <v>355</v>
      </c>
      <c r="B202" s="56">
        <f t="shared" si="5"/>
        <v>0</v>
      </c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93"/>
      <c r="AE202" s="93"/>
      <c r="AF202" s="93"/>
      <c r="AG202" s="93"/>
      <c r="AH202" s="93"/>
      <c r="AI202" s="93"/>
      <c r="AJ202" s="52"/>
      <c r="AK202" s="93"/>
      <c r="AL202" s="93"/>
      <c r="AM202" s="93"/>
      <c r="AN202" s="93"/>
      <c r="AO202" s="52"/>
      <c r="AP202" s="52"/>
      <c r="AQ202" s="52"/>
      <c r="AR202" s="93"/>
      <c r="AS202" s="93"/>
      <c r="AT202" s="59"/>
    </row>
    <row r="203" spans="1:46" s="15" customFormat="1" ht="19.5" customHeight="1">
      <c r="A203" s="26" t="s">
        <v>356</v>
      </c>
      <c r="B203" s="56">
        <f t="shared" si="5"/>
        <v>0</v>
      </c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27"/>
      <c r="AK203" s="56"/>
      <c r="AL203" s="56"/>
      <c r="AM203" s="56"/>
      <c r="AN203" s="56"/>
      <c r="AO203" s="27"/>
      <c r="AP203" s="27"/>
      <c r="AQ203" s="27"/>
      <c r="AR203" s="56"/>
      <c r="AS203" s="56"/>
      <c r="AT203" s="59"/>
    </row>
    <row r="204" spans="1:46" s="15" customFormat="1" ht="19.5" customHeight="1">
      <c r="A204" s="26" t="s">
        <v>203</v>
      </c>
      <c r="B204" s="56">
        <f t="shared" si="5"/>
        <v>0</v>
      </c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27"/>
      <c r="AK204" s="56"/>
      <c r="AL204" s="56"/>
      <c r="AM204" s="56"/>
      <c r="AN204" s="56"/>
      <c r="AO204" s="27"/>
      <c r="AP204" s="27"/>
      <c r="AQ204" s="27"/>
      <c r="AR204" s="56"/>
      <c r="AS204" s="56"/>
      <c r="AT204" s="59"/>
    </row>
    <row r="205" spans="1:46" s="15" customFormat="1" ht="19.5" customHeight="1">
      <c r="A205" s="26" t="s">
        <v>188</v>
      </c>
      <c r="B205" s="56">
        <f t="shared" si="5"/>
        <v>0</v>
      </c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27"/>
      <c r="AK205" s="56"/>
      <c r="AL205" s="56"/>
      <c r="AM205" s="56"/>
      <c r="AN205" s="56"/>
      <c r="AO205" s="27"/>
      <c r="AP205" s="27"/>
      <c r="AQ205" s="27"/>
      <c r="AR205" s="56"/>
      <c r="AS205" s="56"/>
      <c r="AT205" s="59"/>
    </row>
    <row r="206" spans="1:46" s="15" customFormat="1" ht="19.5" customHeight="1">
      <c r="A206" s="26" t="s">
        <v>357</v>
      </c>
      <c r="B206" s="56">
        <f t="shared" si="5"/>
        <v>0</v>
      </c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93"/>
      <c r="AE206" s="93"/>
      <c r="AF206" s="93"/>
      <c r="AG206" s="93"/>
      <c r="AH206" s="93"/>
      <c r="AI206" s="93"/>
      <c r="AJ206" s="52"/>
      <c r="AK206" s="93"/>
      <c r="AL206" s="93"/>
      <c r="AM206" s="93"/>
      <c r="AN206" s="93"/>
      <c r="AO206" s="52"/>
      <c r="AP206" s="52"/>
      <c r="AQ206" s="52"/>
      <c r="AR206" s="93"/>
      <c r="AS206" s="93"/>
      <c r="AT206" s="59"/>
    </row>
    <row r="207" spans="1:46" s="15" customFormat="1" ht="19.5" customHeight="1">
      <c r="A207" s="26" t="s">
        <v>239</v>
      </c>
      <c r="B207" s="56">
        <f t="shared" si="5"/>
        <v>0</v>
      </c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93"/>
      <c r="AE207" s="93"/>
      <c r="AF207" s="93"/>
      <c r="AG207" s="93"/>
      <c r="AH207" s="93"/>
      <c r="AI207" s="93"/>
      <c r="AJ207" s="52"/>
      <c r="AK207" s="93"/>
      <c r="AL207" s="93"/>
      <c r="AM207" s="93"/>
      <c r="AN207" s="93"/>
      <c r="AO207" s="52"/>
      <c r="AP207" s="52"/>
      <c r="AQ207" s="52"/>
      <c r="AR207" s="93"/>
      <c r="AS207" s="93"/>
      <c r="AT207" s="59"/>
    </row>
    <row r="208" spans="1:46" s="15" customFormat="1" ht="19.5" customHeight="1">
      <c r="A208" s="26" t="s">
        <v>358</v>
      </c>
      <c r="B208" s="56">
        <f t="shared" si="5"/>
        <v>0</v>
      </c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93"/>
      <c r="AE208" s="93"/>
      <c r="AF208" s="93"/>
      <c r="AG208" s="93"/>
      <c r="AH208" s="93"/>
      <c r="AI208" s="93"/>
      <c r="AJ208" s="52"/>
      <c r="AK208" s="93"/>
      <c r="AL208" s="93"/>
      <c r="AM208" s="93"/>
      <c r="AN208" s="93"/>
      <c r="AO208" s="52"/>
      <c r="AP208" s="52"/>
      <c r="AQ208" s="52"/>
      <c r="AR208" s="93"/>
      <c r="AS208" s="93"/>
      <c r="AT208" s="59"/>
    </row>
    <row r="209" spans="1:46" s="15" customFormat="1" ht="19.5" customHeight="1">
      <c r="A209" s="26" t="s">
        <v>359</v>
      </c>
      <c r="B209" s="56">
        <f t="shared" si="5"/>
        <v>0</v>
      </c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93"/>
      <c r="AE209" s="93"/>
      <c r="AF209" s="93"/>
      <c r="AG209" s="93"/>
      <c r="AH209" s="93"/>
      <c r="AI209" s="93"/>
      <c r="AJ209" s="52"/>
      <c r="AK209" s="93"/>
      <c r="AL209" s="93"/>
      <c r="AM209" s="93"/>
      <c r="AN209" s="93"/>
      <c r="AO209" s="52"/>
      <c r="AP209" s="52"/>
      <c r="AQ209" s="52"/>
      <c r="AR209" s="93"/>
      <c r="AS209" s="93"/>
      <c r="AT209" s="59"/>
    </row>
    <row r="210" spans="1:46" s="15" customFormat="1" ht="19.5" customHeight="1">
      <c r="A210" s="26" t="s">
        <v>360</v>
      </c>
      <c r="B210" s="56">
        <f t="shared" si="5"/>
        <v>0</v>
      </c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93"/>
      <c r="AE210" s="93"/>
      <c r="AF210" s="93"/>
      <c r="AG210" s="93"/>
      <c r="AH210" s="93"/>
      <c r="AI210" s="93"/>
      <c r="AJ210" s="52"/>
      <c r="AK210" s="93"/>
      <c r="AL210" s="93"/>
      <c r="AM210" s="93"/>
      <c r="AN210" s="93"/>
      <c r="AO210" s="52"/>
      <c r="AP210" s="52"/>
      <c r="AQ210" s="52"/>
      <c r="AR210" s="93"/>
      <c r="AS210" s="93"/>
      <c r="AT210" s="59"/>
    </row>
    <row r="211" spans="1:46" s="15" customFormat="1" ht="19.5" customHeight="1">
      <c r="A211" s="26" t="s">
        <v>204</v>
      </c>
      <c r="B211" s="56">
        <f t="shared" si="5"/>
        <v>0</v>
      </c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27"/>
      <c r="AK211" s="56"/>
      <c r="AL211" s="56"/>
      <c r="AM211" s="56"/>
      <c r="AN211" s="56"/>
      <c r="AO211" s="27"/>
      <c r="AP211" s="27"/>
      <c r="AQ211" s="27"/>
      <c r="AR211" s="56"/>
      <c r="AS211" s="56"/>
      <c r="AT211" s="59"/>
    </row>
    <row r="212" spans="1:46" s="15" customFormat="1" ht="19.5" customHeight="1">
      <c r="A212" s="26" t="s">
        <v>188</v>
      </c>
      <c r="B212" s="56">
        <f t="shared" si="5"/>
        <v>0</v>
      </c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27"/>
      <c r="AK212" s="56"/>
      <c r="AL212" s="56"/>
      <c r="AM212" s="56"/>
      <c r="AN212" s="56"/>
      <c r="AO212" s="27"/>
      <c r="AP212" s="27"/>
      <c r="AQ212" s="27"/>
      <c r="AR212" s="56"/>
      <c r="AS212" s="56"/>
      <c r="AT212" s="59"/>
    </row>
    <row r="213" spans="1:46" s="15" customFormat="1" ht="19.5" customHeight="1">
      <c r="A213" s="26" t="s">
        <v>240</v>
      </c>
      <c r="B213" s="56">
        <f t="shared" si="5"/>
        <v>0</v>
      </c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93"/>
      <c r="AE213" s="93"/>
      <c r="AF213" s="93"/>
      <c r="AG213" s="93"/>
      <c r="AH213" s="93"/>
      <c r="AI213" s="93"/>
      <c r="AJ213" s="52"/>
      <c r="AK213" s="93"/>
      <c r="AL213" s="93"/>
      <c r="AM213" s="93"/>
      <c r="AN213" s="93"/>
      <c r="AO213" s="52"/>
      <c r="AP213" s="52"/>
      <c r="AQ213" s="52"/>
      <c r="AR213" s="93"/>
      <c r="AS213" s="93"/>
      <c r="AT213" s="59"/>
    </row>
    <row r="214" spans="1:46" s="15" customFormat="1" ht="19.5" customHeight="1">
      <c r="A214" s="26" t="s">
        <v>361</v>
      </c>
      <c r="B214" s="56">
        <f t="shared" si="5"/>
        <v>0</v>
      </c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93"/>
      <c r="AE214" s="93"/>
      <c r="AF214" s="93"/>
      <c r="AG214" s="93"/>
      <c r="AH214" s="93"/>
      <c r="AI214" s="93"/>
      <c r="AJ214" s="52"/>
      <c r="AK214" s="93"/>
      <c r="AL214" s="93"/>
      <c r="AM214" s="93"/>
      <c r="AN214" s="93"/>
      <c r="AO214" s="52"/>
      <c r="AP214" s="52"/>
      <c r="AQ214" s="52"/>
      <c r="AR214" s="93"/>
      <c r="AS214" s="93"/>
      <c r="AT214" s="59"/>
    </row>
    <row r="215" spans="1:46" s="15" customFormat="1" ht="19.5" customHeight="1">
      <c r="A215" s="26" t="s">
        <v>362</v>
      </c>
      <c r="B215" s="56">
        <f t="shared" si="5"/>
        <v>0</v>
      </c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93"/>
      <c r="AE215" s="93"/>
      <c r="AF215" s="93"/>
      <c r="AG215" s="93"/>
      <c r="AH215" s="93"/>
      <c r="AI215" s="93"/>
      <c r="AJ215" s="52"/>
      <c r="AK215" s="93"/>
      <c r="AL215" s="93"/>
      <c r="AM215" s="93"/>
      <c r="AN215" s="93"/>
      <c r="AO215" s="52"/>
      <c r="AP215" s="52"/>
      <c r="AQ215" s="52"/>
      <c r="AR215" s="93"/>
      <c r="AS215" s="93"/>
      <c r="AT215" s="59"/>
    </row>
    <row r="216" spans="1:46" s="15" customFormat="1" ht="19.5" customHeight="1">
      <c r="A216" s="26" t="s">
        <v>363</v>
      </c>
      <c r="B216" s="56">
        <f t="shared" si="5"/>
        <v>0</v>
      </c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93"/>
      <c r="AE216" s="93"/>
      <c r="AF216" s="93"/>
      <c r="AG216" s="93"/>
      <c r="AH216" s="93"/>
      <c r="AI216" s="93"/>
      <c r="AJ216" s="52"/>
      <c r="AK216" s="93"/>
      <c r="AL216" s="93"/>
      <c r="AM216" s="93"/>
      <c r="AN216" s="93"/>
      <c r="AO216" s="52"/>
      <c r="AP216" s="52"/>
      <c r="AQ216" s="52"/>
      <c r="AR216" s="93"/>
      <c r="AS216" s="93"/>
      <c r="AT216" s="59"/>
    </row>
    <row r="217" spans="1:46" s="15" customFormat="1" ht="19.5" customHeight="1">
      <c r="A217" s="26" t="s">
        <v>364</v>
      </c>
      <c r="B217" s="56">
        <f t="shared" si="5"/>
        <v>0</v>
      </c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93"/>
      <c r="AE217" s="93"/>
      <c r="AF217" s="93"/>
      <c r="AG217" s="93"/>
      <c r="AH217" s="93"/>
      <c r="AI217" s="93"/>
      <c r="AJ217" s="52"/>
      <c r="AK217" s="93"/>
      <c r="AL217" s="93"/>
      <c r="AM217" s="93"/>
      <c r="AN217" s="93"/>
      <c r="AO217" s="52"/>
      <c r="AP217" s="52"/>
      <c r="AQ217" s="52"/>
      <c r="AR217" s="93"/>
      <c r="AS217" s="93"/>
      <c r="AT217" s="59"/>
    </row>
    <row r="218" spans="1:46" s="15" customFormat="1" ht="19.5" customHeight="1">
      <c r="A218" s="26" t="s">
        <v>365</v>
      </c>
      <c r="B218" s="56">
        <f t="shared" si="5"/>
        <v>0</v>
      </c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93"/>
      <c r="AE218" s="93"/>
      <c r="AF218" s="93"/>
      <c r="AG218" s="93"/>
      <c r="AH218" s="93"/>
      <c r="AI218" s="93"/>
      <c r="AJ218" s="52"/>
      <c r="AK218" s="93"/>
      <c r="AL218" s="93"/>
      <c r="AM218" s="93"/>
      <c r="AN218" s="93"/>
      <c r="AO218" s="52"/>
      <c r="AP218" s="52"/>
      <c r="AQ218" s="52"/>
      <c r="AR218" s="93"/>
      <c r="AS218" s="93"/>
      <c r="AT218" s="59"/>
    </row>
    <row r="219" spans="1:46" s="15" customFormat="1" ht="19.5" customHeight="1">
      <c r="A219" s="26" t="s">
        <v>366</v>
      </c>
      <c r="B219" s="56">
        <f t="shared" si="5"/>
        <v>0</v>
      </c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93"/>
      <c r="AE219" s="93"/>
      <c r="AF219" s="93"/>
      <c r="AG219" s="93"/>
      <c r="AH219" s="93"/>
      <c r="AI219" s="93"/>
      <c r="AJ219" s="52"/>
      <c r="AK219" s="93"/>
      <c r="AL219" s="93"/>
      <c r="AM219" s="93"/>
      <c r="AN219" s="93"/>
      <c r="AO219" s="52"/>
      <c r="AP219" s="52"/>
      <c r="AQ219" s="52"/>
      <c r="AR219" s="93"/>
      <c r="AS219" s="93"/>
      <c r="AT219" s="59"/>
    </row>
    <row r="220" spans="1:46" s="15" customFormat="1" ht="19.5" customHeight="1">
      <c r="A220" s="26" t="s">
        <v>367</v>
      </c>
      <c r="B220" s="56">
        <f t="shared" si="5"/>
        <v>0</v>
      </c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93"/>
      <c r="AE220" s="93"/>
      <c r="AF220" s="93"/>
      <c r="AG220" s="93"/>
      <c r="AH220" s="93"/>
      <c r="AI220" s="93"/>
      <c r="AJ220" s="52"/>
      <c r="AK220" s="93"/>
      <c r="AL220" s="93"/>
      <c r="AM220" s="93"/>
      <c r="AN220" s="93"/>
      <c r="AO220" s="52"/>
      <c r="AP220" s="52"/>
      <c r="AQ220" s="52"/>
      <c r="AR220" s="93"/>
      <c r="AS220" s="93"/>
      <c r="AT220" s="59"/>
    </row>
    <row r="221" spans="1:46" s="15" customFormat="1" ht="19.5" customHeight="1">
      <c r="A221" s="26" t="s">
        <v>368</v>
      </c>
      <c r="B221" s="56">
        <f t="shared" si="5"/>
        <v>0</v>
      </c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93"/>
      <c r="AE221" s="93"/>
      <c r="AF221" s="93"/>
      <c r="AG221" s="93"/>
      <c r="AH221" s="93"/>
      <c r="AI221" s="93"/>
      <c r="AJ221" s="52"/>
      <c r="AK221" s="93"/>
      <c r="AL221" s="93"/>
      <c r="AM221" s="93"/>
      <c r="AN221" s="93"/>
      <c r="AO221" s="52"/>
      <c r="AP221" s="52"/>
      <c r="AQ221" s="52"/>
      <c r="AR221" s="93"/>
      <c r="AS221" s="93"/>
      <c r="AT221" s="59"/>
    </row>
    <row r="222" spans="1:46" s="15" customFormat="1" ht="19.5" customHeight="1">
      <c r="A222" s="26" t="s">
        <v>369</v>
      </c>
      <c r="B222" s="56">
        <f t="shared" si="5"/>
        <v>0</v>
      </c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93"/>
      <c r="AE222" s="93"/>
      <c r="AF222" s="93"/>
      <c r="AG222" s="93"/>
      <c r="AH222" s="93"/>
      <c r="AI222" s="93"/>
      <c r="AJ222" s="52"/>
      <c r="AK222" s="93"/>
      <c r="AL222" s="93"/>
      <c r="AM222" s="93"/>
      <c r="AN222" s="93"/>
      <c r="AO222" s="52"/>
      <c r="AP222" s="52"/>
      <c r="AQ222" s="52"/>
      <c r="AR222" s="93"/>
      <c r="AS222" s="93"/>
      <c r="AT222" s="59"/>
    </row>
    <row r="223" spans="1:46" s="15" customFormat="1" ht="19.5" customHeight="1">
      <c r="A223" s="26" t="s">
        <v>370</v>
      </c>
      <c r="B223" s="56">
        <f t="shared" si="5"/>
        <v>0</v>
      </c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93"/>
      <c r="AE223" s="93"/>
      <c r="AF223" s="93"/>
      <c r="AG223" s="93"/>
      <c r="AH223" s="93"/>
      <c r="AI223" s="93"/>
      <c r="AJ223" s="52"/>
      <c r="AK223" s="93"/>
      <c r="AL223" s="93"/>
      <c r="AM223" s="93"/>
      <c r="AN223" s="93"/>
      <c r="AO223" s="52"/>
      <c r="AP223" s="52"/>
      <c r="AQ223" s="52"/>
      <c r="AR223" s="93"/>
      <c r="AS223" s="93"/>
      <c r="AT223" s="59"/>
    </row>
    <row r="224" spans="1:46" s="15" customFormat="1" ht="19.5" customHeight="1">
      <c r="A224" s="26" t="s">
        <v>205</v>
      </c>
      <c r="B224" s="56">
        <f t="shared" si="5"/>
        <v>0</v>
      </c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27"/>
      <c r="AK224" s="56"/>
      <c r="AL224" s="56"/>
      <c r="AM224" s="56"/>
      <c r="AN224" s="56"/>
      <c r="AO224" s="27"/>
      <c r="AP224" s="27"/>
      <c r="AQ224" s="27"/>
      <c r="AR224" s="56"/>
      <c r="AS224" s="56"/>
      <c r="AT224" s="59"/>
    </row>
    <row r="225" spans="1:46" s="15" customFormat="1" ht="19.5" customHeight="1">
      <c r="A225" s="26" t="s">
        <v>188</v>
      </c>
      <c r="B225" s="56">
        <f t="shared" si="5"/>
        <v>0</v>
      </c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27"/>
      <c r="AK225" s="56"/>
      <c r="AL225" s="56"/>
      <c r="AM225" s="56"/>
      <c r="AN225" s="56"/>
      <c r="AO225" s="27"/>
      <c r="AP225" s="27"/>
      <c r="AQ225" s="27"/>
      <c r="AR225" s="56"/>
      <c r="AS225" s="56"/>
      <c r="AT225" s="59"/>
    </row>
    <row r="226" spans="1:46" s="15" customFormat="1" ht="19.5" customHeight="1">
      <c r="A226" s="26" t="s">
        <v>241</v>
      </c>
      <c r="B226" s="56">
        <f t="shared" si="5"/>
        <v>0</v>
      </c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27"/>
      <c r="AK226" s="56"/>
      <c r="AL226" s="56"/>
      <c r="AM226" s="56"/>
      <c r="AN226" s="56"/>
      <c r="AO226" s="27"/>
      <c r="AP226" s="27"/>
      <c r="AQ226" s="27"/>
      <c r="AR226" s="56"/>
      <c r="AS226" s="56"/>
      <c r="AT226" s="59"/>
    </row>
    <row r="227" spans="1:46" s="15" customFormat="1" ht="19.5" customHeight="1">
      <c r="A227" s="26" t="s">
        <v>371</v>
      </c>
      <c r="B227" s="56">
        <f t="shared" si="5"/>
        <v>0</v>
      </c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93"/>
      <c r="AE227" s="93"/>
      <c r="AF227" s="93"/>
      <c r="AG227" s="93"/>
      <c r="AH227" s="93"/>
      <c r="AI227" s="93"/>
      <c r="AJ227" s="52"/>
      <c r="AK227" s="93"/>
      <c r="AL227" s="93"/>
      <c r="AM227" s="93"/>
      <c r="AN227" s="93"/>
      <c r="AO227" s="52"/>
      <c r="AP227" s="52"/>
      <c r="AQ227" s="52"/>
      <c r="AR227" s="93"/>
      <c r="AS227" s="93"/>
      <c r="AT227" s="59"/>
    </row>
    <row r="228" spans="1:46" s="15" customFormat="1" ht="19.5" customHeight="1">
      <c r="A228" s="26" t="s">
        <v>372</v>
      </c>
      <c r="B228" s="56">
        <f t="shared" si="5"/>
        <v>0</v>
      </c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27"/>
      <c r="AK228" s="56"/>
      <c r="AL228" s="56"/>
      <c r="AM228" s="56"/>
      <c r="AN228" s="56"/>
      <c r="AO228" s="27"/>
      <c r="AP228" s="27"/>
      <c r="AQ228" s="27"/>
      <c r="AR228" s="56"/>
      <c r="AS228" s="56"/>
      <c r="AT228" s="59"/>
    </row>
    <row r="229" spans="1:46" s="15" customFormat="1" ht="19.5" customHeight="1">
      <c r="A229" s="26" t="s">
        <v>206</v>
      </c>
      <c r="B229" s="56">
        <f t="shared" si="5"/>
        <v>0</v>
      </c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27"/>
      <c r="AK229" s="56"/>
      <c r="AL229" s="56"/>
      <c r="AM229" s="56"/>
      <c r="AN229" s="56"/>
      <c r="AO229" s="27"/>
      <c r="AP229" s="27"/>
      <c r="AQ229" s="27"/>
      <c r="AR229" s="56"/>
      <c r="AS229" s="56"/>
      <c r="AT229" s="59"/>
    </row>
    <row r="230" spans="1:46" s="15" customFormat="1" ht="19.5" customHeight="1">
      <c r="A230" s="26" t="s">
        <v>188</v>
      </c>
      <c r="B230" s="56">
        <f t="shared" si="5"/>
        <v>0</v>
      </c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27"/>
      <c r="AK230" s="56"/>
      <c r="AL230" s="56"/>
      <c r="AM230" s="56"/>
      <c r="AN230" s="56"/>
      <c r="AO230" s="27"/>
      <c r="AP230" s="27"/>
      <c r="AQ230" s="27"/>
      <c r="AR230" s="56"/>
      <c r="AS230" s="56"/>
      <c r="AT230" s="59"/>
    </row>
    <row r="231" spans="1:46" s="15" customFormat="1" ht="19.5" customHeight="1">
      <c r="A231" s="26" t="s">
        <v>373</v>
      </c>
      <c r="B231" s="56">
        <f t="shared" si="5"/>
        <v>0</v>
      </c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93"/>
      <c r="AE231" s="93"/>
      <c r="AF231" s="93"/>
      <c r="AG231" s="93"/>
      <c r="AH231" s="93"/>
      <c r="AI231" s="93"/>
      <c r="AJ231" s="52"/>
      <c r="AK231" s="93"/>
      <c r="AL231" s="93"/>
      <c r="AM231" s="93"/>
      <c r="AN231" s="93"/>
      <c r="AO231" s="52"/>
      <c r="AP231" s="52"/>
      <c r="AQ231" s="52"/>
      <c r="AR231" s="93"/>
      <c r="AS231" s="93"/>
      <c r="AT231" s="59"/>
    </row>
    <row r="232" spans="1:46" s="15" customFormat="1" ht="19.5" customHeight="1">
      <c r="A232" s="26" t="s">
        <v>374</v>
      </c>
      <c r="B232" s="56">
        <f t="shared" si="5"/>
        <v>0</v>
      </c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93"/>
      <c r="AE232" s="93"/>
      <c r="AF232" s="93"/>
      <c r="AG232" s="93"/>
      <c r="AH232" s="93"/>
      <c r="AI232" s="93"/>
      <c r="AJ232" s="52"/>
      <c r="AK232" s="93"/>
      <c r="AL232" s="93"/>
      <c r="AM232" s="93"/>
      <c r="AN232" s="93"/>
      <c r="AO232" s="52"/>
      <c r="AP232" s="52"/>
      <c r="AQ232" s="52"/>
      <c r="AR232" s="93"/>
      <c r="AS232" s="93"/>
      <c r="AT232" s="59"/>
    </row>
    <row r="233" spans="1:46" s="15" customFormat="1" ht="19.5" customHeight="1">
      <c r="A233" s="26" t="s">
        <v>375</v>
      </c>
      <c r="B233" s="56">
        <f t="shared" si="5"/>
        <v>0</v>
      </c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93"/>
      <c r="AE233" s="93"/>
      <c r="AF233" s="93"/>
      <c r="AG233" s="93"/>
      <c r="AH233" s="93"/>
      <c r="AI233" s="93"/>
      <c r="AJ233" s="52"/>
      <c r="AK233" s="93"/>
      <c r="AL233" s="93"/>
      <c r="AM233" s="93"/>
      <c r="AN233" s="93"/>
      <c r="AO233" s="52"/>
      <c r="AP233" s="52"/>
      <c r="AQ233" s="52"/>
      <c r="AR233" s="93"/>
      <c r="AS233" s="93"/>
      <c r="AT233" s="59"/>
    </row>
    <row r="234" spans="1:46" s="15" customFormat="1" ht="19.5" customHeight="1">
      <c r="A234" s="26" t="s">
        <v>242</v>
      </c>
      <c r="B234" s="56">
        <f t="shared" si="5"/>
        <v>0</v>
      </c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93"/>
      <c r="AE234" s="93"/>
      <c r="AF234" s="93"/>
      <c r="AG234" s="93"/>
      <c r="AH234" s="93"/>
      <c r="AI234" s="93"/>
      <c r="AJ234" s="52"/>
      <c r="AK234" s="93"/>
      <c r="AL234" s="93"/>
      <c r="AM234" s="93"/>
      <c r="AN234" s="93"/>
      <c r="AO234" s="52"/>
      <c r="AP234" s="52"/>
      <c r="AQ234" s="52"/>
      <c r="AR234" s="93"/>
      <c r="AS234" s="93"/>
      <c r="AT234" s="59"/>
    </row>
    <row r="235" spans="1:46" s="15" customFormat="1" ht="19.5" customHeight="1">
      <c r="A235" s="26" t="s">
        <v>376</v>
      </c>
      <c r="B235" s="56">
        <f t="shared" si="5"/>
        <v>0</v>
      </c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27"/>
      <c r="AK235" s="56"/>
      <c r="AL235" s="56"/>
      <c r="AM235" s="56"/>
      <c r="AN235" s="56"/>
      <c r="AO235" s="27"/>
      <c r="AP235" s="27"/>
      <c r="AQ235" s="27"/>
      <c r="AR235" s="56"/>
      <c r="AS235" s="56"/>
      <c r="AT235" s="59"/>
    </row>
    <row r="236" spans="1:46" s="15" customFormat="1" ht="19.5" customHeight="1">
      <c r="A236" s="26" t="s">
        <v>377</v>
      </c>
      <c r="B236" s="56">
        <f t="shared" si="5"/>
        <v>0</v>
      </c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27"/>
      <c r="AK236" s="56"/>
      <c r="AL236" s="56"/>
      <c r="AM236" s="56"/>
      <c r="AN236" s="56"/>
      <c r="AO236" s="27"/>
      <c r="AP236" s="27"/>
      <c r="AQ236" s="27"/>
      <c r="AR236" s="56"/>
      <c r="AS236" s="56"/>
      <c r="AT236" s="59"/>
    </row>
    <row r="237" spans="1:46" s="15" customFormat="1" ht="19.5" customHeight="1">
      <c r="A237" s="26" t="s">
        <v>378</v>
      </c>
      <c r="B237" s="56">
        <f t="shared" si="5"/>
        <v>0</v>
      </c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27"/>
      <c r="AK237" s="56"/>
      <c r="AL237" s="56"/>
      <c r="AM237" s="56"/>
      <c r="AN237" s="56"/>
      <c r="AO237" s="27"/>
      <c r="AP237" s="27"/>
      <c r="AQ237" s="27"/>
      <c r="AR237" s="56"/>
      <c r="AS237" s="56"/>
      <c r="AT237" s="59"/>
    </row>
    <row r="238" spans="1:46" s="15" customFormat="1" ht="19.5" customHeight="1">
      <c r="A238" s="26" t="s">
        <v>379</v>
      </c>
      <c r="B238" s="56">
        <f t="shared" si="5"/>
        <v>0</v>
      </c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27"/>
      <c r="AK238" s="56"/>
      <c r="AL238" s="56"/>
      <c r="AM238" s="56"/>
      <c r="AN238" s="56"/>
      <c r="AO238" s="27"/>
      <c r="AP238" s="27"/>
      <c r="AQ238" s="27"/>
      <c r="AR238" s="56"/>
      <c r="AS238" s="56"/>
      <c r="AT238" s="59"/>
    </row>
    <row r="239" spans="1:46" s="15" customFormat="1" ht="19.5" customHeight="1">
      <c r="A239" s="26" t="s">
        <v>380</v>
      </c>
      <c r="B239" s="56">
        <f t="shared" si="5"/>
        <v>0</v>
      </c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27"/>
      <c r="AK239" s="56"/>
      <c r="AL239" s="56"/>
      <c r="AM239" s="56"/>
      <c r="AN239" s="56"/>
      <c r="AO239" s="27"/>
      <c r="AP239" s="27"/>
      <c r="AQ239" s="27"/>
      <c r="AR239" s="56"/>
      <c r="AS239" s="56"/>
      <c r="AT239" s="59"/>
    </row>
    <row r="240" spans="1:46" s="15" customFormat="1" ht="19.5" customHeight="1">
      <c r="A240" s="26" t="s">
        <v>207</v>
      </c>
      <c r="B240" s="56">
        <f t="shared" si="5"/>
        <v>0</v>
      </c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27"/>
      <c r="AK240" s="56"/>
      <c r="AL240" s="56"/>
      <c r="AM240" s="56"/>
      <c r="AN240" s="56"/>
      <c r="AO240" s="27"/>
      <c r="AP240" s="27"/>
      <c r="AQ240" s="27"/>
      <c r="AR240" s="56"/>
      <c r="AS240" s="56"/>
      <c r="AT240" s="59"/>
    </row>
    <row r="241" spans="1:46" s="15" customFormat="1" ht="19.5" customHeight="1">
      <c r="A241" s="26" t="s">
        <v>188</v>
      </c>
      <c r="B241" s="56">
        <f t="shared" si="5"/>
        <v>0</v>
      </c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27"/>
      <c r="AK241" s="56"/>
      <c r="AL241" s="56"/>
      <c r="AM241" s="56"/>
      <c r="AN241" s="56"/>
      <c r="AO241" s="27"/>
      <c r="AP241" s="27"/>
      <c r="AQ241" s="27"/>
      <c r="AR241" s="56"/>
      <c r="AS241" s="56"/>
      <c r="AT241" s="59"/>
    </row>
    <row r="242" spans="1:46" s="15" customFormat="1" ht="19.5" customHeight="1">
      <c r="A242" s="26" t="s">
        <v>381</v>
      </c>
      <c r="B242" s="56">
        <f t="shared" si="5"/>
        <v>0</v>
      </c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27"/>
      <c r="AK242" s="56"/>
      <c r="AL242" s="56"/>
      <c r="AM242" s="56"/>
      <c r="AN242" s="56"/>
      <c r="AO242" s="27"/>
      <c r="AP242" s="27"/>
      <c r="AQ242" s="27"/>
      <c r="AR242" s="56"/>
      <c r="AS242" s="56"/>
      <c r="AT242" s="59"/>
    </row>
    <row r="243" spans="1:46" s="15" customFormat="1" ht="19.5" customHeight="1">
      <c r="A243" s="26" t="s">
        <v>243</v>
      </c>
      <c r="B243" s="56">
        <f t="shared" si="5"/>
        <v>0</v>
      </c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93"/>
      <c r="AE243" s="93"/>
      <c r="AF243" s="93"/>
      <c r="AG243" s="93"/>
      <c r="AH243" s="93"/>
      <c r="AI243" s="93"/>
      <c r="AJ243" s="52"/>
      <c r="AK243" s="93"/>
      <c r="AL243" s="93"/>
      <c r="AM243" s="93"/>
      <c r="AN243" s="93"/>
      <c r="AO243" s="52"/>
      <c r="AP243" s="52"/>
      <c r="AQ243" s="52"/>
      <c r="AR243" s="93"/>
      <c r="AS243" s="93"/>
      <c r="AT243" s="59"/>
    </row>
    <row r="244" spans="1:46" s="15" customFormat="1" ht="19.5" customHeight="1">
      <c r="A244" s="26" t="s">
        <v>382</v>
      </c>
      <c r="B244" s="56">
        <f t="shared" si="5"/>
        <v>0</v>
      </c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93"/>
      <c r="AE244" s="93"/>
      <c r="AF244" s="93"/>
      <c r="AG244" s="93"/>
      <c r="AH244" s="93"/>
      <c r="AI244" s="93"/>
      <c r="AJ244" s="52"/>
      <c r="AK244" s="93"/>
      <c r="AL244" s="93"/>
      <c r="AM244" s="93"/>
      <c r="AN244" s="93"/>
      <c r="AO244" s="52"/>
      <c r="AP244" s="52"/>
      <c r="AQ244" s="52"/>
      <c r="AR244" s="93"/>
      <c r="AS244" s="93"/>
      <c r="AT244" s="59"/>
    </row>
    <row r="245" spans="1:46" s="15" customFormat="1" ht="19.5" customHeight="1">
      <c r="A245" s="26" t="s">
        <v>383</v>
      </c>
      <c r="B245" s="56">
        <f t="shared" si="5"/>
        <v>0</v>
      </c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93"/>
      <c r="AE245" s="93"/>
      <c r="AF245" s="93"/>
      <c r="AG245" s="93"/>
      <c r="AH245" s="93"/>
      <c r="AI245" s="93"/>
      <c r="AJ245" s="52"/>
      <c r="AK245" s="93"/>
      <c r="AL245" s="93"/>
      <c r="AM245" s="93"/>
      <c r="AN245" s="93"/>
      <c r="AO245" s="52"/>
      <c r="AP245" s="52"/>
      <c r="AQ245" s="52"/>
      <c r="AR245" s="93"/>
      <c r="AS245" s="93"/>
      <c r="AT245" s="59"/>
    </row>
    <row r="246" spans="1:46" s="15" customFormat="1" ht="19.5" customHeight="1">
      <c r="A246" s="26" t="s">
        <v>384</v>
      </c>
      <c r="B246" s="56">
        <f t="shared" si="5"/>
        <v>0</v>
      </c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93"/>
      <c r="AE246" s="93"/>
      <c r="AF246" s="93"/>
      <c r="AG246" s="93"/>
      <c r="AH246" s="93"/>
      <c r="AI246" s="93"/>
      <c r="AJ246" s="52"/>
      <c r="AK246" s="93"/>
      <c r="AL246" s="93"/>
      <c r="AM246" s="93"/>
      <c r="AN246" s="93"/>
      <c r="AO246" s="52"/>
      <c r="AP246" s="52"/>
      <c r="AQ246" s="52"/>
      <c r="AR246" s="93"/>
      <c r="AS246" s="93"/>
      <c r="AT246" s="59"/>
    </row>
    <row r="247" spans="1:46" s="15" customFormat="1" ht="19.5" customHeight="1">
      <c r="A247" s="26" t="s">
        <v>385</v>
      </c>
      <c r="B247" s="56">
        <f t="shared" si="5"/>
        <v>0</v>
      </c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93"/>
      <c r="AE247" s="93"/>
      <c r="AF247" s="93"/>
      <c r="AG247" s="93"/>
      <c r="AH247" s="93"/>
      <c r="AI247" s="93"/>
      <c r="AJ247" s="52"/>
      <c r="AK247" s="93"/>
      <c r="AL247" s="93"/>
      <c r="AM247" s="93"/>
      <c r="AN247" s="93"/>
      <c r="AO247" s="52"/>
      <c r="AP247" s="52"/>
      <c r="AQ247" s="52"/>
      <c r="AR247" s="93"/>
      <c r="AS247" s="93"/>
      <c r="AT247" s="59"/>
    </row>
    <row r="248" spans="1:46" s="15" customFormat="1" ht="19.5" customHeight="1">
      <c r="A248" s="26" t="s">
        <v>386</v>
      </c>
      <c r="B248" s="56">
        <f t="shared" si="5"/>
        <v>0</v>
      </c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27"/>
      <c r="AK248" s="56"/>
      <c r="AL248" s="56"/>
      <c r="AM248" s="56"/>
      <c r="AN248" s="56"/>
      <c r="AO248" s="27"/>
      <c r="AP248" s="27"/>
      <c r="AQ248" s="27"/>
      <c r="AR248" s="56"/>
      <c r="AS248" s="56"/>
      <c r="AT248" s="59"/>
    </row>
    <row r="249" spans="1:46" s="15" customFormat="1" ht="19.5" customHeight="1">
      <c r="A249" s="26" t="s">
        <v>387</v>
      </c>
      <c r="B249" s="56">
        <f t="shared" si="5"/>
        <v>0</v>
      </c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27"/>
      <c r="AK249" s="56"/>
      <c r="AL249" s="56"/>
      <c r="AM249" s="56"/>
      <c r="AN249" s="56"/>
      <c r="AO249" s="27"/>
      <c r="AP249" s="27"/>
      <c r="AQ249" s="27"/>
      <c r="AR249" s="56"/>
      <c r="AS249" s="56"/>
      <c r="AT249" s="59"/>
    </row>
    <row r="250" spans="1:46" s="15" customFormat="1" ht="19.5" customHeight="1">
      <c r="A250" s="26" t="s">
        <v>388</v>
      </c>
      <c r="B250" s="56">
        <f t="shared" si="5"/>
        <v>0</v>
      </c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27"/>
      <c r="AK250" s="56"/>
      <c r="AL250" s="56"/>
      <c r="AM250" s="56"/>
      <c r="AN250" s="56"/>
      <c r="AO250" s="27"/>
      <c r="AP250" s="27"/>
      <c r="AQ250" s="27"/>
      <c r="AR250" s="56"/>
      <c r="AS250" s="56"/>
      <c r="AT250" s="59"/>
    </row>
    <row r="251" spans="1:46" s="15" customFormat="1" ht="19.5" customHeight="1">
      <c r="A251" s="26" t="s">
        <v>389</v>
      </c>
      <c r="B251" s="56">
        <f t="shared" si="5"/>
        <v>0</v>
      </c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27"/>
      <c r="AK251" s="56"/>
      <c r="AL251" s="56"/>
      <c r="AM251" s="56"/>
      <c r="AN251" s="56"/>
      <c r="AO251" s="27"/>
      <c r="AP251" s="27"/>
      <c r="AQ251" s="27"/>
      <c r="AR251" s="56"/>
      <c r="AS251" s="56"/>
      <c r="AT251" s="59"/>
    </row>
    <row r="252" spans="1:46" s="15" customFormat="1" ht="19.5" customHeight="1">
      <c r="A252" s="26" t="s">
        <v>208</v>
      </c>
      <c r="B252" s="56">
        <f t="shared" si="5"/>
        <v>0</v>
      </c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27"/>
      <c r="AK252" s="56"/>
      <c r="AL252" s="56"/>
      <c r="AM252" s="56"/>
      <c r="AN252" s="56"/>
      <c r="AO252" s="27"/>
      <c r="AP252" s="27"/>
      <c r="AQ252" s="27"/>
      <c r="AR252" s="56"/>
      <c r="AS252" s="56"/>
      <c r="AT252" s="59"/>
    </row>
    <row r="253" spans="1:46" s="15" customFormat="1" ht="19.5" customHeight="1">
      <c r="A253" s="26" t="s">
        <v>188</v>
      </c>
      <c r="B253" s="56">
        <f t="shared" si="5"/>
        <v>0</v>
      </c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27"/>
      <c r="AK253" s="56"/>
      <c r="AL253" s="56"/>
      <c r="AM253" s="56"/>
      <c r="AN253" s="56"/>
      <c r="AO253" s="27"/>
      <c r="AP253" s="27"/>
      <c r="AQ253" s="27"/>
      <c r="AR253" s="56"/>
      <c r="AS253" s="56"/>
      <c r="AT253" s="59"/>
    </row>
    <row r="254" spans="1:46" s="15" customFormat="1" ht="19.5" customHeight="1">
      <c r="A254" s="26" t="s">
        <v>390</v>
      </c>
      <c r="B254" s="56">
        <f t="shared" si="5"/>
        <v>0</v>
      </c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27"/>
      <c r="AK254" s="56"/>
      <c r="AL254" s="56"/>
      <c r="AM254" s="56"/>
      <c r="AN254" s="56"/>
      <c r="AO254" s="27"/>
      <c r="AP254" s="27"/>
      <c r="AQ254" s="27"/>
      <c r="AR254" s="56"/>
      <c r="AS254" s="56"/>
      <c r="AT254" s="59"/>
    </row>
    <row r="255" spans="1:46" s="15" customFormat="1" ht="19.5" customHeight="1">
      <c r="A255" s="26" t="s">
        <v>391</v>
      </c>
      <c r="B255" s="56">
        <f t="shared" si="5"/>
        <v>0</v>
      </c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27"/>
      <c r="AK255" s="56"/>
      <c r="AL255" s="56"/>
      <c r="AM255" s="56"/>
      <c r="AN255" s="56"/>
      <c r="AO255" s="27"/>
      <c r="AP255" s="27"/>
      <c r="AQ255" s="27"/>
      <c r="AR255" s="56"/>
      <c r="AS255" s="56"/>
      <c r="AT255" s="59"/>
    </row>
    <row r="256" spans="1:46" s="15" customFormat="1" ht="19.5" customHeight="1">
      <c r="A256" s="26" t="s">
        <v>392</v>
      </c>
      <c r="B256" s="56">
        <f t="shared" si="5"/>
        <v>0</v>
      </c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27"/>
      <c r="AK256" s="56"/>
      <c r="AL256" s="56"/>
      <c r="AM256" s="56"/>
      <c r="AN256" s="56"/>
      <c r="AO256" s="27"/>
      <c r="AP256" s="27"/>
      <c r="AQ256" s="27"/>
      <c r="AR256" s="56"/>
      <c r="AS256" s="56"/>
      <c r="AT256" s="59"/>
    </row>
    <row r="257" spans="1:46" s="15" customFormat="1" ht="19.5" customHeight="1">
      <c r="A257" s="26" t="s">
        <v>393</v>
      </c>
      <c r="B257" s="56">
        <f t="shared" si="5"/>
        <v>0</v>
      </c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27"/>
      <c r="AK257" s="56"/>
      <c r="AL257" s="56"/>
      <c r="AM257" s="56"/>
      <c r="AN257" s="56"/>
      <c r="AO257" s="27"/>
      <c r="AP257" s="27"/>
      <c r="AQ257" s="27"/>
      <c r="AR257" s="56"/>
      <c r="AS257" s="56"/>
      <c r="AT257" s="59"/>
    </row>
    <row r="258" spans="1:46" s="15" customFormat="1" ht="19.5" customHeight="1">
      <c r="A258" s="26" t="s">
        <v>394</v>
      </c>
      <c r="B258" s="56">
        <f t="shared" si="5"/>
        <v>0</v>
      </c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27"/>
      <c r="AK258" s="56"/>
      <c r="AL258" s="56"/>
      <c r="AM258" s="56"/>
      <c r="AN258" s="56"/>
      <c r="AO258" s="27"/>
      <c r="AP258" s="27"/>
      <c r="AQ258" s="27"/>
      <c r="AR258" s="56"/>
      <c r="AS258" s="56"/>
      <c r="AT258" s="59"/>
    </row>
    <row r="259" spans="1:46" s="15" customFormat="1" ht="19.5" customHeight="1">
      <c r="A259" s="26" t="s">
        <v>395</v>
      </c>
      <c r="B259" s="56">
        <f t="shared" si="5"/>
        <v>0</v>
      </c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27"/>
      <c r="AK259" s="56"/>
      <c r="AL259" s="56"/>
      <c r="AM259" s="56"/>
      <c r="AN259" s="56"/>
      <c r="AO259" s="27"/>
      <c r="AP259" s="27"/>
      <c r="AQ259" s="27"/>
      <c r="AR259" s="56"/>
      <c r="AS259" s="56"/>
      <c r="AT259" s="59"/>
    </row>
    <row r="260" spans="1:46" s="15" customFormat="1" ht="19.5" customHeight="1">
      <c r="A260" s="26" t="s">
        <v>244</v>
      </c>
      <c r="B260" s="56">
        <f t="shared" si="5"/>
        <v>0</v>
      </c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93"/>
      <c r="AE260" s="93"/>
      <c r="AF260" s="93"/>
      <c r="AG260" s="93"/>
      <c r="AH260" s="93"/>
      <c r="AI260" s="93"/>
      <c r="AJ260" s="52"/>
      <c r="AK260" s="93"/>
      <c r="AL260" s="93"/>
      <c r="AM260" s="93"/>
      <c r="AN260" s="93"/>
      <c r="AO260" s="52"/>
      <c r="AP260" s="52"/>
      <c r="AQ260" s="52"/>
      <c r="AR260" s="93"/>
      <c r="AS260" s="93"/>
      <c r="AT260" s="59"/>
    </row>
    <row r="261" spans="1:46" s="15" customFormat="1" ht="19.5" customHeight="1">
      <c r="A261" s="26" t="s">
        <v>396</v>
      </c>
      <c r="B261" s="56">
        <f t="shared" si="5"/>
        <v>0</v>
      </c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27"/>
      <c r="AK261" s="56"/>
      <c r="AL261" s="56"/>
      <c r="AM261" s="56"/>
      <c r="AN261" s="56"/>
      <c r="AO261" s="27"/>
      <c r="AP261" s="27"/>
      <c r="AQ261" s="27"/>
      <c r="AR261" s="56"/>
      <c r="AS261" s="56"/>
      <c r="AT261" s="59"/>
    </row>
    <row r="262" spans="1:46" s="15" customFormat="1" ht="19.5" customHeight="1">
      <c r="A262" s="26" t="s">
        <v>397</v>
      </c>
      <c r="B262" s="56">
        <f t="shared" si="5"/>
        <v>0</v>
      </c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27"/>
      <c r="AK262" s="56"/>
      <c r="AL262" s="56"/>
      <c r="AM262" s="56"/>
      <c r="AN262" s="56"/>
      <c r="AO262" s="27"/>
      <c r="AP262" s="27"/>
      <c r="AQ262" s="27"/>
      <c r="AR262" s="56"/>
      <c r="AS262" s="56"/>
      <c r="AT262" s="59"/>
    </row>
    <row r="263" spans="1:46" s="15" customFormat="1" ht="19.5" customHeight="1">
      <c r="A263" s="26" t="s">
        <v>398</v>
      </c>
      <c r="B263" s="56">
        <f t="shared" si="5"/>
        <v>0</v>
      </c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27"/>
      <c r="AK263" s="56"/>
      <c r="AL263" s="56"/>
      <c r="AM263" s="56"/>
      <c r="AN263" s="56"/>
      <c r="AO263" s="27"/>
      <c r="AP263" s="27"/>
      <c r="AQ263" s="27"/>
      <c r="AR263" s="56"/>
      <c r="AS263" s="56"/>
      <c r="AT263" s="59"/>
    </row>
    <row r="264" spans="1:46" s="15" customFormat="1" ht="19.5" customHeight="1">
      <c r="A264" s="26" t="s">
        <v>399</v>
      </c>
      <c r="B264" s="56">
        <f t="shared" si="5"/>
        <v>0</v>
      </c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93"/>
      <c r="AE264" s="93"/>
      <c r="AF264" s="93"/>
      <c r="AG264" s="93"/>
      <c r="AH264" s="93"/>
      <c r="AI264" s="93"/>
      <c r="AJ264" s="52"/>
      <c r="AK264" s="93"/>
      <c r="AL264" s="93"/>
      <c r="AM264" s="93"/>
      <c r="AN264" s="93"/>
      <c r="AO264" s="52"/>
      <c r="AP264" s="52"/>
      <c r="AQ264" s="52"/>
      <c r="AR264" s="93"/>
      <c r="AS264" s="93"/>
      <c r="AT264" s="59"/>
    </row>
    <row r="265" spans="1:46" s="15" customFormat="1" ht="19.5" customHeight="1">
      <c r="A265" s="26" t="s">
        <v>400</v>
      </c>
      <c r="B265" s="56">
        <f t="shared" ref="B265:B328" si="6">SUM(C265:AU265)</f>
        <v>0</v>
      </c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27"/>
      <c r="AK265" s="56"/>
      <c r="AL265" s="56"/>
      <c r="AM265" s="56"/>
      <c r="AN265" s="56"/>
      <c r="AO265" s="27"/>
      <c r="AP265" s="27"/>
      <c r="AQ265" s="27"/>
      <c r="AR265" s="56"/>
      <c r="AS265" s="56"/>
      <c r="AT265" s="59"/>
    </row>
    <row r="266" spans="1:46" s="15" customFormat="1" ht="19.5" customHeight="1">
      <c r="A266" s="26" t="s">
        <v>401</v>
      </c>
      <c r="B266" s="56">
        <f t="shared" si="6"/>
        <v>0</v>
      </c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27"/>
      <c r="AK266" s="56"/>
      <c r="AL266" s="56"/>
      <c r="AM266" s="56"/>
      <c r="AN266" s="56"/>
      <c r="AO266" s="27"/>
      <c r="AP266" s="27"/>
      <c r="AQ266" s="27"/>
      <c r="AR266" s="56"/>
      <c r="AS266" s="56"/>
      <c r="AT266" s="59"/>
    </row>
    <row r="267" spans="1:46" s="15" customFormat="1" ht="19.5" customHeight="1">
      <c r="A267" s="26" t="s">
        <v>245</v>
      </c>
      <c r="B267" s="56">
        <f t="shared" si="6"/>
        <v>0</v>
      </c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27"/>
      <c r="AK267" s="56"/>
      <c r="AL267" s="56"/>
      <c r="AM267" s="56"/>
      <c r="AN267" s="56"/>
      <c r="AO267" s="27"/>
      <c r="AP267" s="27"/>
      <c r="AQ267" s="27"/>
      <c r="AR267" s="56"/>
      <c r="AS267" s="56"/>
      <c r="AT267" s="59"/>
    </row>
    <row r="268" spans="1:46" s="15" customFormat="1" ht="19.5" customHeight="1">
      <c r="A268" s="26" t="s">
        <v>402</v>
      </c>
      <c r="B268" s="56">
        <f t="shared" si="6"/>
        <v>0</v>
      </c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27"/>
      <c r="AK268" s="56"/>
      <c r="AL268" s="56"/>
      <c r="AM268" s="56"/>
      <c r="AN268" s="56"/>
      <c r="AO268" s="27"/>
      <c r="AP268" s="27"/>
      <c r="AQ268" s="27"/>
      <c r="AR268" s="56"/>
      <c r="AS268" s="56"/>
      <c r="AT268" s="59"/>
    </row>
    <row r="269" spans="1:46" s="15" customFormat="1" ht="19.5" customHeight="1">
      <c r="A269" s="26" t="s">
        <v>403</v>
      </c>
      <c r="B269" s="56">
        <f t="shared" si="6"/>
        <v>0</v>
      </c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27"/>
      <c r="AK269" s="56"/>
      <c r="AL269" s="56"/>
      <c r="AM269" s="56"/>
      <c r="AN269" s="56"/>
      <c r="AO269" s="27"/>
      <c r="AP269" s="27"/>
      <c r="AQ269" s="27"/>
      <c r="AR269" s="56"/>
      <c r="AS269" s="56"/>
      <c r="AT269" s="59"/>
    </row>
    <row r="270" spans="1:46" s="15" customFormat="1" ht="19.5" customHeight="1">
      <c r="A270" s="26" t="s">
        <v>209</v>
      </c>
      <c r="B270" s="56">
        <f t="shared" si="6"/>
        <v>0</v>
      </c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27"/>
      <c r="AK270" s="56"/>
      <c r="AL270" s="56"/>
      <c r="AM270" s="56"/>
      <c r="AN270" s="56"/>
      <c r="AO270" s="27"/>
      <c r="AP270" s="27"/>
      <c r="AQ270" s="27"/>
      <c r="AR270" s="56"/>
      <c r="AS270" s="56"/>
      <c r="AT270" s="59"/>
    </row>
    <row r="271" spans="1:46" s="15" customFormat="1" ht="19.5" customHeight="1">
      <c r="A271" s="26" t="s">
        <v>188</v>
      </c>
      <c r="B271" s="56">
        <f t="shared" si="6"/>
        <v>0</v>
      </c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27"/>
      <c r="AK271" s="56"/>
      <c r="AL271" s="56"/>
      <c r="AM271" s="56"/>
      <c r="AN271" s="56"/>
      <c r="AO271" s="27"/>
      <c r="AP271" s="27"/>
      <c r="AQ271" s="27"/>
      <c r="AR271" s="56"/>
      <c r="AS271" s="56"/>
      <c r="AT271" s="59"/>
    </row>
    <row r="272" spans="1:46" s="15" customFormat="1" ht="19.5" customHeight="1">
      <c r="A272" s="26" t="s">
        <v>8</v>
      </c>
      <c r="B272" s="56">
        <f t="shared" si="6"/>
        <v>0</v>
      </c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27"/>
      <c r="AK272" s="56"/>
      <c r="AL272" s="56"/>
      <c r="AM272" s="56"/>
      <c r="AN272" s="56"/>
      <c r="AO272" s="27"/>
      <c r="AP272" s="27"/>
      <c r="AQ272" s="27"/>
      <c r="AR272" s="56"/>
      <c r="AS272" s="56"/>
      <c r="AT272" s="59"/>
    </row>
    <row r="273" spans="1:46" s="15" customFormat="1" ht="19.5" customHeight="1">
      <c r="A273" s="26" t="s">
        <v>246</v>
      </c>
      <c r="B273" s="56">
        <f t="shared" si="6"/>
        <v>0</v>
      </c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27"/>
      <c r="AK273" s="56"/>
      <c r="AL273" s="56"/>
      <c r="AM273" s="56"/>
      <c r="AN273" s="56"/>
      <c r="AO273" s="27"/>
      <c r="AP273" s="27"/>
      <c r="AQ273" s="27"/>
      <c r="AR273" s="56"/>
      <c r="AS273" s="56"/>
      <c r="AT273" s="59"/>
    </row>
    <row r="274" spans="1:46" s="15" customFormat="1" ht="19.5" customHeight="1">
      <c r="A274" s="26" t="s">
        <v>9</v>
      </c>
      <c r="B274" s="56">
        <f t="shared" si="6"/>
        <v>0</v>
      </c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93"/>
      <c r="AE274" s="93"/>
      <c r="AF274" s="93"/>
      <c r="AG274" s="93"/>
      <c r="AH274" s="93"/>
      <c r="AI274" s="93"/>
      <c r="AJ274" s="52"/>
      <c r="AK274" s="93"/>
      <c r="AL274" s="93"/>
      <c r="AM274" s="93"/>
      <c r="AN274" s="93"/>
      <c r="AO274" s="52"/>
      <c r="AP274" s="52"/>
      <c r="AQ274" s="52"/>
      <c r="AR274" s="93"/>
      <c r="AS274" s="93"/>
      <c r="AT274" s="59"/>
    </row>
    <row r="275" spans="1:46" s="15" customFormat="1" ht="19.5" customHeight="1">
      <c r="A275" s="26" t="s">
        <v>210</v>
      </c>
      <c r="B275" s="56">
        <f t="shared" si="6"/>
        <v>0</v>
      </c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27"/>
      <c r="AK275" s="56"/>
      <c r="AL275" s="56"/>
      <c r="AM275" s="56"/>
      <c r="AN275" s="56"/>
      <c r="AO275" s="27"/>
      <c r="AP275" s="27"/>
      <c r="AQ275" s="27"/>
      <c r="AR275" s="56"/>
      <c r="AS275" s="56"/>
      <c r="AT275" s="59"/>
    </row>
    <row r="276" spans="1:46" s="15" customFormat="1" ht="19.5" customHeight="1">
      <c r="A276" s="26" t="s">
        <v>188</v>
      </c>
      <c r="B276" s="56">
        <f t="shared" si="6"/>
        <v>0</v>
      </c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27"/>
      <c r="AK276" s="56"/>
      <c r="AL276" s="56"/>
      <c r="AM276" s="56"/>
      <c r="AN276" s="56"/>
      <c r="AO276" s="27"/>
      <c r="AP276" s="27"/>
      <c r="AQ276" s="27"/>
      <c r="AR276" s="56"/>
      <c r="AS276" s="56"/>
      <c r="AT276" s="59"/>
    </row>
    <row r="277" spans="1:46" s="15" customFormat="1" ht="19.5" customHeight="1">
      <c r="A277" s="26" t="s">
        <v>404</v>
      </c>
      <c r="B277" s="56">
        <f t="shared" si="6"/>
        <v>0</v>
      </c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27"/>
      <c r="AK277" s="56"/>
      <c r="AL277" s="56"/>
      <c r="AM277" s="56"/>
      <c r="AN277" s="56"/>
      <c r="AO277" s="27"/>
      <c r="AP277" s="27"/>
      <c r="AQ277" s="27"/>
      <c r="AR277" s="56"/>
      <c r="AS277" s="56"/>
      <c r="AT277" s="59"/>
    </row>
    <row r="278" spans="1:46" s="15" customFormat="1" ht="19.5" customHeight="1">
      <c r="A278" s="26" t="s">
        <v>405</v>
      </c>
      <c r="B278" s="56">
        <f t="shared" si="6"/>
        <v>0</v>
      </c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93"/>
      <c r="AE278" s="93"/>
      <c r="AF278" s="93"/>
      <c r="AG278" s="93"/>
      <c r="AH278" s="93"/>
      <c r="AI278" s="93"/>
      <c r="AJ278" s="52"/>
      <c r="AK278" s="93"/>
      <c r="AL278" s="93"/>
      <c r="AM278" s="93"/>
      <c r="AN278" s="93"/>
      <c r="AO278" s="52"/>
      <c r="AP278" s="52"/>
      <c r="AQ278" s="52"/>
      <c r="AR278" s="93"/>
      <c r="AS278" s="93"/>
      <c r="AT278" s="59"/>
    </row>
    <row r="279" spans="1:46" s="15" customFormat="1" ht="19.5" customHeight="1">
      <c r="A279" s="26" t="s">
        <v>406</v>
      </c>
      <c r="B279" s="56">
        <f t="shared" si="6"/>
        <v>0</v>
      </c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93"/>
      <c r="AE279" s="93"/>
      <c r="AF279" s="93"/>
      <c r="AG279" s="93"/>
      <c r="AH279" s="93"/>
      <c r="AI279" s="93"/>
      <c r="AJ279" s="52"/>
      <c r="AK279" s="93"/>
      <c r="AL279" s="93"/>
      <c r="AM279" s="93"/>
      <c r="AN279" s="93"/>
      <c r="AO279" s="52"/>
      <c r="AP279" s="52"/>
      <c r="AQ279" s="52"/>
      <c r="AR279" s="93"/>
      <c r="AS279" s="93"/>
      <c r="AT279" s="59"/>
    </row>
    <row r="280" spans="1:46" s="15" customFormat="1" ht="19.5" customHeight="1">
      <c r="A280" s="26" t="s">
        <v>407</v>
      </c>
      <c r="B280" s="56">
        <f t="shared" si="6"/>
        <v>0</v>
      </c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93"/>
      <c r="AE280" s="93"/>
      <c r="AF280" s="93"/>
      <c r="AG280" s="93"/>
      <c r="AH280" s="93"/>
      <c r="AI280" s="93"/>
      <c r="AJ280" s="52"/>
      <c r="AK280" s="93"/>
      <c r="AL280" s="93"/>
      <c r="AM280" s="93"/>
      <c r="AN280" s="93"/>
      <c r="AO280" s="52"/>
      <c r="AP280" s="52"/>
      <c r="AQ280" s="52"/>
      <c r="AR280" s="93"/>
      <c r="AS280" s="93"/>
      <c r="AT280" s="59"/>
    </row>
    <row r="281" spans="1:46" s="15" customFormat="1" ht="19.5" customHeight="1">
      <c r="A281" s="26" t="s">
        <v>408</v>
      </c>
      <c r="B281" s="56">
        <f t="shared" si="6"/>
        <v>0</v>
      </c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27"/>
      <c r="AK281" s="56"/>
      <c r="AL281" s="56"/>
      <c r="AM281" s="56"/>
      <c r="AN281" s="56"/>
      <c r="AO281" s="27"/>
      <c r="AP281" s="27"/>
      <c r="AQ281" s="27"/>
      <c r="AR281" s="56"/>
      <c r="AS281" s="56"/>
      <c r="AT281" s="59"/>
    </row>
    <row r="282" spans="1:46" s="15" customFormat="1" ht="19.5" customHeight="1">
      <c r="A282" s="26" t="s">
        <v>409</v>
      </c>
      <c r="B282" s="56">
        <f t="shared" si="6"/>
        <v>0</v>
      </c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27"/>
      <c r="AK282" s="56"/>
      <c r="AL282" s="56"/>
      <c r="AM282" s="56"/>
      <c r="AN282" s="56"/>
      <c r="AO282" s="27"/>
      <c r="AP282" s="27"/>
      <c r="AQ282" s="27"/>
      <c r="AR282" s="56"/>
      <c r="AS282" s="56"/>
      <c r="AT282" s="59"/>
    </row>
    <row r="283" spans="1:46" s="15" customFormat="1" ht="19.5" customHeight="1">
      <c r="A283" s="26" t="s">
        <v>410</v>
      </c>
      <c r="B283" s="56">
        <f t="shared" si="6"/>
        <v>0</v>
      </c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27"/>
      <c r="AK283" s="56"/>
      <c r="AL283" s="56"/>
      <c r="AM283" s="56"/>
      <c r="AN283" s="56"/>
      <c r="AO283" s="27"/>
      <c r="AP283" s="27"/>
      <c r="AQ283" s="27"/>
      <c r="AR283" s="56"/>
      <c r="AS283" s="56"/>
      <c r="AT283" s="59"/>
    </row>
    <row r="284" spans="1:46" s="15" customFormat="1" ht="19.5" customHeight="1">
      <c r="A284" s="26" t="s">
        <v>411</v>
      </c>
      <c r="B284" s="56">
        <f t="shared" si="6"/>
        <v>0</v>
      </c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27"/>
      <c r="AK284" s="56"/>
      <c r="AL284" s="56"/>
      <c r="AM284" s="56"/>
      <c r="AN284" s="56"/>
      <c r="AO284" s="27"/>
      <c r="AP284" s="27"/>
      <c r="AQ284" s="27"/>
      <c r="AR284" s="56"/>
      <c r="AS284" s="56"/>
      <c r="AT284" s="59"/>
    </row>
    <row r="285" spans="1:46" s="15" customFormat="1" ht="19.5" customHeight="1">
      <c r="A285" s="26" t="s">
        <v>412</v>
      </c>
      <c r="B285" s="56">
        <f t="shared" si="6"/>
        <v>0</v>
      </c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27"/>
      <c r="AK285" s="56"/>
      <c r="AL285" s="56"/>
      <c r="AM285" s="56"/>
      <c r="AN285" s="56"/>
      <c r="AO285" s="27"/>
      <c r="AP285" s="27"/>
      <c r="AQ285" s="27"/>
      <c r="AR285" s="56"/>
      <c r="AS285" s="56"/>
      <c r="AT285" s="59"/>
    </row>
    <row r="286" spans="1:46" s="15" customFormat="1" ht="19.5" customHeight="1">
      <c r="A286" s="26" t="s">
        <v>413</v>
      </c>
      <c r="B286" s="56">
        <f t="shared" si="6"/>
        <v>0</v>
      </c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27"/>
      <c r="AK286" s="56"/>
      <c r="AL286" s="56"/>
      <c r="AM286" s="56"/>
      <c r="AN286" s="56"/>
      <c r="AO286" s="27"/>
      <c r="AP286" s="27"/>
      <c r="AQ286" s="27"/>
      <c r="AR286" s="56"/>
      <c r="AS286" s="56"/>
      <c r="AT286" s="59"/>
    </row>
    <row r="287" spans="1:46" s="15" customFormat="1" ht="19.5" customHeight="1">
      <c r="A287" s="26" t="s">
        <v>414</v>
      </c>
      <c r="B287" s="56">
        <f t="shared" si="6"/>
        <v>0</v>
      </c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27"/>
      <c r="AK287" s="56"/>
      <c r="AL287" s="56"/>
      <c r="AM287" s="56"/>
      <c r="AN287" s="56"/>
      <c r="AO287" s="27"/>
      <c r="AP287" s="27"/>
      <c r="AQ287" s="27"/>
      <c r="AR287" s="56"/>
      <c r="AS287" s="56"/>
      <c r="AT287" s="59"/>
    </row>
    <row r="288" spans="1:46" s="15" customFormat="1" ht="19.5" customHeight="1">
      <c r="A288" s="26" t="s">
        <v>415</v>
      </c>
      <c r="B288" s="56">
        <f t="shared" si="6"/>
        <v>0</v>
      </c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27"/>
      <c r="AK288" s="56"/>
      <c r="AL288" s="56"/>
      <c r="AM288" s="56"/>
      <c r="AN288" s="56"/>
      <c r="AO288" s="27"/>
      <c r="AP288" s="27"/>
      <c r="AQ288" s="27"/>
      <c r="AR288" s="56"/>
      <c r="AS288" s="56"/>
      <c r="AT288" s="59"/>
    </row>
    <row r="289" spans="1:46" s="15" customFormat="1" ht="19.5" customHeight="1">
      <c r="A289" s="26" t="s">
        <v>416</v>
      </c>
      <c r="B289" s="56">
        <f t="shared" si="6"/>
        <v>0</v>
      </c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27"/>
      <c r="AK289" s="56"/>
      <c r="AL289" s="56"/>
      <c r="AM289" s="56"/>
      <c r="AN289" s="56"/>
      <c r="AO289" s="27"/>
      <c r="AP289" s="27"/>
      <c r="AQ289" s="27"/>
      <c r="AR289" s="56"/>
      <c r="AS289" s="56"/>
      <c r="AT289" s="59"/>
    </row>
    <row r="290" spans="1:46" s="15" customFormat="1" ht="19.5" customHeight="1">
      <c r="A290" s="26" t="s">
        <v>211</v>
      </c>
      <c r="B290" s="56">
        <f t="shared" si="6"/>
        <v>0</v>
      </c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27"/>
      <c r="AK290" s="56"/>
      <c r="AL290" s="56"/>
      <c r="AM290" s="56"/>
      <c r="AN290" s="56"/>
      <c r="AO290" s="27"/>
      <c r="AP290" s="27"/>
      <c r="AQ290" s="27"/>
      <c r="AR290" s="56"/>
      <c r="AS290" s="56"/>
      <c r="AT290" s="59"/>
    </row>
    <row r="291" spans="1:46" s="15" customFormat="1" ht="19.5" customHeight="1">
      <c r="A291" s="26" t="s">
        <v>188</v>
      </c>
      <c r="B291" s="56">
        <f t="shared" si="6"/>
        <v>0</v>
      </c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27"/>
      <c r="AK291" s="56"/>
      <c r="AL291" s="56"/>
      <c r="AM291" s="56"/>
      <c r="AN291" s="56"/>
      <c r="AO291" s="27"/>
      <c r="AP291" s="27"/>
      <c r="AQ291" s="27"/>
      <c r="AR291" s="56"/>
      <c r="AS291" s="56"/>
      <c r="AT291" s="59"/>
    </row>
    <row r="292" spans="1:46" s="15" customFormat="1" ht="19.5" customHeight="1">
      <c r="A292" s="26" t="s">
        <v>417</v>
      </c>
      <c r="B292" s="56">
        <f t="shared" si="6"/>
        <v>0</v>
      </c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27"/>
      <c r="AK292" s="56"/>
      <c r="AL292" s="56"/>
      <c r="AM292" s="56"/>
      <c r="AN292" s="56"/>
      <c r="AO292" s="27"/>
      <c r="AP292" s="27"/>
      <c r="AQ292" s="27"/>
      <c r="AR292" s="56"/>
      <c r="AS292" s="56"/>
      <c r="AT292" s="59"/>
    </row>
    <row r="293" spans="1:46" s="15" customFormat="1" ht="19.5" customHeight="1">
      <c r="A293" s="26" t="s">
        <v>247</v>
      </c>
      <c r="B293" s="56">
        <f t="shared" si="6"/>
        <v>0</v>
      </c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93"/>
      <c r="AE293" s="93"/>
      <c r="AF293" s="93"/>
      <c r="AG293" s="93"/>
      <c r="AH293" s="93"/>
      <c r="AI293" s="93"/>
      <c r="AJ293" s="52"/>
      <c r="AK293" s="93"/>
      <c r="AL293" s="93"/>
      <c r="AM293" s="93"/>
      <c r="AN293" s="93"/>
      <c r="AO293" s="52"/>
      <c r="AP293" s="52"/>
      <c r="AQ293" s="52"/>
      <c r="AR293" s="93"/>
      <c r="AS293" s="93"/>
      <c r="AT293" s="59"/>
    </row>
    <row r="294" spans="1:46" s="15" customFormat="1" ht="19.5" customHeight="1">
      <c r="A294" s="26" t="s">
        <v>11</v>
      </c>
      <c r="B294" s="56">
        <f t="shared" si="6"/>
        <v>0</v>
      </c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93"/>
      <c r="AE294" s="93"/>
      <c r="AF294" s="93"/>
      <c r="AG294" s="93"/>
      <c r="AH294" s="93"/>
      <c r="AI294" s="93"/>
      <c r="AJ294" s="52"/>
      <c r="AK294" s="93"/>
      <c r="AL294" s="93"/>
      <c r="AM294" s="93"/>
      <c r="AN294" s="93"/>
      <c r="AO294" s="52"/>
      <c r="AP294" s="52"/>
      <c r="AQ294" s="52"/>
      <c r="AR294" s="93"/>
      <c r="AS294" s="93"/>
      <c r="AT294" s="59"/>
    </row>
    <row r="295" spans="1:46" s="15" customFormat="1" ht="19.5" customHeight="1">
      <c r="A295" s="26" t="s">
        <v>12</v>
      </c>
      <c r="B295" s="56">
        <f t="shared" si="6"/>
        <v>0</v>
      </c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93"/>
      <c r="AE295" s="93"/>
      <c r="AF295" s="93"/>
      <c r="AG295" s="93"/>
      <c r="AH295" s="93"/>
      <c r="AI295" s="93"/>
      <c r="AJ295" s="52"/>
      <c r="AK295" s="93"/>
      <c r="AL295" s="93"/>
      <c r="AM295" s="93"/>
      <c r="AN295" s="93"/>
      <c r="AO295" s="52"/>
      <c r="AP295" s="52"/>
      <c r="AQ295" s="52"/>
      <c r="AR295" s="93"/>
      <c r="AS295" s="93"/>
      <c r="AT295" s="59"/>
    </row>
    <row r="296" spans="1:46" s="15" customFormat="1" ht="19.5" customHeight="1">
      <c r="A296" s="26" t="s">
        <v>13</v>
      </c>
      <c r="B296" s="56">
        <f t="shared" si="6"/>
        <v>0</v>
      </c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93"/>
      <c r="AE296" s="93"/>
      <c r="AF296" s="93"/>
      <c r="AG296" s="93"/>
      <c r="AH296" s="93"/>
      <c r="AI296" s="93"/>
      <c r="AJ296" s="52"/>
      <c r="AK296" s="93"/>
      <c r="AL296" s="93"/>
      <c r="AM296" s="93"/>
      <c r="AN296" s="93"/>
      <c r="AO296" s="52"/>
      <c r="AP296" s="52"/>
      <c r="AQ296" s="52"/>
      <c r="AR296" s="93"/>
      <c r="AS296" s="93"/>
      <c r="AT296" s="59"/>
    </row>
    <row r="297" spans="1:46" s="15" customFormat="1" ht="19.5" customHeight="1">
      <c r="A297" s="26" t="s">
        <v>14</v>
      </c>
      <c r="B297" s="56">
        <f t="shared" si="6"/>
        <v>0</v>
      </c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93"/>
      <c r="AE297" s="93"/>
      <c r="AF297" s="93"/>
      <c r="AG297" s="93"/>
      <c r="AH297" s="93"/>
      <c r="AI297" s="93"/>
      <c r="AJ297" s="52"/>
      <c r="AK297" s="93"/>
      <c r="AL297" s="93"/>
      <c r="AM297" s="93"/>
      <c r="AN297" s="93"/>
      <c r="AO297" s="52"/>
      <c r="AP297" s="52"/>
      <c r="AQ297" s="52"/>
      <c r="AR297" s="93"/>
      <c r="AS297" s="93"/>
      <c r="AT297" s="59"/>
    </row>
    <row r="298" spans="1:46" s="15" customFormat="1" ht="19.5" customHeight="1">
      <c r="A298" s="26" t="s">
        <v>212</v>
      </c>
      <c r="B298" s="56">
        <f t="shared" si="6"/>
        <v>0</v>
      </c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27"/>
      <c r="AK298" s="56"/>
      <c r="AL298" s="56"/>
      <c r="AM298" s="56"/>
      <c r="AN298" s="56"/>
      <c r="AO298" s="27"/>
      <c r="AP298" s="27"/>
      <c r="AQ298" s="27"/>
      <c r="AR298" s="56"/>
      <c r="AS298" s="56"/>
      <c r="AT298" s="59"/>
    </row>
    <row r="299" spans="1:46" s="15" customFormat="1" ht="19.5" customHeight="1">
      <c r="A299" s="26" t="s">
        <v>188</v>
      </c>
      <c r="B299" s="56">
        <f t="shared" si="6"/>
        <v>0</v>
      </c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27"/>
      <c r="AK299" s="56"/>
      <c r="AL299" s="56"/>
      <c r="AM299" s="56"/>
      <c r="AN299" s="56"/>
      <c r="AO299" s="27"/>
      <c r="AP299" s="27"/>
      <c r="AQ299" s="27"/>
      <c r="AR299" s="56"/>
      <c r="AS299" s="56"/>
      <c r="AT299" s="59"/>
    </row>
    <row r="300" spans="1:46" s="15" customFormat="1" ht="19.5" customHeight="1">
      <c r="A300" s="26" t="s">
        <v>15</v>
      </c>
      <c r="B300" s="56">
        <f t="shared" si="6"/>
        <v>0</v>
      </c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93"/>
      <c r="AE300" s="93"/>
      <c r="AF300" s="93"/>
      <c r="AG300" s="93"/>
      <c r="AH300" s="93"/>
      <c r="AI300" s="93"/>
      <c r="AJ300" s="52"/>
      <c r="AK300" s="93"/>
      <c r="AL300" s="93"/>
      <c r="AM300" s="93"/>
      <c r="AN300" s="93"/>
      <c r="AO300" s="52"/>
      <c r="AP300" s="52"/>
      <c r="AQ300" s="52"/>
      <c r="AR300" s="93"/>
      <c r="AS300" s="93"/>
      <c r="AT300" s="59"/>
    </row>
    <row r="301" spans="1:46" s="15" customFormat="1" ht="19.5" customHeight="1">
      <c r="A301" s="26" t="s">
        <v>16</v>
      </c>
      <c r="B301" s="56">
        <f t="shared" si="6"/>
        <v>0</v>
      </c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93"/>
      <c r="AE301" s="93"/>
      <c r="AF301" s="93"/>
      <c r="AG301" s="93"/>
      <c r="AH301" s="93"/>
      <c r="AI301" s="93"/>
      <c r="AJ301" s="52"/>
      <c r="AK301" s="93"/>
      <c r="AL301" s="93"/>
      <c r="AM301" s="93"/>
      <c r="AN301" s="93"/>
      <c r="AO301" s="52"/>
      <c r="AP301" s="52"/>
      <c r="AQ301" s="52"/>
      <c r="AR301" s="93"/>
      <c r="AS301" s="93"/>
      <c r="AT301" s="59"/>
    </row>
    <row r="302" spans="1:46" s="15" customFormat="1" ht="19.5" customHeight="1">
      <c r="A302" s="26" t="s">
        <v>17</v>
      </c>
      <c r="B302" s="56">
        <f t="shared" si="6"/>
        <v>0</v>
      </c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93"/>
      <c r="AE302" s="93"/>
      <c r="AF302" s="93"/>
      <c r="AG302" s="93"/>
      <c r="AH302" s="93"/>
      <c r="AI302" s="93"/>
      <c r="AJ302" s="52"/>
      <c r="AK302" s="93"/>
      <c r="AL302" s="93"/>
      <c r="AM302" s="93"/>
      <c r="AN302" s="93"/>
      <c r="AO302" s="52"/>
      <c r="AP302" s="52"/>
      <c r="AQ302" s="52"/>
      <c r="AR302" s="93"/>
      <c r="AS302" s="93"/>
      <c r="AT302" s="59"/>
    </row>
    <row r="303" spans="1:46" s="15" customFormat="1" ht="19.5" customHeight="1">
      <c r="A303" s="26" t="s">
        <v>18</v>
      </c>
      <c r="B303" s="56">
        <f t="shared" si="6"/>
        <v>0</v>
      </c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93"/>
      <c r="AE303" s="93"/>
      <c r="AF303" s="93"/>
      <c r="AG303" s="93"/>
      <c r="AH303" s="93"/>
      <c r="AI303" s="93"/>
      <c r="AJ303" s="52"/>
      <c r="AK303" s="93"/>
      <c r="AL303" s="93"/>
      <c r="AM303" s="93"/>
      <c r="AN303" s="93"/>
      <c r="AO303" s="52"/>
      <c r="AP303" s="52"/>
      <c r="AQ303" s="52"/>
      <c r="AR303" s="93"/>
      <c r="AS303" s="93"/>
      <c r="AT303" s="59"/>
    </row>
    <row r="304" spans="1:46" s="15" customFormat="1" ht="19.5" customHeight="1">
      <c r="A304" s="26" t="s">
        <v>213</v>
      </c>
      <c r="B304" s="56">
        <f t="shared" si="6"/>
        <v>0</v>
      </c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27"/>
      <c r="AK304" s="56"/>
      <c r="AL304" s="56"/>
      <c r="AM304" s="56"/>
      <c r="AN304" s="56"/>
      <c r="AO304" s="27"/>
      <c r="AP304" s="27"/>
      <c r="AQ304" s="27"/>
      <c r="AR304" s="56"/>
      <c r="AS304" s="56"/>
      <c r="AT304" s="59"/>
    </row>
    <row r="305" spans="1:46" s="15" customFormat="1" ht="19.5" customHeight="1">
      <c r="A305" s="26" t="s">
        <v>188</v>
      </c>
      <c r="B305" s="56">
        <f t="shared" si="6"/>
        <v>0</v>
      </c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27"/>
      <c r="AK305" s="56"/>
      <c r="AL305" s="56"/>
      <c r="AM305" s="56"/>
      <c r="AN305" s="56"/>
      <c r="AO305" s="27"/>
      <c r="AP305" s="27"/>
      <c r="AQ305" s="27"/>
      <c r="AR305" s="56"/>
      <c r="AS305" s="56"/>
      <c r="AT305" s="59"/>
    </row>
    <row r="306" spans="1:46" s="15" customFormat="1" ht="19.5" customHeight="1">
      <c r="A306" s="26" t="s">
        <v>19</v>
      </c>
      <c r="B306" s="56">
        <f t="shared" si="6"/>
        <v>0</v>
      </c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93"/>
      <c r="AE306" s="93"/>
      <c r="AF306" s="93"/>
      <c r="AG306" s="93"/>
      <c r="AH306" s="93"/>
      <c r="AI306" s="93"/>
      <c r="AJ306" s="52"/>
      <c r="AK306" s="93"/>
      <c r="AL306" s="93"/>
      <c r="AM306" s="93"/>
      <c r="AN306" s="93"/>
      <c r="AO306" s="52"/>
      <c r="AP306" s="52"/>
      <c r="AQ306" s="52"/>
      <c r="AR306" s="93"/>
      <c r="AS306" s="93"/>
      <c r="AT306" s="59"/>
    </row>
    <row r="307" spans="1:46" s="15" customFormat="1" ht="19.5" customHeight="1">
      <c r="A307" s="26" t="s">
        <v>20</v>
      </c>
      <c r="B307" s="56">
        <f t="shared" si="6"/>
        <v>0</v>
      </c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93"/>
      <c r="AE307" s="93"/>
      <c r="AF307" s="93"/>
      <c r="AG307" s="93"/>
      <c r="AH307" s="93"/>
      <c r="AI307" s="93"/>
      <c r="AJ307" s="52"/>
      <c r="AK307" s="93"/>
      <c r="AL307" s="93"/>
      <c r="AM307" s="93"/>
      <c r="AN307" s="93"/>
      <c r="AO307" s="52"/>
      <c r="AP307" s="52"/>
      <c r="AQ307" s="52"/>
      <c r="AR307" s="93"/>
      <c r="AS307" s="93"/>
      <c r="AT307" s="59"/>
    </row>
    <row r="308" spans="1:46" s="15" customFormat="1" ht="19.5" customHeight="1">
      <c r="A308" s="26" t="s">
        <v>21</v>
      </c>
      <c r="B308" s="56">
        <f t="shared" si="6"/>
        <v>0</v>
      </c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93"/>
      <c r="AE308" s="93"/>
      <c r="AF308" s="93"/>
      <c r="AG308" s="93"/>
      <c r="AH308" s="93"/>
      <c r="AI308" s="93"/>
      <c r="AJ308" s="52"/>
      <c r="AK308" s="93"/>
      <c r="AL308" s="93"/>
      <c r="AM308" s="93"/>
      <c r="AN308" s="93"/>
      <c r="AO308" s="52"/>
      <c r="AP308" s="52"/>
      <c r="AQ308" s="52"/>
      <c r="AR308" s="93"/>
      <c r="AS308" s="93"/>
      <c r="AT308" s="59"/>
    </row>
    <row r="309" spans="1:46" s="15" customFormat="1" ht="19.5" customHeight="1">
      <c r="A309" s="26" t="s">
        <v>22</v>
      </c>
      <c r="B309" s="56">
        <f t="shared" si="6"/>
        <v>0</v>
      </c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93"/>
      <c r="AE309" s="93"/>
      <c r="AF309" s="93"/>
      <c r="AG309" s="93"/>
      <c r="AH309" s="93"/>
      <c r="AI309" s="93"/>
      <c r="AJ309" s="52"/>
      <c r="AK309" s="93"/>
      <c r="AL309" s="93"/>
      <c r="AM309" s="93"/>
      <c r="AN309" s="93"/>
      <c r="AO309" s="52"/>
      <c r="AP309" s="52"/>
      <c r="AQ309" s="52"/>
      <c r="AR309" s="93"/>
      <c r="AS309" s="93"/>
      <c r="AT309" s="59"/>
    </row>
    <row r="310" spans="1:46" s="15" customFormat="1" ht="19.5" customHeight="1">
      <c r="A310" s="26" t="s">
        <v>248</v>
      </c>
      <c r="B310" s="56">
        <f t="shared" si="6"/>
        <v>0</v>
      </c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93"/>
      <c r="AE310" s="93"/>
      <c r="AF310" s="93"/>
      <c r="AG310" s="93"/>
      <c r="AH310" s="93"/>
      <c r="AI310" s="93"/>
      <c r="AJ310" s="52"/>
      <c r="AK310" s="93"/>
      <c r="AL310" s="93"/>
      <c r="AM310" s="93"/>
      <c r="AN310" s="93"/>
      <c r="AO310" s="52"/>
      <c r="AP310" s="52"/>
      <c r="AQ310" s="52"/>
      <c r="AR310" s="93"/>
      <c r="AS310" s="93"/>
      <c r="AT310" s="59"/>
    </row>
    <row r="311" spans="1:46" s="15" customFormat="1" ht="19.5" customHeight="1">
      <c r="A311" s="26" t="s">
        <v>23</v>
      </c>
      <c r="B311" s="56">
        <f t="shared" si="6"/>
        <v>0</v>
      </c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93"/>
      <c r="AE311" s="93"/>
      <c r="AF311" s="93"/>
      <c r="AG311" s="93"/>
      <c r="AH311" s="93"/>
      <c r="AI311" s="93"/>
      <c r="AJ311" s="52"/>
      <c r="AK311" s="93"/>
      <c r="AL311" s="93"/>
      <c r="AM311" s="93"/>
      <c r="AN311" s="93"/>
      <c r="AO311" s="52"/>
      <c r="AP311" s="52"/>
      <c r="AQ311" s="52"/>
      <c r="AR311" s="93"/>
      <c r="AS311" s="93"/>
      <c r="AT311" s="59"/>
    </row>
    <row r="312" spans="1:46" s="15" customFormat="1" ht="19.5" customHeight="1">
      <c r="A312" s="26" t="s">
        <v>24</v>
      </c>
      <c r="B312" s="56">
        <f t="shared" si="6"/>
        <v>0</v>
      </c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93"/>
      <c r="AE312" s="93"/>
      <c r="AF312" s="93"/>
      <c r="AG312" s="93"/>
      <c r="AH312" s="93"/>
      <c r="AI312" s="93"/>
      <c r="AJ312" s="52"/>
      <c r="AK312" s="93"/>
      <c r="AL312" s="93"/>
      <c r="AM312" s="93"/>
      <c r="AN312" s="93"/>
      <c r="AO312" s="52"/>
      <c r="AP312" s="52"/>
      <c r="AQ312" s="52"/>
      <c r="AR312" s="93"/>
      <c r="AS312" s="93"/>
      <c r="AT312" s="59"/>
    </row>
    <row r="313" spans="1:46" s="15" customFormat="1" ht="19.5" customHeight="1">
      <c r="A313" s="26" t="s">
        <v>25</v>
      </c>
      <c r="B313" s="56">
        <f t="shared" si="6"/>
        <v>0</v>
      </c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93"/>
      <c r="AE313" s="93"/>
      <c r="AF313" s="93"/>
      <c r="AG313" s="93"/>
      <c r="AH313" s="93"/>
      <c r="AI313" s="93"/>
      <c r="AJ313" s="52"/>
      <c r="AK313" s="93"/>
      <c r="AL313" s="93"/>
      <c r="AM313" s="93"/>
      <c r="AN313" s="93"/>
      <c r="AO313" s="52"/>
      <c r="AP313" s="52"/>
      <c r="AQ313" s="52"/>
      <c r="AR313" s="93"/>
      <c r="AS313" s="93"/>
      <c r="AT313" s="59"/>
    </row>
    <row r="314" spans="1:46" s="15" customFormat="1" ht="19.5" customHeight="1">
      <c r="A314" s="26" t="s">
        <v>26</v>
      </c>
      <c r="B314" s="56">
        <f t="shared" si="6"/>
        <v>0</v>
      </c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93"/>
      <c r="AE314" s="93"/>
      <c r="AF314" s="93"/>
      <c r="AG314" s="93"/>
      <c r="AH314" s="93"/>
      <c r="AI314" s="93"/>
      <c r="AJ314" s="52"/>
      <c r="AK314" s="93"/>
      <c r="AL314" s="93"/>
      <c r="AM314" s="93"/>
      <c r="AN314" s="93"/>
      <c r="AO314" s="52"/>
      <c r="AP314" s="52"/>
      <c r="AQ314" s="52"/>
      <c r="AR314" s="93"/>
      <c r="AS314" s="93"/>
      <c r="AT314" s="59"/>
    </row>
    <row r="315" spans="1:46" s="15" customFormat="1" ht="19.5" customHeight="1">
      <c r="A315" s="26" t="s">
        <v>249</v>
      </c>
      <c r="B315" s="56">
        <f t="shared" si="6"/>
        <v>0</v>
      </c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27"/>
      <c r="AK315" s="56"/>
      <c r="AL315" s="56"/>
      <c r="AM315" s="56"/>
      <c r="AN315" s="56"/>
      <c r="AO315" s="27"/>
      <c r="AP315" s="27"/>
      <c r="AQ315" s="27"/>
      <c r="AR315" s="56"/>
      <c r="AS315" s="56"/>
      <c r="AT315" s="59"/>
    </row>
    <row r="316" spans="1:46" s="15" customFormat="1" ht="19.5" customHeight="1">
      <c r="A316" s="26" t="s">
        <v>214</v>
      </c>
      <c r="B316" s="56">
        <f t="shared" si="6"/>
        <v>0</v>
      </c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27"/>
      <c r="AK316" s="56"/>
      <c r="AL316" s="56"/>
      <c r="AM316" s="56"/>
      <c r="AN316" s="56"/>
      <c r="AO316" s="27"/>
      <c r="AP316" s="27"/>
      <c r="AQ316" s="27"/>
      <c r="AR316" s="56"/>
      <c r="AS316" s="56"/>
      <c r="AT316" s="59"/>
    </row>
    <row r="317" spans="1:46" s="15" customFormat="1" ht="19.5" customHeight="1">
      <c r="A317" s="26" t="s">
        <v>188</v>
      </c>
      <c r="B317" s="56">
        <f t="shared" si="6"/>
        <v>0</v>
      </c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27"/>
      <c r="AK317" s="56"/>
      <c r="AL317" s="56"/>
      <c r="AM317" s="56"/>
      <c r="AN317" s="56"/>
      <c r="AO317" s="27"/>
      <c r="AP317" s="27"/>
      <c r="AQ317" s="27"/>
      <c r="AR317" s="56"/>
      <c r="AS317" s="56"/>
      <c r="AT317" s="59"/>
    </row>
    <row r="318" spans="1:46" s="15" customFormat="1" ht="19.5" customHeight="1">
      <c r="A318" s="26" t="s">
        <v>27</v>
      </c>
      <c r="B318" s="56">
        <f t="shared" si="6"/>
        <v>0</v>
      </c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27"/>
      <c r="AK318" s="56"/>
      <c r="AL318" s="56"/>
      <c r="AM318" s="56"/>
      <c r="AN318" s="56"/>
      <c r="AO318" s="27"/>
      <c r="AP318" s="27"/>
      <c r="AQ318" s="27"/>
      <c r="AR318" s="56"/>
      <c r="AS318" s="56"/>
      <c r="AT318" s="59"/>
    </row>
    <row r="319" spans="1:46" s="15" customFormat="1" ht="19.5" customHeight="1">
      <c r="A319" s="26" t="s">
        <v>28</v>
      </c>
      <c r="B319" s="56">
        <f t="shared" si="6"/>
        <v>0</v>
      </c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27"/>
      <c r="AK319" s="56"/>
      <c r="AL319" s="56"/>
      <c r="AM319" s="56"/>
      <c r="AN319" s="56"/>
      <c r="AO319" s="27"/>
      <c r="AP319" s="27"/>
      <c r="AQ319" s="27"/>
      <c r="AR319" s="56"/>
      <c r="AS319" s="56"/>
      <c r="AT319" s="59"/>
    </row>
    <row r="320" spans="1:46" s="15" customFormat="1" ht="19.5" customHeight="1">
      <c r="A320" s="26" t="s">
        <v>29</v>
      </c>
      <c r="B320" s="56">
        <f t="shared" si="6"/>
        <v>0</v>
      </c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27"/>
      <c r="AK320" s="56"/>
      <c r="AL320" s="56"/>
      <c r="AM320" s="56"/>
      <c r="AN320" s="56"/>
      <c r="AO320" s="27"/>
      <c r="AP320" s="27"/>
      <c r="AQ320" s="27"/>
      <c r="AR320" s="56"/>
      <c r="AS320" s="56"/>
      <c r="AT320" s="59"/>
    </row>
    <row r="321" spans="1:46" s="15" customFormat="1" ht="19.5" customHeight="1">
      <c r="A321" s="26" t="s">
        <v>250</v>
      </c>
      <c r="B321" s="56">
        <f t="shared" si="6"/>
        <v>0</v>
      </c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27"/>
      <c r="AK321" s="56"/>
      <c r="AL321" s="56"/>
      <c r="AM321" s="56"/>
      <c r="AN321" s="56"/>
      <c r="AO321" s="27"/>
      <c r="AP321" s="27"/>
      <c r="AQ321" s="27"/>
      <c r="AR321" s="56"/>
      <c r="AS321" s="56"/>
      <c r="AT321" s="59"/>
    </row>
    <row r="322" spans="1:46" s="15" customFormat="1" ht="19.5" customHeight="1">
      <c r="A322" s="26" t="s">
        <v>30</v>
      </c>
      <c r="B322" s="56">
        <f t="shared" si="6"/>
        <v>0</v>
      </c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27"/>
      <c r="AK322" s="56"/>
      <c r="AL322" s="56"/>
      <c r="AM322" s="56"/>
      <c r="AN322" s="56"/>
      <c r="AO322" s="27"/>
      <c r="AP322" s="27"/>
      <c r="AQ322" s="27"/>
      <c r="AR322" s="56"/>
      <c r="AS322" s="56"/>
      <c r="AT322" s="59"/>
    </row>
    <row r="323" spans="1:46" s="15" customFormat="1" ht="19.5" customHeight="1">
      <c r="A323" s="26" t="s">
        <v>31</v>
      </c>
      <c r="B323" s="56">
        <f t="shared" si="6"/>
        <v>0</v>
      </c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93"/>
      <c r="AE323" s="93"/>
      <c r="AF323" s="93"/>
      <c r="AG323" s="93"/>
      <c r="AH323" s="93"/>
      <c r="AI323" s="93"/>
      <c r="AJ323" s="52"/>
      <c r="AK323" s="93"/>
      <c r="AL323" s="93"/>
      <c r="AM323" s="93"/>
      <c r="AN323" s="93"/>
      <c r="AO323" s="52"/>
      <c r="AP323" s="52"/>
      <c r="AQ323" s="52"/>
      <c r="AR323" s="93"/>
      <c r="AS323" s="93"/>
      <c r="AT323" s="59"/>
    </row>
    <row r="324" spans="1:46" s="15" customFormat="1" ht="19.5" customHeight="1">
      <c r="A324" s="26" t="s">
        <v>32</v>
      </c>
      <c r="B324" s="56">
        <f t="shared" si="6"/>
        <v>0</v>
      </c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27"/>
      <c r="AK324" s="56"/>
      <c r="AL324" s="56"/>
      <c r="AM324" s="56"/>
      <c r="AN324" s="56"/>
      <c r="AO324" s="27"/>
      <c r="AP324" s="27"/>
      <c r="AQ324" s="27"/>
      <c r="AR324" s="56"/>
      <c r="AS324" s="56"/>
      <c r="AT324" s="59"/>
    </row>
    <row r="325" spans="1:46" s="15" customFormat="1" ht="19.5" customHeight="1">
      <c r="A325" s="26" t="s">
        <v>33</v>
      </c>
      <c r="B325" s="56">
        <f t="shared" si="6"/>
        <v>0</v>
      </c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27"/>
      <c r="AK325" s="56"/>
      <c r="AL325" s="56"/>
      <c r="AM325" s="56"/>
      <c r="AN325" s="56"/>
      <c r="AO325" s="27"/>
      <c r="AP325" s="27"/>
      <c r="AQ325" s="27"/>
      <c r="AR325" s="56"/>
      <c r="AS325" s="56"/>
      <c r="AT325" s="59"/>
    </row>
    <row r="326" spans="1:46" s="15" customFormat="1" ht="19.5" customHeight="1">
      <c r="A326" s="26" t="s">
        <v>34</v>
      </c>
      <c r="B326" s="56">
        <f t="shared" si="6"/>
        <v>0</v>
      </c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27"/>
      <c r="AK326" s="56"/>
      <c r="AL326" s="56"/>
      <c r="AM326" s="56"/>
      <c r="AN326" s="56"/>
      <c r="AO326" s="27"/>
      <c r="AP326" s="27"/>
      <c r="AQ326" s="27"/>
      <c r="AR326" s="56"/>
      <c r="AS326" s="56"/>
      <c r="AT326" s="59"/>
    </row>
    <row r="327" spans="1:46" s="15" customFormat="1" ht="19.5" customHeight="1">
      <c r="A327" s="26" t="s">
        <v>35</v>
      </c>
      <c r="B327" s="56">
        <f t="shared" si="6"/>
        <v>0</v>
      </c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27"/>
      <c r="AK327" s="56"/>
      <c r="AL327" s="56"/>
      <c r="AM327" s="56"/>
      <c r="AN327" s="56"/>
      <c r="AO327" s="27"/>
      <c r="AP327" s="27"/>
      <c r="AQ327" s="27"/>
      <c r="AR327" s="56"/>
      <c r="AS327" s="56"/>
      <c r="AT327" s="59"/>
    </row>
    <row r="328" spans="1:46" s="15" customFormat="1" ht="19.5" customHeight="1">
      <c r="A328" s="26" t="s">
        <v>36</v>
      </c>
      <c r="B328" s="56">
        <f t="shared" si="6"/>
        <v>0</v>
      </c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27"/>
      <c r="AK328" s="56"/>
      <c r="AL328" s="56"/>
      <c r="AM328" s="56"/>
      <c r="AN328" s="56"/>
      <c r="AO328" s="27"/>
      <c r="AP328" s="27"/>
      <c r="AQ328" s="27"/>
      <c r="AR328" s="56"/>
      <c r="AS328" s="56"/>
      <c r="AT328" s="59"/>
    </row>
    <row r="329" spans="1:46" s="15" customFormat="1" ht="19.5" customHeight="1">
      <c r="A329" s="26" t="s">
        <v>37</v>
      </c>
      <c r="B329" s="56">
        <f t="shared" ref="B329:B392" si="7">SUM(C329:AU329)</f>
        <v>0</v>
      </c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27"/>
      <c r="AK329" s="56"/>
      <c r="AL329" s="56"/>
      <c r="AM329" s="56"/>
      <c r="AN329" s="56"/>
      <c r="AO329" s="27"/>
      <c r="AP329" s="27"/>
      <c r="AQ329" s="27"/>
      <c r="AR329" s="56"/>
      <c r="AS329" s="56"/>
      <c r="AT329" s="59"/>
    </row>
    <row r="330" spans="1:46" s="15" customFormat="1" ht="19.5" customHeight="1">
      <c r="A330" s="26" t="s">
        <v>38</v>
      </c>
      <c r="B330" s="56">
        <f t="shared" si="7"/>
        <v>0</v>
      </c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27"/>
      <c r="AK330" s="56"/>
      <c r="AL330" s="56"/>
      <c r="AM330" s="56"/>
      <c r="AN330" s="56"/>
      <c r="AO330" s="27"/>
      <c r="AP330" s="27"/>
      <c r="AQ330" s="27"/>
      <c r="AR330" s="56"/>
      <c r="AS330" s="56"/>
      <c r="AT330" s="59"/>
    </row>
    <row r="331" spans="1:46" s="15" customFormat="1" ht="19.5" customHeight="1">
      <c r="A331" s="26" t="s">
        <v>39</v>
      </c>
      <c r="B331" s="56">
        <f t="shared" si="7"/>
        <v>0</v>
      </c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27"/>
      <c r="AK331" s="56"/>
      <c r="AL331" s="56"/>
      <c r="AM331" s="56"/>
      <c r="AN331" s="56"/>
      <c r="AO331" s="27"/>
      <c r="AP331" s="27"/>
      <c r="AQ331" s="27"/>
      <c r="AR331" s="56"/>
      <c r="AS331" s="56"/>
      <c r="AT331" s="59"/>
    </row>
    <row r="332" spans="1:46" s="15" customFormat="1" ht="19.5" customHeight="1">
      <c r="A332" s="26" t="s">
        <v>40</v>
      </c>
      <c r="B332" s="56">
        <f t="shared" si="7"/>
        <v>0</v>
      </c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27"/>
      <c r="AK332" s="56"/>
      <c r="AL332" s="56"/>
      <c r="AM332" s="56"/>
      <c r="AN332" s="56"/>
      <c r="AO332" s="27"/>
      <c r="AP332" s="27"/>
      <c r="AQ332" s="27"/>
      <c r="AR332" s="56"/>
      <c r="AS332" s="56"/>
      <c r="AT332" s="59"/>
    </row>
    <row r="333" spans="1:46" s="15" customFormat="1" ht="19.5" customHeight="1">
      <c r="A333" s="26" t="s">
        <v>41</v>
      </c>
      <c r="B333" s="56">
        <f t="shared" si="7"/>
        <v>0</v>
      </c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27"/>
      <c r="AK333" s="56"/>
      <c r="AL333" s="56"/>
      <c r="AM333" s="56"/>
      <c r="AN333" s="56"/>
      <c r="AO333" s="27"/>
      <c r="AP333" s="27"/>
      <c r="AQ333" s="27"/>
      <c r="AR333" s="56"/>
      <c r="AS333" s="56"/>
      <c r="AT333" s="59"/>
    </row>
    <row r="334" spans="1:46" s="15" customFormat="1" ht="19.5" customHeight="1">
      <c r="A334" s="26" t="s">
        <v>42</v>
      </c>
      <c r="B334" s="56">
        <f t="shared" si="7"/>
        <v>0</v>
      </c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27"/>
      <c r="AK334" s="56"/>
      <c r="AL334" s="56"/>
      <c r="AM334" s="56"/>
      <c r="AN334" s="56"/>
      <c r="AO334" s="27"/>
      <c r="AP334" s="27"/>
      <c r="AQ334" s="27"/>
      <c r="AR334" s="56"/>
      <c r="AS334" s="56"/>
      <c r="AT334" s="59"/>
    </row>
    <row r="335" spans="1:46" s="15" customFormat="1" ht="19.5" customHeight="1">
      <c r="A335" s="26" t="s">
        <v>43</v>
      </c>
      <c r="B335" s="56">
        <f t="shared" si="7"/>
        <v>0</v>
      </c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27"/>
      <c r="AK335" s="56"/>
      <c r="AL335" s="56"/>
      <c r="AM335" s="56"/>
      <c r="AN335" s="56"/>
      <c r="AO335" s="27"/>
      <c r="AP335" s="27"/>
      <c r="AQ335" s="27"/>
      <c r="AR335" s="56"/>
      <c r="AS335" s="56"/>
      <c r="AT335" s="59"/>
    </row>
    <row r="336" spans="1:46" s="15" customFormat="1" ht="19.5" customHeight="1">
      <c r="A336" s="26" t="s">
        <v>44</v>
      </c>
      <c r="B336" s="56">
        <f t="shared" si="7"/>
        <v>0</v>
      </c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27"/>
      <c r="AK336" s="56"/>
      <c r="AL336" s="56"/>
      <c r="AM336" s="56"/>
      <c r="AN336" s="56"/>
      <c r="AO336" s="27"/>
      <c r="AP336" s="27"/>
      <c r="AQ336" s="27"/>
      <c r="AR336" s="56"/>
      <c r="AS336" s="56"/>
      <c r="AT336" s="59"/>
    </row>
    <row r="337" spans="1:46" s="15" customFormat="1" ht="19.5" customHeight="1">
      <c r="A337" s="26" t="s">
        <v>45</v>
      </c>
      <c r="B337" s="56">
        <f t="shared" si="7"/>
        <v>0</v>
      </c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27"/>
      <c r="AK337" s="56"/>
      <c r="AL337" s="56"/>
      <c r="AM337" s="56"/>
      <c r="AN337" s="56"/>
      <c r="AO337" s="27"/>
      <c r="AP337" s="27"/>
      <c r="AQ337" s="27"/>
      <c r="AR337" s="56"/>
      <c r="AS337" s="56"/>
      <c r="AT337" s="59"/>
    </row>
    <row r="338" spans="1:46" s="15" customFormat="1" ht="19.5" customHeight="1">
      <c r="A338" s="26" t="s">
        <v>46</v>
      </c>
      <c r="B338" s="56">
        <f t="shared" si="7"/>
        <v>0</v>
      </c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27"/>
      <c r="AK338" s="56"/>
      <c r="AL338" s="56"/>
      <c r="AM338" s="56"/>
      <c r="AN338" s="56"/>
      <c r="AO338" s="27"/>
      <c r="AP338" s="27"/>
      <c r="AQ338" s="27"/>
      <c r="AR338" s="56"/>
      <c r="AS338" s="56"/>
      <c r="AT338" s="59"/>
    </row>
    <row r="339" spans="1:46" s="15" customFormat="1" ht="19.5" customHeight="1">
      <c r="A339" s="26" t="s">
        <v>215</v>
      </c>
      <c r="B339" s="56">
        <f t="shared" si="7"/>
        <v>0</v>
      </c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27"/>
      <c r="AK339" s="56"/>
      <c r="AL339" s="56"/>
      <c r="AM339" s="56"/>
      <c r="AN339" s="56"/>
      <c r="AO339" s="27"/>
      <c r="AP339" s="27"/>
      <c r="AQ339" s="27"/>
      <c r="AR339" s="56"/>
      <c r="AS339" s="56"/>
      <c r="AT339" s="59"/>
    </row>
    <row r="340" spans="1:46" s="15" customFormat="1" ht="19.5" customHeight="1">
      <c r="A340" s="26" t="s">
        <v>188</v>
      </c>
      <c r="B340" s="56">
        <f t="shared" si="7"/>
        <v>0</v>
      </c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27"/>
      <c r="AK340" s="56"/>
      <c r="AL340" s="56"/>
      <c r="AM340" s="56"/>
      <c r="AN340" s="56"/>
      <c r="AO340" s="27"/>
      <c r="AP340" s="27"/>
      <c r="AQ340" s="27"/>
      <c r="AR340" s="56"/>
      <c r="AS340" s="56"/>
      <c r="AT340" s="59"/>
    </row>
    <row r="341" spans="1:46" s="15" customFormat="1" ht="19.5" customHeight="1">
      <c r="A341" s="26" t="s">
        <v>251</v>
      </c>
      <c r="B341" s="56">
        <f t="shared" si="7"/>
        <v>0</v>
      </c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93"/>
      <c r="AE341" s="93"/>
      <c r="AF341" s="93"/>
      <c r="AG341" s="93"/>
      <c r="AH341" s="93"/>
      <c r="AI341" s="93"/>
      <c r="AJ341" s="52"/>
      <c r="AK341" s="93"/>
      <c r="AL341" s="93"/>
      <c r="AM341" s="93"/>
      <c r="AN341" s="93"/>
      <c r="AO341" s="52"/>
      <c r="AP341" s="52"/>
      <c r="AQ341" s="52"/>
      <c r="AR341" s="93"/>
      <c r="AS341" s="93"/>
      <c r="AT341" s="59"/>
    </row>
    <row r="342" spans="1:46" s="15" customFormat="1" ht="19.5" customHeight="1">
      <c r="A342" s="26" t="s">
        <v>47</v>
      </c>
      <c r="B342" s="56">
        <f t="shared" si="7"/>
        <v>0</v>
      </c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93"/>
      <c r="AE342" s="93"/>
      <c r="AF342" s="93"/>
      <c r="AG342" s="93"/>
      <c r="AH342" s="93"/>
      <c r="AI342" s="93"/>
      <c r="AJ342" s="52"/>
      <c r="AK342" s="93"/>
      <c r="AL342" s="93"/>
      <c r="AM342" s="93"/>
      <c r="AN342" s="93"/>
      <c r="AO342" s="52"/>
      <c r="AP342" s="52"/>
      <c r="AQ342" s="52"/>
      <c r="AR342" s="93"/>
      <c r="AS342" s="93"/>
      <c r="AT342" s="59"/>
    </row>
    <row r="343" spans="1:46" s="15" customFormat="1" ht="19.5" customHeight="1">
      <c r="A343" s="26" t="s">
        <v>48</v>
      </c>
      <c r="B343" s="56">
        <f t="shared" si="7"/>
        <v>0</v>
      </c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93"/>
      <c r="AE343" s="93"/>
      <c r="AF343" s="93"/>
      <c r="AG343" s="93"/>
      <c r="AH343" s="93"/>
      <c r="AI343" s="93"/>
      <c r="AJ343" s="52"/>
      <c r="AK343" s="93"/>
      <c r="AL343" s="93"/>
      <c r="AM343" s="93"/>
      <c r="AN343" s="93"/>
      <c r="AO343" s="52"/>
      <c r="AP343" s="52"/>
      <c r="AQ343" s="52"/>
      <c r="AR343" s="93"/>
      <c r="AS343" s="93"/>
      <c r="AT343" s="59"/>
    </row>
    <row r="344" spans="1:46" s="15" customFormat="1" ht="19.5" customHeight="1">
      <c r="A344" s="26" t="s">
        <v>49</v>
      </c>
      <c r="B344" s="56">
        <f t="shared" si="7"/>
        <v>0</v>
      </c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93"/>
      <c r="AE344" s="93"/>
      <c r="AF344" s="93"/>
      <c r="AG344" s="93"/>
      <c r="AH344" s="93"/>
      <c r="AI344" s="93"/>
      <c r="AJ344" s="52"/>
      <c r="AK344" s="93"/>
      <c r="AL344" s="93"/>
      <c r="AM344" s="93"/>
      <c r="AN344" s="93"/>
      <c r="AO344" s="52"/>
      <c r="AP344" s="52"/>
      <c r="AQ344" s="52"/>
      <c r="AR344" s="93"/>
      <c r="AS344" s="93"/>
      <c r="AT344" s="59"/>
    </row>
    <row r="345" spans="1:46" s="15" customFormat="1" ht="19.5" customHeight="1">
      <c r="A345" s="26" t="s">
        <v>50</v>
      </c>
      <c r="B345" s="56">
        <f t="shared" si="7"/>
        <v>0</v>
      </c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93"/>
      <c r="AE345" s="93"/>
      <c r="AF345" s="93"/>
      <c r="AG345" s="93"/>
      <c r="AH345" s="93"/>
      <c r="AI345" s="93"/>
      <c r="AJ345" s="52"/>
      <c r="AK345" s="93"/>
      <c r="AL345" s="93"/>
      <c r="AM345" s="93"/>
      <c r="AN345" s="93"/>
      <c r="AO345" s="52"/>
      <c r="AP345" s="52"/>
      <c r="AQ345" s="52"/>
      <c r="AR345" s="93"/>
      <c r="AS345" s="93"/>
      <c r="AT345" s="59"/>
    </row>
    <row r="346" spans="1:46" s="15" customFormat="1" ht="19.5" customHeight="1">
      <c r="A346" s="26" t="s">
        <v>51</v>
      </c>
      <c r="B346" s="56">
        <f t="shared" si="7"/>
        <v>0</v>
      </c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93"/>
      <c r="AE346" s="93"/>
      <c r="AF346" s="93"/>
      <c r="AG346" s="93"/>
      <c r="AH346" s="93"/>
      <c r="AI346" s="93"/>
      <c r="AJ346" s="52"/>
      <c r="AK346" s="93"/>
      <c r="AL346" s="93"/>
      <c r="AM346" s="93"/>
      <c r="AN346" s="93"/>
      <c r="AO346" s="52"/>
      <c r="AP346" s="52"/>
      <c r="AQ346" s="52"/>
      <c r="AR346" s="93"/>
      <c r="AS346" s="93"/>
      <c r="AT346" s="59"/>
    </row>
    <row r="347" spans="1:46" s="15" customFormat="1" ht="19.5" customHeight="1">
      <c r="A347" s="26" t="s">
        <v>52</v>
      </c>
      <c r="B347" s="56">
        <f t="shared" si="7"/>
        <v>0</v>
      </c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27"/>
      <c r="AK347" s="56"/>
      <c r="AL347" s="56"/>
      <c r="AM347" s="56"/>
      <c r="AN347" s="56"/>
      <c r="AO347" s="27"/>
      <c r="AP347" s="27"/>
      <c r="AQ347" s="27"/>
      <c r="AR347" s="56"/>
      <c r="AS347" s="56"/>
      <c r="AT347" s="59"/>
    </row>
    <row r="348" spans="1:46" s="15" customFormat="1" ht="19.5" customHeight="1">
      <c r="A348" s="26" t="s">
        <v>216</v>
      </c>
      <c r="B348" s="56">
        <f t="shared" si="7"/>
        <v>0</v>
      </c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27"/>
      <c r="AK348" s="56"/>
      <c r="AL348" s="56"/>
      <c r="AM348" s="56"/>
      <c r="AN348" s="56"/>
      <c r="AO348" s="27"/>
      <c r="AP348" s="27"/>
      <c r="AQ348" s="27"/>
      <c r="AR348" s="56"/>
      <c r="AS348" s="56"/>
      <c r="AT348" s="59"/>
    </row>
    <row r="349" spans="1:46" s="15" customFormat="1" ht="19.5" customHeight="1">
      <c r="A349" s="26" t="s">
        <v>188</v>
      </c>
      <c r="B349" s="56">
        <f t="shared" si="7"/>
        <v>0</v>
      </c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27"/>
      <c r="AK349" s="56"/>
      <c r="AL349" s="56"/>
      <c r="AM349" s="56"/>
      <c r="AN349" s="56"/>
      <c r="AO349" s="27"/>
      <c r="AP349" s="27"/>
      <c r="AQ349" s="27"/>
      <c r="AR349" s="56"/>
      <c r="AS349" s="56"/>
      <c r="AT349" s="59"/>
    </row>
    <row r="350" spans="1:46" s="15" customFormat="1" ht="19.5" customHeight="1">
      <c r="A350" s="26" t="s">
        <v>53</v>
      </c>
      <c r="B350" s="56">
        <f t="shared" si="7"/>
        <v>0</v>
      </c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27"/>
      <c r="AK350" s="56"/>
      <c r="AL350" s="56"/>
      <c r="AM350" s="56"/>
      <c r="AN350" s="56"/>
      <c r="AO350" s="27"/>
      <c r="AP350" s="27"/>
      <c r="AQ350" s="27"/>
      <c r="AR350" s="56"/>
      <c r="AS350" s="56"/>
      <c r="AT350" s="59"/>
    </row>
    <row r="351" spans="1:46" s="15" customFormat="1" ht="19.5" customHeight="1">
      <c r="A351" s="26" t="s">
        <v>54</v>
      </c>
      <c r="B351" s="56">
        <f t="shared" si="7"/>
        <v>0</v>
      </c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93"/>
      <c r="AE351" s="93"/>
      <c r="AF351" s="93"/>
      <c r="AG351" s="93"/>
      <c r="AH351" s="93"/>
      <c r="AI351" s="93"/>
      <c r="AJ351" s="52"/>
      <c r="AK351" s="93"/>
      <c r="AL351" s="93"/>
      <c r="AM351" s="93"/>
      <c r="AN351" s="93"/>
      <c r="AO351" s="52"/>
      <c r="AP351" s="52"/>
      <c r="AQ351" s="52"/>
      <c r="AR351" s="93"/>
      <c r="AS351" s="93"/>
      <c r="AT351" s="59"/>
    </row>
    <row r="352" spans="1:46" s="15" customFormat="1" ht="19.5" customHeight="1">
      <c r="A352" s="26" t="s">
        <v>55</v>
      </c>
      <c r="B352" s="56">
        <f t="shared" si="7"/>
        <v>0</v>
      </c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93"/>
      <c r="AE352" s="93"/>
      <c r="AF352" s="93"/>
      <c r="AG352" s="93"/>
      <c r="AH352" s="93"/>
      <c r="AI352" s="93"/>
      <c r="AJ352" s="52"/>
      <c r="AK352" s="93"/>
      <c r="AL352" s="93"/>
      <c r="AM352" s="93"/>
      <c r="AN352" s="93"/>
      <c r="AO352" s="52"/>
      <c r="AP352" s="52"/>
      <c r="AQ352" s="52"/>
      <c r="AR352" s="93"/>
      <c r="AS352" s="93"/>
      <c r="AT352" s="59"/>
    </row>
    <row r="353" spans="1:46" s="15" customFormat="1" ht="19.5" customHeight="1">
      <c r="A353" s="26" t="s">
        <v>252</v>
      </c>
      <c r="B353" s="56">
        <f t="shared" si="7"/>
        <v>0</v>
      </c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93"/>
      <c r="AE353" s="93"/>
      <c r="AF353" s="93"/>
      <c r="AG353" s="93"/>
      <c r="AH353" s="93"/>
      <c r="AI353" s="93"/>
      <c r="AJ353" s="52"/>
      <c r="AK353" s="93"/>
      <c r="AL353" s="93"/>
      <c r="AM353" s="93"/>
      <c r="AN353" s="93"/>
      <c r="AO353" s="52"/>
      <c r="AP353" s="52"/>
      <c r="AQ353" s="52"/>
      <c r="AR353" s="93"/>
      <c r="AS353" s="93"/>
      <c r="AT353" s="59"/>
    </row>
    <row r="354" spans="1:46" s="15" customFormat="1" ht="19.5" customHeight="1">
      <c r="A354" s="26" t="s">
        <v>56</v>
      </c>
      <c r="B354" s="56">
        <f t="shared" si="7"/>
        <v>0</v>
      </c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93"/>
      <c r="AE354" s="93"/>
      <c r="AF354" s="93"/>
      <c r="AG354" s="93"/>
      <c r="AH354" s="93"/>
      <c r="AI354" s="93"/>
      <c r="AJ354" s="52"/>
      <c r="AK354" s="93"/>
      <c r="AL354" s="93"/>
      <c r="AM354" s="93"/>
      <c r="AN354" s="93"/>
      <c r="AO354" s="52"/>
      <c r="AP354" s="52"/>
      <c r="AQ354" s="52"/>
      <c r="AR354" s="93"/>
      <c r="AS354" s="93"/>
      <c r="AT354" s="59"/>
    </row>
    <row r="355" spans="1:46" s="15" customFormat="1" ht="19.5" customHeight="1">
      <c r="A355" s="26" t="s">
        <v>57</v>
      </c>
      <c r="B355" s="56">
        <f t="shared" si="7"/>
        <v>0</v>
      </c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93"/>
      <c r="AE355" s="93"/>
      <c r="AF355" s="93"/>
      <c r="AG355" s="93"/>
      <c r="AH355" s="93"/>
      <c r="AI355" s="93"/>
      <c r="AJ355" s="52"/>
      <c r="AK355" s="93"/>
      <c r="AL355" s="93"/>
      <c r="AM355" s="93"/>
      <c r="AN355" s="93"/>
      <c r="AO355" s="52"/>
      <c r="AP355" s="52"/>
      <c r="AQ355" s="52"/>
      <c r="AR355" s="93"/>
      <c r="AS355" s="93"/>
      <c r="AT355" s="59"/>
    </row>
    <row r="356" spans="1:46" s="15" customFormat="1" ht="19.5" customHeight="1">
      <c r="A356" s="26" t="s">
        <v>58</v>
      </c>
      <c r="B356" s="56">
        <f t="shared" si="7"/>
        <v>0</v>
      </c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93"/>
      <c r="AE356" s="93"/>
      <c r="AF356" s="93"/>
      <c r="AG356" s="93"/>
      <c r="AH356" s="93"/>
      <c r="AI356" s="93"/>
      <c r="AJ356" s="52"/>
      <c r="AK356" s="93"/>
      <c r="AL356" s="93"/>
      <c r="AM356" s="93"/>
      <c r="AN356" s="93"/>
      <c r="AO356" s="52"/>
      <c r="AP356" s="52"/>
      <c r="AQ356" s="52"/>
      <c r="AR356" s="93"/>
      <c r="AS356" s="93"/>
      <c r="AT356" s="59"/>
    </row>
    <row r="357" spans="1:46" s="15" customFormat="1" ht="19.5" customHeight="1">
      <c r="A357" s="26" t="s">
        <v>59</v>
      </c>
      <c r="B357" s="56">
        <f t="shared" si="7"/>
        <v>0</v>
      </c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93"/>
      <c r="AE357" s="93"/>
      <c r="AF357" s="93"/>
      <c r="AG357" s="93"/>
      <c r="AH357" s="93"/>
      <c r="AI357" s="93"/>
      <c r="AJ357" s="52"/>
      <c r="AK357" s="93"/>
      <c r="AL357" s="93"/>
      <c r="AM357" s="93"/>
      <c r="AN357" s="93"/>
      <c r="AO357" s="52"/>
      <c r="AP357" s="52"/>
      <c r="AQ357" s="52"/>
      <c r="AR357" s="93"/>
      <c r="AS357" s="93"/>
      <c r="AT357" s="59"/>
    </row>
    <row r="358" spans="1:46" s="15" customFormat="1" ht="19.5" customHeight="1">
      <c r="A358" s="26" t="s">
        <v>60</v>
      </c>
      <c r="B358" s="56">
        <f t="shared" si="7"/>
        <v>0</v>
      </c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93"/>
      <c r="AE358" s="93"/>
      <c r="AF358" s="93"/>
      <c r="AG358" s="93"/>
      <c r="AH358" s="93"/>
      <c r="AI358" s="93"/>
      <c r="AJ358" s="52"/>
      <c r="AK358" s="93"/>
      <c r="AL358" s="93"/>
      <c r="AM358" s="93"/>
      <c r="AN358" s="93"/>
      <c r="AO358" s="52"/>
      <c r="AP358" s="52"/>
      <c r="AQ358" s="52"/>
      <c r="AR358" s="93"/>
      <c r="AS358" s="93"/>
      <c r="AT358" s="59"/>
    </row>
    <row r="359" spans="1:46" s="15" customFormat="1" ht="19.5" customHeight="1">
      <c r="A359" s="26" t="s">
        <v>61</v>
      </c>
      <c r="B359" s="56">
        <f t="shared" si="7"/>
        <v>0</v>
      </c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93"/>
      <c r="AE359" s="93"/>
      <c r="AF359" s="93"/>
      <c r="AG359" s="93"/>
      <c r="AH359" s="93"/>
      <c r="AI359" s="93"/>
      <c r="AJ359" s="52"/>
      <c r="AK359" s="93"/>
      <c r="AL359" s="93"/>
      <c r="AM359" s="93"/>
      <c r="AN359" s="93"/>
      <c r="AO359" s="52"/>
      <c r="AP359" s="52"/>
      <c r="AQ359" s="52"/>
      <c r="AR359" s="93"/>
      <c r="AS359" s="93"/>
      <c r="AT359" s="59"/>
    </row>
    <row r="360" spans="1:46" s="15" customFormat="1" ht="19.5" customHeight="1">
      <c r="A360" s="26" t="s">
        <v>62</v>
      </c>
      <c r="B360" s="56">
        <f t="shared" si="7"/>
        <v>0</v>
      </c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93"/>
      <c r="AE360" s="93"/>
      <c r="AF360" s="93"/>
      <c r="AG360" s="93"/>
      <c r="AH360" s="93"/>
      <c r="AI360" s="93"/>
      <c r="AJ360" s="52"/>
      <c r="AK360" s="93"/>
      <c r="AL360" s="93"/>
      <c r="AM360" s="93"/>
      <c r="AN360" s="93"/>
      <c r="AO360" s="52"/>
      <c r="AP360" s="52"/>
      <c r="AQ360" s="52"/>
      <c r="AR360" s="93"/>
      <c r="AS360" s="93"/>
      <c r="AT360" s="59"/>
    </row>
    <row r="361" spans="1:46" s="15" customFormat="1" ht="19.5" customHeight="1">
      <c r="A361" s="26" t="s">
        <v>63</v>
      </c>
      <c r="B361" s="56">
        <f t="shared" si="7"/>
        <v>0</v>
      </c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27"/>
      <c r="AK361" s="56"/>
      <c r="AL361" s="56"/>
      <c r="AM361" s="56"/>
      <c r="AN361" s="56"/>
      <c r="AO361" s="27"/>
      <c r="AP361" s="27"/>
      <c r="AQ361" s="27"/>
      <c r="AR361" s="56"/>
      <c r="AS361" s="56"/>
      <c r="AT361" s="59"/>
    </row>
    <row r="362" spans="1:46" s="15" customFormat="1" ht="19.5" customHeight="1">
      <c r="A362" s="26" t="s">
        <v>217</v>
      </c>
      <c r="B362" s="56">
        <f t="shared" si="7"/>
        <v>0</v>
      </c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27"/>
      <c r="AK362" s="56"/>
      <c r="AL362" s="56"/>
      <c r="AM362" s="56"/>
      <c r="AN362" s="56"/>
      <c r="AO362" s="27"/>
      <c r="AP362" s="27"/>
      <c r="AQ362" s="27"/>
      <c r="AR362" s="56"/>
      <c r="AS362" s="56"/>
      <c r="AT362" s="59"/>
    </row>
    <row r="363" spans="1:46" s="15" customFormat="1" ht="19.5" customHeight="1">
      <c r="A363" s="26" t="s">
        <v>188</v>
      </c>
      <c r="B363" s="56">
        <f t="shared" si="7"/>
        <v>0</v>
      </c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27"/>
      <c r="AK363" s="56"/>
      <c r="AL363" s="56"/>
      <c r="AM363" s="56"/>
      <c r="AN363" s="56"/>
      <c r="AO363" s="27"/>
      <c r="AP363" s="27"/>
      <c r="AQ363" s="27"/>
      <c r="AR363" s="56"/>
      <c r="AS363" s="56"/>
      <c r="AT363" s="59"/>
    </row>
    <row r="364" spans="1:46" s="15" customFormat="1" ht="19.5" customHeight="1">
      <c r="A364" s="26" t="s">
        <v>64</v>
      </c>
      <c r="B364" s="56">
        <f t="shared" si="7"/>
        <v>0</v>
      </c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93"/>
      <c r="AE364" s="93"/>
      <c r="AF364" s="93"/>
      <c r="AG364" s="93"/>
      <c r="AH364" s="93"/>
      <c r="AI364" s="93"/>
      <c r="AJ364" s="52"/>
      <c r="AK364" s="93"/>
      <c r="AL364" s="93"/>
      <c r="AM364" s="93"/>
      <c r="AN364" s="93"/>
      <c r="AO364" s="52"/>
      <c r="AP364" s="52"/>
      <c r="AQ364" s="52"/>
      <c r="AR364" s="93"/>
      <c r="AS364" s="93"/>
      <c r="AT364" s="59"/>
    </row>
    <row r="365" spans="1:46" s="15" customFormat="1" ht="19.5" customHeight="1">
      <c r="A365" s="26" t="s">
        <v>65</v>
      </c>
      <c r="B365" s="56">
        <f t="shared" si="7"/>
        <v>0</v>
      </c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93"/>
      <c r="AE365" s="93"/>
      <c r="AF365" s="93"/>
      <c r="AG365" s="93"/>
      <c r="AH365" s="93"/>
      <c r="AI365" s="93"/>
      <c r="AJ365" s="52"/>
      <c r="AK365" s="93"/>
      <c r="AL365" s="93"/>
      <c r="AM365" s="93"/>
      <c r="AN365" s="93"/>
      <c r="AO365" s="52"/>
      <c r="AP365" s="52"/>
      <c r="AQ365" s="52"/>
      <c r="AR365" s="93"/>
      <c r="AS365" s="93"/>
      <c r="AT365" s="59"/>
    </row>
    <row r="366" spans="1:46" s="15" customFormat="1" ht="19.5" customHeight="1">
      <c r="A366" s="26" t="s">
        <v>66</v>
      </c>
      <c r="B366" s="56">
        <f t="shared" si="7"/>
        <v>0</v>
      </c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93"/>
      <c r="AE366" s="93"/>
      <c r="AF366" s="93"/>
      <c r="AG366" s="93"/>
      <c r="AH366" s="93"/>
      <c r="AI366" s="93"/>
      <c r="AJ366" s="52"/>
      <c r="AK366" s="93"/>
      <c r="AL366" s="93"/>
      <c r="AM366" s="93"/>
      <c r="AN366" s="93"/>
      <c r="AO366" s="52"/>
      <c r="AP366" s="52"/>
      <c r="AQ366" s="52"/>
      <c r="AR366" s="93"/>
      <c r="AS366" s="93"/>
      <c r="AT366" s="59"/>
    </row>
    <row r="367" spans="1:46" s="15" customFormat="1" ht="19.5" customHeight="1">
      <c r="A367" s="26" t="s">
        <v>67</v>
      </c>
      <c r="B367" s="56">
        <f t="shared" si="7"/>
        <v>0</v>
      </c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93"/>
      <c r="AE367" s="93"/>
      <c r="AF367" s="93"/>
      <c r="AG367" s="93"/>
      <c r="AH367" s="93"/>
      <c r="AI367" s="93"/>
      <c r="AJ367" s="52"/>
      <c r="AK367" s="93"/>
      <c r="AL367" s="93"/>
      <c r="AM367" s="93"/>
      <c r="AN367" s="93"/>
      <c r="AO367" s="52"/>
      <c r="AP367" s="52"/>
      <c r="AQ367" s="52"/>
      <c r="AR367" s="93"/>
      <c r="AS367" s="93"/>
      <c r="AT367" s="59"/>
    </row>
    <row r="368" spans="1:46" s="15" customFormat="1" ht="19.5" customHeight="1">
      <c r="A368" s="26" t="s">
        <v>218</v>
      </c>
      <c r="B368" s="56">
        <f t="shared" si="7"/>
        <v>0</v>
      </c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27"/>
      <c r="AK368" s="56"/>
      <c r="AL368" s="56"/>
      <c r="AM368" s="56"/>
      <c r="AN368" s="56"/>
      <c r="AO368" s="27"/>
      <c r="AP368" s="27"/>
      <c r="AQ368" s="27"/>
      <c r="AR368" s="56"/>
      <c r="AS368" s="56"/>
      <c r="AT368" s="59"/>
    </row>
    <row r="369" spans="1:46" s="15" customFormat="1" ht="19.5" customHeight="1">
      <c r="A369" s="26" t="s">
        <v>188</v>
      </c>
      <c r="B369" s="56">
        <f t="shared" si="7"/>
        <v>0</v>
      </c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27"/>
      <c r="AK369" s="56"/>
      <c r="AL369" s="56"/>
      <c r="AM369" s="56"/>
      <c r="AN369" s="56"/>
      <c r="AO369" s="27"/>
      <c r="AP369" s="27"/>
      <c r="AQ369" s="27"/>
      <c r="AR369" s="56"/>
      <c r="AS369" s="56"/>
      <c r="AT369" s="59"/>
    </row>
    <row r="370" spans="1:46" s="15" customFormat="1" ht="19.5" customHeight="1">
      <c r="A370" s="26" t="s">
        <v>68</v>
      </c>
      <c r="B370" s="56">
        <f t="shared" si="7"/>
        <v>0</v>
      </c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27"/>
      <c r="AK370" s="56"/>
      <c r="AL370" s="56"/>
      <c r="AM370" s="56"/>
      <c r="AN370" s="56"/>
      <c r="AO370" s="27"/>
      <c r="AP370" s="27"/>
      <c r="AQ370" s="27"/>
      <c r="AR370" s="56"/>
      <c r="AS370" s="56"/>
      <c r="AT370" s="59"/>
    </row>
    <row r="371" spans="1:46" s="15" customFormat="1" ht="19.5" customHeight="1">
      <c r="A371" s="26" t="s">
        <v>69</v>
      </c>
      <c r="B371" s="56">
        <f t="shared" si="7"/>
        <v>0</v>
      </c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27"/>
      <c r="AK371" s="56"/>
      <c r="AL371" s="56"/>
      <c r="AM371" s="56"/>
      <c r="AN371" s="56"/>
      <c r="AO371" s="27"/>
      <c r="AP371" s="27"/>
      <c r="AQ371" s="27"/>
      <c r="AR371" s="56"/>
      <c r="AS371" s="56"/>
      <c r="AT371" s="59"/>
    </row>
    <row r="372" spans="1:46" s="15" customFormat="1" ht="19.5" customHeight="1">
      <c r="A372" s="26" t="s">
        <v>70</v>
      </c>
      <c r="B372" s="56">
        <f t="shared" si="7"/>
        <v>0</v>
      </c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93"/>
      <c r="AE372" s="93"/>
      <c r="AF372" s="93"/>
      <c r="AG372" s="93"/>
      <c r="AH372" s="93"/>
      <c r="AI372" s="93"/>
      <c r="AJ372" s="52"/>
      <c r="AK372" s="93"/>
      <c r="AL372" s="93"/>
      <c r="AM372" s="93"/>
      <c r="AN372" s="93"/>
      <c r="AO372" s="52"/>
      <c r="AP372" s="52"/>
      <c r="AQ372" s="52"/>
      <c r="AR372" s="93"/>
      <c r="AS372" s="93"/>
      <c r="AT372" s="59"/>
    </row>
    <row r="373" spans="1:46" s="15" customFormat="1" ht="19.5" customHeight="1">
      <c r="A373" s="26" t="s">
        <v>71</v>
      </c>
      <c r="B373" s="56">
        <f t="shared" si="7"/>
        <v>0</v>
      </c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93"/>
      <c r="AE373" s="93"/>
      <c r="AF373" s="93"/>
      <c r="AG373" s="93"/>
      <c r="AH373" s="93"/>
      <c r="AI373" s="93"/>
      <c r="AJ373" s="52"/>
      <c r="AK373" s="93"/>
      <c r="AL373" s="93"/>
      <c r="AM373" s="93"/>
      <c r="AN373" s="93"/>
      <c r="AO373" s="52"/>
      <c r="AP373" s="52"/>
      <c r="AQ373" s="52"/>
      <c r="AR373" s="93"/>
      <c r="AS373" s="93"/>
      <c r="AT373" s="59"/>
    </row>
    <row r="374" spans="1:46" s="15" customFormat="1" ht="19.5" customHeight="1">
      <c r="A374" s="26" t="s">
        <v>72</v>
      </c>
      <c r="B374" s="56">
        <f t="shared" si="7"/>
        <v>0</v>
      </c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93"/>
      <c r="AE374" s="93"/>
      <c r="AF374" s="93"/>
      <c r="AG374" s="93"/>
      <c r="AH374" s="93"/>
      <c r="AI374" s="93"/>
      <c r="AJ374" s="52"/>
      <c r="AK374" s="93"/>
      <c r="AL374" s="93"/>
      <c r="AM374" s="93"/>
      <c r="AN374" s="93"/>
      <c r="AO374" s="52"/>
      <c r="AP374" s="52"/>
      <c r="AQ374" s="52"/>
      <c r="AR374" s="93"/>
      <c r="AS374" s="93"/>
      <c r="AT374" s="59"/>
    </row>
    <row r="375" spans="1:46" s="15" customFormat="1" ht="19.5" customHeight="1">
      <c r="A375" s="26" t="s">
        <v>73</v>
      </c>
      <c r="B375" s="56">
        <f t="shared" si="7"/>
        <v>0</v>
      </c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93"/>
      <c r="AE375" s="93"/>
      <c r="AF375" s="93"/>
      <c r="AG375" s="93"/>
      <c r="AH375" s="93"/>
      <c r="AI375" s="93"/>
      <c r="AJ375" s="52"/>
      <c r="AK375" s="93"/>
      <c r="AL375" s="93"/>
      <c r="AM375" s="93"/>
      <c r="AN375" s="93"/>
      <c r="AO375" s="52"/>
      <c r="AP375" s="52"/>
      <c r="AQ375" s="52"/>
      <c r="AR375" s="93"/>
      <c r="AS375" s="93"/>
      <c r="AT375" s="59"/>
    </row>
    <row r="376" spans="1:46" s="15" customFormat="1" ht="19.5" customHeight="1">
      <c r="A376" s="26" t="s">
        <v>74</v>
      </c>
      <c r="B376" s="56">
        <f t="shared" si="7"/>
        <v>0</v>
      </c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93"/>
      <c r="AE376" s="93"/>
      <c r="AF376" s="93"/>
      <c r="AG376" s="93"/>
      <c r="AH376" s="93"/>
      <c r="AI376" s="93"/>
      <c r="AJ376" s="52"/>
      <c r="AK376" s="93"/>
      <c r="AL376" s="93"/>
      <c r="AM376" s="93"/>
      <c r="AN376" s="93"/>
      <c r="AO376" s="52"/>
      <c r="AP376" s="52"/>
      <c r="AQ376" s="52"/>
      <c r="AR376" s="93"/>
      <c r="AS376" s="93"/>
      <c r="AT376" s="59"/>
    </row>
    <row r="377" spans="1:46" s="15" customFormat="1" ht="19.5" customHeight="1">
      <c r="A377" s="26" t="s">
        <v>219</v>
      </c>
      <c r="B377" s="56">
        <f t="shared" si="7"/>
        <v>0</v>
      </c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27"/>
      <c r="AK377" s="56"/>
      <c r="AL377" s="56"/>
      <c r="AM377" s="56"/>
      <c r="AN377" s="56"/>
      <c r="AO377" s="27"/>
      <c r="AP377" s="27"/>
      <c r="AQ377" s="27"/>
      <c r="AR377" s="56"/>
      <c r="AS377" s="56"/>
      <c r="AT377" s="59"/>
    </row>
    <row r="378" spans="1:46" s="15" customFormat="1" ht="19.5" customHeight="1">
      <c r="A378" s="26" t="s">
        <v>188</v>
      </c>
      <c r="B378" s="56">
        <f t="shared" si="7"/>
        <v>0</v>
      </c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27"/>
      <c r="AK378" s="56"/>
      <c r="AL378" s="56"/>
      <c r="AM378" s="56"/>
      <c r="AN378" s="56"/>
      <c r="AO378" s="27"/>
      <c r="AP378" s="27"/>
      <c r="AQ378" s="27"/>
      <c r="AR378" s="56"/>
      <c r="AS378" s="56"/>
      <c r="AT378" s="59"/>
    </row>
    <row r="379" spans="1:46" s="15" customFormat="1" ht="19.5" customHeight="1">
      <c r="A379" s="26" t="s">
        <v>75</v>
      </c>
      <c r="B379" s="56">
        <f t="shared" si="7"/>
        <v>0</v>
      </c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93"/>
      <c r="AE379" s="93"/>
      <c r="AF379" s="93"/>
      <c r="AG379" s="93"/>
      <c r="AH379" s="93"/>
      <c r="AI379" s="93"/>
      <c r="AJ379" s="52"/>
      <c r="AK379" s="93"/>
      <c r="AL379" s="93"/>
      <c r="AM379" s="93"/>
      <c r="AN379" s="93"/>
      <c r="AO379" s="52"/>
      <c r="AP379" s="52"/>
      <c r="AQ379" s="52"/>
      <c r="AR379" s="93"/>
      <c r="AS379" s="93"/>
      <c r="AT379" s="59"/>
    </row>
    <row r="380" spans="1:46" s="15" customFormat="1" ht="19.5" customHeight="1">
      <c r="A380" s="26" t="s">
        <v>76</v>
      </c>
      <c r="B380" s="56">
        <f t="shared" si="7"/>
        <v>0</v>
      </c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93"/>
      <c r="AE380" s="93"/>
      <c r="AF380" s="93"/>
      <c r="AG380" s="93"/>
      <c r="AH380" s="93"/>
      <c r="AI380" s="93"/>
      <c r="AJ380" s="52"/>
      <c r="AK380" s="93"/>
      <c r="AL380" s="93"/>
      <c r="AM380" s="93"/>
      <c r="AN380" s="93"/>
      <c r="AO380" s="52"/>
      <c r="AP380" s="52"/>
      <c r="AQ380" s="52"/>
      <c r="AR380" s="93"/>
      <c r="AS380" s="93"/>
      <c r="AT380" s="59"/>
    </row>
    <row r="381" spans="1:46" s="15" customFormat="1" ht="19.5" customHeight="1">
      <c r="A381" s="26" t="s">
        <v>253</v>
      </c>
      <c r="B381" s="56">
        <f t="shared" si="7"/>
        <v>0</v>
      </c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93"/>
      <c r="AE381" s="93"/>
      <c r="AF381" s="93"/>
      <c r="AG381" s="93"/>
      <c r="AH381" s="93"/>
      <c r="AI381" s="93"/>
      <c r="AJ381" s="52"/>
      <c r="AK381" s="93"/>
      <c r="AL381" s="93"/>
      <c r="AM381" s="93"/>
      <c r="AN381" s="93"/>
      <c r="AO381" s="52"/>
      <c r="AP381" s="52"/>
      <c r="AQ381" s="52"/>
      <c r="AR381" s="93"/>
      <c r="AS381" s="93"/>
      <c r="AT381" s="59"/>
    </row>
    <row r="382" spans="1:46" s="15" customFormat="1" ht="19.5" customHeight="1">
      <c r="A382" s="26" t="s">
        <v>77</v>
      </c>
      <c r="B382" s="56">
        <f t="shared" si="7"/>
        <v>0</v>
      </c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93"/>
      <c r="AE382" s="93"/>
      <c r="AF382" s="93"/>
      <c r="AG382" s="93"/>
      <c r="AH382" s="93"/>
      <c r="AI382" s="93"/>
      <c r="AJ382" s="52"/>
      <c r="AK382" s="93"/>
      <c r="AL382" s="93"/>
      <c r="AM382" s="93"/>
      <c r="AN382" s="93"/>
      <c r="AO382" s="52"/>
      <c r="AP382" s="52"/>
      <c r="AQ382" s="52"/>
      <c r="AR382" s="93"/>
      <c r="AS382" s="93"/>
      <c r="AT382" s="59"/>
    </row>
    <row r="383" spans="1:46" s="15" customFormat="1" ht="19.5" customHeight="1">
      <c r="A383" s="26" t="s">
        <v>254</v>
      </c>
      <c r="B383" s="56">
        <f t="shared" si="7"/>
        <v>0</v>
      </c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93"/>
      <c r="AE383" s="93"/>
      <c r="AF383" s="93"/>
      <c r="AG383" s="93"/>
      <c r="AH383" s="93"/>
      <c r="AI383" s="93"/>
      <c r="AJ383" s="52"/>
      <c r="AK383" s="93"/>
      <c r="AL383" s="93"/>
      <c r="AM383" s="93"/>
      <c r="AN383" s="93"/>
      <c r="AO383" s="52"/>
      <c r="AP383" s="52"/>
      <c r="AQ383" s="52"/>
      <c r="AR383" s="93"/>
      <c r="AS383" s="93"/>
      <c r="AT383" s="59"/>
    </row>
    <row r="384" spans="1:46" s="15" customFormat="1" ht="19.5" customHeight="1">
      <c r="A384" s="26" t="s">
        <v>78</v>
      </c>
      <c r="B384" s="56">
        <f t="shared" si="7"/>
        <v>0</v>
      </c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93"/>
      <c r="AE384" s="93"/>
      <c r="AF384" s="93"/>
      <c r="AG384" s="93"/>
      <c r="AH384" s="93"/>
      <c r="AI384" s="93"/>
      <c r="AJ384" s="52"/>
      <c r="AK384" s="93"/>
      <c r="AL384" s="93"/>
      <c r="AM384" s="93"/>
      <c r="AN384" s="93"/>
      <c r="AO384" s="52"/>
      <c r="AP384" s="52"/>
      <c r="AQ384" s="52"/>
      <c r="AR384" s="93"/>
      <c r="AS384" s="93"/>
      <c r="AT384" s="59"/>
    </row>
    <row r="385" spans="1:46" s="15" customFormat="1" ht="19.5" customHeight="1">
      <c r="A385" s="26" t="s">
        <v>79</v>
      </c>
      <c r="B385" s="56">
        <f t="shared" si="7"/>
        <v>0</v>
      </c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93"/>
      <c r="AE385" s="93"/>
      <c r="AF385" s="93"/>
      <c r="AG385" s="93"/>
      <c r="AH385" s="93"/>
      <c r="AI385" s="93"/>
      <c r="AJ385" s="52"/>
      <c r="AK385" s="93"/>
      <c r="AL385" s="93"/>
      <c r="AM385" s="93"/>
      <c r="AN385" s="93"/>
      <c r="AO385" s="52"/>
      <c r="AP385" s="52"/>
      <c r="AQ385" s="52"/>
      <c r="AR385" s="93"/>
      <c r="AS385" s="93"/>
      <c r="AT385" s="59"/>
    </row>
    <row r="386" spans="1:46" s="15" customFormat="1" ht="19.5" customHeight="1">
      <c r="A386" s="26" t="s">
        <v>80</v>
      </c>
      <c r="B386" s="56">
        <f t="shared" si="7"/>
        <v>0</v>
      </c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93"/>
      <c r="AE386" s="93"/>
      <c r="AF386" s="93"/>
      <c r="AG386" s="93"/>
      <c r="AH386" s="93"/>
      <c r="AI386" s="93"/>
      <c r="AJ386" s="52"/>
      <c r="AK386" s="93"/>
      <c r="AL386" s="93"/>
      <c r="AM386" s="93"/>
      <c r="AN386" s="93"/>
      <c r="AO386" s="52"/>
      <c r="AP386" s="52"/>
      <c r="AQ386" s="52"/>
      <c r="AR386" s="93"/>
      <c r="AS386" s="93"/>
      <c r="AT386" s="59"/>
    </row>
    <row r="387" spans="1:46" s="15" customFormat="1" ht="19.5" customHeight="1">
      <c r="A387" s="26" t="s">
        <v>81</v>
      </c>
      <c r="B387" s="56">
        <f t="shared" si="7"/>
        <v>0</v>
      </c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93"/>
      <c r="AE387" s="93"/>
      <c r="AF387" s="93"/>
      <c r="AG387" s="93"/>
      <c r="AH387" s="93"/>
      <c r="AI387" s="93"/>
      <c r="AJ387" s="52"/>
      <c r="AK387" s="93"/>
      <c r="AL387" s="93"/>
      <c r="AM387" s="93"/>
      <c r="AN387" s="93"/>
      <c r="AO387" s="52"/>
      <c r="AP387" s="52"/>
      <c r="AQ387" s="52"/>
      <c r="AR387" s="93"/>
      <c r="AS387" s="93"/>
      <c r="AT387" s="59"/>
    </row>
    <row r="388" spans="1:46" s="15" customFormat="1" ht="19.5" customHeight="1">
      <c r="A388" s="26" t="s">
        <v>82</v>
      </c>
      <c r="B388" s="56">
        <f t="shared" si="7"/>
        <v>0</v>
      </c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93"/>
      <c r="AE388" s="93"/>
      <c r="AF388" s="93"/>
      <c r="AG388" s="93"/>
      <c r="AH388" s="93"/>
      <c r="AI388" s="93"/>
      <c r="AJ388" s="52"/>
      <c r="AK388" s="93"/>
      <c r="AL388" s="93"/>
      <c r="AM388" s="93"/>
      <c r="AN388" s="93"/>
      <c r="AO388" s="52"/>
      <c r="AP388" s="52"/>
      <c r="AQ388" s="52"/>
      <c r="AR388" s="93"/>
      <c r="AS388" s="93"/>
      <c r="AT388" s="59"/>
    </row>
    <row r="389" spans="1:46" s="15" customFormat="1" ht="19.5" customHeight="1">
      <c r="A389" s="26" t="s">
        <v>83</v>
      </c>
      <c r="B389" s="56">
        <f t="shared" si="7"/>
        <v>0</v>
      </c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93"/>
      <c r="AE389" s="93"/>
      <c r="AF389" s="93"/>
      <c r="AG389" s="93"/>
      <c r="AH389" s="93"/>
      <c r="AI389" s="93"/>
      <c r="AJ389" s="52"/>
      <c r="AK389" s="93"/>
      <c r="AL389" s="93"/>
      <c r="AM389" s="93"/>
      <c r="AN389" s="93"/>
      <c r="AO389" s="52"/>
      <c r="AP389" s="52"/>
      <c r="AQ389" s="52"/>
      <c r="AR389" s="93"/>
      <c r="AS389" s="93"/>
      <c r="AT389" s="59"/>
    </row>
    <row r="390" spans="1:46" s="15" customFormat="1" ht="19.5" customHeight="1">
      <c r="A390" s="26" t="s">
        <v>220</v>
      </c>
      <c r="B390" s="56">
        <f t="shared" si="7"/>
        <v>0</v>
      </c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27"/>
      <c r="AK390" s="56"/>
      <c r="AL390" s="56"/>
      <c r="AM390" s="56"/>
      <c r="AN390" s="56"/>
      <c r="AO390" s="27"/>
      <c r="AP390" s="27"/>
      <c r="AQ390" s="27"/>
      <c r="AR390" s="56"/>
      <c r="AS390" s="56"/>
      <c r="AT390" s="59"/>
    </row>
    <row r="391" spans="1:46" s="15" customFormat="1" ht="19.5" customHeight="1">
      <c r="A391" s="26" t="s">
        <v>188</v>
      </c>
      <c r="B391" s="56">
        <f t="shared" si="7"/>
        <v>0</v>
      </c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27"/>
      <c r="AK391" s="56"/>
      <c r="AL391" s="56"/>
      <c r="AM391" s="56"/>
      <c r="AN391" s="56"/>
      <c r="AO391" s="27"/>
      <c r="AP391" s="27"/>
      <c r="AQ391" s="27"/>
      <c r="AR391" s="56"/>
      <c r="AS391" s="56"/>
      <c r="AT391" s="59"/>
    </row>
    <row r="392" spans="1:46" s="15" customFormat="1" ht="19.5" customHeight="1">
      <c r="A392" s="26" t="s">
        <v>84</v>
      </c>
      <c r="B392" s="56">
        <f t="shared" si="7"/>
        <v>0</v>
      </c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93"/>
      <c r="AE392" s="93"/>
      <c r="AF392" s="93"/>
      <c r="AG392" s="93"/>
      <c r="AH392" s="93"/>
      <c r="AI392" s="93"/>
      <c r="AJ392" s="52"/>
      <c r="AK392" s="93"/>
      <c r="AL392" s="93"/>
      <c r="AM392" s="93"/>
      <c r="AN392" s="93"/>
      <c r="AO392" s="52"/>
      <c r="AP392" s="52"/>
      <c r="AQ392" s="52"/>
      <c r="AR392" s="93"/>
      <c r="AS392" s="93"/>
      <c r="AT392" s="59"/>
    </row>
    <row r="393" spans="1:46" s="15" customFormat="1" ht="19.5" customHeight="1">
      <c r="A393" s="26" t="s">
        <v>85</v>
      </c>
      <c r="B393" s="56">
        <f t="shared" ref="B393:B443" si="8">SUM(C393:AU393)</f>
        <v>0</v>
      </c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93"/>
      <c r="AE393" s="93"/>
      <c r="AF393" s="93"/>
      <c r="AG393" s="93"/>
      <c r="AH393" s="93"/>
      <c r="AI393" s="93"/>
      <c r="AJ393" s="52"/>
      <c r="AK393" s="93"/>
      <c r="AL393" s="93"/>
      <c r="AM393" s="93"/>
      <c r="AN393" s="93"/>
      <c r="AO393" s="52"/>
      <c r="AP393" s="52"/>
      <c r="AQ393" s="52"/>
      <c r="AR393" s="93"/>
      <c r="AS393" s="93"/>
      <c r="AT393" s="59"/>
    </row>
    <row r="394" spans="1:46" s="15" customFormat="1" ht="19.5" customHeight="1">
      <c r="A394" s="26" t="s">
        <v>86</v>
      </c>
      <c r="B394" s="56">
        <f t="shared" si="8"/>
        <v>0</v>
      </c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93"/>
      <c r="AE394" s="93"/>
      <c r="AF394" s="93"/>
      <c r="AG394" s="93"/>
      <c r="AH394" s="93"/>
      <c r="AI394" s="93"/>
      <c r="AJ394" s="52"/>
      <c r="AK394" s="93"/>
      <c r="AL394" s="93"/>
      <c r="AM394" s="93"/>
      <c r="AN394" s="93"/>
      <c r="AO394" s="52"/>
      <c r="AP394" s="52"/>
      <c r="AQ394" s="52"/>
      <c r="AR394" s="93"/>
      <c r="AS394" s="93"/>
      <c r="AT394" s="59"/>
    </row>
    <row r="395" spans="1:46" s="15" customFormat="1" ht="19.5" customHeight="1">
      <c r="A395" s="26" t="s">
        <v>255</v>
      </c>
      <c r="B395" s="56">
        <f t="shared" si="8"/>
        <v>0</v>
      </c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93"/>
      <c r="AE395" s="93"/>
      <c r="AF395" s="93"/>
      <c r="AG395" s="93"/>
      <c r="AH395" s="93"/>
      <c r="AI395" s="93"/>
      <c r="AJ395" s="52"/>
      <c r="AK395" s="93"/>
      <c r="AL395" s="93"/>
      <c r="AM395" s="93"/>
      <c r="AN395" s="93"/>
      <c r="AO395" s="52"/>
      <c r="AP395" s="52"/>
      <c r="AQ395" s="52"/>
      <c r="AR395" s="93"/>
      <c r="AS395" s="93"/>
      <c r="AT395" s="59"/>
    </row>
    <row r="396" spans="1:46" s="15" customFormat="1" ht="19.5" customHeight="1">
      <c r="A396" s="26" t="s">
        <v>87</v>
      </c>
      <c r="B396" s="56">
        <f t="shared" si="8"/>
        <v>0</v>
      </c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93"/>
      <c r="AE396" s="93"/>
      <c r="AF396" s="93"/>
      <c r="AG396" s="93"/>
      <c r="AH396" s="93"/>
      <c r="AI396" s="93"/>
      <c r="AJ396" s="52"/>
      <c r="AK396" s="93"/>
      <c r="AL396" s="93"/>
      <c r="AM396" s="93"/>
      <c r="AN396" s="93"/>
      <c r="AO396" s="52"/>
      <c r="AP396" s="52"/>
      <c r="AQ396" s="52"/>
      <c r="AR396" s="93"/>
      <c r="AS396" s="93"/>
      <c r="AT396" s="59"/>
    </row>
    <row r="397" spans="1:46" s="15" customFormat="1" ht="19.5" customHeight="1">
      <c r="A397" s="26" t="s">
        <v>88</v>
      </c>
      <c r="B397" s="56">
        <f t="shared" si="8"/>
        <v>0</v>
      </c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93"/>
      <c r="AE397" s="93"/>
      <c r="AF397" s="93"/>
      <c r="AG397" s="93"/>
      <c r="AH397" s="93"/>
      <c r="AI397" s="93"/>
      <c r="AJ397" s="52"/>
      <c r="AK397" s="93"/>
      <c r="AL397" s="93"/>
      <c r="AM397" s="93"/>
      <c r="AN397" s="93"/>
      <c r="AO397" s="52"/>
      <c r="AP397" s="52"/>
      <c r="AQ397" s="52"/>
      <c r="AR397" s="93"/>
      <c r="AS397" s="93"/>
      <c r="AT397" s="59"/>
    </row>
    <row r="398" spans="1:46" s="15" customFormat="1" ht="19.5" customHeight="1">
      <c r="A398" s="26" t="s">
        <v>89</v>
      </c>
      <c r="B398" s="56">
        <f t="shared" si="8"/>
        <v>0</v>
      </c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27"/>
      <c r="AK398" s="56"/>
      <c r="AL398" s="56"/>
      <c r="AM398" s="56"/>
      <c r="AN398" s="56"/>
      <c r="AO398" s="27"/>
      <c r="AP398" s="27"/>
      <c r="AQ398" s="27"/>
      <c r="AR398" s="56"/>
      <c r="AS398" s="56"/>
      <c r="AT398" s="59"/>
    </row>
    <row r="399" spans="1:46" s="15" customFormat="1" ht="19.5" customHeight="1">
      <c r="A399" s="26" t="s">
        <v>221</v>
      </c>
      <c r="B399" s="56">
        <f t="shared" si="8"/>
        <v>0</v>
      </c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27"/>
      <c r="AK399" s="56"/>
      <c r="AL399" s="56"/>
      <c r="AM399" s="56"/>
      <c r="AN399" s="56"/>
      <c r="AO399" s="27"/>
      <c r="AP399" s="27"/>
      <c r="AQ399" s="27"/>
      <c r="AR399" s="56"/>
      <c r="AS399" s="56"/>
      <c r="AT399" s="59"/>
    </row>
    <row r="400" spans="1:46" s="15" customFormat="1" ht="19.5" customHeight="1">
      <c r="A400" s="26" t="s">
        <v>188</v>
      </c>
      <c r="B400" s="56">
        <f t="shared" si="8"/>
        <v>0</v>
      </c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27"/>
      <c r="AK400" s="56"/>
      <c r="AL400" s="56"/>
      <c r="AM400" s="56"/>
      <c r="AN400" s="56"/>
      <c r="AO400" s="27"/>
      <c r="AP400" s="27"/>
      <c r="AQ400" s="27"/>
      <c r="AR400" s="56"/>
      <c r="AS400" s="56"/>
      <c r="AT400" s="59"/>
    </row>
    <row r="401" spans="1:46" s="15" customFormat="1" ht="19.5" customHeight="1">
      <c r="A401" s="26" t="s">
        <v>90</v>
      </c>
      <c r="B401" s="56">
        <f t="shared" si="8"/>
        <v>0</v>
      </c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27"/>
      <c r="AK401" s="56"/>
      <c r="AL401" s="56"/>
      <c r="AM401" s="56"/>
      <c r="AN401" s="56"/>
      <c r="AO401" s="27"/>
      <c r="AP401" s="27"/>
      <c r="AQ401" s="27"/>
      <c r="AR401" s="56"/>
      <c r="AS401" s="56"/>
      <c r="AT401" s="59"/>
    </row>
    <row r="402" spans="1:46" s="15" customFormat="1" ht="19.5" customHeight="1">
      <c r="A402" s="26" t="s">
        <v>91</v>
      </c>
      <c r="B402" s="56">
        <f t="shared" si="8"/>
        <v>0</v>
      </c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93"/>
      <c r="AE402" s="93"/>
      <c r="AF402" s="93"/>
      <c r="AG402" s="93"/>
      <c r="AH402" s="93"/>
      <c r="AI402" s="93"/>
      <c r="AJ402" s="52"/>
      <c r="AK402" s="93"/>
      <c r="AL402" s="93"/>
      <c r="AM402" s="93"/>
      <c r="AN402" s="93"/>
      <c r="AO402" s="52"/>
      <c r="AP402" s="52"/>
      <c r="AQ402" s="52"/>
      <c r="AR402" s="93"/>
      <c r="AS402" s="93"/>
      <c r="AT402" s="59"/>
    </row>
    <row r="403" spans="1:46" s="15" customFormat="1" ht="19.5" customHeight="1">
      <c r="A403" s="26" t="s">
        <v>92</v>
      </c>
      <c r="B403" s="56">
        <f t="shared" si="8"/>
        <v>0</v>
      </c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93"/>
      <c r="AE403" s="93"/>
      <c r="AF403" s="93"/>
      <c r="AG403" s="93"/>
      <c r="AH403" s="93"/>
      <c r="AI403" s="93"/>
      <c r="AJ403" s="52"/>
      <c r="AK403" s="93"/>
      <c r="AL403" s="93"/>
      <c r="AM403" s="93"/>
      <c r="AN403" s="93"/>
      <c r="AO403" s="52"/>
      <c r="AP403" s="52"/>
      <c r="AQ403" s="52"/>
      <c r="AR403" s="93"/>
      <c r="AS403" s="93"/>
      <c r="AT403" s="59"/>
    </row>
    <row r="404" spans="1:46" s="15" customFormat="1" ht="19.5" customHeight="1">
      <c r="A404" s="26" t="s">
        <v>93</v>
      </c>
      <c r="B404" s="56">
        <f t="shared" si="8"/>
        <v>0</v>
      </c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93"/>
      <c r="AE404" s="93"/>
      <c r="AF404" s="93"/>
      <c r="AG404" s="93"/>
      <c r="AH404" s="93"/>
      <c r="AI404" s="93"/>
      <c r="AJ404" s="52"/>
      <c r="AK404" s="93"/>
      <c r="AL404" s="93"/>
      <c r="AM404" s="93"/>
      <c r="AN404" s="93"/>
      <c r="AO404" s="52"/>
      <c r="AP404" s="52"/>
      <c r="AQ404" s="52"/>
      <c r="AR404" s="93"/>
      <c r="AS404" s="93"/>
      <c r="AT404" s="59"/>
    </row>
    <row r="405" spans="1:46" s="15" customFormat="1" ht="19.5" customHeight="1">
      <c r="A405" s="26" t="s">
        <v>94</v>
      </c>
      <c r="B405" s="56">
        <f t="shared" si="8"/>
        <v>0</v>
      </c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27"/>
      <c r="AK405" s="56"/>
      <c r="AL405" s="56"/>
      <c r="AM405" s="56"/>
      <c r="AN405" s="56"/>
      <c r="AO405" s="27"/>
      <c r="AP405" s="27"/>
      <c r="AQ405" s="27"/>
      <c r="AR405" s="56"/>
      <c r="AS405" s="56"/>
      <c r="AT405" s="59"/>
    </row>
    <row r="406" spans="1:46" s="15" customFormat="1" ht="19.5" customHeight="1">
      <c r="A406" s="26" t="s">
        <v>256</v>
      </c>
      <c r="B406" s="56">
        <f t="shared" si="8"/>
        <v>0</v>
      </c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27"/>
      <c r="AK406" s="56"/>
      <c r="AL406" s="56"/>
      <c r="AM406" s="56"/>
      <c r="AN406" s="56"/>
      <c r="AO406" s="27"/>
      <c r="AP406" s="27"/>
      <c r="AQ406" s="27"/>
      <c r="AR406" s="56"/>
      <c r="AS406" s="56"/>
      <c r="AT406" s="59"/>
    </row>
    <row r="407" spans="1:46" s="15" customFormat="1" ht="19.5" customHeight="1">
      <c r="A407" s="26" t="s">
        <v>95</v>
      </c>
      <c r="B407" s="56">
        <f t="shared" si="8"/>
        <v>0</v>
      </c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27"/>
      <c r="AK407" s="56"/>
      <c r="AL407" s="56"/>
      <c r="AM407" s="56"/>
      <c r="AN407" s="56"/>
      <c r="AO407" s="27"/>
      <c r="AP407" s="27"/>
      <c r="AQ407" s="27"/>
      <c r="AR407" s="56"/>
      <c r="AS407" s="56"/>
      <c r="AT407" s="59"/>
    </row>
    <row r="408" spans="1:46" s="15" customFormat="1" ht="19.5" customHeight="1">
      <c r="A408" s="26" t="s">
        <v>96</v>
      </c>
      <c r="B408" s="56">
        <f t="shared" si="8"/>
        <v>0</v>
      </c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27"/>
      <c r="AK408" s="56"/>
      <c r="AL408" s="56"/>
      <c r="AM408" s="56"/>
      <c r="AN408" s="56"/>
      <c r="AO408" s="27"/>
      <c r="AP408" s="27"/>
      <c r="AQ408" s="27"/>
      <c r="AR408" s="56"/>
      <c r="AS408" s="56"/>
      <c r="AT408" s="59"/>
    </row>
    <row r="409" spans="1:46" s="15" customFormat="1" ht="19.5" customHeight="1">
      <c r="A409" s="26" t="s">
        <v>222</v>
      </c>
      <c r="B409" s="56">
        <f t="shared" si="8"/>
        <v>0</v>
      </c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27"/>
      <c r="AK409" s="56"/>
      <c r="AL409" s="56"/>
      <c r="AM409" s="56"/>
      <c r="AN409" s="56"/>
      <c r="AO409" s="27"/>
      <c r="AP409" s="27"/>
      <c r="AQ409" s="27"/>
      <c r="AR409" s="56"/>
      <c r="AS409" s="56"/>
      <c r="AT409" s="59"/>
    </row>
    <row r="410" spans="1:46" s="15" customFormat="1" ht="19.5" customHeight="1">
      <c r="A410" s="26" t="s">
        <v>188</v>
      </c>
      <c r="B410" s="56">
        <f t="shared" si="8"/>
        <v>0</v>
      </c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27"/>
      <c r="AK410" s="56"/>
      <c r="AL410" s="56"/>
      <c r="AM410" s="56"/>
      <c r="AN410" s="56"/>
      <c r="AO410" s="27"/>
      <c r="AP410" s="27"/>
      <c r="AQ410" s="27"/>
      <c r="AR410" s="56"/>
      <c r="AS410" s="56"/>
      <c r="AT410" s="59"/>
    </row>
    <row r="411" spans="1:46" s="15" customFormat="1" ht="19.5" customHeight="1">
      <c r="A411" s="26" t="s">
        <v>97</v>
      </c>
      <c r="B411" s="56">
        <f t="shared" si="8"/>
        <v>0</v>
      </c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27"/>
      <c r="AK411" s="56"/>
      <c r="AL411" s="56"/>
      <c r="AM411" s="56"/>
      <c r="AN411" s="56"/>
      <c r="AO411" s="27"/>
      <c r="AP411" s="27"/>
      <c r="AQ411" s="27"/>
      <c r="AR411" s="56"/>
      <c r="AS411" s="56"/>
      <c r="AT411" s="59"/>
    </row>
    <row r="412" spans="1:46" s="15" customFormat="1" ht="19.5" customHeight="1">
      <c r="A412" s="26" t="s">
        <v>257</v>
      </c>
      <c r="B412" s="56">
        <f t="shared" si="8"/>
        <v>0</v>
      </c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27"/>
      <c r="AK412" s="56"/>
      <c r="AL412" s="56"/>
      <c r="AM412" s="56"/>
      <c r="AN412" s="56"/>
      <c r="AO412" s="27"/>
      <c r="AP412" s="27"/>
      <c r="AQ412" s="27"/>
      <c r="AR412" s="56"/>
      <c r="AS412" s="56"/>
      <c r="AT412" s="59"/>
    </row>
    <row r="413" spans="1:46" s="15" customFormat="1" ht="19.5" customHeight="1">
      <c r="A413" s="26" t="s">
        <v>98</v>
      </c>
      <c r="B413" s="56">
        <f t="shared" si="8"/>
        <v>0</v>
      </c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27"/>
      <c r="AK413" s="56"/>
      <c r="AL413" s="56"/>
      <c r="AM413" s="56"/>
      <c r="AN413" s="56"/>
      <c r="AO413" s="27"/>
      <c r="AP413" s="27"/>
      <c r="AQ413" s="27"/>
      <c r="AR413" s="56"/>
      <c r="AS413" s="56"/>
      <c r="AT413" s="59"/>
    </row>
    <row r="414" spans="1:46" s="15" customFormat="1" ht="19.5" customHeight="1">
      <c r="A414" s="26" t="s">
        <v>99</v>
      </c>
      <c r="B414" s="56">
        <f t="shared" si="8"/>
        <v>0</v>
      </c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27"/>
      <c r="AK414" s="56"/>
      <c r="AL414" s="56"/>
      <c r="AM414" s="56"/>
      <c r="AN414" s="56"/>
      <c r="AO414" s="27"/>
      <c r="AP414" s="27"/>
      <c r="AQ414" s="27"/>
      <c r="AR414" s="56"/>
      <c r="AS414" s="56"/>
      <c r="AT414" s="59"/>
    </row>
    <row r="415" spans="1:46" s="15" customFormat="1" ht="19.5" customHeight="1">
      <c r="A415" s="26" t="s">
        <v>100</v>
      </c>
      <c r="B415" s="56">
        <f t="shared" si="8"/>
        <v>0</v>
      </c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27"/>
      <c r="AK415" s="56"/>
      <c r="AL415" s="56"/>
      <c r="AM415" s="56"/>
      <c r="AN415" s="56"/>
      <c r="AO415" s="27"/>
      <c r="AP415" s="27"/>
      <c r="AQ415" s="27"/>
      <c r="AR415" s="56"/>
      <c r="AS415" s="56"/>
      <c r="AT415" s="59"/>
    </row>
    <row r="416" spans="1:46" s="15" customFormat="1" ht="19.5" customHeight="1">
      <c r="A416" s="26" t="s">
        <v>223</v>
      </c>
      <c r="B416" s="56">
        <f t="shared" si="8"/>
        <v>0</v>
      </c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27"/>
      <c r="AK416" s="56"/>
      <c r="AL416" s="56"/>
      <c r="AM416" s="56"/>
      <c r="AN416" s="56"/>
      <c r="AO416" s="27"/>
      <c r="AP416" s="27"/>
      <c r="AQ416" s="27"/>
      <c r="AR416" s="56"/>
      <c r="AS416" s="56"/>
      <c r="AT416" s="59"/>
    </row>
    <row r="417" spans="1:46" s="15" customFormat="1" ht="19.5" customHeight="1">
      <c r="A417" s="26" t="s">
        <v>188</v>
      </c>
      <c r="B417" s="56">
        <f t="shared" si="8"/>
        <v>0</v>
      </c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27"/>
      <c r="AK417" s="56"/>
      <c r="AL417" s="56"/>
      <c r="AM417" s="56"/>
      <c r="AN417" s="56"/>
      <c r="AO417" s="27"/>
      <c r="AP417" s="27"/>
      <c r="AQ417" s="27"/>
      <c r="AR417" s="56"/>
      <c r="AS417" s="56"/>
      <c r="AT417" s="59"/>
    </row>
    <row r="418" spans="1:46" s="15" customFormat="1" ht="19.5" customHeight="1">
      <c r="A418" s="26" t="s">
        <v>101</v>
      </c>
      <c r="B418" s="56">
        <f t="shared" si="8"/>
        <v>0</v>
      </c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27"/>
      <c r="AK418" s="56"/>
      <c r="AL418" s="56"/>
      <c r="AM418" s="56"/>
      <c r="AN418" s="56"/>
      <c r="AO418" s="27"/>
      <c r="AP418" s="27"/>
      <c r="AQ418" s="27"/>
      <c r="AR418" s="56"/>
      <c r="AS418" s="56"/>
      <c r="AT418" s="59"/>
    </row>
    <row r="419" spans="1:46" s="15" customFormat="1" ht="19.5" customHeight="1">
      <c r="A419" s="26" t="s">
        <v>102</v>
      </c>
      <c r="B419" s="56">
        <f t="shared" si="8"/>
        <v>0</v>
      </c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27"/>
      <c r="AK419" s="56"/>
      <c r="AL419" s="56"/>
      <c r="AM419" s="56"/>
      <c r="AN419" s="56"/>
      <c r="AO419" s="27"/>
      <c r="AP419" s="27"/>
      <c r="AQ419" s="27"/>
      <c r="AR419" s="56"/>
      <c r="AS419" s="56"/>
      <c r="AT419" s="59"/>
    </row>
    <row r="420" spans="1:46" s="15" customFormat="1" ht="19.5" customHeight="1">
      <c r="A420" s="26" t="s">
        <v>258</v>
      </c>
      <c r="B420" s="56">
        <f t="shared" si="8"/>
        <v>0</v>
      </c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93"/>
      <c r="AE420" s="93"/>
      <c r="AF420" s="93"/>
      <c r="AG420" s="93"/>
      <c r="AH420" s="93"/>
      <c r="AI420" s="93"/>
      <c r="AJ420" s="52"/>
      <c r="AK420" s="93"/>
      <c r="AL420" s="93"/>
      <c r="AM420" s="93"/>
      <c r="AN420" s="93"/>
      <c r="AO420" s="52"/>
      <c r="AP420" s="52"/>
      <c r="AQ420" s="52"/>
      <c r="AR420" s="93"/>
      <c r="AS420" s="93"/>
      <c r="AT420" s="59"/>
    </row>
    <row r="421" spans="1:46" s="15" customFormat="1" ht="19.5" customHeight="1">
      <c r="A421" s="26" t="s">
        <v>103</v>
      </c>
      <c r="B421" s="56">
        <f t="shared" si="8"/>
        <v>0</v>
      </c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93"/>
      <c r="AE421" s="93"/>
      <c r="AF421" s="93"/>
      <c r="AG421" s="93"/>
      <c r="AH421" s="93"/>
      <c r="AI421" s="93"/>
      <c r="AJ421" s="52"/>
      <c r="AK421" s="93"/>
      <c r="AL421" s="93"/>
      <c r="AM421" s="93"/>
      <c r="AN421" s="93"/>
      <c r="AO421" s="52"/>
      <c r="AP421" s="52"/>
      <c r="AQ421" s="52"/>
      <c r="AR421" s="93"/>
      <c r="AS421" s="93"/>
      <c r="AT421" s="59"/>
    </row>
    <row r="422" spans="1:46" s="15" customFormat="1" ht="19.5" customHeight="1">
      <c r="A422" s="26" t="s">
        <v>104</v>
      </c>
      <c r="B422" s="56">
        <f t="shared" si="8"/>
        <v>0</v>
      </c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93"/>
      <c r="AE422" s="93"/>
      <c r="AF422" s="93"/>
      <c r="AG422" s="93"/>
      <c r="AH422" s="93"/>
      <c r="AI422" s="93"/>
      <c r="AJ422" s="52"/>
      <c r="AK422" s="93"/>
      <c r="AL422" s="93"/>
      <c r="AM422" s="93"/>
      <c r="AN422" s="93"/>
      <c r="AO422" s="52"/>
      <c r="AP422" s="52"/>
      <c r="AQ422" s="52"/>
      <c r="AR422" s="93"/>
      <c r="AS422" s="93"/>
      <c r="AT422" s="59"/>
    </row>
    <row r="423" spans="1:46" s="15" customFormat="1" ht="19.5" customHeight="1">
      <c r="A423" s="26" t="s">
        <v>105</v>
      </c>
      <c r="B423" s="56">
        <f t="shared" si="8"/>
        <v>0</v>
      </c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93"/>
      <c r="AE423" s="93"/>
      <c r="AF423" s="93"/>
      <c r="AG423" s="93"/>
      <c r="AH423" s="93"/>
      <c r="AI423" s="93"/>
      <c r="AJ423" s="52"/>
      <c r="AK423" s="93"/>
      <c r="AL423" s="93"/>
      <c r="AM423" s="93"/>
      <c r="AN423" s="93"/>
      <c r="AO423" s="52"/>
      <c r="AP423" s="52"/>
      <c r="AQ423" s="52"/>
      <c r="AR423" s="93"/>
      <c r="AS423" s="93"/>
      <c r="AT423" s="59"/>
    </row>
    <row r="424" spans="1:46" s="15" customFormat="1" ht="19.5" customHeight="1">
      <c r="A424" s="26" t="s">
        <v>106</v>
      </c>
      <c r="B424" s="56">
        <f t="shared" si="8"/>
        <v>0</v>
      </c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93"/>
      <c r="AE424" s="93"/>
      <c r="AF424" s="93"/>
      <c r="AG424" s="93"/>
      <c r="AH424" s="93"/>
      <c r="AI424" s="93"/>
      <c r="AJ424" s="52"/>
      <c r="AK424" s="93"/>
      <c r="AL424" s="93"/>
      <c r="AM424" s="93"/>
      <c r="AN424" s="93"/>
      <c r="AO424" s="52"/>
      <c r="AP424" s="52"/>
      <c r="AQ424" s="52"/>
      <c r="AR424" s="93"/>
      <c r="AS424" s="93"/>
      <c r="AT424" s="59"/>
    </row>
    <row r="425" spans="1:46" s="15" customFormat="1" ht="19.5" customHeight="1">
      <c r="A425" s="26" t="s">
        <v>224</v>
      </c>
      <c r="B425" s="56">
        <f t="shared" si="8"/>
        <v>0</v>
      </c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27"/>
      <c r="AK425" s="56"/>
      <c r="AL425" s="56"/>
      <c r="AM425" s="56"/>
      <c r="AN425" s="56"/>
      <c r="AO425" s="27"/>
      <c r="AP425" s="27"/>
      <c r="AQ425" s="27"/>
      <c r="AR425" s="56"/>
      <c r="AS425" s="56"/>
      <c r="AT425" s="59"/>
    </row>
    <row r="426" spans="1:46" s="15" customFormat="1" ht="19.5" customHeight="1">
      <c r="A426" s="26" t="s">
        <v>188</v>
      </c>
      <c r="B426" s="56">
        <f t="shared" si="8"/>
        <v>0</v>
      </c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27"/>
      <c r="AK426" s="56"/>
      <c r="AL426" s="56"/>
      <c r="AM426" s="56"/>
      <c r="AN426" s="56"/>
      <c r="AO426" s="27"/>
      <c r="AP426" s="27"/>
      <c r="AQ426" s="27"/>
      <c r="AR426" s="56"/>
      <c r="AS426" s="56"/>
      <c r="AT426" s="59"/>
    </row>
    <row r="427" spans="1:46" s="15" customFormat="1" ht="19.5" customHeight="1">
      <c r="A427" s="26" t="s">
        <v>107</v>
      </c>
      <c r="B427" s="56">
        <f t="shared" si="8"/>
        <v>0</v>
      </c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93"/>
      <c r="AE427" s="93"/>
      <c r="AF427" s="93"/>
      <c r="AG427" s="93"/>
      <c r="AH427" s="93"/>
      <c r="AI427" s="93"/>
      <c r="AJ427" s="52"/>
      <c r="AK427" s="93"/>
      <c r="AL427" s="93"/>
      <c r="AM427" s="93"/>
      <c r="AN427" s="93"/>
      <c r="AO427" s="52"/>
      <c r="AP427" s="52"/>
      <c r="AQ427" s="52"/>
      <c r="AR427" s="93"/>
      <c r="AS427" s="93"/>
      <c r="AT427" s="59"/>
    </row>
    <row r="428" spans="1:46" s="15" customFormat="1" ht="19.5" customHeight="1">
      <c r="A428" s="26" t="s">
        <v>108</v>
      </c>
      <c r="B428" s="56">
        <f t="shared" si="8"/>
        <v>0</v>
      </c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93"/>
      <c r="AE428" s="93"/>
      <c r="AF428" s="93"/>
      <c r="AG428" s="93"/>
      <c r="AH428" s="93"/>
      <c r="AI428" s="93"/>
      <c r="AJ428" s="52"/>
      <c r="AK428" s="93"/>
      <c r="AL428" s="93"/>
      <c r="AM428" s="93"/>
      <c r="AN428" s="93"/>
      <c r="AO428" s="52"/>
      <c r="AP428" s="52"/>
      <c r="AQ428" s="52"/>
      <c r="AR428" s="93"/>
      <c r="AS428" s="93"/>
      <c r="AT428" s="59"/>
    </row>
    <row r="429" spans="1:46" s="15" customFormat="1" ht="19.5" customHeight="1">
      <c r="A429" s="26" t="s">
        <v>109</v>
      </c>
      <c r="B429" s="56">
        <f t="shared" si="8"/>
        <v>0</v>
      </c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93"/>
      <c r="AE429" s="93"/>
      <c r="AF429" s="93"/>
      <c r="AG429" s="93"/>
      <c r="AH429" s="93"/>
      <c r="AI429" s="93"/>
      <c r="AJ429" s="52"/>
      <c r="AK429" s="93"/>
      <c r="AL429" s="93"/>
      <c r="AM429" s="93"/>
      <c r="AN429" s="93"/>
      <c r="AO429" s="52"/>
      <c r="AP429" s="52"/>
      <c r="AQ429" s="52"/>
      <c r="AR429" s="93"/>
      <c r="AS429" s="93"/>
      <c r="AT429" s="59"/>
    </row>
    <row r="430" spans="1:46" s="15" customFormat="1" ht="19.5" customHeight="1">
      <c r="A430" s="26" t="s">
        <v>110</v>
      </c>
      <c r="B430" s="56">
        <f t="shared" si="8"/>
        <v>0</v>
      </c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27"/>
      <c r="AK430" s="56"/>
      <c r="AL430" s="56"/>
      <c r="AM430" s="56"/>
      <c r="AN430" s="56"/>
      <c r="AO430" s="27"/>
      <c r="AP430" s="27"/>
      <c r="AQ430" s="27"/>
      <c r="AR430" s="56"/>
      <c r="AS430" s="56"/>
      <c r="AT430" s="59"/>
    </row>
    <row r="431" spans="1:46" s="15" customFormat="1" ht="19.5" customHeight="1">
      <c r="A431" s="26" t="s">
        <v>225</v>
      </c>
      <c r="B431" s="56">
        <f t="shared" si="8"/>
        <v>0</v>
      </c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27"/>
      <c r="AK431" s="56"/>
      <c r="AL431" s="56"/>
      <c r="AM431" s="56"/>
      <c r="AN431" s="56"/>
      <c r="AO431" s="27"/>
      <c r="AP431" s="27"/>
      <c r="AQ431" s="27"/>
      <c r="AR431" s="56"/>
      <c r="AS431" s="56"/>
      <c r="AT431" s="59"/>
    </row>
    <row r="432" spans="1:46" s="15" customFormat="1" ht="19.5" customHeight="1">
      <c r="A432" s="26" t="s">
        <v>188</v>
      </c>
      <c r="B432" s="56">
        <f t="shared" si="8"/>
        <v>0</v>
      </c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27"/>
      <c r="AK432" s="56"/>
      <c r="AL432" s="56"/>
      <c r="AM432" s="56"/>
      <c r="AN432" s="56"/>
      <c r="AO432" s="27"/>
      <c r="AP432" s="27"/>
      <c r="AQ432" s="27"/>
      <c r="AR432" s="56"/>
      <c r="AS432" s="56"/>
      <c r="AT432" s="59"/>
    </row>
    <row r="433" spans="1:53" s="15" customFormat="1" ht="19.5" customHeight="1">
      <c r="A433" s="26" t="s">
        <v>420</v>
      </c>
      <c r="B433" s="56">
        <f t="shared" si="8"/>
        <v>0</v>
      </c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93"/>
      <c r="AE433" s="93"/>
      <c r="AF433" s="93"/>
      <c r="AG433" s="93"/>
      <c r="AH433" s="93"/>
      <c r="AI433" s="93"/>
      <c r="AJ433" s="52"/>
      <c r="AK433" s="93"/>
      <c r="AL433" s="93"/>
      <c r="AM433" s="93"/>
      <c r="AN433" s="93"/>
      <c r="AO433" s="52"/>
      <c r="AP433" s="52"/>
      <c r="AQ433" s="52"/>
      <c r="AR433" s="93"/>
      <c r="AS433" s="93"/>
      <c r="AT433" s="59"/>
    </row>
    <row r="434" spans="1:53" s="15" customFormat="1" ht="19.5" customHeight="1">
      <c r="A434" s="26" t="s">
        <v>0</v>
      </c>
      <c r="B434" s="56">
        <f t="shared" si="8"/>
        <v>0</v>
      </c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27"/>
      <c r="AK434" s="56"/>
      <c r="AL434" s="56"/>
      <c r="AM434" s="56"/>
      <c r="AN434" s="56"/>
      <c r="AO434" s="27"/>
      <c r="AP434" s="27"/>
      <c r="AQ434" s="27"/>
      <c r="AR434" s="56"/>
      <c r="AS434" s="56"/>
      <c r="AT434" s="59"/>
    </row>
    <row r="435" spans="1:53" s="15" customFormat="1" ht="19.5" customHeight="1">
      <c r="A435" s="26" t="s">
        <v>1</v>
      </c>
      <c r="B435" s="56">
        <f t="shared" si="8"/>
        <v>0</v>
      </c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27"/>
      <c r="AK435" s="56"/>
      <c r="AL435" s="56"/>
      <c r="AM435" s="56"/>
      <c r="AN435" s="56"/>
      <c r="AO435" s="27"/>
      <c r="AP435" s="27"/>
      <c r="AQ435" s="27"/>
      <c r="AR435" s="56"/>
      <c r="AS435" s="56"/>
      <c r="AT435" s="59"/>
    </row>
    <row r="436" spans="1:53" s="15" customFormat="1" ht="19.5" customHeight="1">
      <c r="A436" s="26" t="s">
        <v>2</v>
      </c>
      <c r="B436" s="56">
        <f t="shared" si="8"/>
        <v>0</v>
      </c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27"/>
      <c r="AK436" s="56"/>
      <c r="AL436" s="56"/>
      <c r="AM436" s="56"/>
      <c r="AN436" s="56"/>
      <c r="AO436" s="27"/>
      <c r="AP436" s="27"/>
      <c r="AQ436" s="27"/>
      <c r="AR436" s="56"/>
      <c r="AS436" s="56"/>
      <c r="AT436" s="59"/>
    </row>
    <row r="437" spans="1:53" s="15" customFormat="1" ht="19.5" customHeight="1">
      <c r="A437" s="26" t="s">
        <v>259</v>
      </c>
      <c r="B437" s="56">
        <f t="shared" si="8"/>
        <v>0</v>
      </c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27"/>
      <c r="AK437" s="56"/>
      <c r="AL437" s="56"/>
      <c r="AM437" s="56"/>
      <c r="AN437" s="56"/>
      <c r="AO437" s="27"/>
      <c r="AP437" s="27"/>
      <c r="AQ437" s="27"/>
      <c r="AR437" s="56"/>
      <c r="AS437" s="56"/>
      <c r="AT437" s="59"/>
    </row>
    <row r="438" spans="1:53" s="15" customFormat="1" ht="19.5" customHeight="1">
      <c r="A438" s="26" t="s">
        <v>3</v>
      </c>
      <c r="B438" s="56">
        <f t="shared" si="8"/>
        <v>0</v>
      </c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27"/>
      <c r="AK438" s="56"/>
      <c r="AL438" s="56"/>
      <c r="AM438" s="56"/>
      <c r="AN438" s="56"/>
      <c r="AO438" s="27"/>
      <c r="AP438" s="27"/>
      <c r="AQ438" s="27"/>
      <c r="AR438" s="56"/>
      <c r="AS438" s="56"/>
      <c r="AT438" s="59"/>
    </row>
    <row r="439" spans="1:53" s="15" customFormat="1" ht="19.5" customHeight="1">
      <c r="A439" s="26" t="s">
        <v>4</v>
      </c>
      <c r="B439" s="56">
        <f t="shared" si="8"/>
        <v>0</v>
      </c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27"/>
      <c r="AK439" s="56"/>
      <c r="AL439" s="56"/>
      <c r="AM439" s="56"/>
      <c r="AN439" s="56"/>
      <c r="AO439" s="27"/>
      <c r="AP439" s="27"/>
      <c r="AQ439" s="27"/>
      <c r="AR439" s="56"/>
      <c r="AS439" s="56"/>
      <c r="AT439" s="59"/>
    </row>
    <row r="440" spans="1:53" s="15" customFormat="1" ht="19.5" customHeight="1">
      <c r="A440" s="26" t="s">
        <v>5</v>
      </c>
      <c r="B440" s="56">
        <f t="shared" si="8"/>
        <v>0</v>
      </c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27"/>
      <c r="AK440" s="56"/>
      <c r="AL440" s="56"/>
      <c r="AM440" s="56"/>
      <c r="AN440" s="56"/>
      <c r="AO440" s="27"/>
      <c r="AP440" s="27"/>
      <c r="AQ440" s="27"/>
      <c r="AR440" s="56"/>
      <c r="AS440" s="56"/>
      <c r="AT440" s="59"/>
    </row>
    <row r="441" spans="1:53" s="15" customFormat="1" ht="19.5" customHeight="1">
      <c r="A441" s="26" t="s">
        <v>6</v>
      </c>
      <c r="B441" s="56">
        <f t="shared" si="8"/>
        <v>0</v>
      </c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27"/>
      <c r="AK441" s="56"/>
      <c r="AL441" s="56"/>
      <c r="AM441" s="56"/>
      <c r="AN441" s="56"/>
      <c r="AO441" s="27"/>
      <c r="AP441" s="27"/>
      <c r="AQ441" s="27"/>
      <c r="AR441" s="56"/>
      <c r="AS441" s="56"/>
      <c r="AT441" s="59"/>
    </row>
    <row r="442" spans="1:53" s="59" customFormat="1" ht="19.5" customHeight="1">
      <c r="A442" s="55" t="s">
        <v>7</v>
      </c>
      <c r="B442" s="56">
        <f t="shared" si="8"/>
        <v>0</v>
      </c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</row>
    <row r="443" spans="1:53" s="59" customFormat="1" ht="19.5" customHeight="1">
      <c r="A443" s="57" t="s">
        <v>190</v>
      </c>
      <c r="B443" s="56">
        <f t="shared" si="8"/>
        <v>4943379</v>
      </c>
      <c r="C443" s="56">
        <v>26600</v>
      </c>
      <c r="D443" s="56">
        <v>190000</v>
      </c>
      <c r="E443" s="56">
        <v>200000</v>
      </c>
      <c r="F443" s="56">
        <v>78666</v>
      </c>
      <c r="G443" s="56">
        <v>25000</v>
      </c>
      <c r="H443" s="56">
        <v>306078</v>
      </c>
      <c r="I443" s="56">
        <v>31050</v>
      </c>
      <c r="J443" s="56">
        <v>119221</v>
      </c>
      <c r="K443" s="56">
        <v>55000</v>
      </c>
      <c r="L443" s="56">
        <v>55000</v>
      </c>
      <c r="M443" s="56">
        <v>72000</v>
      </c>
      <c r="N443" s="56">
        <v>36000</v>
      </c>
      <c r="O443" s="56">
        <v>60000</v>
      </c>
      <c r="P443" s="56">
        <v>9000</v>
      </c>
      <c r="Q443" s="56">
        <v>30950</v>
      </c>
      <c r="R443" s="56">
        <v>70950</v>
      </c>
      <c r="S443" s="56">
        <v>3000</v>
      </c>
      <c r="T443" s="56">
        <v>12600</v>
      </c>
      <c r="U443" s="56">
        <v>356318</v>
      </c>
      <c r="V443" s="56">
        <v>165440</v>
      </c>
      <c r="W443" s="56">
        <v>55278</v>
      </c>
      <c r="X443" s="56">
        <v>51110</v>
      </c>
      <c r="Y443" s="56">
        <v>34951</v>
      </c>
      <c r="Z443" s="56">
        <v>152402</v>
      </c>
      <c r="AA443" s="56">
        <v>43328</v>
      </c>
      <c r="AB443" s="56">
        <v>84969</v>
      </c>
      <c r="AC443" s="56">
        <v>2448</v>
      </c>
      <c r="AD443" s="56"/>
      <c r="AE443" s="56">
        <v>345608</v>
      </c>
      <c r="AF443" s="56">
        <v>13220</v>
      </c>
      <c r="AG443" s="56">
        <v>304075</v>
      </c>
      <c r="AH443" s="56">
        <v>3000</v>
      </c>
      <c r="AI443" s="56">
        <v>200000</v>
      </c>
      <c r="AJ443" s="56">
        <v>50000</v>
      </c>
      <c r="AK443" s="56"/>
      <c r="AL443" s="56">
        <v>44854</v>
      </c>
      <c r="AM443" s="56">
        <v>20216</v>
      </c>
      <c r="AN443" s="56">
        <v>160404</v>
      </c>
      <c r="AO443" s="56">
        <v>129739</v>
      </c>
      <c r="AP443" s="56">
        <v>17885</v>
      </c>
      <c r="AQ443" s="136">
        <f>500000+495019</f>
        <v>995019</v>
      </c>
      <c r="AR443" s="56">
        <v>132000</v>
      </c>
      <c r="AS443" s="56">
        <v>200000</v>
      </c>
    </row>
    <row r="444" spans="1:53" s="59" customFormat="1" ht="19.5" customHeight="1">
      <c r="A444" s="60" t="s">
        <v>182</v>
      </c>
      <c r="B444" s="61">
        <f>SUM(B10:B443)</f>
        <v>4993981</v>
      </c>
      <c r="C444" s="61">
        <f t="shared" ref="C444:V444" si="9">SUM(C10:C443)</f>
        <v>26600</v>
      </c>
      <c r="D444" s="61">
        <f t="shared" si="9"/>
        <v>190000</v>
      </c>
      <c r="E444" s="61">
        <f t="shared" si="9"/>
        <v>200000</v>
      </c>
      <c r="F444" s="61">
        <f t="shared" ref="F444" si="10">SUM(F10:F443)</f>
        <v>78666</v>
      </c>
      <c r="G444" s="61">
        <f t="shared" si="9"/>
        <v>25000</v>
      </c>
      <c r="H444" s="61">
        <f t="shared" si="9"/>
        <v>306078</v>
      </c>
      <c r="I444" s="61">
        <f t="shared" si="9"/>
        <v>31050</v>
      </c>
      <c r="J444" s="61">
        <f t="shared" si="9"/>
        <v>119221</v>
      </c>
      <c r="K444" s="61">
        <f t="shared" si="9"/>
        <v>55000</v>
      </c>
      <c r="L444" s="61">
        <f t="shared" si="9"/>
        <v>55000</v>
      </c>
      <c r="M444" s="61">
        <f t="shared" si="9"/>
        <v>72000</v>
      </c>
      <c r="N444" s="61">
        <f t="shared" si="9"/>
        <v>36000</v>
      </c>
      <c r="O444" s="61">
        <f t="shared" si="9"/>
        <v>60000</v>
      </c>
      <c r="P444" s="61">
        <f t="shared" si="9"/>
        <v>9000</v>
      </c>
      <c r="Q444" s="61">
        <f t="shared" si="9"/>
        <v>30950</v>
      </c>
      <c r="R444" s="61">
        <f t="shared" si="9"/>
        <v>70950</v>
      </c>
      <c r="S444" s="61">
        <f t="shared" si="9"/>
        <v>3000</v>
      </c>
      <c r="T444" s="61">
        <f t="shared" si="9"/>
        <v>12600</v>
      </c>
      <c r="U444" s="61">
        <f t="shared" si="9"/>
        <v>356318</v>
      </c>
      <c r="V444" s="61">
        <f t="shared" si="9"/>
        <v>165440</v>
      </c>
      <c r="W444" s="61">
        <f>SUM(W10:W443)</f>
        <v>55278</v>
      </c>
      <c r="X444" s="61">
        <f t="shared" ref="X444" si="11">SUM(X10:X443)</f>
        <v>51110</v>
      </c>
      <c r="Y444" s="61">
        <f>SUM(Y10:Y443)</f>
        <v>34951</v>
      </c>
      <c r="Z444" s="61">
        <f>SUM(Z10:Z443)</f>
        <v>152402</v>
      </c>
      <c r="AA444" s="61">
        <f>SUM(AA10:AA443)</f>
        <v>43328</v>
      </c>
      <c r="AB444" s="61">
        <f>SUM(AB10:AB443)</f>
        <v>84969</v>
      </c>
      <c r="AC444" s="61">
        <f t="shared" ref="AC444:AS444" si="12">SUM(AC10:AC443)</f>
        <v>2448</v>
      </c>
      <c r="AD444" s="61">
        <f t="shared" si="12"/>
        <v>40000</v>
      </c>
      <c r="AE444" s="61">
        <f t="shared" si="12"/>
        <v>345608</v>
      </c>
      <c r="AF444" s="61">
        <f t="shared" si="12"/>
        <v>13220</v>
      </c>
      <c r="AG444" s="61">
        <f t="shared" si="12"/>
        <v>304075</v>
      </c>
      <c r="AH444" s="61">
        <f t="shared" si="12"/>
        <v>3000</v>
      </c>
      <c r="AI444" s="61">
        <f t="shared" si="12"/>
        <v>200000</v>
      </c>
      <c r="AJ444" s="61">
        <f t="shared" si="12"/>
        <v>50000</v>
      </c>
      <c r="AK444" s="61">
        <f t="shared" si="12"/>
        <v>10602</v>
      </c>
      <c r="AL444" s="61">
        <f t="shared" si="12"/>
        <v>44854</v>
      </c>
      <c r="AM444" s="61">
        <f t="shared" si="12"/>
        <v>20216</v>
      </c>
      <c r="AN444" s="61">
        <f t="shared" si="12"/>
        <v>160404</v>
      </c>
      <c r="AO444" s="61">
        <f>SUM(AO10:AO443)</f>
        <v>129739</v>
      </c>
      <c r="AP444" s="61">
        <f>SUM(AP10:AP443)</f>
        <v>17885</v>
      </c>
      <c r="AQ444" s="139">
        <f>SUM(AQ10:AQ443)</f>
        <v>995019</v>
      </c>
      <c r="AR444" s="61">
        <f t="shared" si="12"/>
        <v>132000</v>
      </c>
      <c r="AS444" s="61">
        <f t="shared" si="12"/>
        <v>200000</v>
      </c>
      <c r="AT444" s="62"/>
      <c r="AU444" s="62"/>
      <c r="AV444" s="62"/>
      <c r="AW444" s="62"/>
      <c r="AX444" s="62"/>
      <c r="AY444" s="62"/>
      <c r="AZ444" s="62"/>
      <c r="BA444" s="62"/>
    </row>
    <row r="445" spans="1:53" s="59" customFormat="1" ht="19.5" customHeight="1">
      <c r="A445" s="64" t="s">
        <v>271</v>
      </c>
      <c r="B445" s="65">
        <f>SUM(C445:AR445)</f>
        <v>50602</v>
      </c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124">
        <v>40000</v>
      </c>
      <c r="AE445" s="54"/>
      <c r="AF445" s="54"/>
      <c r="AG445" s="54"/>
      <c r="AH445" s="54"/>
      <c r="AI445" s="54"/>
      <c r="AJ445" s="54"/>
      <c r="AK445" s="124">
        <v>10602</v>
      </c>
      <c r="AL445" s="54"/>
      <c r="AM445" s="54"/>
      <c r="AN445" s="54"/>
      <c r="AO445" s="54"/>
      <c r="AP445" s="54"/>
      <c r="AQ445" s="54"/>
      <c r="AR445" s="54"/>
      <c r="AS445" s="54"/>
    </row>
    <row r="446" spans="1:53" s="15" customFormat="1" ht="19.5" customHeight="1">
      <c r="A446" s="38"/>
      <c r="B446" s="94"/>
      <c r="C446" s="67" t="s">
        <v>422</v>
      </c>
      <c r="D446" s="67" t="s">
        <v>422</v>
      </c>
      <c r="E446" s="67" t="s">
        <v>422</v>
      </c>
      <c r="F446" s="67" t="s">
        <v>422</v>
      </c>
      <c r="G446" s="67" t="s">
        <v>422</v>
      </c>
      <c r="H446" s="67" t="s">
        <v>422</v>
      </c>
      <c r="I446" s="67" t="s">
        <v>422</v>
      </c>
      <c r="J446" s="67" t="s">
        <v>422</v>
      </c>
      <c r="K446" s="67" t="s">
        <v>422</v>
      </c>
      <c r="L446" s="67" t="s">
        <v>422</v>
      </c>
      <c r="M446" s="67" t="s">
        <v>422</v>
      </c>
      <c r="N446" s="67" t="s">
        <v>422</v>
      </c>
      <c r="O446" s="67" t="s">
        <v>422</v>
      </c>
      <c r="P446" s="67" t="s">
        <v>422</v>
      </c>
      <c r="Q446" s="67" t="s">
        <v>422</v>
      </c>
      <c r="R446" s="67" t="s">
        <v>422</v>
      </c>
      <c r="S446" s="67" t="s">
        <v>422</v>
      </c>
      <c r="T446" s="67" t="s">
        <v>422</v>
      </c>
      <c r="U446" s="67" t="s">
        <v>422</v>
      </c>
      <c r="V446" s="67" t="s">
        <v>422</v>
      </c>
      <c r="W446" s="67" t="s">
        <v>625</v>
      </c>
      <c r="X446" s="67" t="s">
        <v>505</v>
      </c>
      <c r="Y446" s="67" t="s">
        <v>625</v>
      </c>
      <c r="Z446" s="67" t="s">
        <v>625</v>
      </c>
      <c r="AA446" s="67" t="s">
        <v>625</v>
      </c>
      <c r="AB446" s="67" t="s">
        <v>625</v>
      </c>
      <c r="AC446" s="67" t="s">
        <v>422</v>
      </c>
      <c r="AD446" s="95" t="s">
        <v>510</v>
      </c>
      <c r="AE446" s="67" t="s">
        <v>422</v>
      </c>
      <c r="AF446" s="67" t="s">
        <v>422</v>
      </c>
      <c r="AG446" s="67" t="s">
        <v>422</v>
      </c>
      <c r="AH446" s="95" t="s">
        <v>506</v>
      </c>
      <c r="AI446" s="67" t="s">
        <v>422</v>
      </c>
      <c r="AJ446" s="67" t="s">
        <v>422</v>
      </c>
      <c r="AK446" s="95" t="s">
        <v>434</v>
      </c>
      <c r="AL446" s="67" t="s">
        <v>422</v>
      </c>
      <c r="AM446" s="67" t="s">
        <v>422</v>
      </c>
      <c r="AN446" s="67" t="s">
        <v>422</v>
      </c>
      <c r="AO446" s="44" t="s">
        <v>422</v>
      </c>
      <c r="AP446" s="44" t="s">
        <v>422</v>
      </c>
      <c r="AQ446" s="44" t="s">
        <v>422</v>
      </c>
      <c r="AR446" s="67" t="s">
        <v>422</v>
      </c>
      <c r="AS446" s="67" t="s">
        <v>422</v>
      </c>
      <c r="AT446" s="59"/>
    </row>
    <row r="447" spans="1:53" s="46" customFormat="1" ht="19.5" customHeight="1">
      <c r="A447" s="44" t="s">
        <v>260</v>
      </c>
      <c r="B447" s="96">
        <f>'[2]разделы 2016-2017'!$D$189</f>
        <v>4993981</v>
      </c>
      <c r="C447" s="67" t="s">
        <v>423</v>
      </c>
      <c r="D447" s="67" t="s">
        <v>423</v>
      </c>
      <c r="E447" s="67" t="s">
        <v>457</v>
      </c>
      <c r="F447" s="67" t="s">
        <v>648</v>
      </c>
      <c r="G447" s="67" t="s">
        <v>465</v>
      </c>
      <c r="H447" s="67" t="s">
        <v>465</v>
      </c>
      <c r="I447" s="67" t="s">
        <v>465</v>
      </c>
      <c r="J447" s="67" t="s">
        <v>465</v>
      </c>
      <c r="K447" s="67" t="s">
        <v>465</v>
      </c>
      <c r="L447" s="67" t="s">
        <v>465</v>
      </c>
      <c r="M447" s="67" t="s">
        <v>465</v>
      </c>
      <c r="N447" s="67" t="s">
        <v>465</v>
      </c>
      <c r="O447" s="67" t="s">
        <v>476</v>
      </c>
      <c r="P447" s="67" t="s">
        <v>480</v>
      </c>
      <c r="Q447" s="67" t="s">
        <v>465</v>
      </c>
      <c r="R447" s="67" t="s">
        <v>465</v>
      </c>
      <c r="S447" s="67" t="s">
        <v>480</v>
      </c>
      <c r="T447" s="67" t="s">
        <v>480</v>
      </c>
      <c r="U447" s="67" t="s">
        <v>480</v>
      </c>
      <c r="V447" s="67" t="s">
        <v>457</v>
      </c>
      <c r="W447" s="67" t="s">
        <v>269</v>
      </c>
      <c r="X447" s="67" t="s">
        <v>269</v>
      </c>
      <c r="Y447" s="67" t="s">
        <v>269</v>
      </c>
      <c r="Z447" s="67" t="s">
        <v>269</v>
      </c>
      <c r="AA447" s="67" t="s">
        <v>269</v>
      </c>
      <c r="AB447" s="67" t="s">
        <v>269</v>
      </c>
      <c r="AC447" s="67" t="s">
        <v>268</v>
      </c>
      <c r="AD447" s="67" t="s">
        <v>431</v>
      </c>
      <c r="AE447" s="67" t="s">
        <v>457</v>
      </c>
      <c r="AF447" s="67" t="s">
        <v>457</v>
      </c>
      <c r="AG447" s="67" t="s">
        <v>457</v>
      </c>
      <c r="AH447" s="67" t="s">
        <v>606</v>
      </c>
      <c r="AI447" s="67" t="s">
        <v>606</v>
      </c>
      <c r="AJ447" s="67" t="s">
        <v>606</v>
      </c>
      <c r="AK447" s="67" t="s">
        <v>435</v>
      </c>
      <c r="AL447" s="122" t="s">
        <v>629</v>
      </c>
      <c r="AM447" s="122" t="s">
        <v>629</v>
      </c>
      <c r="AN447" s="122" t="s">
        <v>629</v>
      </c>
      <c r="AO447" s="44" t="s">
        <v>426</v>
      </c>
      <c r="AP447" s="44" t="s">
        <v>426</v>
      </c>
      <c r="AQ447" s="44" t="s">
        <v>426</v>
      </c>
      <c r="AR447" s="67" t="s">
        <v>441</v>
      </c>
      <c r="AS447" s="67" t="s">
        <v>441</v>
      </c>
      <c r="AT447" s="97"/>
    </row>
    <row r="448" spans="1:53" s="30" customFormat="1" ht="19.5" customHeight="1">
      <c r="A448" s="30" t="s">
        <v>261</v>
      </c>
      <c r="B448" s="98">
        <f>B444-B447</f>
        <v>0</v>
      </c>
      <c r="C448" s="68" t="s">
        <v>424</v>
      </c>
      <c r="D448" s="68" t="s">
        <v>424</v>
      </c>
      <c r="E448" s="68" t="s">
        <v>458</v>
      </c>
      <c r="F448" s="68" t="s">
        <v>424</v>
      </c>
      <c r="G448" s="68" t="s">
        <v>466</v>
      </c>
      <c r="H448" s="68" t="s">
        <v>466</v>
      </c>
      <c r="I448" s="68" t="s">
        <v>466</v>
      </c>
      <c r="J448" s="68" t="s">
        <v>466</v>
      </c>
      <c r="K448" s="68" t="s">
        <v>466</v>
      </c>
      <c r="L448" s="68" t="s">
        <v>466</v>
      </c>
      <c r="M448" s="68" t="s">
        <v>466</v>
      </c>
      <c r="N448" s="68" t="s">
        <v>466</v>
      </c>
      <c r="O448" s="68" t="s">
        <v>477</v>
      </c>
      <c r="P448" s="68" t="s">
        <v>481</v>
      </c>
      <c r="Q448" s="68" t="s">
        <v>466</v>
      </c>
      <c r="R448" s="68" t="s">
        <v>466</v>
      </c>
      <c r="S448" s="68" t="s">
        <v>481</v>
      </c>
      <c r="T448" s="68" t="s">
        <v>481</v>
      </c>
      <c r="U448" s="68" t="s">
        <v>481</v>
      </c>
      <c r="V448" s="68" t="s">
        <v>458</v>
      </c>
      <c r="W448" s="68" t="s">
        <v>270</v>
      </c>
      <c r="X448" s="68" t="s">
        <v>270</v>
      </c>
      <c r="Y448" s="68" t="s">
        <v>270</v>
      </c>
      <c r="Z448" s="68" t="s">
        <v>270</v>
      </c>
      <c r="AA448" s="68" t="s">
        <v>270</v>
      </c>
      <c r="AB448" s="68" t="s">
        <v>270</v>
      </c>
      <c r="AC448" s="68" t="s">
        <v>267</v>
      </c>
      <c r="AD448" s="68" t="s">
        <v>432</v>
      </c>
      <c r="AE448" s="68" t="s">
        <v>458</v>
      </c>
      <c r="AF448" s="68" t="s">
        <v>458</v>
      </c>
      <c r="AG448" s="68" t="s">
        <v>458</v>
      </c>
      <c r="AH448" s="68" t="s">
        <v>607</v>
      </c>
      <c r="AI448" s="68" t="s">
        <v>607</v>
      </c>
      <c r="AJ448" s="68" t="s">
        <v>607</v>
      </c>
      <c r="AK448" s="68" t="s">
        <v>436</v>
      </c>
      <c r="AL448" s="32" t="s">
        <v>630</v>
      </c>
      <c r="AM448" s="32" t="s">
        <v>630</v>
      </c>
      <c r="AN448" s="32" t="s">
        <v>630</v>
      </c>
      <c r="AO448" s="32" t="s">
        <v>427</v>
      </c>
      <c r="AP448" s="32" t="s">
        <v>427</v>
      </c>
      <c r="AQ448" s="32" t="s">
        <v>427</v>
      </c>
      <c r="AR448" s="68" t="s">
        <v>442</v>
      </c>
      <c r="AS448" s="68" t="s">
        <v>442</v>
      </c>
      <c r="AT448" s="99"/>
    </row>
    <row r="449" spans="1:46" s="116" customFormat="1" ht="19.5" customHeight="1">
      <c r="A449" s="70" t="s">
        <v>263</v>
      </c>
      <c r="B449" s="100"/>
      <c r="C449" s="73" t="s">
        <v>425</v>
      </c>
      <c r="D449" s="73" t="s">
        <v>425</v>
      </c>
      <c r="E449" s="73" t="s">
        <v>462</v>
      </c>
      <c r="F449" s="73" t="s">
        <v>462</v>
      </c>
      <c r="G449" s="73" t="s">
        <v>467</v>
      </c>
      <c r="H449" s="73" t="s">
        <v>467</v>
      </c>
      <c r="I449" s="73" t="s">
        <v>467</v>
      </c>
      <c r="J449" s="73" t="s">
        <v>467</v>
      </c>
      <c r="K449" s="73" t="s">
        <v>467</v>
      </c>
      <c r="L449" s="73" t="s">
        <v>467</v>
      </c>
      <c r="M449" s="73" t="s">
        <v>467</v>
      </c>
      <c r="N449" s="73" t="s">
        <v>467</v>
      </c>
      <c r="O449" s="73" t="s">
        <v>478</v>
      </c>
      <c r="P449" s="73" t="s">
        <v>467</v>
      </c>
      <c r="Q449" s="73"/>
      <c r="R449" s="73"/>
      <c r="S449" s="73" t="s">
        <v>467</v>
      </c>
      <c r="T449" s="73" t="s">
        <v>467</v>
      </c>
      <c r="U449" s="73" t="s">
        <v>467</v>
      </c>
      <c r="V449" s="73"/>
      <c r="W449" s="73" t="s">
        <v>421</v>
      </c>
      <c r="X449" s="73"/>
      <c r="Y449" s="73" t="s">
        <v>421</v>
      </c>
      <c r="Z449" s="73" t="s">
        <v>421</v>
      </c>
      <c r="AA449" s="73" t="s">
        <v>421</v>
      </c>
      <c r="AB449" s="73" t="s">
        <v>421</v>
      </c>
      <c r="AC449" s="73" t="s">
        <v>421</v>
      </c>
      <c r="AD449" s="73" t="s">
        <v>433</v>
      </c>
      <c r="AE449" s="73" t="s">
        <v>493</v>
      </c>
      <c r="AF449" s="73"/>
      <c r="AG449" s="73"/>
      <c r="AH449" s="73" t="s">
        <v>501</v>
      </c>
      <c r="AI449" s="73" t="s">
        <v>501</v>
      </c>
      <c r="AJ449" s="73" t="s">
        <v>501</v>
      </c>
      <c r="AK449" s="73" t="s">
        <v>437</v>
      </c>
      <c r="AL449" s="73" t="s">
        <v>454</v>
      </c>
      <c r="AM449" s="73" t="s">
        <v>454</v>
      </c>
      <c r="AN449" s="73" t="s">
        <v>454</v>
      </c>
      <c r="AO449" s="72" t="s">
        <v>428</v>
      </c>
      <c r="AP449" s="72" t="s">
        <v>428</v>
      </c>
      <c r="AQ449" s="72" t="s">
        <v>428</v>
      </c>
      <c r="AR449" s="73" t="s">
        <v>443</v>
      </c>
      <c r="AS449" s="73" t="s">
        <v>443</v>
      </c>
      <c r="AT449" s="118"/>
    </row>
    <row r="450" spans="1:46" s="46" customFormat="1" ht="19.5" customHeight="1">
      <c r="A450" s="47" t="s">
        <v>264</v>
      </c>
      <c r="B450" s="101"/>
      <c r="C450" s="69" t="s">
        <v>265</v>
      </c>
      <c r="D450" s="69" t="s">
        <v>265</v>
      </c>
      <c r="E450" s="69" t="s">
        <v>265</v>
      </c>
      <c r="F450" s="69" t="s">
        <v>265</v>
      </c>
      <c r="G450" s="69" t="s">
        <v>265</v>
      </c>
      <c r="H450" s="69" t="s">
        <v>265</v>
      </c>
      <c r="I450" s="69" t="s">
        <v>265</v>
      </c>
      <c r="J450" s="69" t="s">
        <v>265</v>
      </c>
      <c r="K450" s="69" t="s">
        <v>265</v>
      </c>
      <c r="L450" s="69" t="s">
        <v>265</v>
      </c>
      <c r="M450" s="69" t="s">
        <v>265</v>
      </c>
      <c r="N450" s="69" t="s">
        <v>265</v>
      </c>
      <c r="O450" s="69" t="s">
        <v>265</v>
      </c>
      <c r="P450" s="69" t="s">
        <v>265</v>
      </c>
      <c r="Q450" s="69" t="s">
        <v>265</v>
      </c>
      <c r="R450" s="69" t="s">
        <v>265</v>
      </c>
      <c r="S450" s="69" t="s">
        <v>265</v>
      </c>
      <c r="T450" s="69" t="s">
        <v>265</v>
      </c>
      <c r="U450" s="69" t="s">
        <v>265</v>
      </c>
      <c r="V450" s="69" t="s">
        <v>265</v>
      </c>
      <c r="W450" s="69" t="s">
        <v>265</v>
      </c>
      <c r="X450" s="69"/>
      <c r="Y450" s="69" t="s">
        <v>265</v>
      </c>
      <c r="Z450" s="69" t="s">
        <v>265</v>
      </c>
      <c r="AA450" s="69" t="s">
        <v>265</v>
      </c>
      <c r="AB450" s="69" t="s">
        <v>265</v>
      </c>
      <c r="AC450" s="69" t="s">
        <v>265</v>
      </c>
      <c r="AD450" s="69" t="s">
        <v>265</v>
      </c>
      <c r="AE450" s="69" t="s">
        <v>265</v>
      </c>
      <c r="AF450" s="69" t="s">
        <v>265</v>
      </c>
      <c r="AG450" s="69" t="s">
        <v>265</v>
      </c>
      <c r="AH450" s="69" t="s">
        <v>265</v>
      </c>
      <c r="AI450" s="69" t="s">
        <v>265</v>
      </c>
      <c r="AJ450" s="69" t="s">
        <v>265</v>
      </c>
      <c r="AK450" s="69" t="s">
        <v>265</v>
      </c>
      <c r="AL450" s="69" t="s">
        <v>265</v>
      </c>
      <c r="AM450" s="69" t="s">
        <v>265</v>
      </c>
      <c r="AN450" s="69" t="s">
        <v>265</v>
      </c>
      <c r="AO450" s="53" t="s">
        <v>265</v>
      </c>
      <c r="AP450" s="53" t="s">
        <v>265</v>
      </c>
      <c r="AQ450" s="53" t="s">
        <v>265</v>
      </c>
      <c r="AR450" s="69" t="s">
        <v>265</v>
      </c>
      <c r="AS450" s="69" t="s">
        <v>265</v>
      </c>
      <c r="AT450" s="97"/>
    </row>
    <row r="451" spans="1:46" s="15" customFormat="1" ht="19.5" customHeight="1">
      <c r="A451" s="12"/>
      <c r="B451" s="80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  <c r="AA451" s="102"/>
      <c r="AB451" s="102"/>
      <c r="AC451" s="102"/>
      <c r="AD451" s="102"/>
      <c r="AE451" s="102"/>
      <c r="AF451" s="102"/>
      <c r="AG451" s="102"/>
      <c r="AH451" s="102"/>
      <c r="AI451" s="102"/>
      <c r="AJ451" s="102"/>
      <c r="AK451" s="102"/>
      <c r="AL451" s="102"/>
      <c r="AM451" s="102"/>
      <c r="AN451" s="102"/>
      <c r="AO451" s="102"/>
      <c r="AP451" s="102"/>
      <c r="AQ451" s="102"/>
      <c r="AR451" s="102"/>
      <c r="AS451" s="59"/>
      <c r="AT451" s="59"/>
    </row>
    <row r="452" spans="1:46" s="15" customFormat="1" ht="19.5" customHeight="1">
      <c r="A452" s="12"/>
      <c r="B452" s="80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2"/>
      <c r="X452" s="82"/>
      <c r="Y452" s="82"/>
      <c r="Z452" s="82"/>
      <c r="AA452" s="82"/>
      <c r="AB452" s="82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</row>
    <row r="453" spans="1:46" s="15" customFormat="1" ht="19.5" customHeight="1">
      <c r="A453" s="12"/>
      <c r="B453" s="80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1"/>
      <c r="X453" s="81"/>
      <c r="Y453" s="81"/>
      <c r="Z453" s="81"/>
      <c r="AA453" s="81"/>
      <c r="AB453" s="81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</row>
    <row r="454" spans="1:46" s="15" customFormat="1" ht="19.5" customHeight="1">
      <c r="A454" s="12"/>
      <c r="B454" s="80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81"/>
      <c r="AB454" s="81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</row>
    <row r="455" spans="1:46" s="15" customFormat="1" ht="19.5" customHeight="1">
      <c r="A455" s="12"/>
      <c r="B455" s="80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81"/>
      <c r="AB455" s="81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</row>
    <row r="456" spans="1:46" s="15" customFormat="1" ht="19.5" customHeight="1">
      <c r="A456" s="12"/>
      <c r="B456" s="80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81"/>
      <c r="AB456" s="81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</row>
    <row r="457" spans="1:46" s="15" customFormat="1" ht="19.5" customHeight="1">
      <c r="A457" s="12"/>
      <c r="B457" s="80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81"/>
      <c r="AB457" s="81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</row>
    <row r="458" spans="1:46" s="15" customFormat="1" ht="19.5" customHeight="1">
      <c r="A458" s="12"/>
      <c r="B458" s="80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81"/>
      <c r="AB458" s="81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</row>
    <row r="459" spans="1:46" s="15" customFormat="1" ht="19.5" customHeight="1">
      <c r="A459" s="12"/>
      <c r="B459" s="80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81"/>
      <c r="AB459" s="81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</row>
    <row r="460" spans="1:46" s="15" customFormat="1" ht="19.5" customHeight="1">
      <c r="A460" s="12"/>
      <c r="B460" s="80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81"/>
      <c r="AB460" s="81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</row>
    <row r="461" spans="1:46" s="15" customFormat="1" ht="19.5" customHeight="1">
      <c r="A461" s="12"/>
      <c r="B461" s="80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1"/>
      <c r="AB461" s="81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</row>
    <row r="462" spans="1:46" s="15" customFormat="1" ht="19.5" customHeight="1">
      <c r="A462" s="12"/>
      <c r="B462" s="80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</row>
    <row r="463" spans="1:46" s="15" customFormat="1" ht="19.5" customHeight="1">
      <c r="A463" s="12"/>
      <c r="B463" s="80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</row>
    <row r="464" spans="1:46" s="15" customFormat="1" ht="19.5" customHeight="1">
      <c r="A464" s="12"/>
      <c r="B464" s="80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</row>
    <row r="465" spans="1:46" s="15" customFormat="1" ht="19.5" customHeight="1">
      <c r="A465" s="12"/>
      <c r="B465" s="80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</row>
    <row r="466" spans="1:46" s="15" customFormat="1" ht="19.5" customHeight="1">
      <c r="A466" s="12"/>
      <c r="B466" s="59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</row>
    <row r="467" spans="1:46" s="15" customFormat="1" ht="19.5" customHeight="1">
      <c r="A467" s="12"/>
      <c r="B467" s="59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</row>
    <row r="468" spans="1:46" s="15" customFormat="1" ht="19.5" customHeight="1">
      <c r="A468" s="12"/>
      <c r="B468" s="59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</row>
    <row r="469" spans="1:46" s="15" customFormat="1" ht="19.5" customHeight="1">
      <c r="A469" s="12"/>
      <c r="B469" s="59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</row>
    <row r="470" spans="1:46" s="15" customFormat="1" ht="19.5" customHeight="1">
      <c r="A470" s="12"/>
      <c r="B470" s="59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</row>
    <row r="471" spans="1:46" s="15" customFormat="1" ht="19.5" customHeight="1">
      <c r="A471" s="12"/>
      <c r="B471" s="59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</row>
    <row r="472" spans="1:46" s="15" customFormat="1" ht="19.5" customHeight="1">
      <c r="A472" s="12"/>
      <c r="B472" s="59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81"/>
      <c r="AB472" s="81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</row>
    <row r="473" spans="1:46" s="15" customFormat="1" ht="19.5" customHeight="1">
      <c r="A473" s="12"/>
      <c r="B473" s="59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81"/>
      <c r="AB473" s="81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</row>
    <row r="474" spans="1:46" s="15" customFormat="1" ht="19.5" customHeight="1">
      <c r="A474" s="12"/>
      <c r="B474" s="59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81"/>
      <c r="AB474" s="81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</row>
    <row r="475" spans="1:46" s="15" customFormat="1" ht="19.5" customHeight="1">
      <c r="A475" s="12"/>
      <c r="B475" s="59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81"/>
      <c r="AB475" s="81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</row>
    <row r="476" spans="1:46" ht="19.5" customHeight="1">
      <c r="A476" s="23"/>
    </row>
    <row r="477" spans="1:46" ht="19.5" customHeight="1">
      <c r="A477" s="23"/>
    </row>
    <row r="478" spans="1:46" ht="19.5" customHeight="1">
      <c r="A478" s="23"/>
    </row>
    <row r="479" spans="1:46" ht="19.5" customHeight="1">
      <c r="A479" s="23"/>
    </row>
    <row r="480" spans="1:46" s="59" customFormat="1" ht="19.5" customHeight="1">
      <c r="A480" s="23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81"/>
      <c r="AB480" s="81"/>
    </row>
    <row r="481" spans="1:28" s="59" customFormat="1" ht="19.5" customHeight="1">
      <c r="A481" s="23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81"/>
      <c r="AB481" s="81"/>
    </row>
    <row r="482" spans="1:28" s="59" customFormat="1" ht="19.5" customHeight="1">
      <c r="A482" s="23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81"/>
      <c r="AB482" s="81"/>
    </row>
    <row r="483" spans="1:28" s="59" customFormat="1" ht="19.5" customHeight="1">
      <c r="A483" s="23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81"/>
      <c r="AB483" s="81"/>
    </row>
    <row r="484" spans="1:28" s="59" customFormat="1" ht="19.5" customHeight="1">
      <c r="A484" s="23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81"/>
      <c r="AB484" s="81"/>
    </row>
    <row r="485" spans="1:28" s="59" customFormat="1" ht="19.5" customHeight="1">
      <c r="A485" s="23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81"/>
      <c r="AB485" s="81"/>
    </row>
    <row r="486" spans="1:28" s="59" customFormat="1" ht="19.5" customHeight="1">
      <c r="A486" s="23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81"/>
      <c r="AB486" s="81"/>
    </row>
    <row r="487" spans="1:28" s="59" customFormat="1" ht="19.5" customHeight="1">
      <c r="A487" s="23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81"/>
      <c r="AB487" s="81"/>
    </row>
    <row r="488" spans="1:28" s="59" customFormat="1" ht="19.5" customHeight="1">
      <c r="A488" s="23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81"/>
      <c r="AB488" s="81"/>
    </row>
    <row r="489" spans="1:28" s="59" customFormat="1" ht="19.5" customHeight="1">
      <c r="A489" s="23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81"/>
      <c r="AB489" s="81"/>
    </row>
    <row r="490" spans="1:28" s="59" customFormat="1" ht="19.5" customHeight="1">
      <c r="A490" s="23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81"/>
      <c r="AB490" s="81"/>
    </row>
    <row r="491" spans="1:28" s="59" customFormat="1" ht="19.5" customHeight="1">
      <c r="A491" s="23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81"/>
      <c r="AB491" s="81"/>
    </row>
    <row r="492" spans="1:28" s="59" customFormat="1" ht="19.5" customHeight="1">
      <c r="A492" s="23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81"/>
      <c r="AB492" s="81"/>
    </row>
    <row r="493" spans="1:28" s="59" customFormat="1" ht="19.5" customHeight="1">
      <c r="A493" s="23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81"/>
      <c r="AB493" s="81"/>
    </row>
    <row r="494" spans="1:28" s="59" customFormat="1" ht="19.5" customHeight="1">
      <c r="A494" s="23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81"/>
      <c r="AB494" s="81"/>
    </row>
    <row r="495" spans="1:28" s="59" customFormat="1" ht="19.5" customHeight="1">
      <c r="A495" s="23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81"/>
      <c r="AB495" s="81"/>
    </row>
    <row r="496" spans="1:28" s="59" customFormat="1" ht="19.5" customHeight="1">
      <c r="A496" s="23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81"/>
      <c r="AB496" s="81"/>
    </row>
    <row r="497" spans="1:28" s="59" customFormat="1" ht="19.5" customHeight="1">
      <c r="A497" s="23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81"/>
      <c r="AB497" s="81"/>
    </row>
    <row r="498" spans="1:28" s="59" customFormat="1" ht="19.5" customHeight="1">
      <c r="A498" s="23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</row>
    <row r="499" spans="1:28" s="59" customFormat="1" ht="19.5" customHeight="1">
      <c r="A499" s="23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  <c r="AA499" s="81"/>
      <c r="AB499" s="81"/>
    </row>
    <row r="500" spans="1:28" s="59" customFormat="1" ht="19.5" customHeight="1">
      <c r="A500" s="23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</row>
    <row r="501" spans="1:28" s="59" customFormat="1" ht="19.5" customHeight="1">
      <c r="A501" s="23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  <c r="AA501" s="81"/>
      <c r="AB501" s="81"/>
    </row>
    <row r="502" spans="1:28" s="59" customFormat="1" ht="19.5" customHeight="1">
      <c r="A502" s="23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  <c r="AA502" s="81"/>
      <c r="AB502" s="81"/>
    </row>
    <row r="503" spans="1:28" s="59" customFormat="1" ht="19.5" customHeight="1">
      <c r="A503" s="23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  <c r="AA503" s="81"/>
      <c r="AB503" s="81"/>
    </row>
    <row r="504" spans="1:28" s="59" customFormat="1" ht="19.5" customHeight="1">
      <c r="A504" s="23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  <c r="AA504" s="81"/>
      <c r="AB504" s="81"/>
    </row>
    <row r="505" spans="1:28" s="59" customFormat="1" ht="19.5" customHeight="1">
      <c r="A505" s="23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  <c r="AA505" s="81"/>
      <c r="AB505" s="81"/>
    </row>
    <row r="506" spans="1:28" s="59" customFormat="1" ht="19.5" customHeight="1">
      <c r="A506" s="23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  <c r="AA506" s="81"/>
      <c r="AB506" s="81"/>
    </row>
    <row r="507" spans="1:28" s="59" customFormat="1" ht="19.5" customHeight="1">
      <c r="A507" s="23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  <c r="AA507" s="81"/>
      <c r="AB507" s="81"/>
    </row>
    <row r="508" spans="1:28" s="59" customFormat="1" ht="19.5" customHeight="1">
      <c r="A508" s="23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  <c r="AA508" s="81"/>
      <c r="AB508" s="81"/>
    </row>
    <row r="509" spans="1:28" s="59" customFormat="1" ht="19.5" customHeight="1">
      <c r="A509" s="23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81"/>
      <c r="AB509" s="81"/>
    </row>
    <row r="510" spans="1:28" s="59" customFormat="1" ht="19.5" customHeight="1">
      <c r="A510" s="23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  <c r="AA510" s="81"/>
      <c r="AB510" s="81"/>
    </row>
    <row r="511" spans="1:28" s="59" customFormat="1" ht="19.5" customHeight="1">
      <c r="A511" s="23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</row>
    <row r="512" spans="1:28" s="59" customFormat="1" ht="19.5" customHeight="1">
      <c r="A512" s="23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  <c r="AA512" s="81"/>
      <c r="AB512" s="81"/>
    </row>
    <row r="513" spans="1:28" s="59" customFormat="1" ht="19.5" customHeight="1">
      <c r="A513" s="23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81"/>
      <c r="AB513" s="81"/>
    </row>
    <row r="514" spans="1:28" s="59" customFormat="1" ht="19.5" customHeight="1">
      <c r="A514" s="23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  <c r="AA514" s="81"/>
      <c r="AB514" s="81"/>
    </row>
    <row r="515" spans="1:28" s="59" customFormat="1" ht="19.5" customHeight="1">
      <c r="A515" s="23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  <c r="AA515" s="81"/>
      <c r="AB515" s="81"/>
    </row>
    <row r="516" spans="1:28" s="59" customFormat="1" ht="19.5" customHeight="1">
      <c r="A516" s="23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  <c r="AA516" s="81"/>
      <c r="AB516" s="81"/>
    </row>
    <row r="517" spans="1:28" s="59" customFormat="1" ht="19.5" customHeight="1">
      <c r="A517" s="23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  <c r="AA517" s="81"/>
      <c r="AB517" s="81"/>
    </row>
    <row r="518" spans="1:28" s="59" customFormat="1" ht="19.5" customHeight="1">
      <c r="A518" s="23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  <c r="AA518" s="81"/>
      <c r="AB518" s="81"/>
    </row>
    <row r="519" spans="1:28" s="59" customFormat="1" ht="19.5" customHeight="1">
      <c r="A519" s="23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  <c r="AA519" s="81"/>
      <c r="AB519" s="81"/>
    </row>
    <row r="520" spans="1:28" s="59" customFormat="1" ht="19.5" customHeight="1">
      <c r="A520" s="23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  <c r="AA520" s="81"/>
      <c r="AB520" s="81"/>
    </row>
    <row r="521" spans="1:28" s="59" customFormat="1" ht="19.5" customHeight="1">
      <c r="A521" s="23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  <c r="AA521" s="81"/>
      <c r="AB521" s="81"/>
    </row>
    <row r="522" spans="1:28" s="59" customFormat="1" ht="19.5" customHeight="1">
      <c r="A522" s="23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  <c r="AA522" s="81"/>
      <c r="AB522" s="81"/>
    </row>
    <row r="523" spans="1:28" s="59" customFormat="1" ht="19.5" customHeight="1">
      <c r="A523" s="23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  <c r="AA523" s="81"/>
      <c r="AB523" s="81"/>
    </row>
    <row r="524" spans="1:28" s="59" customFormat="1" ht="19.5" customHeight="1">
      <c r="A524" s="23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  <c r="AA524" s="81"/>
      <c r="AB524" s="81"/>
    </row>
    <row r="525" spans="1:28" s="59" customFormat="1" ht="19.5" customHeight="1">
      <c r="A525" s="23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  <c r="AA525" s="81"/>
      <c r="AB525" s="81"/>
    </row>
    <row r="526" spans="1:28" s="59" customFormat="1" ht="19.5" customHeight="1">
      <c r="A526" s="23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  <c r="AA526" s="81"/>
      <c r="AB526" s="81"/>
    </row>
    <row r="527" spans="1:28" s="59" customFormat="1" ht="19.5" customHeight="1">
      <c r="A527" s="23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  <c r="AA527" s="81"/>
      <c r="AB527" s="81"/>
    </row>
    <row r="528" spans="1:28" s="59" customFormat="1" ht="19.5" customHeight="1">
      <c r="A528" s="23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  <c r="AA528" s="81"/>
      <c r="AB528" s="81"/>
    </row>
    <row r="529" spans="1:28" s="59" customFormat="1" ht="19.5" customHeight="1">
      <c r="A529" s="23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  <c r="AA529" s="81"/>
      <c r="AB529" s="81"/>
    </row>
    <row r="530" spans="1:28" s="59" customFormat="1" ht="19.5" customHeight="1">
      <c r="A530" s="23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  <c r="AA530" s="81"/>
      <c r="AB530" s="81"/>
    </row>
    <row r="531" spans="1:28" s="59" customFormat="1" ht="19.5" customHeight="1">
      <c r="A531" s="23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  <c r="AA531" s="81"/>
      <c r="AB531" s="81"/>
    </row>
    <row r="532" spans="1:28" s="59" customFormat="1" ht="19.5" customHeight="1">
      <c r="A532" s="23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  <c r="AA532" s="81"/>
      <c r="AB532" s="81"/>
    </row>
    <row r="533" spans="1:28" s="59" customFormat="1" ht="19.5" customHeight="1">
      <c r="A533" s="23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  <c r="AA533" s="81"/>
      <c r="AB533" s="81"/>
    </row>
    <row r="534" spans="1:28" s="59" customFormat="1" ht="19.5" customHeight="1">
      <c r="A534" s="23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  <c r="AA534" s="81"/>
      <c r="AB534" s="81"/>
    </row>
    <row r="535" spans="1:28" s="59" customFormat="1" ht="19.5" customHeight="1">
      <c r="A535" s="23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  <c r="AA535" s="81"/>
      <c r="AB535" s="81"/>
    </row>
    <row r="536" spans="1:28" s="59" customFormat="1" ht="19.5" customHeight="1">
      <c r="A536" s="23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  <c r="AA536" s="81"/>
      <c r="AB536" s="81"/>
    </row>
    <row r="537" spans="1:28" s="59" customFormat="1" ht="19.5" customHeight="1">
      <c r="A537" s="23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  <c r="AA537" s="81"/>
      <c r="AB537" s="81"/>
    </row>
    <row r="538" spans="1:28" s="59" customFormat="1" ht="19.5" customHeight="1">
      <c r="A538" s="23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  <c r="AA538" s="81"/>
      <c r="AB538" s="81"/>
    </row>
    <row r="539" spans="1:28" s="59" customFormat="1" ht="19.5" customHeight="1">
      <c r="A539" s="23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  <c r="AA539" s="81"/>
      <c r="AB539" s="81"/>
    </row>
    <row r="540" spans="1:28" s="59" customFormat="1" ht="19.5" customHeight="1">
      <c r="A540" s="23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  <c r="AA540" s="81"/>
      <c r="AB540" s="81"/>
    </row>
    <row r="541" spans="1:28" s="59" customFormat="1" ht="19.5" customHeight="1">
      <c r="A541" s="23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  <c r="AA541" s="81"/>
      <c r="AB541" s="81"/>
    </row>
    <row r="542" spans="1:28" s="59" customFormat="1" ht="19.5" customHeight="1">
      <c r="A542" s="23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  <c r="AA542" s="81"/>
      <c r="AB542" s="81"/>
    </row>
    <row r="543" spans="1:28" s="59" customFormat="1" ht="19.5" customHeight="1">
      <c r="A543" s="23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  <c r="AA543" s="81"/>
      <c r="AB543" s="81"/>
    </row>
    <row r="544" spans="1:28" s="59" customFormat="1" ht="19.5" customHeight="1">
      <c r="A544" s="23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  <c r="AA544" s="81"/>
      <c r="AB544" s="81"/>
    </row>
    <row r="545" spans="1:28" s="59" customFormat="1" ht="19.5" customHeight="1">
      <c r="A545" s="23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  <c r="AA545" s="81"/>
      <c r="AB545" s="81"/>
    </row>
    <row r="546" spans="1:28" s="59" customFormat="1" ht="19.5" customHeight="1">
      <c r="A546" s="23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  <c r="AA546" s="81"/>
      <c r="AB546" s="81"/>
    </row>
    <row r="547" spans="1:28" s="59" customFormat="1" ht="19.5" customHeight="1">
      <c r="A547" s="23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  <c r="AA547" s="81"/>
      <c r="AB547" s="81"/>
    </row>
    <row r="548" spans="1:28" s="59" customFormat="1" ht="19.5" customHeight="1">
      <c r="A548" s="23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  <c r="AA548" s="81"/>
      <c r="AB548" s="81"/>
    </row>
    <row r="549" spans="1:28" s="59" customFormat="1" ht="19.5" customHeight="1">
      <c r="A549" s="23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  <c r="AA549" s="81"/>
      <c r="AB549" s="81"/>
    </row>
    <row r="550" spans="1:28" s="59" customFormat="1" ht="19.5" customHeight="1">
      <c r="A550" s="23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  <c r="AA550" s="81"/>
      <c r="AB550" s="81"/>
    </row>
    <row r="551" spans="1:28" s="59" customFormat="1" ht="19.5" customHeight="1">
      <c r="A551" s="23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  <c r="AA551" s="81"/>
      <c r="AB551" s="81"/>
    </row>
    <row r="552" spans="1:28" s="59" customFormat="1" ht="19.5" customHeight="1">
      <c r="A552" s="23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  <c r="AA552" s="81"/>
      <c r="AB552" s="81"/>
    </row>
    <row r="553" spans="1:28" s="59" customFormat="1" ht="19.5" customHeight="1">
      <c r="A553" s="23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  <c r="AA553" s="81"/>
      <c r="AB553" s="81"/>
    </row>
    <row r="554" spans="1:28" s="59" customFormat="1" ht="19.5" customHeight="1">
      <c r="A554" s="23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  <c r="AA554" s="81"/>
      <c r="AB554" s="81"/>
    </row>
    <row r="555" spans="1:28" s="59" customFormat="1" ht="19.5" customHeight="1">
      <c r="A555" s="23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  <c r="AA555" s="81"/>
      <c r="AB555" s="81"/>
    </row>
    <row r="556" spans="1:28" s="59" customFormat="1" ht="19.5" customHeight="1">
      <c r="A556" s="23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  <c r="AA556" s="81"/>
      <c r="AB556" s="81"/>
    </row>
    <row r="557" spans="1:28" s="59" customFormat="1" ht="19.5" customHeight="1">
      <c r="A557" s="23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81"/>
      <c r="AB557" s="81"/>
    </row>
    <row r="558" spans="1:28" s="59" customFormat="1" ht="19.5" customHeight="1">
      <c r="A558" s="23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  <c r="AA558" s="81"/>
      <c r="AB558" s="81"/>
    </row>
    <row r="559" spans="1:28" s="59" customFormat="1" ht="19.5" customHeight="1">
      <c r="A559" s="23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  <c r="AA559" s="81"/>
      <c r="AB559" s="81"/>
    </row>
    <row r="560" spans="1:28" s="59" customFormat="1" ht="19.5" customHeight="1">
      <c r="A560" s="23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  <c r="AA560" s="81"/>
      <c r="AB560" s="81"/>
    </row>
    <row r="561" spans="1:28" s="59" customFormat="1" ht="19.5" customHeight="1">
      <c r="A561" s="23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  <c r="AA561" s="81"/>
      <c r="AB561" s="81"/>
    </row>
    <row r="562" spans="1:28" s="59" customFormat="1" ht="19.5" customHeight="1">
      <c r="A562" s="23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  <c r="AA562" s="81"/>
      <c r="AB562" s="81"/>
    </row>
    <row r="563" spans="1:28" s="59" customFormat="1" ht="19.5" customHeight="1">
      <c r="A563" s="23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  <c r="AA563" s="81"/>
      <c r="AB563" s="81"/>
    </row>
    <row r="564" spans="1:28" s="59" customFormat="1" ht="19.5" customHeight="1">
      <c r="A564" s="23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  <c r="AA564" s="81"/>
      <c r="AB564" s="81"/>
    </row>
    <row r="565" spans="1:28" s="59" customFormat="1" ht="19.5" customHeight="1">
      <c r="A565" s="23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  <c r="AA565" s="81"/>
      <c r="AB565" s="81"/>
    </row>
    <row r="566" spans="1:28" s="59" customFormat="1" ht="19.5" customHeight="1">
      <c r="A566" s="23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  <c r="AA566" s="81"/>
      <c r="AB566" s="81"/>
    </row>
    <row r="567" spans="1:28" s="59" customFormat="1" ht="19.5" customHeight="1">
      <c r="A567" s="23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  <c r="AA567" s="81"/>
      <c r="AB567" s="81"/>
    </row>
    <row r="568" spans="1:28" s="59" customFormat="1" ht="19.5" customHeight="1">
      <c r="A568" s="23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  <c r="AA568" s="81"/>
      <c r="AB568" s="81"/>
    </row>
    <row r="569" spans="1:28" s="59" customFormat="1" ht="19.5" customHeight="1">
      <c r="A569" s="23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  <c r="AA569" s="81"/>
      <c r="AB569" s="81"/>
    </row>
    <row r="570" spans="1:28" s="59" customFormat="1" ht="19.5" customHeight="1">
      <c r="A570" s="23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  <c r="AA570" s="81"/>
      <c r="AB570" s="81"/>
    </row>
    <row r="571" spans="1:28" s="59" customFormat="1" ht="19.5" customHeight="1">
      <c r="A571" s="23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  <c r="AA571" s="81"/>
      <c r="AB571" s="81"/>
    </row>
    <row r="572" spans="1:28" s="59" customFormat="1" ht="19.5" customHeight="1">
      <c r="A572" s="23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  <c r="AA572" s="81"/>
      <c r="AB572" s="81"/>
    </row>
    <row r="573" spans="1:28" s="59" customFormat="1" ht="19.5" customHeight="1">
      <c r="A573" s="23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  <c r="AA573" s="81"/>
      <c r="AB573" s="81"/>
    </row>
    <row r="574" spans="1:28" s="59" customFormat="1" ht="19.5" customHeight="1">
      <c r="A574" s="23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  <c r="AA574" s="81"/>
      <c r="AB574" s="81"/>
    </row>
    <row r="575" spans="1:28" s="59" customFormat="1" ht="19.5" customHeight="1">
      <c r="A575" s="23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  <c r="AA575" s="81"/>
      <c r="AB575" s="81"/>
    </row>
    <row r="576" spans="1:28" s="59" customFormat="1" ht="19.5" customHeight="1">
      <c r="A576" s="23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  <c r="AA576" s="81"/>
      <c r="AB576" s="81"/>
    </row>
    <row r="577" spans="1:28" s="59" customFormat="1" ht="19.5" customHeight="1">
      <c r="A577" s="23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  <c r="AA577" s="81"/>
      <c r="AB577" s="81"/>
    </row>
    <row r="578" spans="1:28" s="59" customFormat="1" ht="19.5" customHeight="1">
      <c r="A578" s="23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  <c r="AA578" s="81"/>
      <c r="AB578" s="81"/>
    </row>
    <row r="579" spans="1:28" s="59" customFormat="1" ht="19.5" customHeight="1">
      <c r="A579" s="23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  <c r="AA579" s="81"/>
      <c r="AB579" s="81"/>
    </row>
    <row r="580" spans="1:28" s="59" customFormat="1" ht="19.5" customHeight="1">
      <c r="A580" s="23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  <c r="AA580" s="81"/>
      <c r="AB580" s="81"/>
    </row>
    <row r="581" spans="1:28" s="59" customFormat="1" ht="19.5" customHeight="1">
      <c r="A581" s="23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  <c r="AA581" s="81"/>
      <c r="AB581" s="81"/>
    </row>
    <row r="582" spans="1:28" s="59" customFormat="1" ht="19.5" customHeight="1">
      <c r="A582" s="23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  <c r="AA582" s="81"/>
      <c r="AB582" s="81"/>
    </row>
    <row r="583" spans="1:28" s="59" customFormat="1" ht="19.5" customHeight="1">
      <c r="A583" s="23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  <c r="AA583" s="81"/>
      <c r="AB583" s="81"/>
    </row>
    <row r="584" spans="1:28" s="59" customFormat="1" ht="19.5" customHeight="1">
      <c r="A584" s="23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  <c r="AA584" s="81"/>
      <c r="AB584" s="81"/>
    </row>
    <row r="585" spans="1:28" s="59" customFormat="1" ht="19.5" customHeight="1">
      <c r="A585" s="23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  <c r="AA585" s="81"/>
      <c r="AB585" s="81"/>
    </row>
    <row r="586" spans="1:28" s="59" customFormat="1" ht="19.5" customHeight="1">
      <c r="A586" s="23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  <c r="AA586" s="81"/>
      <c r="AB586" s="81"/>
    </row>
    <row r="587" spans="1:28" s="59" customFormat="1" ht="19.5" customHeight="1">
      <c r="A587" s="23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1"/>
      <c r="AB587" s="81"/>
    </row>
    <row r="588" spans="1:28" s="59" customFormat="1" ht="19.5" customHeight="1">
      <c r="A588" s="23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  <c r="AA588" s="81"/>
      <c r="AB588" s="81"/>
    </row>
    <row r="589" spans="1:28" s="59" customFormat="1" ht="19.5" customHeight="1">
      <c r="A589" s="23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  <c r="AA589" s="81"/>
      <c r="AB589" s="81"/>
    </row>
    <row r="590" spans="1:28" s="59" customFormat="1" ht="19.5" customHeight="1">
      <c r="A590" s="23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  <c r="AA590" s="81"/>
      <c r="AB590" s="81"/>
    </row>
    <row r="591" spans="1:28" s="59" customFormat="1" ht="19.5" customHeight="1">
      <c r="A591" s="23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  <c r="AA591" s="81"/>
      <c r="AB591" s="81"/>
    </row>
    <row r="592" spans="1:28" s="59" customFormat="1" ht="19.5" customHeight="1">
      <c r="A592" s="23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  <c r="AA592" s="81"/>
      <c r="AB592" s="81"/>
    </row>
    <row r="593" spans="1:28" s="59" customFormat="1" ht="19.5" customHeight="1">
      <c r="A593" s="23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  <c r="AA593" s="81"/>
      <c r="AB593" s="81"/>
    </row>
    <row r="594" spans="1:28" s="59" customFormat="1" ht="19.5" customHeight="1">
      <c r="A594" s="23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  <c r="AA594" s="81"/>
      <c r="AB594" s="81"/>
    </row>
    <row r="595" spans="1:28" s="59" customFormat="1" ht="19.5" customHeight="1">
      <c r="A595" s="23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  <c r="AA595" s="81"/>
      <c r="AB595" s="81"/>
    </row>
    <row r="596" spans="1:28" s="59" customFormat="1" ht="19.5" customHeight="1">
      <c r="A596" s="23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  <c r="AA596" s="81"/>
      <c r="AB596" s="81"/>
    </row>
    <row r="597" spans="1:28" s="59" customFormat="1" ht="19.5" customHeight="1">
      <c r="A597" s="23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  <c r="AA597" s="81"/>
      <c r="AB597" s="81"/>
    </row>
    <row r="598" spans="1:28" s="59" customFormat="1" ht="19.5" customHeight="1">
      <c r="A598" s="23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  <c r="AA598" s="81"/>
      <c r="AB598" s="81"/>
    </row>
    <row r="599" spans="1:28" s="59" customFormat="1" ht="19.5" customHeight="1">
      <c r="A599" s="23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  <c r="AA599" s="81"/>
      <c r="AB599" s="81"/>
    </row>
    <row r="600" spans="1:28" s="59" customFormat="1" ht="19.5" customHeight="1">
      <c r="A600" s="23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  <c r="AA600" s="81"/>
      <c r="AB600" s="81"/>
    </row>
    <row r="601" spans="1:28" s="59" customFormat="1" ht="19.5" customHeight="1">
      <c r="A601" s="23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  <c r="AA601" s="81"/>
      <c r="AB601" s="81"/>
    </row>
    <row r="602" spans="1:28" s="59" customFormat="1" ht="19.5" customHeight="1">
      <c r="A602" s="23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  <c r="AA602" s="81"/>
      <c r="AB602" s="81"/>
    </row>
    <row r="603" spans="1:28" s="59" customFormat="1" ht="19.5" customHeight="1">
      <c r="A603" s="23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  <c r="AA603" s="81"/>
      <c r="AB603" s="81"/>
    </row>
  </sheetData>
  <mergeCells count="55">
    <mergeCell ref="AN6:AN7"/>
    <mergeCell ref="AH5:AJ5"/>
    <mergeCell ref="AK5:AN5"/>
    <mergeCell ref="AI6:AI7"/>
    <mergeCell ref="AJ6:AJ7"/>
    <mergeCell ref="AK6:AK7"/>
    <mergeCell ref="AL6:AL7"/>
    <mergeCell ref="AM6:AM7"/>
    <mergeCell ref="AS6:AS7"/>
    <mergeCell ref="AR5:AS5"/>
    <mergeCell ref="AO6:AO7"/>
    <mergeCell ref="AP6:AP7"/>
    <mergeCell ref="AO5:AQ5"/>
    <mergeCell ref="AQ6:AQ7"/>
    <mergeCell ref="AR6:AR7"/>
    <mergeCell ref="F6:F7"/>
    <mergeCell ref="Q6:Q7"/>
    <mergeCell ref="R6:R7"/>
    <mergeCell ref="AE5:AG5"/>
    <mergeCell ref="AG6:AG7"/>
    <mergeCell ref="AA6:AA7"/>
    <mergeCell ref="AB6:AB7"/>
    <mergeCell ref="AD6:AD7"/>
    <mergeCell ref="AE6:AE7"/>
    <mergeCell ref="AF6:AF7"/>
    <mergeCell ref="I6:I7"/>
    <mergeCell ref="J6:J7"/>
    <mergeCell ref="K6:K7"/>
    <mergeCell ref="L6:L7"/>
    <mergeCell ref="M6:M7"/>
    <mergeCell ref="N6:N7"/>
    <mergeCell ref="P6:P7"/>
    <mergeCell ref="S6:S7"/>
    <mergeCell ref="T6:T7"/>
    <mergeCell ref="AH6:AH7"/>
    <mergeCell ref="V6:V7"/>
    <mergeCell ref="Y6:Y7"/>
    <mergeCell ref="Z6:Z7"/>
    <mergeCell ref="X6:X7"/>
    <mergeCell ref="B1:AD1"/>
    <mergeCell ref="A4:A7"/>
    <mergeCell ref="B4:B7"/>
    <mergeCell ref="C5:E5"/>
    <mergeCell ref="G5:O5"/>
    <mergeCell ref="P5:U5"/>
    <mergeCell ref="W5:AB5"/>
    <mergeCell ref="G6:G7"/>
    <mergeCell ref="H6:H7"/>
    <mergeCell ref="C6:C7"/>
    <mergeCell ref="D6:D7"/>
    <mergeCell ref="E6:E7"/>
    <mergeCell ref="U6:U7"/>
    <mergeCell ref="W6:W7"/>
    <mergeCell ref="AC6:AC7"/>
    <mergeCell ref="O6:O7"/>
  </mergeCells>
  <printOptions horizontalCentered="1"/>
  <pageMargins left="0.39370078740157483" right="0.19685039370078741" top="0.19685039370078741" bottom="0.19685039370078741" header="0.11811023622047245" footer="0.11811023622047245"/>
  <pageSetup paperSize="9" scale="46" firstPageNumber="0" orientation="landscape" blackAndWhite="1" r:id="rId1"/>
  <headerFooter alignWithMargins="0">
    <oddHeader>&amp;R&amp;P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B594"/>
  <sheetViews>
    <sheetView topLeftCell="A18" zoomScale="75" workbookViewId="0">
      <selection activeCell="A40" sqref="A40"/>
    </sheetView>
  </sheetViews>
  <sheetFormatPr defaultColWidth="9.109375" defaultRowHeight="13.2"/>
  <cols>
    <col min="1" max="1" width="68.33203125" style="14" customWidth="1"/>
    <col min="2" max="2" width="32" style="14" customWidth="1"/>
    <col min="3" max="3" width="4.6640625" style="14" customWidth="1"/>
    <col min="4" max="16384" width="9.109375" style="14"/>
  </cols>
  <sheetData>
    <row r="1" spans="1:2" ht="18" hidden="1">
      <c r="A1" s="15"/>
      <c r="B1" s="66" t="s">
        <v>438</v>
      </c>
    </row>
    <row r="2" spans="1:2" ht="18" hidden="1">
      <c r="A2" s="15"/>
      <c r="B2" s="66" t="s">
        <v>187</v>
      </c>
    </row>
    <row r="3" spans="1:2" ht="57" hidden="1" customHeight="1">
      <c r="A3" s="15"/>
      <c r="B3" s="109" t="s">
        <v>439</v>
      </c>
    </row>
    <row r="4" spans="1:2" ht="15" hidden="1" customHeight="1">
      <c r="A4" s="15"/>
      <c r="B4" s="15"/>
    </row>
    <row r="5" spans="1:2" ht="46.5" hidden="1" customHeight="1">
      <c r="A5" s="171" t="s">
        <v>498</v>
      </c>
      <c r="B5" s="171"/>
    </row>
    <row r="6" spans="1:2" ht="26.25" customHeight="1">
      <c r="A6" s="105" t="s">
        <v>584</v>
      </c>
    </row>
    <row r="7" spans="1:2" ht="23.4" customHeight="1">
      <c r="A7" s="103" t="s">
        <v>187</v>
      </c>
    </row>
    <row r="8" spans="1:2" ht="22.2" customHeight="1">
      <c r="A8" s="105" t="s">
        <v>553</v>
      </c>
      <c r="B8" s="106"/>
    </row>
    <row r="9" spans="1:2" ht="18.75" customHeight="1">
      <c r="A9" s="105" t="s">
        <v>554</v>
      </c>
      <c r="B9" s="106"/>
    </row>
    <row r="10" spans="1:2" ht="37.950000000000003" customHeight="1">
      <c r="A10" s="15"/>
      <c r="B10" s="3"/>
    </row>
    <row r="11" spans="1:2" ht="46.5" customHeight="1">
      <c r="A11" s="171" t="s">
        <v>556</v>
      </c>
      <c r="B11" s="171"/>
    </row>
    <row r="12" spans="1:2" ht="18">
      <c r="A12" s="15"/>
      <c r="B12" s="20" t="s">
        <v>183</v>
      </c>
    </row>
    <row r="13" spans="1:2" ht="93.75" customHeight="1">
      <c r="A13" s="171" t="s">
        <v>555</v>
      </c>
      <c r="B13" s="171"/>
    </row>
    <row r="14" spans="1:2" ht="13.5" customHeight="1">
      <c r="A14" s="15"/>
      <c r="B14" s="15"/>
    </row>
    <row r="15" spans="1:2" ht="18">
      <c r="A15" s="15"/>
      <c r="B15" s="4" t="s">
        <v>146</v>
      </c>
    </row>
    <row r="16" spans="1:2" ht="65.25" customHeight="1">
      <c r="A16" s="107" t="s">
        <v>145</v>
      </c>
      <c r="B16" s="5" t="s">
        <v>147</v>
      </c>
    </row>
    <row r="17" spans="1:2" s="15" customFormat="1" ht="15.75" customHeight="1">
      <c r="A17" s="110">
        <v>1</v>
      </c>
      <c r="B17" s="110">
        <v>2</v>
      </c>
    </row>
    <row r="18" spans="1:2" s="15" customFormat="1" ht="27" customHeight="1">
      <c r="A18" s="16" t="s">
        <v>185</v>
      </c>
      <c r="B18" s="16"/>
    </row>
    <row r="19" spans="1:2" ht="18">
      <c r="A19" s="17" t="s">
        <v>148</v>
      </c>
      <c r="B19" s="7">
        <f>'свод 2015'!AT10</f>
        <v>272</v>
      </c>
    </row>
    <row r="20" spans="1:2" ht="18">
      <c r="A20" s="17" t="s">
        <v>149</v>
      </c>
      <c r="B20" s="7">
        <f>'свод 2015'!AT11</f>
        <v>222</v>
      </c>
    </row>
    <row r="21" spans="1:2" ht="18">
      <c r="A21" s="17" t="s">
        <v>150</v>
      </c>
      <c r="B21" s="7">
        <f>'свод 2015'!AT12</f>
        <v>365</v>
      </c>
    </row>
    <row r="22" spans="1:2" ht="18">
      <c r="A22" s="17" t="s">
        <v>151</v>
      </c>
      <c r="B22" s="7">
        <f>'свод 2015'!AT13</f>
        <v>678</v>
      </c>
    </row>
    <row r="23" spans="1:2" ht="18">
      <c r="A23" s="17" t="s">
        <v>152</v>
      </c>
      <c r="B23" s="7">
        <f>'свод 2015'!AT14</f>
        <v>1472</v>
      </c>
    </row>
    <row r="24" spans="1:2" ht="18">
      <c r="A24" s="17" t="s">
        <v>153</v>
      </c>
      <c r="B24" s="7">
        <f>'свод 2015'!AT15</f>
        <v>833</v>
      </c>
    </row>
    <row r="25" spans="1:2" ht="18">
      <c r="A25" s="17" t="s">
        <v>154</v>
      </c>
      <c r="B25" s="7">
        <f>'свод 2015'!AT16</f>
        <v>259</v>
      </c>
    </row>
    <row r="26" spans="1:2" ht="18" hidden="1">
      <c r="A26" s="17" t="s">
        <v>155</v>
      </c>
      <c r="B26" s="7">
        <f>'свод 2015'!AT17</f>
        <v>0</v>
      </c>
    </row>
    <row r="27" spans="1:2" ht="18">
      <c r="A27" s="17" t="s">
        <v>156</v>
      </c>
      <c r="B27" s="7">
        <f>'свод 2015'!AT18</f>
        <v>511</v>
      </c>
    </row>
    <row r="28" spans="1:2" ht="18" hidden="1">
      <c r="A28" s="17" t="s">
        <v>157</v>
      </c>
      <c r="B28" s="7">
        <f>'свод 2015'!AT19</f>
        <v>0</v>
      </c>
    </row>
    <row r="29" spans="1:2" ht="18" hidden="1">
      <c r="A29" s="17" t="s">
        <v>158</v>
      </c>
      <c r="B29" s="7">
        <f>'свод 2015'!AT20</f>
        <v>0</v>
      </c>
    </row>
    <row r="30" spans="1:2" ht="18">
      <c r="A30" s="17" t="s">
        <v>159</v>
      </c>
      <c r="B30" s="7">
        <f>'свод 2015'!AT21</f>
        <v>223</v>
      </c>
    </row>
    <row r="31" spans="1:2" ht="18" hidden="1">
      <c r="A31" s="17" t="s">
        <v>160</v>
      </c>
      <c r="B31" s="7">
        <f>'свод 2015'!AT22</f>
        <v>0</v>
      </c>
    </row>
    <row r="32" spans="1:2" ht="18" hidden="1">
      <c r="A32" s="17" t="s">
        <v>161</v>
      </c>
      <c r="B32" s="7">
        <f>'свод 2015'!AT23</f>
        <v>0</v>
      </c>
    </row>
    <row r="33" spans="1:2" ht="18">
      <c r="A33" s="17" t="s">
        <v>162</v>
      </c>
      <c r="B33" s="7">
        <f>'свод 2015'!AT24</f>
        <v>356</v>
      </c>
    </row>
    <row r="34" spans="1:2" ht="18" hidden="1">
      <c r="A34" s="17" t="s">
        <v>163</v>
      </c>
      <c r="B34" s="7">
        <f>'свод 2015'!AT25</f>
        <v>0</v>
      </c>
    </row>
    <row r="35" spans="1:2" ht="18" hidden="1">
      <c r="A35" s="17" t="s">
        <v>164</v>
      </c>
      <c r="B35" s="7">
        <f>'свод 2015'!AT26</f>
        <v>0</v>
      </c>
    </row>
    <row r="36" spans="1:2" ht="18" hidden="1">
      <c r="A36" s="17" t="s">
        <v>165</v>
      </c>
      <c r="B36" s="7">
        <f>'свод 2015'!AT27</f>
        <v>0</v>
      </c>
    </row>
    <row r="37" spans="1:2" ht="18" hidden="1">
      <c r="A37" s="17" t="s">
        <v>166</v>
      </c>
      <c r="B37" s="7">
        <f>'свод 2015'!AT28</f>
        <v>0</v>
      </c>
    </row>
    <row r="38" spans="1:2" ht="18">
      <c r="A38" s="17" t="s">
        <v>418</v>
      </c>
      <c r="B38" s="7">
        <f>'свод 2015'!AT29</f>
        <v>473</v>
      </c>
    </row>
    <row r="39" spans="1:2" ht="18">
      <c r="A39" s="17" t="s">
        <v>167</v>
      </c>
      <c r="B39" s="7">
        <f>'свод 2015'!AT30</f>
        <v>300</v>
      </c>
    </row>
    <row r="40" spans="1:2" ht="18">
      <c r="A40" s="17" t="s">
        <v>168</v>
      </c>
      <c r="B40" s="7">
        <f>'свод 2015'!AT31</f>
        <v>80</v>
      </c>
    </row>
    <row r="41" spans="1:2" ht="18">
      <c r="A41" s="17" t="s">
        <v>169</v>
      </c>
      <c r="B41" s="7">
        <f>'свод 2015'!AT32</f>
        <v>22</v>
      </c>
    </row>
    <row r="42" spans="1:2" ht="18" hidden="1">
      <c r="A42" s="17" t="s">
        <v>170</v>
      </c>
      <c r="B42" s="7">
        <f>'свод 2015'!AT33</f>
        <v>0</v>
      </c>
    </row>
    <row r="43" spans="1:2" ht="18" hidden="1">
      <c r="A43" s="17" t="s">
        <v>171</v>
      </c>
      <c r="B43" s="7">
        <f>'свод 2015'!AT34</f>
        <v>0</v>
      </c>
    </row>
    <row r="44" spans="1:2" ht="18">
      <c r="A44" s="17" t="s">
        <v>189</v>
      </c>
      <c r="B44" s="7">
        <f>'свод 2015'!AT35</f>
        <v>509</v>
      </c>
    </row>
    <row r="45" spans="1:2" ht="18" hidden="1">
      <c r="A45" s="17" t="s">
        <v>172</v>
      </c>
      <c r="B45" s="7">
        <f>'свод 2015'!AT36</f>
        <v>0</v>
      </c>
    </row>
    <row r="46" spans="1:2" ht="18">
      <c r="A46" s="17" t="s">
        <v>173</v>
      </c>
      <c r="B46" s="7">
        <f>'свод 2015'!AT37</f>
        <v>468</v>
      </c>
    </row>
    <row r="47" spans="1:2" ht="18">
      <c r="A47" s="17" t="s">
        <v>174</v>
      </c>
      <c r="B47" s="7">
        <f>'свод 2015'!AT38</f>
        <v>232</v>
      </c>
    </row>
    <row r="48" spans="1:2" ht="18" hidden="1">
      <c r="A48" s="17" t="s">
        <v>175</v>
      </c>
      <c r="B48" s="7">
        <f>'свод 2015'!AT39</f>
        <v>0</v>
      </c>
    </row>
    <row r="49" spans="1:2" ht="18">
      <c r="A49" s="17" t="s">
        <v>176</v>
      </c>
      <c r="B49" s="7">
        <f>'свод 2015'!AT40</f>
        <v>638</v>
      </c>
    </row>
    <row r="50" spans="1:2" ht="18">
      <c r="A50" s="17" t="s">
        <v>177</v>
      </c>
      <c r="B50" s="7">
        <f>'свод 2015'!AT41</f>
        <v>284</v>
      </c>
    </row>
    <row r="51" spans="1:2" ht="18" hidden="1">
      <c r="A51" s="17" t="s">
        <v>178</v>
      </c>
      <c r="B51" s="7">
        <f>'свод 2015'!AT42</f>
        <v>0</v>
      </c>
    </row>
    <row r="52" spans="1:2" ht="18">
      <c r="A52" s="17" t="s">
        <v>179</v>
      </c>
      <c r="B52" s="7">
        <f>'свод 2015'!AT43</f>
        <v>786</v>
      </c>
    </row>
    <row r="53" spans="1:2" ht="18">
      <c r="A53" s="17" t="s">
        <v>180</v>
      </c>
      <c r="B53" s="7">
        <f>'свод 2015'!AT44</f>
        <v>69</v>
      </c>
    </row>
    <row r="54" spans="1:2" ht="18">
      <c r="A54" s="17" t="s">
        <v>181</v>
      </c>
      <c r="B54" s="7">
        <f>'свод 2015'!AT45</f>
        <v>61</v>
      </c>
    </row>
    <row r="55" spans="1:2" ht="25.5" customHeight="1">
      <c r="A55" s="16" t="s">
        <v>186</v>
      </c>
      <c r="B55" s="7"/>
    </row>
    <row r="56" spans="1:2" ht="18" hidden="1">
      <c r="A56" s="18" t="s">
        <v>113</v>
      </c>
      <c r="B56" s="7">
        <f>'свод 2015'!AT47</f>
        <v>0</v>
      </c>
    </row>
    <row r="57" spans="1:2" ht="18" hidden="1">
      <c r="A57" s="18" t="s">
        <v>114</v>
      </c>
      <c r="B57" s="7">
        <f>'свод 2015'!AT48</f>
        <v>0</v>
      </c>
    </row>
    <row r="58" spans="1:2" ht="18" hidden="1">
      <c r="A58" s="18" t="s">
        <v>111</v>
      </c>
      <c r="B58" s="7">
        <f>'свод 2015'!AT49</f>
        <v>0</v>
      </c>
    </row>
    <row r="59" spans="1:2" ht="18" hidden="1">
      <c r="A59" s="18" t="s">
        <v>115</v>
      </c>
      <c r="B59" s="7">
        <f>'свод 2015'!AT50</f>
        <v>0</v>
      </c>
    </row>
    <row r="60" spans="1:2" ht="18" hidden="1">
      <c r="A60" s="18" t="s">
        <v>116</v>
      </c>
      <c r="B60" s="7">
        <f>'свод 2015'!AT51</f>
        <v>0</v>
      </c>
    </row>
    <row r="61" spans="1:2" ht="18" hidden="1">
      <c r="A61" s="18" t="s">
        <v>117</v>
      </c>
      <c r="B61" s="7">
        <f>'свод 2015'!AT52</f>
        <v>0</v>
      </c>
    </row>
    <row r="62" spans="1:2" ht="18">
      <c r="A62" s="18" t="s">
        <v>118</v>
      </c>
      <c r="B62" s="7">
        <f>'свод 2015'!AT53</f>
        <v>377</v>
      </c>
    </row>
    <row r="63" spans="1:2" ht="18" hidden="1">
      <c r="A63" s="18" t="s">
        <v>119</v>
      </c>
      <c r="B63" s="7"/>
    </row>
    <row r="64" spans="1:2" ht="18" hidden="1">
      <c r="A64" s="18" t="s">
        <v>120</v>
      </c>
      <c r="B64" s="7"/>
    </row>
    <row r="65" spans="1:2" ht="18" hidden="1">
      <c r="A65" s="18" t="s">
        <v>121</v>
      </c>
      <c r="B65" s="7"/>
    </row>
    <row r="66" spans="1:2" ht="18" hidden="1">
      <c r="A66" s="18" t="s">
        <v>122</v>
      </c>
      <c r="B66" s="7"/>
    </row>
    <row r="67" spans="1:2" ht="18" hidden="1">
      <c r="A67" s="18" t="s">
        <v>112</v>
      </c>
      <c r="B67" s="7"/>
    </row>
    <row r="68" spans="1:2" ht="18" hidden="1">
      <c r="A68" s="18" t="s">
        <v>123</v>
      </c>
      <c r="B68" s="7"/>
    </row>
    <row r="69" spans="1:2" ht="18" hidden="1">
      <c r="A69" s="18" t="s">
        <v>124</v>
      </c>
      <c r="B69" s="7"/>
    </row>
    <row r="70" spans="1:2" ht="18" hidden="1">
      <c r="A70" s="18" t="s">
        <v>125</v>
      </c>
      <c r="B70" s="7"/>
    </row>
    <row r="71" spans="1:2" ht="18" hidden="1">
      <c r="A71" s="18" t="s">
        <v>126</v>
      </c>
      <c r="B71" s="7"/>
    </row>
    <row r="72" spans="1:2" ht="18" hidden="1">
      <c r="A72" s="18" t="s">
        <v>127</v>
      </c>
      <c r="B72" s="7"/>
    </row>
    <row r="73" spans="1:2" ht="18" hidden="1">
      <c r="A73" s="18" t="s">
        <v>128</v>
      </c>
      <c r="B73" s="7"/>
    </row>
    <row r="74" spans="1:2" ht="18" hidden="1">
      <c r="A74" s="18" t="s">
        <v>129</v>
      </c>
      <c r="B74" s="7"/>
    </row>
    <row r="75" spans="1:2" ht="18" hidden="1">
      <c r="A75" s="18" t="s">
        <v>130</v>
      </c>
      <c r="B75" s="7"/>
    </row>
    <row r="76" spans="1:2" ht="18" hidden="1">
      <c r="A76" s="18" t="s">
        <v>131</v>
      </c>
      <c r="B76" s="7"/>
    </row>
    <row r="77" spans="1:2" ht="18" hidden="1">
      <c r="A77" s="18" t="s">
        <v>132</v>
      </c>
      <c r="B77" s="7"/>
    </row>
    <row r="78" spans="1:2" ht="18" hidden="1">
      <c r="A78" s="18" t="s">
        <v>419</v>
      </c>
      <c r="B78" s="7"/>
    </row>
    <row r="79" spans="1:2" ht="18" hidden="1">
      <c r="A79" s="18" t="s">
        <v>133</v>
      </c>
      <c r="B79" s="7"/>
    </row>
    <row r="80" spans="1:2" ht="18" hidden="1">
      <c r="A80" s="18" t="s">
        <v>134</v>
      </c>
      <c r="B80" s="7"/>
    </row>
    <row r="81" spans="1:2" ht="18" hidden="1">
      <c r="A81" s="18" t="s">
        <v>135</v>
      </c>
      <c r="B81" s="7"/>
    </row>
    <row r="82" spans="1:2" ht="18" hidden="1">
      <c r="A82" s="18" t="s">
        <v>136</v>
      </c>
      <c r="B82" s="7"/>
    </row>
    <row r="83" spans="1:2" ht="18" hidden="1">
      <c r="A83" s="18" t="s">
        <v>137</v>
      </c>
      <c r="B83" s="7"/>
    </row>
    <row r="84" spans="1:2" ht="18" hidden="1">
      <c r="A84" s="18" t="s">
        <v>138</v>
      </c>
      <c r="B84" s="7"/>
    </row>
    <row r="85" spans="1:2" ht="18" hidden="1">
      <c r="A85" s="18" t="s">
        <v>139</v>
      </c>
      <c r="B85" s="7"/>
    </row>
    <row r="86" spans="1:2" ht="18" hidden="1">
      <c r="A86" s="18" t="s">
        <v>140</v>
      </c>
      <c r="B86" s="7"/>
    </row>
    <row r="87" spans="1:2" ht="18" hidden="1">
      <c r="A87" s="18" t="s">
        <v>141</v>
      </c>
      <c r="B87" s="7"/>
    </row>
    <row r="88" spans="1:2" ht="18" hidden="1">
      <c r="A88" s="18" t="s">
        <v>142</v>
      </c>
      <c r="B88" s="7"/>
    </row>
    <row r="89" spans="1:2" ht="18" hidden="1">
      <c r="A89" s="18" t="s">
        <v>143</v>
      </c>
      <c r="B89" s="7"/>
    </row>
    <row r="90" spans="1:2" ht="18" hidden="1">
      <c r="A90" s="18" t="s">
        <v>144</v>
      </c>
      <c r="B90" s="7"/>
    </row>
    <row r="91" spans="1:2" ht="18" hidden="1">
      <c r="A91" s="16" t="s">
        <v>272</v>
      </c>
      <c r="B91" s="7"/>
    </row>
    <row r="92" spans="1:2" ht="18" hidden="1">
      <c r="A92" s="19" t="s">
        <v>191</v>
      </c>
      <c r="B92" s="7"/>
    </row>
    <row r="93" spans="1:2" ht="18" hidden="1">
      <c r="A93" s="17" t="s">
        <v>188</v>
      </c>
      <c r="B93" s="7"/>
    </row>
    <row r="94" spans="1:2" ht="18" hidden="1">
      <c r="A94" s="17" t="s">
        <v>226</v>
      </c>
      <c r="B94" s="7"/>
    </row>
    <row r="95" spans="1:2" ht="18" hidden="1">
      <c r="A95" s="17" t="s">
        <v>10</v>
      </c>
      <c r="B95" s="7"/>
    </row>
    <row r="96" spans="1:2" ht="18" hidden="1">
      <c r="A96" s="17" t="s">
        <v>275</v>
      </c>
      <c r="B96" s="7"/>
    </row>
    <row r="97" spans="1:2" ht="18" hidden="1">
      <c r="A97" s="17" t="s">
        <v>274</v>
      </c>
      <c r="B97" s="7"/>
    </row>
    <row r="98" spans="1:2" ht="18" hidden="1">
      <c r="A98" s="17" t="s">
        <v>276</v>
      </c>
      <c r="B98" s="7"/>
    </row>
    <row r="99" spans="1:2" ht="18" hidden="1">
      <c r="A99" s="17" t="s">
        <v>277</v>
      </c>
      <c r="B99" s="7"/>
    </row>
    <row r="100" spans="1:2" ht="18" hidden="1">
      <c r="A100" s="17" t="s">
        <v>278</v>
      </c>
      <c r="B100" s="7"/>
    </row>
    <row r="101" spans="1:2" ht="18" hidden="1">
      <c r="A101" s="17" t="s">
        <v>279</v>
      </c>
      <c r="B101" s="7"/>
    </row>
    <row r="102" spans="1:2" ht="18" hidden="1">
      <c r="A102" s="19" t="s">
        <v>192</v>
      </c>
      <c r="B102" s="7"/>
    </row>
    <row r="103" spans="1:2" ht="18" hidden="1">
      <c r="A103" s="17" t="s">
        <v>188</v>
      </c>
      <c r="B103" s="7"/>
    </row>
    <row r="104" spans="1:2" ht="18" hidden="1">
      <c r="A104" s="17" t="s">
        <v>227</v>
      </c>
      <c r="B104" s="7"/>
    </row>
    <row r="105" spans="1:2" ht="18" hidden="1">
      <c r="A105" s="17" t="s">
        <v>228</v>
      </c>
      <c r="B105" s="7"/>
    </row>
    <row r="106" spans="1:2" ht="18" hidden="1">
      <c r="A106" s="17" t="s">
        <v>280</v>
      </c>
      <c r="B106" s="7"/>
    </row>
    <row r="107" spans="1:2" ht="18" hidden="1">
      <c r="A107" s="17" t="s">
        <v>281</v>
      </c>
      <c r="B107" s="7"/>
    </row>
    <row r="108" spans="1:2" ht="18" hidden="1">
      <c r="A108" s="17" t="s">
        <v>282</v>
      </c>
      <c r="B108" s="7"/>
    </row>
    <row r="109" spans="1:2" ht="18" hidden="1">
      <c r="A109" s="17" t="s">
        <v>283</v>
      </c>
      <c r="B109" s="7"/>
    </row>
    <row r="110" spans="1:2" ht="18" hidden="1">
      <c r="A110" s="19" t="s">
        <v>193</v>
      </c>
      <c r="B110" s="7"/>
    </row>
    <row r="111" spans="1:2" ht="18" hidden="1">
      <c r="A111" s="17" t="s">
        <v>188</v>
      </c>
      <c r="B111" s="7"/>
    </row>
    <row r="112" spans="1:2" ht="18" hidden="1">
      <c r="A112" s="17" t="s">
        <v>284</v>
      </c>
      <c r="B112" s="7"/>
    </row>
    <row r="113" spans="1:2" ht="18" hidden="1">
      <c r="A113" s="17" t="s">
        <v>229</v>
      </c>
      <c r="B113" s="7"/>
    </row>
    <row r="114" spans="1:2" ht="18" hidden="1">
      <c r="A114" s="17" t="s">
        <v>285</v>
      </c>
      <c r="B114" s="7"/>
    </row>
    <row r="115" spans="1:2" ht="18" hidden="1">
      <c r="A115" s="17" t="s">
        <v>286</v>
      </c>
      <c r="B115" s="7"/>
    </row>
    <row r="116" spans="1:2" ht="18" hidden="1">
      <c r="A116" s="17" t="s">
        <v>287</v>
      </c>
      <c r="B116" s="7"/>
    </row>
    <row r="117" spans="1:2" ht="18" hidden="1">
      <c r="A117" s="17" t="s">
        <v>288</v>
      </c>
      <c r="B117" s="7"/>
    </row>
    <row r="118" spans="1:2" ht="18" hidden="1">
      <c r="A118" s="17" t="s">
        <v>289</v>
      </c>
      <c r="B118" s="7"/>
    </row>
    <row r="119" spans="1:2" ht="18" hidden="1">
      <c r="A119" s="17" t="s">
        <v>290</v>
      </c>
      <c r="B119" s="7"/>
    </row>
    <row r="120" spans="1:2" ht="18" hidden="1">
      <c r="A120" s="17" t="s">
        <v>291</v>
      </c>
      <c r="B120" s="7"/>
    </row>
    <row r="121" spans="1:2" ht="18" hidden="1">
      <c r="A121" s="17" t="s">
        <v>292</v>
      </c>
      <c r="B121" s="7"/>
    </row>
    <row r="122" spans="1:2" ht="18" hidden="1">
      <c r="A122" s="17" t="s">
        <v>293</v>
      </c>
      <c r="B122" s="7"/>
    </row>
    <row r="123" spans="1:2" ht="18" hidden="1">
      <c r="A123" s="19" t="s">
        <v>194</v>
      </c>
      <c r="B123" s="7"/>
    </row>
    <row r="124" spans="1:2" ht="18" hidden="1">
      <c r="A124" s="17" t="s">
        <v>188</v>
      </c>
      <c r="B124" s="7"/>
    </row>
    <row r="125" spans="1:2" ht="18" hidden="1">
      <c r="A125" s="17" t="s">
        <v>230</v>
      </c>
      <c r="B125" s="7"/>
    </row>
    <row r="126" spans="1:2" ht="18" hidden="1">
      <c r="A126" s="17" t="s">
        <v>294</v>
      </c>
      <c r="B126" s="7"/>
    </row>
    <row r="127" spans="1:2" ht="18" hidden="1">
      <c r="A127" s="17" t="s">
        <v>295</v>
      </c>
      <c r="B127" s="7"/>
    </row>
    <row r="128" spans="1:2" ht="18" hidden="1">
      <c r="A128" s="17" t="s">
        <v>296</v>
      </c>
      <c r="B128" s="7"/>
    </row>
    <row r="129" spans="1:2" ht="18" hidden="1">
      <c r="A129" s="17" t="s">
        <v>297</v>
      </c>
      <c r="B129" s="7"/>
    </row>
    <row r="130" spans="1:2" ht="18" hidden="1">
      <c r="A130" s="19" t="s">
        <v>195</v>
      </c>
      <c r="B130" s="7"/>
    </row>
    <row r="131" spans="1:2" ht="18" hidden="1">
      <c r="A131" s="17" t="s">
        <v>188</v>
      </c>
      <c r="B131" s="7"/>
    </row>
    <row r="132" spans="1:2" ht="18" hidden="1">
      <c r="A132" s="17" t="s">
        <v>298</v>
      </c>
      <c r="B132" s="7"/>
    </row>
    <row r="133" spans="1:2" ht="18" hidden="1">
      <c r="A133" s="17" t="s">
        <v>299</v>
      </c>
      <c r="B133" s="7"/>
    </row>
    <row r="134" spans="1:2" ht="18" hidden="1">
      <c r="A134" s="17" t="s">
        <v>300</v>
      </c>
      <c r="B134" s="7"/>
    </row>
    <row r="135" spans="1:2" ht="18" hidden="1">
      <c r="A135" s="17" t="s">
        <v>301</v>
      </c>
      <c r="B135" s="7"/>
    </row>
    <row r="136" spans="1:2" ht="18" hidden="1">
      <c r="A136" s="17" t="s">
        <v>302</v>
      </c>
      <c r="B136" s="7"/>
    </row>
    <row r="137" spans="1:2" ht="18" hidden="1">
      <c r="A137" s="19" t="s">
        <v>196</v>
      </c>
      <c r="B137" s="7"/>
    </row>
    <row r="138" spans="1:2" ht="18" hidden="1">
      <c r="A138" s="17" t="s">
        <v>188</v>
      </c>
      <c r="B138" s="7"/>
    </row>
    <row r="139" spans="1:2" ht="18" hidden="1">
      <c r="A139" s="17" t="s">
        <v>303</v>
      </c>
      <c r="B139" s="7"/>
    </row>
    <row r="140" spans="1:2" ht="18" hidden="1">
      <c r="A140" s="17" t="s">
        <v>231</v>
      </c>
      <c r="B140" s="7"/>
    </row>
    <row r="141" spans="1:2" ht="18" hidden="1">
      <c r="A141" s="17" t="s">
        <v>304</v>
      </c>
      <c r="B141" s="7"/>
    </row>
    <row r="142" spans="1:2" ht="18" hidden="1">
      <c r="A142" s="17" t="s">
        <v>305</v>
      </c>
      <c r="B142" s="7"/>
    </row>
    <row r="143" spans="1:2" ht="18" hidden="1">
      <c r="A143" s="17" t="s">
        <v>306</v>
      </c>
      <c r="B143" s="7"/>
    </row>
    <row r="144" spans="1:2" ht="18" hidden="1">
      <c r="A144" s="17" t="s">
        <v>307</v>
      </c>
      <c r="B144" s="7"/>
    </row>
    <row r="145" spans="1:2" ht="18" hidden="1">
      <c r="A145" s="17" t="s">
        <v>308</v>
      </c>
      <c r="B145" s="7"/>
    </row>
    <row r="146" spans="1:2" ht="18" hidden="1">
      <c r="A146" s="17" t="s">
        <v>309</v>
      </c>
      <c r="B146" s="7"/>
    </row>
    <row r="147" spans="1:2" ht="18" hidden="1">
      <c r="A147" s="17" t="s">
        <v>310</v>
      </c>
      <c r="B147" s="7"/>
    </row>
    <row r="148" spans="1:2" ht="18" hidden="1">
      <c r="A148" s="17" t="s">
        <v>311</v>
      </c>
      <c r="B148" s="7"/>
    </row>
    <row r="149" spans="1:2" ht="18" hidden="1">
      <c r="A149" s="17" t="s">
        <v>312</v>
      </c>
      <c r="B149" s="7"/>
    </row>
    <row r="150" spans="1:2" ht="18" hidden="1">
      <c r="A150" s="17" t="s">
        <v>313</v>
      </c>
      <c r="B150" s="7"/>
    </row>
    <row r="151" spans="1:2" ht="18" hidden="1">
      <c r="A151" s="17" t="s">
        <v>314</v>
      </c>
      <c r="B151" s="7"/>
    </row>
    <row r="152" spans="1:2" ht="18" hidden="1">
      <c r="A152" s="17" t="s">
        <v>315</v>
      </c>
      <c r="B152" s="7"/>
    </row>
    <row r="153" spans="1:2" ht="18" hidden="1">
      <c r="A153" s="19" t="s">
        <v>197</v>
      </c>
      <c r="B153" s="7"/>
    </row>
    <row r="154" spans="1:2" ht="18" hidden="1">
      <c r="A154" s="17" t="s">
        <v>188</v>
      </c>
      <c r="B154" s="7"/>
    </row>
    <row r="155" spans="1:2" ht="18" hidden="1">
      <c r="A155" s="17" t="s">
        <v>232</v>
      </c>
      <c r="B155" s="7"/>
    </row>
    <row r="156" spans="1:2" ht="18" hidden="1">
      <c r="A156" s="17" t="s">
        <v>318</v>
      </c>
      <c r="B156" s="7"/>
    </row>
    <row r="157" spans="1:2" ht="18" hidden="1">
      <c r="A157" s="17" t="s">
        <v>319</v>
      </c>
      <c r="B157" s="7"/>
    </row>
    <row r="158" spans="1:2" ht="18" hidden="1">
      <c r="A158" s="17" t="s">
        <v>320</v>
      </c>
      <c r="B158" s="7"/>
    </row>
    <row r="159" spans="1:2" ht="18" hidden="1">
      <c r="A159" s="17" t="s">
        <v>321</v>
      </c>
      <c r="B159" s="7"/>
    </row>
    <row r="160" spans="1:2" ht="18" hidden="1">
      <c r="A160" s="17" t="s">
        <v>322</v>
      </c>
      <c r="B160" s="7"/>
    </row>
    <row r="161" spans="1:2" ht="18" hidden="1">
      <c r="A161" s="17" t="s">
        <v>323</v>
      </c>
      <c r="B161" s="7"/>
    </row>
    <row r="162" spans="1:2" ht="18" hidden="1">
      <c r="A162" s="19" t="s">
        <v>273</v>
      </c>
      <c r="B162" s="7"/>
    </row>
    <row r="163" spans="1:2" ht="18" hidden="1">
      <c r="A163" s="17" t="s">
        <v>188</v>
      </c>
      <c r="B163" s="7"/>
    </row>
    <row r="164" spans="1:2" ht="18" hidden="1">
      <c r="A164" s="17" t="s">
        <v>324</v>
      </c>
      <c r="B164" s="7"/>
    </row>
    <row r="165" spans="1:2" ht="18" hidden="1">
      <c r="A165" s="17" t="s">
        <v>233</v>
      </c>
      <c r="B165" s="7"/>
    </row>
    <row r="166" spans="1:2" ht="18" hidden="1">
      <c r="A166" s="17" t="s">
        <v>325</v>
      </c>
      <c r="B166" s="7"/>
    </row>
    <row r="167" spans="1:2" ht="18" hidden="1">
      <c r="A167" s="17" t="s">
        <v>326</v>
      </c>
      <c r="B167" s="7"/>
    </row>
    <row r="168" spans="1:2" ht="18" hidden="1">
      <c r="A168" s="17" t="s">
        <v>327</v>
      </c>
      <c r="B168" s="7"/>
    </row>
    <row r="169" spans="1:2" ht="18" hidden="1">
      <c r="A169" s="17" t="s">
        <v>328</v>
      </c>
      <c r="B169" s="7"/>
    </row>
    <row r="170" spans="1:2" ht="18" hidden="1">
      <c r="A170" s="17" t="s">
        <v>329</v>
      </c>
      <c r="B170" s="7"/>
    </row>
    <row r="171" spans="1:2" ht="18" hidden="1">
      <c r="A171" s="17" t="s">
        <v>330</v>
      </c>
      <c r="B171" s="7"/>
    </row>
    <row r="172" spans="1:2" ht="18" hidden="1">
      <c r="A172" s="19" t="s">
        <v>198</v>
      </c>
      <c r="B172" s="7"/>
    </row>
    <row r="173" spans="1:2" ht="18" hidden="1">
      <c r="A173" s="17" t="s">
        <v>188</v>
      </c>
      <c r="B173" s="7"/>
    </row>
    <row r="174" spans="1:2" ht="18" hidden="1">
      <c r="A174" s="17" t="s">
        <v>331</v>
      </c>
      <c r="B174" s="7"/>
    </row>
    <row r="175" spans="1:2" ht="18" hidden="1">
      <c r="A175" s="17" t="s">
        <v>332</v>
      </c>
      <c r="B175" s="7"/>
    </row>
    <row r="176" spans="1:2" ht="18" hidden="1">
      <c r="A176" s="17" t="s">
        <v>333</v>
      </c>
      <c r="B176" s="7"/>
    </row>
    <row r="177" spans="1:2" ht="18" hidden="1">
      <c r="A177" s="17" t="s">
        <v>334</v>
      </c>
      <c r="B177" s="7"/>
    </row>
    <row r="178" spans="1:2" ht="18" hidden="1">
      <c r="A178" s="17" t="s">
        <v>335</v>
      </c>
      <c r="B178" s="7"/>
    </row>
    <row r="179" spans="1:2" ht="18" hidden="1">
      <c r="A179" s="17" t="s">
        <v>336</v>
      </c>
      <c r="B179" s="7"/>
    </row>
    <row r="180" spans="1:2" ht="18" hidden="1">
      <c r="A180" s="17" t="s">
        <v>337</v>
      </c>
      <c r="B180" s="7"/>
    </row>
    <row r="181" spans="1:2" ht="18" hidden="1">
      <c r="A181" s="17" t="s">
        <v>338</v>
      </c>
      <c r="B181" s="7"/>
    </row>
    <row r="182" spans="1:2" ht="18" hidden="1">
      <c r="A182" s="17" t="s">
        <v>234</v>
      </c>
      <c r="B182" s="7"/>
    </row>
    <row r="183" spans="1:2" ht="18" hidden="1">
      <c r="A183" s="19" t="s">
        <v>199</v>
      </c>
      <c r="B183" s="7"/>
    </row>
    <row r="184" spans="1:2" ht="18" hidden="1">
      <c r="A184" s="17" t="s">
        <v>188</v>
      </c>
      <c r="B184" s="7"/>
    </row>
    <row r="185" spans="1:2" ht="18" hidden="1">
      <c r="A185" s="17" t="s">
        <v>235</v>
      </c>
      <c r="B185" s="7"/>
    </row>
    <row r="186" spans="1:2" ht="18" hidden="1">
      <c r="A186" s="17" t="s">
        <v>339</v>
      </c>
      <c r="B186" s="7"/>
    </row>
    <row r="187" spans="1:2" ht="18" hidden="1">
      <c r="A187" s="17" t="s">
        <v>340</v>
      </c>
      <c r="B187" s="7"/>
    </row>
    <row r="188" spans="1:2" ht="18" hidden="1">
      <c r="A188" s="17" t="s">
        <v>341</v>
      </c>
      <c r="B188" s="7"/>
    </row>
    <row r="189" spans="1:2" ht="18" hidden="1">
      <c r="A189" s="19" t="s">
        <v>200</v>
      </c>
      <c r="B189" s="7"/>
    </row>
    <row r="190" spans="1:2" ht="18" hidden="1">
      <c r="A190" s="17" t="s">
        <v>188</v>
      </c>
      <c r="B190" s="7"/>
    </row>
    <row r="191" spans="1:2" ht="18" hidden="1">
      <c r="A191" s="17" t="s">
        <v>236</v>
      </c>
      <c r="B191" s="7"/>
    </row>
    <row r="192" spans="1:2" ht="18" hidden="1">
      <c r="A192" s="17" t="s">
        <v>342</v>
      </c>
      <c r="B192" s="7"/>
    </row>
    <row r="193" spans="1:2" ht="18" hidden="1">
      <c r="A193" s="17" t="s">
        <v>343</v>
      </c>
      <c r="B193" s="7"/>
    </row>
    <row r="194" spans="1:2" ht="18" hidden="1">
      <c r="A194" s="17" t="s">
        <v>344</v>
      </c>
      <c r="B194" s="7"/>
    </row>
    <row r="195" spans="1:2" ht="18" hidden="1">
      <c r="A195" s="17" t="s">
        <v>345</v>
      </c>
      <c r="B195" s="7"/>
    </row>
    <row r="196" spans="1:2" ht="18" hidden="1">
      <c r="A196" s="17" t="s">
        <v>346</v>
      </c>
      <c r="B196" s="7"/>
    </row>
    <row r="197" spans="1:2" ht="18" hidden="1">
      <c r="A197" s="17" t="s">
        <v>347</v>
      </c>
      <c r="B197" s="7"/>
    </row>
    <row r="198" spans="1:2" ht="18" hidden="1">
      <c r="A198" s="19" t="s">
        <v>201</v>
      </c>
      <c r="B198" s="7"/>
    </row>
    <row r="199" spans="1:2" ht="18" hidden="1">
      <c r="A199" s="17" t="s">
        <v>188</v>
      </c>
      <c r="B199" s="7"/>
    </row>
    <row r="200" spans="1:2" ht="18" hidden="1">
      <c r="A200" s="17" t="s">
        <v>348</v>
      </c>
      <c r="B200" s="7"/>
    </row>
    <row r="201" spans="1:2" ht="18" hidden="1">
      <c r="A201" s="17" t="s">
        <v>349</v>
      </c>
      <c r="B201" s="7"/>
    </row>
    <row r="202" spans="1:2" ht="18" hidden="1">
      <c r="A202" s="17" t="s">
        <v>350</v>
      </c>
      <c r="B202" s="7"/>
    </row>
    <row r="203" spans="1:2" ht="18" hidden="1">
      <c r="A203" s="19" t="s">
        <v>202</v>
      </c>
      <c r="B203" s="7"/>
    </row>
    <row r="204" spans="1:2" ht="18" hidden="1">
      <c r="A204" s="17" t="s">
        <v>188</v>
      </c>
      <c r="B204" s="7"/>
    </row>
    <row r="205" spans="1:2" ht="18" hidden="1">
      <c r="A205" s="17" t="s">
        <v>351</v>
      </c>
      <c r="B205" s="7"/>
    </row>
    <row r="206" spans="1:2" ht="18" hidden="1">
      <c r="A206" s="17" t="s">
        <v>237</v>
      </c>
      <c r="B206" s="7"/>
    </row>
    <row r="207" spans="1:2" ht="18" hidden="1">
      <c r="A207" s="17" t="s">
        <v>352</v>
      </c>
      <c r="B207" s="7"/>
    </row>
    <row r="208" spans="1:2" ht="18" hidden="1">
      <c r="A208" s="17" t="s">
        <v>353</v>
      </c>
      <c r="B208" s="7"/>
    </row>
    <row r="209" spans="1:2" ht="18" hidden="1">
      <c r="A209" s="17" t="s">
        <v>238</v>
      </c>
      <c r="B209" s="7"/>
    </row>
    <row r="210" spans="1:2" ht="18" hidden="1">
      <c r="A210" s="17" t="s">
        <v>354</v>
      </c>
      <c r="B210" s="7"/>
    </row>
    <row r="211" spans="1:2" ht="18" hidden="1">
      <c r="A211" s="17" t="s">
        <v>355</v>
      </c>
      <c r="B211" s="7"/>
    </row>
    <row r="212" spans="1:2" ht="18" hidden="1">
      <c r="A212" s="17" t="s">
        <v>356</v>
      </c>
      <c r="B212" s="7"/>
    </row>
    <row r="213" spans="1:2" ht="18" hidden="1">
      <c r="A213" s="19" t="s">
        <v>203</v>
      </c>
      <c r="B213" s="7"/>
    </row>
    <row r="214" spans="1:2" ht="18" hidden="1">
      <c r="A214" s="17" t="s">
        <v>188</v>
      </c>
      <c r="B214" s="7"/>
    </row>
    <row r="215" spans="1:2" ht="18" hidden="1">
      <c r="A215" s="17" t="s">
        <v>357</v>
      </c>
      <c r="B215" s="7"/>
    </row>
    <row r="216" spans="1:2" ht="18" hidden="1">
      <c r="A216" s="17" t="s">
        <v>239</v>
      </c>
      <c r="B216" s="7"/>
    </row>
    <row r="217" spans="1:2" ht="18" hidden="1">
      <c r="A217" s="17" t="s">
        <v>358</v>
      </c>
      <c r="B217" s="7"/>
    </row>
    <row r="218" spans="1:2" ht="18" hidden="1">
      <c r="A218" s="17" t="s">
        <v>359</v>
      </c>
      <c r="B218" s="7"/>
    </row>
    <row r="219" spans="1:2" ht="18" hidden="1">
      <c r="A219" s="17" t="s">
        <v>360</v>
      </c>
      <c r="B219" s="7"/>
    </row>
    <row r="220" spans="1:2" ht="18" hidden="1">
      <c r="A220" s="19" t="s">
        <v>204</v>
      </c>
      <c r="B220" s="7"/>
    </row>
    <row r="221" spans="1:2" ht="18" hidden="1">
      <c r="A221" s="17" t="s">
        <v>188</v>
      </c>
      <c r="B221" s="7"/>
    </row>
    <row r="222" spans="1:2" ht="18" hidden="1">
      <c r="A222" s="17" t="s">
        <v>240</v>
      </c>
      <c r="B222" s="7"/>
    </row>
    <row r="223" spans="1:2" ht="18" hidden="1">
      <c r="A223" s="17" t="s">
        <v>361</v>
      </c>
      <c r="B223" s="7"/>
    </row>
    <row r="224" spans="1:2" ht="18" hidden="1">
      <c r="A224" s="17" t="s">
        <v>362</v>
      </c>
      <c r="B224" s="7"/>
    </row>
    <row r="225" spans="1:2" ht="18" hidden="1">
      <c r="A225" s="17" t="s">
        <v>363</v>
      </c>
      <c r="B225" s="7"/>
    </row>
    <row r="226" spans="1:2" ht="18" hidden="1">
      <c r="A226" s="17" t="s">
        <v>364</v>
      </c>
      <c r="B226" s="7"/>
    </row>
    <row r="227" spans="1:2" ht="18" hidden="1">
      <c r="A227" s="17" t="s">
        <v>365</v>
      </c>
      <c r="B227" s="7"/>
    </row>
    <row r="228" spans="1:2" ht="18" hidden="1">
      <c r="A228" s="17" t="s">
        <v>366</v>
      </c>
      <c r="B228" s="7"/>
    </row>
    <row r="229" spans="1:2" ht="18" hidden="1">
      <c r="A229" s="17" t="s">
        <v>367</v>
      </c>
      <c r="B229" s="7"/>
    </row>
    <row r="230" spans="1:2" ht="18" hidden="1">
      <c r="A230" s="17" t="s">
        <v>368</v>
      </c>
      <c r="B230" s="7"/>
    </row>
    <row r="231" spans="1:2" ht="18" hidden="1">
      <c r="A231" s="17" t="s">
        <v>369</v>
      </c>
      <c r="B231" s="7"/>
    </row>
    <row r="232" spans="1:2" ht="18" hidden="1">
      <c r="A232" s="17" t="s">
        <v>370</v>
      </c>
      <c r="B232" s="7"/>
    </row>
    <row r="233" spans="1:2" ht="18" hidden="1">
      <c r="A233" s="19" t="s">
        <v>205</v>
      </c>
      <c r="B233" s="7"/>
    </row>
    <row r="234" spans="1:2" ht="18" hidden="1">
      <c r="A234" s="17" t="s">
        <v>188</v>
      </c>
      <c r="B234" s="7"/>
    </row>
    <row r="235" spans="1:2" ht="18" hidden="1">
      <c r="A235" s="17" t="s">
        <v>241</v>
      </c>
      <c r="B235" s="7"/>
    </row>
    <row r="236" spans="1:2" ht="18" hidden="1">
      <c r="A236" s="17" t="s">
        <v>371</v>
      </c>
      <c r="B236" s="7"/>
    </row>
    <row r="237" spans="1:2" ht="18" hidden="1">
      <c r="A237" s="17" t="s">
        <v>372</v>
      </c>
      <c r="B237" s="7"/>
    </row>
    <row r="238" spans="1:2" ht="18" hidden="1">
      <c r="A238" s="19" t="s">
        <v>206</v>
      </c>
      <c r="B238" s="7"/>
    </row>
    <row r="239" spans="1:2" ht="18" hidden="1">
      <c r="A239" s="17" t="s">
        <v>188</v>
      </c>
      <c r="B239" s="7"/>
    </row>
    <row r="240" spans="1:2" ht="18" hidden="1">
      <c r="A240" s="17" t="s">
        <v>373</v>
      </c>
      <c r="B240" s="7"/>
    </row>
    <row r="241" spans="1:2" ht="18" hidden="1">
      <c r="A241" s="17" t="s">
        <v>374</v>
      </c>
      <c r="B241" s="7"/>
    </row>
    <row r="242" spans="1:2" ht="18" hidden="1">
      <c r="A242" s="17" t="s">
        <v>375</v>
      </c>
      <c r="B242" s="7"/>
    </row>
    <row r="243" spans="1:2" ht="18" hidden="1">
      <c r="A243" s="17" t="s">
        <v>242</v>
      </c>
      <c r="B243" s="7"/>
    </row>
    <row r="244" spans="1:2" ht="18" hidden="1">
      <c r="A244" s="17" t="s">
        <v>376</v>
      </c>
      <c r="B244" s="7"/>
    </row>
    <row r="245" spans="1:2" ht="18" hidden="1">
      <c r="A245" s="17" t="s">
        <v>377</v>
      </c>
      <c r="B245" s="7"/>
    </row>
    <row r="246" spans="1:2" ht="18" hidden="1">
      <c r="A246" s="17" t="s">
        <v>378</v>
      </c>
      <c r="B246" s="7"/>
    </row>
    <row r="247" spans="1:2" ht="18" hidden="1">
      <c r="A247" s="17" t="s">
        <v>379</v>
      </c>
      <c r="B247" s="7"/>
    </row>
    <row r="248" spans="1:2" ht="18" hidden="1">
      <c r="A248" s="17" t="s">
        <v>380</v>
      </c>
      <c r="B248" s="7"/>
    </row>
    <row r="249" spans="1:2" ht="18" hidden="1">
      <c r="A249" s="19" t="s">
        <v>207</v>
      </c>
      <c r="B249" s="7"/>
    </row>
    <row r="250" spans="1:2" ht="18" hidden="1">
      <c r="A250" s="17" t="s">
        <v>188</v>
      </c>
      <c r="B250" s="7"/>
    </row>
    <row r="251" spans="1:2" ht="18" hidden="1">
      <c r="A251" s="17" t="s">
        <v>381</v>
      </c>
      <c r="B251" s="7"/>
    </row>
    <row r="252" spans="1:2" ht="18" hidden="1">
      <c r="A252" s="17" t="s">
        <v>243</v>
      </c>
      <c r="B252" s="7"/>
    </row>
    <row r="253" spans="1:2" ht="18" hidden="1">
      <c r="A253" s="17" t="s">
        <v>382</v>
      </c>
      <c r="B253" s="7"/>
    </row>
    <row r="254" spans="1:2" ht="18" hidden="1">
      <c r="A254" s="17" t="s">
        <v>383</v>
      </c>
      <c r="B254" s="7"/>
    </row>
    <row r="255" spans="1:2" ht="18" hidden="1">
      <c r="A255" s="17" t="s">
        <v>384</v>
      </c>
      <c r="B255" s="7"/>
    </row>
    <row r="256" spans="1:2" ht="18" hidden="1">
      <c r="A256" s="17" t="s">
        <v>385</v>
      </c>
      <c r="B256" s="7"/>
    </row>
    <row r="257" spans="1:2" ht="18" hidden="1">
      <c r="A257" s="17" t="s">
        <v>386</v>
      </c>
      <c r="B257" s="7"/>
    </row>
    <row r="258" spans="1:2" ht="18" hidden="1">
      <c r="A258" s="17" t="s">
        <v>387</v>
      </c>
      <c r="B258" s="7"/>
    </row>
    <row r="259" spans="1:2" ht="18" hidden="1">
      <c r="A259" s="17" t="s">
        <v>388</v>
      </c>
      <c r="B259" s="7"/>
    </row>
    <row r="260" spans="1:2" ht="18" hidden="1">
      <c r="A260" s="17" t="s">
        <v>389</v>
      </c>
      <c r="B260" s="7"/>
    </row>
    <row r="261" spans="1:2" ht="18" hidden="1">
      <c r="A261" s="19" t="s">
        <v>208</v>
      </c>
      <c r="B261" s="7"/>
    </row>
    <row r="262" spans="1:2" ht="18" hidden="1">
      <c r="A262" s="17" t="s">
        <v>188</v>
      </c>
      <c r="B262" s="7"/>
    </row>
    <row r="263" spans="1:2" ht="18" hidden="1">
      <c r="A263" s="17" t="s">
        <v>390</v>
      </c>
      <c r="B263" s="7"/>
    </row>
    <row r="264" spans="1:2" ht="18" hidden="1">
      <c r="A264" s="17" t="s">
        <v>391</v>
      </c>
      <c r="B264" s="7"/>
    </row>
    <row r="265" spans="1:2" ht="18" hidden="1">
      <c r="A265" s="17" t="s">
        <v>392</v>
      </c>
      <c r="B265" s="7"/>
    </row>
    <row r="266" spans="1:2" ht="18" hidden="1">
      <c r="A266" s="17" t="s">
        <v>393</v>
      </c>
      <c r="B266" s="7"/>
    </row>
    <row r="267" spans="1:2" ht="18" hidden="1">
      <c r="A267" s="17" t="s">
        <v>394</v>
      </c>
      <c r="B267" s="7"/>
    </row>
    <row r="268" spans="1:2" ht="18" hidden="1">
      <c r="A268" s="17" t="s">
        <v>395</v>
      </c>
      <c r="B268" s="7"/>
    </row>
    <row r="269" spans="1:2" ht="18" hidden="1">
      <c r="A269" s="17" t="s">
        <v>244</v>
      </c>
      <c r="B269" s="7"/>
    </row>
    <row r="270" spans="1:2" ht="18" hidden="1">
      <c r="A270" s="17" t="s">
        <v>396</v>
      </c>
      <c r="B270" s="7"/>
    </row>
    <row r="271" spans="1:2" ht="18" hidden="1">
      <c r="A271" s="17" t="s">
        <v>397</v>
      </c>
      <c r="B271" s="7"/>
    </row>
    <row r="272" spans="1:2" ht="18" hidden="1">
      <c r="A272" s="17" t="s">
        <v>398</v>
      </c>
      <c r="B272" s="7"/>
    </row>
    <row r="273" spans="1:2" ht="18" hidden="1">
      <c r="A273" s="17" t="s">
        <v>399</v>
      </c>
      <c r="B273" s="7"/>
    </row>
    <row r="274" spans="1:2" ht="18" hidden="1">
      <c r="A274" s="17" t="s">
        <v>400</v>
      </c>
      <c r="B274" s="7"/>
    </row>
    <row r="275" spans="1:2" ht="18" hidden="1">
      <c r="A275" s="17" t="s">
        <v>401</v>
      </c>
      <c r="B275" s="7"/>
    </row>
    <row r="276" spans="1:2" ht="18" hidden="1">
      <c r="A276" s="17" t="s">
        <v>245</v>
      </c>
      <c r="B276" s="7"/>
    </row>
    <row r="277" spans="1:2" ht="18" hidden="1">
      <c r="A277" s="17" t="s">
        <v>402</v>
      </c>
      <c r="B277" s="7"/>
    </row>
    <row r="278" spans="1:2" ht="18" hidden="1">
      <c r="A278" s="17" t="s">
        <v>403</v>
      </c>
      <c r="B278" s="7"/>
    </row>
    <row r="279" spans="1:2" ht="18" hidden="1">
      <c r="A279" s="19" t="s">
        <v>209</v>
      </c>
      <c r="B279" s="7"/>
    </row>
    <row r="280" spans="1:2" ht="18" hidden="1">
      <c r="A280" s="17" t="s">
        <v>188</v>
      </c>
      <c r="B280" s="7"/>
    </row>
    <row r="281" spans="1:2" ht="18" hidden="1">
      <c r="A281" s="17" t="s">
        <v>8</v>
      </c>
      <c r="B281" s="7"/>
    </row>
    <row r="282" spans="1:2" ht="18" hidden="1">
      <c r="A282" s="17" t="s">
        <v>246</v>
      </c>
      <c r="B282" s="7"/>
    </row>
    <row r="283" spans="1:2" ht="18" hidden="1">
      <c r="A283" s="17" t="s">
        <v>9</v>
      </c>
      <c r="B283" s="7"/>
    </row>
    <row r="284" spans="1:2" ht="18" hidden="1">
      <c r="A284" s="19" t="s">
        <v>210</v>
      </c>
      <c r="B284" s="7"/>
    </row>
    <row r="285" spans="1:2" ht="18" hidden="1">
      <c r="A285" s="17" t="s">
        <v>188</v>
      </c>
      <c r="B285" s="7"/>
    </row>
    <row r="286" spans="1:2" ht="18" hidden="1">
      <c r="A286" s="17" t="s">
        <v>404</v>
      </c>
      <c r="B286" s="7"/>
    </row>
    <row r="287" spans="1:2" ht="18" hidden="1">
      <c r="A287" s="17" t="s">
        <v>405</v>
      </c>
      <c r="B287" s="7"/>
    </row>
    <row r="288" spans="1:2" ht="18" hidden="1">
      <c r="A288" s="17" t="s">
        <v>406</v>
      </c>
      <c r="B288" s="7"/>
    </row>
    <row r="289" spans="1:2" ht="18" hidden="1">
      <c r="A289" s="17" t="s">
        <v>407</v>
      </c>
      <c r="B289" s="7"/>
    </row>
    <row r="290" spans="1:2" ht="18" hidden="1">
      <c r="A290" s="17" t="s">
        <v>408</v>
      </c>
      <c r="B290" s="7"/>
    </row>
    <row r="291" spans="1:2" ht="18" hidden="1">
      <c r="A291" s="17" t="s">
        <v>409</v>
      </c>
      <c r="B291" s="7"/>
    </row>
    <row r="292" spans="1:2" ht="18" hidden="1">
      <c r="A292" s="17" t="s">
        <v>410</v>
      </c>
      <c r="B292" s="7"/>
    </row>
    <row r="293" spans="1:2" ht="18" hidden="1">
      <c r="A293" s="17" t="s">
        <v>411</v>
      </c>
      <c r="B293" s="7"/>
    </row>
    <row r="294" spans="1:2" ht="18" hidden="1">
      <c r="A294" s="17" t="s">
        <v>412</v>
      </c>
      <c r="B294" s="7"/>
    </row>
    <row r="295" spans="1:2" ht="18" hidden="1">
      <c r="A295" s="17" t="s">
        <v>413</v>
      </c>
      <c r="B295" s="7"/>
    </row>
    <row r="296" spans="1:2" ht="18" hidden="1">
      <c r="A296" s="17" t="s">
        <v>414</v>
      </c>
      <c r="B296" s="7"/>
    </row>
    <row r="297" spans="1:2" ht="18" hidden="1">
      <c r="A297" s="17" t="s">
        <v>415</v>
      </c>
      <c r="B297" s="7"/>
    </row>
    <row r="298" spans="1:2" ht="18" hidden="1">
      <c r="A298" s="17" t="s">
        <v>416</v>
      </c>
      <c r="B298" s="7"/>
    </row>
    <row r="299" spans="1:2" ht="18" hidden="1">
      <c r="A299" s="19" t="s">
        <v>211</v>
      </c>
      <c r="B299" s="7"/>
    </row>
    <row r="300" spans="1:2" ht="18" hidden="1">
      <c r="A300" s="17" t="s">
        <v>188</v>
      </c>
      <c r="B300" s="7"/>
    </row>
    <row r="301" spans="1:2" ht="18" hidden="1">
      <c r="A301" s="17" t="s">
        <v>417</v>
      </c>
      <c r="B301" s="7"/>
    </row>
    <row r="302" spans="1:2" ht="18" hidden="1">
      <c r="A302" s="17" t="s">
        <v>247</v>
      </c>
      <c r="B302" s="7"/>
    </row>
    <row r="303" spans="1:2" ht="18" hidden="1">
      <c r="A303" s="17" t="s">
        <v>11</v>
      </c>
      <c r="B303" s="7"/>
    </row>
    <row r="304" spans="1:2" ht="18" hidden="1">
      <c r="A304" s="17" t="s">
        <v>12</v>
      </c>
      <c r="B304" s="7"/>
    </row>
    <row r="305" spans="1:2" ht="18" hidden="1">
      <c r="A305" s="17" t="s">
        <v>13</v>
      </c>
      <c r="B305" s="7"/>
    </row>
    <row r="306" spans="1:2" ht="18" hidden="1">
      <c r="A306" s="17" t="s">
        <v>14</v>
      </c>
      <c r="B306" s="7"/>
    </row>
    <row r="307" spans="1:2" ht="18" hidden="1">
      <c r="A307" s="19" t="s">
        <v>212</v>
      </c>
      <c r="B307" s="7"/>
    </row>
    <row r="308" spans="1:2" ht="18" hidden="1">
      <c r="A308" s="17" t="s">
        <v>188</v>
      </c>
      <c r="B308" s="7"/>
    </row>
    <row r="309" spans="1:2" ht="18" hidden="1">
      <c r="A309" s="17" t="s">
        <v>15</v>
      </c>
      <c r="B309" s="7"/>
    </row>
    <row r="310" spans="1:2" ht="18" hidden="1">
      <c r="A310" s="17" t="s">
        <v>16</v>
      </c>
      <c r="B310" s="7"/>
    </row>
    <row r="311" spans="1:2" ht="18" hidden="1">
      <c r="A311" s="17" t="s">
        <v>17</v>
      </c>
      <c r="B311" s="7"/>
    </row>
    <row r="312" spans="1:2" ht="18" hidden="1">
      <c r="A312" s="17" t="s">
        <v>18</v>
      </c>
      <c r="B312" s="7"/>
    </row>
    <row r="313" spans="1:2" ht="18" hidden="1">
      <c r="A313" s="19" t="s">
        <v>213</v>
      </c>
      <c r="B313" s="7"/>
    </row>
    <row r="314" spans="1:2" ht="18" hidden="1">
      <c r="A314" s="17" t="s">
        <v>188</v>
      </c>
      <c r="B314" s="7"/>
    </row>
    <row r="315" spans="1:2" ht="18" hidden="1">
      <c r="A315" s="17" t="s">
        <v>19</v>
      </c>
      <c r="B315" s="7"/>
    </row>
    <row r="316" spans="1:2" ht="18" hidden="1">
      <c r="A316" s="17" t="s">
        <v>20</v>
      </c>
      <c r="B316" s="7"/>
    </row>
    <row r="317" spans="1:2" ht="18" hidden="1">
      <c r="A317" s="17" t="s">
        <v>21</v>
      </c>
      <c r="B317" s="7"/>
    </row>
    <row r="318" spans="1:2" ht="18" hidden="1">
      <c r="A318" s="17" t="s">
        <v>22</v>
      </c>
      <c r="B318" s="7"/>
    </row>
    <row r="319" spans="1:2" ht="18" hidden="1">
      <c r="A319" s="17" t="s">
        <v>248</v>
      </c>
      <c r="B319" s="7"/>
    </row>
    <row r="320" spans="1:2" ht="18" hidden="1">
      <c r="A320" s="17" t="s">
        <v>23</v>
      </c>
      <c r="B320" s="7"/>
    </row>
    <row r="321" spans="1:2" ht="18" hidden="1">
      <c r="A321" s="17" t="s">
        <v>24</v>
      </c>
      <c r="B321" s="7"/>
    </row>
    <row r="322" spans="1:2" ht="18" hidden="1">
      <c r="A322" s="17" t="s">
        <v>25</v>
      </c>
      <c r="B322" s="7"/>
    </row>
    <row r="323" spans="1:2" ht="18" hidden="1">
      <c r="A323" s="17" t="s">
        <v>26</v>
      </c>
      <c r="B323" s="7"/>
    </row>
    <row r="324" spans="1:2" ht="18" hidden="1">
      <c r="A324" s="17" t="s">
        <v>249</v>
      </c>
      <c r="B324" s="7"/>
    </row>
    <row r="325" spans="1:2" ht="18" hidden="1">
      <c r="A325" s="19" t="s">
        <v>214</v>
      </c>
      <c r="B325" s="7"/>
    </row>
    <row r="326" spans="1:2" ht="18" hidden="1">
      <c r="A326" s="17" t="s">
        <v>188</v>
      </c>
      <c r="B326" s="7"/>
    </row>
    <row r="327" spans="1:2" ht="18" hidden="1">
      <c r="A327" s="17" t="s">
        <v>27</v>
      </c>
      <c r="B327" s="7"/>
    </row>
    <row r="328" spans="1:2" ht="18" hidden="1">
      <c r="A328" s="17" t="s">
        <v>28</v>
      </c>
      <c r="B328" s="7"/>
    </row>
    <row r="329" spans="1:2" ht="18" hidden="1">
      <c r="A329" s="17" t="s">
        <v>29</v>
      </c>
      <c r="B329" s="7"/>
    </row>
    <row r="330" spans="1:2" ht="18" hidden="1">
      <c r="A330" s="17" t="s">
        <v>250</v>
      </c>
      <c r="B330" s="7"/>
    </row>
    <row r="331" spans="1:2" ht="18" hidden="1">
      <c r="A331" s="17" t="s">
        <v>30</v>
      </c>
      <c r="B331" s="7"/>
    </row>
    <row r="332" spans="1:2" ht="18" hidden="1">
      <c r="A332" s="17" t="s">
        <v>31</v>
      </c>
      <c r="B332" s="7"/>
    </row>
    <row r="333" spans="1:2" ht="18" hidden="1">
      <c r="A333" s="17" t="s">
        <v>32</v>
      </c>
      <c r="B333" s="7"/>
    </row>
    <row r="334" spans="1:2" ht="18" hidden="1">
      <c r="A334" s="17" t="s">
        <v>33</v>
      </c>
      <c r="B334" s="7"/>
    </row>
    <row r="335" spans="1:2" ht="18" hidden="1">
      <c r="A335" s="17" t="s">
        <v>34</v>
      </c>
      <c r="B335" s="7"/>
    </row>
    <row r="336" spans="1:2" ht="18" hidden="1">
      <c r="A336" s="17" t="s">
        <v>35</v>
      </c>
      <c r="B336" s="7"/>
    </row>
    <row r="337" spans="1:2" ht="18" hidden="1">
      <c r="A337" s="17" t="s">
        <v>36</v>
      </c>
      <c r="B337" s="7"/>
    </row>
    <row r="338" spans="1:2" ht="18" hidden="1">
      <c r="A338" s="17" t="s">
        <v>37</v>
      </c>
      <c r="B338" s="7"/>
    </row>
    <row r="339" spans="1:2" ht="18" hidden="1">
      <c r="A339" s="17" t="s">
        <v>38</v>
      </c>
      <c r="B339" s="7"/>
    </row>
    <row r="340" spans="1:2" ht="18" hidden="1">
      <c r="A340" s="17" t="s">
        <v>39</v>
      </c>
      <c r="B340" s="7"/>
    </row>
    <row r="341" spans="1:2" ht="18" hidden="1">
      <c r="A341" s="17" t="s">
        <v>40</v>
      </c>
      <c r="B341" s="7"/>
    </row>
    <row r="342" spans="1:2" ht="18" hidden="1">
      <c r="A342" s="17" t="s">
        <v>41</v>
      </c>
      <c r="B342" s="7"/>
    </row>
    <row r="343" spans="1:2" ht="18" hidden="1">
      <c r="A343" s="17" t="s">
        <v>42</v>
      </c>
      <c r="B343" s="7"/>
    </row>
    <row r="344" spans="1:2" ht="18" hidden="1">
      <c r="A344" s="17" t="s">
        <v>43</v>
      </c>
      <c r="B344" s="7"/>
    </row>
    <row r="345" spans="1:2" ht="18" hidden="1">
      <c r="A345" s="17" t="s">
        <v>44</v>
      </c>
      <c r="B345" s="7"/>
    </row>
    <row r="346" spans="1:2" ht="18" hidden="1">
      <c r="A346" s="17" t="s">
        <v>45</v>
      </c>
      <c r="B346" s="7"/>
    </row>
    <row r="347" spans="1:2" ht="18" hidden="1">
      <c r="A347" s="17" t="s">
        <v>46</v>
      </c>
      <c r="B347" s="7"/>
    </row>
    <row r="348" spans="1:2" ht="18" hidden="1">
      <c r="A348" s="19" t="s">
        <v>215</v>
      </c>
      <c r="B348" s="7"/>
    </row>
    <row r="349" spans="1:2" ht="18" hidden="1">
      <c r="A349" s="17" t="s">
        <v>188</v>
      </c>
      <c r="B349" s="7"/>
    </row>
    <row r="350" spans="1:2" ht="18" hidden="1">
      <c r="A350" s="17" t="s">
        <v>251</v>
      </c>
      <c r="B350" s="7"/>
    </row>
    <row r="351" spans="1:2" ht="18" hidden="1">
      <c r="A351" s="17" t="s">
        <v>47</v>
      </c>
      <c r="B351" s="7"/>
    </row>
    <row r="352" spans="1:2" ht="18" hidden="1">
      <c r="A352" s="17" t="s">
        <v>48</v>
      </c>
      <c r="B352" s="7"/>
    </row>
    <row r="353" spans="1:2" ht="18" hidden="1">
      <c r="A353" s="17" t="s">
        <v>49</v>
      </c>
      <c r="B353" s="7"/>
    </row>
    <row r="354" spans="1:2" ht="18" hidden="1">
      <c r="A354" s="17" t="s">
        <v>50</v>
      </c>
      <c r="B354" s="7"/>
    </row>
    <row r="355" spans="1:2" ht="18" hidden="1">
      <c r="A355" s="17" t="s">
        <v>51</v>
      </c>
      <c r="B355" s="7"/>
    </row>
    <row r="356" spans="1:2" ht="18" hidden="1">
      <c r="A356" s="17" t="s">
        <v>52</v>
      </c>
      <c r="B356" s="7"/>
    </row>
    <row r="357" spans="1:2" ht="18" hidden="1">
      <c r="A357" s="19" t="s">
        <v>216</v>
      </c>
      <c r="B357" s="7"/>
    </row>
    <row r="358" spans="1:2" ht="18" hidden="1">
      <c r="A358" s="17" t="s">
        <v>188</v>
      </c>
      <c r="B358" s="7"/>
    </row>
    <row r="359" spans="1:2" ht="18" hidden="1">
      <c r="A359" s="17" t="s">
        <v>53</v>
      </c>
      <c r="B359" s="7"/>
    </row>
    <row r="360" spans="1:2" ht="18" hidden="1">
      <c r="A360" s="17" t="s">
        <v>54</v>
      </c>
      <c r="B360" s="7"/>
    </row>
    <row r="361" spans="1:2" ht="18" hidden="1">
      <c r="A361" s="17" t="s">
        <v>55</v>
      </c>
      <c r="B361" s="7"/>
    </row>
    <row r="362" spans="1:2" ht="18" hidden="1">
      <c r="A362" s="17" t="s">
        <v>252</v>
      </c>
      <c r="B362" s="7"/>
    </row>
    <row r="363" spans="1:2" ht="18" hidden="1">
      <c r="A363" s="17" t="s">
        <v>56</v>
      </c>
      <c r="B363" s="7"/>
    </row>
    <row r="364" spans="1:2" ht="18" hidden="1">
      <c r="A364" s="17" t="s">
        <v>57</v>
      </c>
      <c r="B364" s="7"/>
    </row>
    <row r="365" spans="1:2" ht="18" hidden="1">
      <c r="A365" s="17" t="s">
        <v>58</v>
      </c>
      <c r="B365" s="7"/>
    </row>
    <row r="366" spans="1:2" ht="18" hidden="1">
      <c r="A366" s="17" t="s">
        <v>59</v>
      </c>
      <c r="B366" s="7"/>
    </row>
    <row r="367" spans="1:2" ht="18" hidden="1">
      <c r="A367" s="17" t="s">
        <v>60</v>
      </c>
      <c r="B367" s="7"/>
    </row>
    <row r="368" spans="1:2" ht="18" hidden="1">
      <c r="A368" s="17" t="s">
        <v>61</v>
      </c>
      <c r="B368" s="7"/>
    </row>
    <row r="369" spans="1:2" ht="18" hidden="1">
      <c r="A369" s="17" t="s">
        <v>62</v>
      </c>
      <c r="B369" s="7"/>
    </row>
    <row r="370" spans="1:2" ht="18" hidden="1">
      <c r="A370" s="17" t="s">
        <v>63</v>
      </c>
      <c r="B370" s="7"/>
    </row>
    <row r="371" spans="1:2" ht="18" hidden="1">
      <c r="A371" s="19" t="s">
        <v>217</v>
      </c>
      <c r="B371" s="7"/>
    </row>
    <row r="372" spans="1:2" ht="18" hidden="1">
      <c r="A372" s="17" t="s">
        <v>188</v>
      </c>
      <c r="B372" s="7"/>
    </row>
    <row r="373" spans="1:2" ht="18" hidden="1">
      <c r="A373" s="17" t="s">
        <v>64</v>
      </c>
      <c r="B373" s="7"/>
    </row>
    <row r="374" spans="1:2" ht="18" hidden="1">
      <c r="A374" s="17" t="s">
        <v>65</v>
      </c>
      <c r="B374" s="7"/>
    </row>
    <row r="375" spans="1:2" ht="18" hidden="1">
      <c r="A375" s="17" t="s">
        <v>66</v>
      </c>
      <c r="B375" s="7"/>
    </row>
    <row r="376" spans="1:2" ht="18" hidden="1">
      <c r="A376" s="17" t="s">
        <v>67</v>
      </c>
      <c r="B376" s="7"/>
    </row>
    <row r="377" spans="1:2" ht="18" hidden="1">
      <c r="A377" s="19" t="s">
        <v>218</v>
      </c>
      <c r="B377" s="7"/>
    </row>
    <row r="378" spans="1:2" ht="18" hidden="1">
      <c r="A378" s="17" t="s">
        <v>188</v>
      </c>
      <c r="B378" s="7"/>
    </row>
    <row r="379" spans="1:2" ht="18" hidden="1">
      <c r="A379" s="17" t="s">
        <v>68</v>
      </c>
      <c r="B379" s="7"/>
    </row>
    <row r="380" spans="1:2" ht="18" hidden="1">
      <c r="A380" s="17" t="s">
        <v>69</v>
      </c>
      <c r="B380" s="7"/>
    </row>
    <row r="381" spans="1:2" ht="18" hidden="1">
      <c r="A381" s="17" t="s">
        <v>70</v>
      </c>
      <c r="B381" s="7"/>
    </row>
    <row r="382" spans="1:2" ht="18" hidden="1">
      <c r="A382" s="17" t="s">
        <v>71</v>
      </c>
      <c r="B382" s="7"/>
    </row>
    <row r="383" spans="1:2" ht="18" hidden="1">
      <c r="A383" s="17" t="s">
        <v>72</v>
      </c>
      <c r="B383" s="7"/>
    </row>
    <row r="384" spans="1:2" ht="18" hidden="1">
      <c r="A384" s="17" t="s">
        <v>73</v>
      </c>
      <c r="B384" s="7"/>
    </row>
    <row r="385" spans="1:2" ht="18" hidden="1">
      <c r="A385" s="17" t="s">
        <v>74</v>
      </c>
      <c r="B385" s="7"/>
    </row>
    <row r="386" spans="1:2" ht="18" hidden="1">
      <c r="A386" s="19" t="s">
        <v>219</v>
      </c>
      <c r="B386" s="7"/>
    </row>
    <row r="387" spans="1:2" ht="18" hidden="1">
      <c r="A387" s="17" t="s">
        <v>188</v>
      </c>
      <c r="B387" s="7"/>
    </row>
    <row r="388" spans="1:2" ht="18" hidden="1">
      <c r="A388" s="17" t="s">
        <v>75</v>
      </c>
      <c r="B388" s="7"/>
    </row>
    <row r="389" spans="1:2" ht="18" hidden="1">
      <c r="A389" s="17" t="s">
        <v>76</v>
      </c>
      <c r="B389" s="7"/>
    </row>
    <row r="390" spans="1:2" ht="18" hidden="1">
      <c r="A390" s="17" t="s">
        <v>253</v>
      </c>
      <c r="B390" s="7"/>
    </row>
    <row r="391" spans="1:2" ht="18" hidden="1">
      <c r="A391" s="17" t="s">
        <v>77</v>
      </c>
      <c r="B391" s="7"/>
    </row>
    <row r="392" spans="1:2" ht="18" hidden="1">
      <c r="A392" s="17" t="s">
        <v>254</v>
      </c>
      <c r="B392" s="7"/>
    </row>
    <row r="393" spans="1:2" ht="18" hidden="1">
      <c r="A393" s="17" t="s">
        <v>78</v>
      </c>
      <c r="B393" s="7"/>
    </row>
    <row r="394" spans="1:2" ht="18" hidden="1">
      <c r="A394" s="17" t="s">
        <v>79</v>
      </c>
      <c r="B394" s="7"/>
    </row>
    <row r="395" spans="1:2" ht="18" hidden="1">
      <c r="A395" s="17" t="s">
        <v>80</v>
      </c>
      <c r="B395" s="7"/>
    </row>
    <row r="396" spans="1:2" ht="18" hidden="1">
      <c r="A396" s="17" t="s">
        <v>81</v>
      </c>
      <c r="B396" s="7"/>
    </row>
    <row r="397" spans="1:2" ht="18" hidden="1">
      <c r="A397" s="17" t="s">
        <v>82</v>
      </c>
      <c r="B397" s="7"/>
    </row>
    <row r="398" spans="1:2" ht="18" hidden="1">
      <c r="A398" s="17" t="s">
        <v>83</v>
      </c>
      <c r="B398" s="7"/>
    </row>
    <row r="399" spans="1:2" ht="18" hidden="1">
      <c r="A399" s="19" t="s">
        <v>220</v>
      </c>
      <c r="B399" s="7"/>
    </row>
    <row r="400" spans="1:2" ht="18" hidden="1">
      <c r="A400" s="17" t="s">
        <v>188</v>
      </c>
      <c r="B400" s="7"/>
    </row>
    <row r="401" spans="1:2" ht="18" hidden="1">
      <c r="A401" s="17" t="s">
        <v>84</v>
      </c>
      <c r="B401" s="7"/>
    </row>
    <row r="402" spans="1:2" ht="18" hidden="1">
      <c r="A402" s="17" t="s">
        <v>85</v>
      </c>
      <c r="B402" s="7"/>
    </row>
    <row r="403" spans="1:2" ht="18" hidden="1">
      <c r="A403" s="17" t="s">
        <v>86</v>
      </c>
      <c r="B403" s="7"/>
    </row>
    <row r="404" spans="1:2" ht="18" hidden="1">
      <c r="A404" s="17" t="s">
        <v>255</v>
      </c>
      <c r="B404" s="7"/>
    </row>
    <row r="405" spans="1:2" ht="18" hidden="1">
      <c r="A405" s="17" t="s">
        <v>87</v>
      </c>
      <c r="B405" s="7"/>
    </row>
    <row r="406" spans="1:2" ht="18" hidden="1">
      <c r="A406" s="17" t="s">
        <v>88</v>
      </c>
      <c r="B406" s="7"/>
    </row>
    <row r="407" spans="1:2" ht="18" hidden="1">
      <c r="A407" s="17" t="s">
        <v>89</v>
      </c>
      <c r="B407" s="7"/>
    </row>
    <row r="408" spans="1:2" ht="18" hidden="1">
      <c r="A408" s="19" t="s">
        <v>221</v>
      </c>
      <c r="B408" s="7"/>
    </row>
    <row r="409" spans="1:2" ht="18" hidden="1">
      <c r="A409" s="17" t="s">
        <v>188</v>
      </c>
      <c r="B409" s="7"/>
    </row>
    <row r="410" spans="1:2" ht="18" hidden="1">
      <c r="A410" s="17" t="s">
        <v>90</v>
      </c>
      <c r="B410" s="7"/>
    </row>
    <row r="411" spans="1:2" ht="18" hidden="1">
      <c r="A411" s="17" t="s">
        <v>91</v>
      </c>
      <c r="B411" s="7"/>
    </row>
    <row r="412" spans="1:2" ht="18" hidden="1">
      <c r="A412" s="17" t="s">
        <v>92</v>
      </c>
      <c r="B412" s="7"/>
    </row>
    <row r="413" spans="1:2" ht="18" hidden="1">
      <c r="A413" s="17" t="s">
        <v>93</v>
      </c>
      <c r="B413" s="7"/>
    </row>
    <row r="414" spans="1:2" ht="18" hidden="1">
      <c r="A414" s="17" t="s">
        <v>94</v>
      </c>
      <c r="B414" s="7"/>
    </row>
    <row r="415" spans="1:2" ht="18" hidden="1">
      <c r="A415" s="17" t="s">
        <v>256</v>
      </c>
      <c r="B415" s="7"/>
    </row>
    <row r="416" spans="1:2" ht="18" hidden="1">
      <c r="A416" s="17" t="s">
        <v>95</v>
      </c>
      <c r="B416" s="7"/>
    </row>
    <row r="417" spans="1:2" ht="18" hidden="1">
      <c r="A417" s="17" t="s">
        <v>96</v>
      </c>
      <c r="B417" s="7"/>
    </row>
    <row r="418" spans="1:2" ht="18" hidden="1">
      <c r="A418" s="19" t="s">
        <v>222</v>
      </c>
      <c r="B418" s="7"/>
    </row>
    <row r="419" spans="1:2" ht="18" hidden="1">
      <c r="A419" s="17" t="s">
        <v>188</v>
      </c>
      <c r="B419" s="7"/>
    </row>
    <row r="420" spans="1:2" ht="18" hidden="1">
      <c r="A420" s="17" t="s">
        <v>97</v>
      </c>
      <c r="B420" s="7"/>
    </row>
    <row r="421" spans="1:2" ht="18" hidden="1">
      <c r="A421" s="17" t="s">
        <v>257</v>
      </c>
      <c r="B421" s="7"/>
    </row>
    <row r="422" spans="1:2" ht="18" hidden="1">
      <c r="A422" s="17" t="s">
        <v>98</v>
      </c>
      <c r="B422" s="7"/>
    </row>
    <row r="423" spans="1:2" ht="18" hidden="1">
      <c r="A423" s="17" t="s">
        <v>99</v>
      </c>
      <c r="B423" s="7"/>
    </row>
    <row r="424" spans="1:2" ht="18" hidden="1">
      <c r="A424" s="17" t="s">
        <v>100</v>
      </c>
      <c r="B424" s="7"/>
    </row>
    <row r="425" spans="1:2" ht="18" hidden="1">
      <c r="A425" s="19" t="s">
        <v>223</v>
      </c>
      <c r="B425" s="7"/>
    </row>
    <row r="426" spans="1:2" ht="18" hidden="1">
      <c r="A426" s="17" t="s">
        <v>188</v>
      </c>
      <c r="B426" s="7"/>
    </row>
    <row r="427" spans="1:2" ht="18" hidden="1">
      <c r="A427" s="17" t="s">
        <v>101</v>
      </c>
      <c r="B427" s="7"/>
    </row>
    <row r="428" spans="1:2" ht="18" hidden="1">
      <c r="A428" s="17" t="s">
        <v>102</v>
      </c>
      <c r="B428" s="7"/>
    </row>
    <row r="429" spans="1:2" ht="18" hidden="1">
      <c r="A429" s="17" t="s">
        <v>258</v>
      </c>
      <c r="B429" s="7"/>
    </row>
    <row r="430" spans="1:2" ht="18" hidden="1">
      <c r="A430" s="17" t="s">
        <v>103</v>
      </c>
      <c r="B430" s="7"/>
    </row>
    <row r="431" spans="1:2" ht="18" hidden="1">
      <c r="A431" s="17" t="s">
        <v>104</v>
      </c>
      <c r="B431" s="7"/>
    </row>
    <row r="432" spans="1:2" ht="18" hidden="1">
      <c r="A432" s="17" t="s">
        <v>105</v>
      </c>
      <c r="B432" s="7"/>
    </row>
    <row r="433" spans="1:2" ht="18" hidden="1">
      <c r="A433" s="17" t="s">
        <v>106</v>
      </c>
      <c r="B433" s="7"/>
    </row>
    <row r="434" spans="1:2" ht="18" hidden="1">
      <c r="A434" s="19" t="s">
        <v>224</v>
      </c>
      <c r="B434" s="7"/>
    </row>
    <row r="435" spans="1:2" ht="18" hidden="1">
      <c r="A435" s="17" t="s">
        <v>188</v>
      </c>
      <c r="B435" s="7"/>
    </row>
    <row r="436" spans="1:2" ht="18" hidden="1">
      <c r="A436" s="17" t="s">
        <v>107</v>
      </c>
      <c r="B436" s="7"/>
    </row>
    <row r="437" spans="1:2" ht="18" hidden="1">
      <c r="A437" s="17" t="s">
        <v>108</v>
      </c>
      <c r="B437" s="7"/>
    </row>
    <row r="438" spans="1:2" ht="18" hidden="1">
      <c r="A438" s="17" t="s">
        <v>109</v>
      </c>
      <c r="B438" s="7"/>
    </row>
    <row r="439" spans="1:2" ht="18" hidden="1">
      <c r="A439" s="17" t="s">
        <v>110</v>
      </c>
      <c r="B439" s="7"/>
    </row>
    <row r="440" spans="1:2" ht="18" hidden="1">
      <c r="A440" s="19" t="s">
        <v>225</v>
      </c>
      <c r="B440" s="7"/>
    </row>
    <row r="441" spans="1:2" ht="18" hidden="1">
      <c r="A441" s="17" t="s">
        <v>188</v>
      </c>
      <c r="B441" s="7"/>
    </row>
    <row r="442" spans="1:2" ht="18" hidden="1">
      <c r="A442" s="17" t="s">
        <v>420</v>
      </c>
      <c r="B442" s="7"/>
    </row>
    <row r="443" spans="1:2" ht="18" hidden="1">
      <c r="A443" s="17" t="s">
        <v>0</v>
      </c>
      <c r="B443" s="7"/>
    </row>
    <row r="444" spans="1:2" ht="18" hidden="1">
      <c r="A444" s="17" t="s">
        <v>1</v>
      </c>
      <c r="B444" s="7"/>
    </row>
    <row r="445" spans="1:2" ht="18" hidden="1">
      <c r="A445" s="17" t="s">
        <v>2</v>
      </c>
      <c r="B445" s="7"/>
    </row>
    <row r="446" spans="1:2" ht="18" hidden="1">
      <c r="A446" s="17" t="s">
        <v>259</v>
      </c>
      <c r="B446" s="7"/>
    </row>
    <row r="447" spans="1:2" ht="18" hidden="1">
      <c r="A447" s="17" t="s">
        <v>3</v>
      </c>
      <c r="B447" s="7"/>
    </row>
    <row r="448" spans="1:2" ht="18" hidden="1">
      <c r="A448" s="17" t="s">
        <v>4</v>
      </c>
      <c r="B448" s="7"/>
    </row>
    <row r="449" spans="1:2" ht="18" hidden="1">
      <c r="A449" s="17" t="s">
        <v>5</v>
      </c>
      <c r="B449" s="7"/>
    </row>
    <row r="450" spans="1:2" ht="18" hidden="1">
      <c r="A450" s="17" t="s">
        <v>6</v>
      </c>
      <c r="B450" s="7"/>
    </row>
    <row r="451" spans="1:2" ht="18" hidden="1">
      <c r="A451" s="17" t="s">
        <v>7</v>
      </c>
      <c r="B451" s="7"/>
    </row>
    <row r="452" spans="1:2" ht="18" hidden="1">
      <c r="A452" s="8" t="s">
        <v>190</v>
      </c>
      <c r="B452" s="7"/>
    </row>
    <row r="453" spans="1:2" ht="24" customHeight="1">
      <c r="A453" s="9" t="s">
        <v>266</v>
      </c>
      <c r="B453" s="10">
        <f>SUM(B19:B452)</f>
        <v>9490</v>
      </c>
    </row>
    <row r="454" spans="1:2" ht="18">
      <c r="A454" s="8"/>
      <c r="B454" s="8"/>
    </row>
    <row r="455" spans="1:2" ht="18">
      <c r="A455" s="13"/>
      <c r="B455" s="119"/>
    </row>
    <row r="456" spans="1:2" ht="17.399999999999999">
      <c r="A456" s="11"/>
      <c r="B456" s="11"/>
    </row>
    <row r="457" spans="1:2" ht="17.399999999999999">
      <c r="A457" s="11"/>
      <c r="B457" s="11"/>
    </row>
    <row r="458" spans="1:2" ht="17.399999999999999">
      <c r="A458" s="11"/>
      <c r="B458" s="11"/>
    </row>
    <row r="459" spans="1:2" ht="17.399999999999999">
      <c r="A459" s="11"/>
      <c r="B459" s="11"/>
    </row>
    <row r="460" spans="1:2" ht="17.399999999999999">
      <c r="A460" s="11"/>
      <c r="B460" s="11"/>
    </row>
    <row r="461" spans="1:2" ht="17.399999999999999">
      <c r="A461" s="11"/>
      <c r="B461" s="11"/>
    </row>
    <row r="462" spans="1:2" ht="17.399999999999999">
      <c r="A462" s="11"/>
      <c r="B462" s="11"/>
    </row>
    <row r="463" spans="1:2" ht="17.399999999999999">
      <c r="A463" s="11"/>
      <c r="B463" s="11"/>
    </row>
    <row r="464" spans="1:2" ht="17.399999999999999">
      <c r="A464" s="11"/>
      <c r="B464" s="11"/>
    </row>
    <row r="465" spans="1:2" ht="17.399999999999999">
      <c r="A465" s="11"/>
      <c r="B465" s="11"/>
    </row>
    <row r="466" spans="1:2" ht="17.399999999999999">
      <c r="A466" s="11"/>
      <c r="B466" s="11"/>
    </row>
    <row r="467" spans="1:2" ht="17.399999999999999">
      <c r="A467" s="11"/>
      <c r="B467" s="11"/>
    </row>
    <row r="468" spans="1:2" ht="17.399999999999999">
      <c r="A468" s="11"/>
      <c r="B468" s="11"/>
    </row>
    <row r="469" spans="1:2" ht="17.399999999999999">
      <c r="A469" s="11"/>
      <c r="B469" s="11"/>
    </row>
    <row r="470" spans="1:2" ht="17.399999999999999">
      <c r="A470" s="11"/>
      <c r="B470" s="11"/>
    </row>
    <row r="471" spans="1:2" ht="17.399999999999999">
      <c r="A471" s="11"/>
      <c r="B471" s="11"/>
    </row>
    <row r="472" spans="1:2" ht="17.399999999999999">
      <c r="A472" s="11"/>
      <c r="B472" s="11"/>
    </row>
    <row r="473" spans="1:2" ht="17.399999999999999">
      <c r="A473" s="11"/>
      <c r="B473" s="11"/>
    </row>
    <row r="474" spans="1:2" ht="17.399999999999999">
      <c r="A474" s="11"/>
      <c r="B474" s="11"/>
    </row>
    <row r="475" spans="1:2" ht="17.399999999999999">
      <c r="A475" s="11"/>
      <c r="B475" s="11"/>
    </row>
    <row r="476" spans="1:2" ht="17.399999999999999">
      <c r="A476" s="11"/>
      <c r="B476" s="11"/>
    </row>
    <row r="477" spans="1:2" ht="17.399999999999999">
      <c r="A477" s="11"/>
      <c r="B477" s="11"/>
    </row>
    <row r="478" spans="1:2" ht="17.399999999999999">
      <c r="A478" s="11"/>
      <c r="B478" s="11"/>
    </row>
    <row r="479" spans="1:2" ht="17.399999999999999">
      <c r="A479" s="11"/>
      <c r="B479" s="11"/>
    </row>
    <row r="480" spans="1:2" ht="17.399999999999999">
      <c r="A480" s="11"/>
      <c r="B480" s="11"/>
    </row>
    <row r="481" spans="1:2" ht="17.399999999999999">
      <c r="A481" s="11"/>
      <c r="B481" s="11"/>
    </row>
    <row r="482" spans="1:2" ht="17.399999999999999">
      <c r="A482" s="11"/>
      <c r="B482" s="11"/>
    </row>
    <row r="483" spans="1:2" ht="17.399999999999999">
      <c r="A483" s="11"/>
      <c r="B483" s="11"/>
    </row>
    <row r="484" spans="1:2" ht="17.399999999999999">
      <c r="A484" s="11"/>
      <c r="B484" s="11"/>
    </row>
    <row r="485" spans="1:2" ht="17.399999999999999">
      <c r="A485" s="11"/>
      <c r="B485" s="11"/>
    </row>
    <row r="486" spans="1:2" ht="17.399999999999999">
      <c r="A486" s="11"/>
      <c r="B486" s="11"/>
    </row>
    <row r="487" spans="1:2" ht="17.399999999999999">
      <c r="A487" s="11"/>
      <c r="B487" s="11"/>
    </row>
    <row r="488" spans="1:2" ht="17.399999999999999">
      <c r="A488" s="11"/>
      <c r="B488" s="11"/>
    </row>
    <row r="489" spans="1:2" ht="17.399999999999999">
      <c r="A489" s="11"/>
      <c r="B489" s="11"/>
    </row>
    <row r="490" spans="1:2" ht="17.399999999999999">
      <c r="A490" s="11"/>
      <c r="B490" s="11"/>
    </row>
    <row r="491" spans="1:2" ht="17.399999999999999">
      <c r="A491" s="11"/>
      <c r="B491" s="11"/>
    </row>
    <row r="492" spans="1:2" ht="17.399999999999999">
      <c r="A492" s="11"/>
      <c r="B492" s="11"/>
    </row>
    <row r="493" spans="1:2" ht="17.399999999999999">
      <c r="A493" s="11"/>
      <c r="B493" s="11"/>
    </row>
    <row r="494" spans="1:2" ht="17.399999999999999">
      <c r="A494" s="11"/>
      <c r="B494" s="11"/>
    </row>
    <row r="495" spans="1:2" ht="17.399999999999999">
      <c r="A495" s="11"/>
      <c r="B495" s="11"/>
    </row>
    <row r="496" spans="1:2" ht="17.399999999999999">
      <c r="A496" s="11"/>
      <c r="B496" s="11"/>
    </row>
    <row r="497" spans="1:2" ht="17.399999999999999">
      <c r="A497" s="11"/>
      <c r="B497" s="11"/>
    </row>
    <row r="498" spans="1:2" ht="17.399999999999999">
      <c r="A498" s="11"/>
      <c r="B498" s="11"/>
    </row>
    <row r="499" spans="1:2" ht="17.399999999999999">
      <c r="A499" s="11"/>
      <c r="B499" s="11"/>
    </row>
    <row r="500" spans="1:2" ht="17.399999999999999">
      <c r="A500" s="11"/>
      <c r="B500" s="11"/>
    </row>
    <row r="501" spans="1:2" ht="17.399999999999999">
      <c r="A501" s="11"/>
      <c r="B501" s="11"/>
    </row>
    <row r="502" spans="1:2" ht="17.399999999999999">
      <c r="A502" s="11"/>
      <c r="B502" s="11"/>
    </row>
    <row r="503" spans="1:2" ht="17.399999999999999">
      <c r="A503" s="11"/>
      <c r="B503" s="11"/>
    </row>
    <row r="504" spans="1:2" ht="17.399999999999999">
      <c r="A504" s="11"/>
      <c r="B504" s="11"/>
    </row>
    <row r="505" spans="1:2" ht="17.399999999999999">
      <c r="A505" s="11"/>
      <c r="B505" s="11"/>
    </row>
    <row r="506" spans="1:2" ht="17.399999999999999">
      <c r="A506" s="11"/>
      <c r="B506" s="11"/>
    </row>
    <row r="507" spans="1:2" ht="17.399999999999999">
      <c r="A507" s="11"/>
      <c r="B507" s="11"/>
    </row>
    <row r="508" spans="1:2" ht="17.399999999999999">
      <c r="A508" s="11"/>
      <c r="B508" s="11"/>
    </row>
    <row r="509" spans="1:2" ht="17.399999999999999">
      <c r="A509" s="11"/>
      <c r="B509" s="11"/>
    </row>
    <row r="510" spans="1:2" ht="17.399999999999999">
      <c r="A510" s="11"/>
      <c r="B510" s="11"/>
    </row>
    <row r="511" spans="1:2" ht="17.399999999999999">
      <c r="A511" s="11"/>
      <c r="B511" s="11"/>
    </row>
    <row r="512" spans="1:2" ht="17.399999999999999">
      <c r="A512" s="11"/>
      <c r="B512" s="11"/>
    </row>
    <row r="513" spans="1:2" ht="17.399999999999999">
      <c r="A513" s="11"/>
      <c r="B513" s="11"/>
    </row>
    <row r="514" spans="1:2" ht="17.399999999999999">
      <c r="A514" s="11"/>
      <c r="B514" s="11"/>
    </row>
    <row r="515" spans="1:2" ht="17.399999999999999">
      <c r="A515" s="11"/>
      <c r="B515" s="11"/>
    </row>
    <row r="516" spans="1:2" ht="17.399999999999999">
      <c r="A516" s="11"/>
      <c r="B516" s="11"/>
    </row>
    <row r="517" spans="1:2" ht="17.399999999999999">
      <c r="A517" s="11"/>
      <c r="B517" s="11"/>
    </row>
    <row r="518" spans="1:2" ht="17.399999999999999">
      <c r="A518" s="11"/>
      <c r="B518" s="11"/>
    </row>
    <row r="519" spans="1:2" ht="17.399999999999999">
      <c r="A519" s="11"/>
      <c r="B519" s="11"/>
    </row>
    <row r="520" spans="1:2" ht="17.399999999999999">
      <c r="A520" s="11"/>
      <c r="B520" s="11"/>
    </row>
    <row r="521" spans="1:2" ht="17.399999999999999">
      <c r="A521" s="11"/>
      <c r="B521" s="11"/>
    </row>
    <row r="522" spans="1:2" ht="17.399999999999999">
      <c r="A522" s="11"/>
      <c r="B522" s="11"/>
    </row>
    <row r="523" spans="1:2" ht="17.399999999999999">
      <c r="A523" s="11"/>
      <c r="B523" s="11"/>
    </row>
    <row r="524" spans="1:2" ht="17.399999999999999">
      <c r="A524" s="11"/>
      <c r="B524" s="11"/>
    </row>
    <row r="525" spans="1:2" ht="17.399999999999999">
      <c r="A525" s="11"/>
      <c r="B525" s="11"/>
    </row>
    <row r="526" spans="1:2" ht="17.399999999999999">
      <c r="A526" s="11"/>
      <c r="B526" s="11"/>
    </row>
    <row r="527" spans="1:2" ht="17.399999999999999">
      <c r="A527" s="11"/>
      <c r="B527" s="11"/>
    </row>
    <row r="528" spans="1:2" ht="17.399999999999999">
      <c r="A528" s="11"/>
      <c r="B528" s="11"/>
    </row>
    <row r="529" spans="1:2" ht="17.399999999999999">
      <c r="A529" s="11"/>
      <c r="B529" s="11"/>
    </row>
    <row r="530" spans="1:2" ht="17.399999999999999">
      <c r="A530" s="11"/>
      <c r="B530" s="11"/>
    </row>
    <row r="531" spans="1:2" ht="17.399999999999999">
      <c r="A531" s="11"/>
      <c r="B531" s="11"/>
    </row>
    <row r="532" spans="1:2" ht="17.399999999999999">
      <c r="A532" s="11"/>
      <c r="B532" s="11"/>
    </row>
    <row r="533" spans="1:2" ht="17.399999999999999">
      <c r="A533" s="11"/>
      <c r="B533" s="11"/>
    </row>
    <row r="534" spans="1:2" ht="17.399999999999999">
      <c r="A534" s="11"/>
      <c r="B534" s="11"/>
    </row>
    <row r="535" spans="1:2" ht="17.399999999999999">
      <c r="A535" s="11"/>
      <c r="B535" s="11"/>
    </row>
    <row r="536" spans="1:2" ht="17.399999999999999">
      <c r="A536" s="11"/>
      <c r="B536" s="11"/>
    </row>
    <row r="537" spans="1:2" ht="17.399999999999999">
      <c r="A537" s="11"/>
      <c r="B537" s="11"/>
    </row>
    <row r="538" spans="1:2" ht="17.399999999999999">
      <c r="A538" s="11"/>
      <c r="B538" s="11"/>
    </row>
    <row r="539" spans="1:2" ht="17.399999999999999">
      <c r="A539" s="11"/>
      <c r="B539" s="11"/>
    </row>
    <row r="540" spans="1:2" ht="17.399999999999999">
      <c r="A540" s="11"/>
      <c r="B540" s="11"/>
    </row>
    <row r="541" spans="1:2" ht="17.399999999999999">
      <c r="A541" s="11"/>
      <c r="B541" s="11"/>
    </row>
    <row r="542" spans="1:2" ht="17.399999999999999">
      <c r="A542" s="11"/>
      <c r="B542" s="11"/>
    </row>
    <row r="543" spans="1:2" ht="17.399999999999999">
      <c r="A543" s="11"/>
      <c r="B543" s="11"/>
    </row>
    <row r="544" spans="1:2" ht="17.399999999999999">
      <c r="A544" s="11"/>
      <c r="B544" s="11"/>
    </row>
    <row r="545" spans="1:2" ht="17.399999999999999">
      <c r="A545" s="11"/>
      <c r="B545" s="11"/>
    </row>
    <row r="546" spans="1:2" ht="17.399999999999999">
      <c r="A546" s="11"/>
      <c r="B546" s="11"/>
    </row>
    <row r="547" spans="1:2" ht="17.399999999999999">
      <c r="A547" s="11"/>
      <c r="B547" s="11"/>
    </row>
    <row r="548" spans="1:2" ht="17.399999999999999">
      <c r="A548" s="11"/>
      <c r="B548" s="11"/>
    </row>
    <row r="549" spans="1:2" ht="17.399999999999999">
      <c r="A549" s="11"/>
      <c r="B549" s="11"/>
    </row>
    <row r="550" spans="1:2" ht="17.399999999999999">
      <c r="A550" s="11"/>
      <c r="B550" s="11"/>
    </row>
    <row r="551" spans="1:2" ht="17.399999999999999">
      <c r="A551" s="11"/>
      <c r="B551" s="11"/>
    </row>
    <row r="552" spans="1:2" ht="17.399999999999999">
      <c r="A552" s="11"/>
      <c r="B552" s="11"/>
    </row>
    <row r="553" spans="1:2" ht="17.399999999999999">
      <c r="A553" s="11"/>
      <c r="B553" s="11"/>
    </row>
    <row r="554" spans="1:2" ht="17.399999999999999">
      <c r="A554" s="11"/>
      <c r="B554" s="11"/>
    </row>
    <row r="555" spans="1:2" ht="17.399999999999999">
      <c r="A555" s="11"/>
      <c r="B555" s="11"/>
    </row>
    <row r="556" spans="1:2" ht="17.399999999999999">
      <c r="A556" s="11"/>
      <c r="B556" s="11"/>
    </row>
    <row r="557" spans="1:2" ht="17.399999999999999">
      <c r="A557" s="11"/>
      <c r="B557" s="11"/>
    </row>
    <row r="558" spans="1:2" ht="17.399999999999999">
      <c r="A558" s="11"/>
      <c r="B558" s="11"/>
    </row>
    <row r="559" spans="1:2" ht="17.399999999999999">
      <c r="A559" s="11"/>
      <c r="B559" s="11"/>
    </row>
    <row r="560" spans="1:2" ht="17.399999999999999">
      <c r="A560" s="11"/>
      <c r="B560" s="11"/>
    </row>
    <row r="561" spans="1:2" ht="17.399999999999999">
      <c r="A561" s="11"/>
      <c r="B561" s="11"/>
    </row>
    <row r="562" spans="1:2" ht="17.399999999999999">
      <c r="A562" s="11"/>
      <c r="B562" s="11"/>
    </row>
    <row r="563" spans="1:2" ht="17.399999999999999">
      <c r="A563" s="11"/>
      <c r="B563" s="11"/>
    </row>
    <row r="564" spans="1:2" ht="17.399999999999999">
      <c r="A564" s="11"/>
      <c r="B564" s="11"/>
    </row>
    <row r="565" spans="1:2" ht="17.399999999999999">
      <c r="A565" s="11"/>
      <c r="B565" s="11"/>
    </row>
    <row r="566" spans="1:2" ht="17.399999999999999">
      <c r="A566" s="11"/>
      <c r="B566" s="11"/>
    </row>
    <row r="567" spans="1:2" ht="17.399999999999999">
      <c r="A567" s="11"/>
      <c r="B567" s="11"/>
    </row>
    <row r="568" spans="1:2" ht="17.399999999999999">
      <c r="A568" s="11"/>
      <c r="B568" s="11"/>
    </row>
    <row r="569" spans="1:2" ht="17.399999999999999">
      <c r="A569" s="11"/>
      <c r="B569" s="11"/>
    </row>
    <row r="570" spans="1:2" ht="17.399999999999999">
      <c r="A570" s="11"/>
      <c r="B570" s="11"/>
    </row>
    <row r="571" spans="1:2" ht="17.399999999999999">
      <c r="A571" s="11"/>
      <c r="B571" s="11"/>
    </row>
    <row r="572" spans="1:2" ht="17.399999999999999">
      <c r="A572" s="11"/>
      <c r="B572" s="11"/>
    </row>
    <row r="573" spans="1:2" ht="17.399999999999999">
      <c r="A573" s="11"/>
      <c r="B573" s="11"/>
    </row>
    <row r="574" spans="1:2" ht="17.399999999999999">
      <c r="A574" s="11"/>
      <c r="B574" s="11"/>
    </row>
    <row r="575" spans="1:2" ht="17.399999999999999">
      <c r="A575" s="11"/>
      <c r="B575" s="11"/>
    </row>
    <row r="576" spans="1:2" ht="17.399999999999999">
      <c r="A576" s="11"/>
      <c r="B576" s="11"/>
    </row>
    <row r="577" spans="1:2" ht="17.399999999999999">
      <c r="A577" s="11"/>
      <c r="B577" s="11"/>
    </row>
    <row r="578" spans="1:2" ht="17.399999999999999">
      <c r="A578" s="11"/>
      <c r="B578" s="11"/>
    </row>
    <row r="579" spans="1:2" ht="17.399999999999999">
      <c r="A579" s="11"/>
      <c r="B579" s="11"/>
    </row>
    <row r="580" spans="1:2" ht="17.399999999999999">
      <c r="A580" s="11"/>
      <c r="B580" s="11"/>
    </row>
    <row r="581" spans="1:2" ht="17.399999999999999">
      <c r="A581" s="11"/>
      <c r="B581" s="11"/>
    </row>
    <row r="582" spans="1:2" ht="17.399999999999999">
      <c r="A582" s="11"/>
      <c r="B582" s="11"/>
    </row>
    <row r="583" spans="1:2" ht="17.399999999999999">
      <c r="A583" s="11"/>
      <c r="B583" s="11"/>
    </row>
    <row r="584" spans="1:2" ht="17.399999999999999">
      <c r="A584" s="11"/>
      <c r="B584" s="11"/>
    </row>
    <row r="585" spans="1:2" ht="17.399999999999999">
      <c r="A585" s="11"/>
      <c r="B585" s="11"/>
    </row>
    <row r="586" spans="1:2" ht="17.399999999999999">
      <c r="A586" s="11"/>
      <c r="B586" s="11"/>
    </row>
    <row r="587" spans="1:2" ht="17.399999999999999">
      <c r="A587" s="11"/>
      <c r="B587" s="11"/>
    </row>
    <row r="588" spans="1:2" ht="17.399999999999999">
      <c r="A588" s="11"/>
      <c r="B588" s="11"/>
    </row>
    <row r="589" spans="1:2" ht="17.399999999999999">
      <c r="A589" s="11"/>
      <c r="B589" s="11"/>
    </row>
    <row r="590" spans="1:2" ht="17.399999999999999">
      <c r="A590" s="11"/>
      <c r="B590" s="11"/>
    </row>
    <row r="591" spans="1:2" ht="17.399999999999999">
      <c r="A591" s="11"/>
      <c r="B591" s="11"/>
    </row>
    <row r="592" spans="1:2" ht="17.399999999999999">
      <c r="A592" s="11"/>
      <c r="B592" s="11"/>
    </row>
    <row r="593" spans="1:2" ht="17.399999999999999">
      <c r="A593" s="11"/>
      <c r="B593" s="11"/>
    </row>
    <row r="594" spans="1:2" ht="17.399999999999999">
      <c r="A594" s="11"/>
      <c r="B594" s="11"/>
    </row>
  </sheetData>
  <mergeCells count="3">
    <mergeCell ref="A5:B5"/>
    <mergeCell ref="A13:B13"/>
    <mergeCell ref="A11:B11"/>
  </mergeCells>
  <printOptions horizontalCentered="1"/>
  <pageMargins left="0.78740157480314965" right="0.6692913385826772" top="0.51181102362204722" bottom="0.19685039370078741" header="0.11811023622047245" footer="0.11811023622047245"/>
  <pageSetup paperSize="9" scale="80" orientation="portrait" blackAndWhite="1" useFirstPageNumber="1" r:id="rId1"/>
  <headerFooter alignWithMargins="0">
    <oddHeader>&amp;R&amp;P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1:B584"/>
  <sheetViews>
    <sheetView topLeftCell="A16" zoomScale="75" workbookViewId="0">
      <selection activeCell="E23" sqref="E23"/>
    </sheetView>
  </sheetViews>
  <sheetFormatPr defaultColWidth="9.109375" defaultRowHeight="13.2"/>
  <cols>
    <col min="1" max="1" width="62.44140625" style="14" customWidth="1"/>
    <col min="2" max="2" width="37.5546875" style="14" customWidth="1"/>
    <col min="3" max="16384" width="9.109375" style="14"/>
  </cols>
  <sheetData>
    <row r="1" spans="1:2" ht="18">
      <c r="A1" s="15"/>
      <c r="B1" s="20" t="s">
        <v>184</v>
      </c>
    </row>
    <row r="2" spans="1:2" ht="16.5" customHeight="1">
      <c r="A2" s="15"/>
      <c r="B2" s="3"/>
    </row>
    <row r="3" spans="1:2" ht="94.5" customHeight="1">
      <c r="A3" s="171" t="s">
        <v>557</v>
      </c>
      <c r="B3" s="171"/>
    </row>
    <row r="4" spans="1:2" ht="13.5" customHeight="1">
      <c r="A4" s="15"/>
      <c r="B4" s="3"/>
    </row>
    <row r="5" spans="1:2" ht="18">
      <c r="A5" s="15"/>
      <c r="B5" s="4" t="s">
        <v>146</v>
      </c>
    </row>
    <row r="6" spans="1:2" ht="62.25" customHeight="1">
      <c r="A6" s="142" t="s">
        <v>145</v>
      </c>
      <c r="B6" s="5" t="s">
        <v>147</v>
      </c>
    </row>
    <row r="7" spans="1:2" s="12" customFormat="1" ht="17.399999999999999">
      <c r="A7" s="110">
        <v>1</v>
      </c>
      <c r="B7" s="111">
        <v>2</v>
      </c>
    </row>
    <row r="8" spans="1:2" s="15" customFormat="1" ht="27" customHeight="1">
      <c r="A8" s="16" t="s">
        <v>185</v>
      </c>
      <c r="B8" s="6"/>
    </row>
    <row r="9" spans="1:2" ht="18" hidden="1">
      <c r="A9" s="17" t="s">
        <v>148</v>
      </c>
      <c r="B9" s="7">
        <f>'свод 2015'!AJ10</f>
        <v>0</v>
      </c>
    </row>
    <row r="10" spans="1:2" ht="18">
      <c r="A10" s="17" t="s">
        <v>149</v>
      </c>
      <c r="B10" s="7">
        <f>'свод 2015'!AJ11</f>
        <v>2000</v>
      </c>
    </row>
    <row r="11" spans="1:2" ht="18">
      <c r="A11" s="17" t="s">
        <v>150</v>
      </c>
      <c r="B11" s="7">
        <f>'свод 2015'!AJ12</f>
        <v>2000</v>
      </c>
    </row>
    <row r="12" spans="1:2" ht="18">
      <c r="A12" s="17" t="s">
        <v>151</v>
      </c>
      <c r="B12" s="7">
        <f>'свод 2015'!AJ13</f>
        <v>2000</v>
      </c>
    </row>
    <row r="13" spans="1:2" ht="18" hidden="1">
      <c r="A13" s="17" t="s">
        <v>152</v>
      </c>
      <c r="B13" s="7">
        <f>'свод 2015'!AJ14</f>
        <v>0</v>
      </c>
    </row>
    <row r="14" spans="1:2" ht="18" hidden="1">
      <c r="A14" s="17" t="s">
        <v>153</v>
      </c>
      <c r="B14" s="7">
        <f>'свод 2015'!AJ15</f>
        <v>0</v>
      </c>
    </row>
    <row r="15" spans="1:2" ht="18" hidden="1">
      <c r="A15" s="17" t="s">
        <v>154</v>
      </c>
      <c r="B15" s="7">
        <f>'свод 2015'!AJ16</f>
        <v>0</v>
      </c>
    </row>
    <row r="16" spans="1:2" ht="18">
      <c r="A16" s="17" t="s">
        <v>155</v>
      </c>
      <c r="B16" s="7">
        <f>'свод 2015'!AJ17</f>
        <v>2000</v>
      </c>
    </row>
    <row r="17" spans="1:2" ht="18">
      <c r="A17" s="17" t="s">
        <v>156</v>
      </c>
      <c r="B17" s="7">
        <f>'свод 2015'!AJ18</f>
        <v>2000</v>
      </c>
    </row>
    <row r="18" spans="1:2" ht="18" hidden="1">
      <c r="A18" s="17" t="s">
        <v>157</v>
      </c>
      <c r="B18" s="7">
        <f>'свод 2015'!AJ19</f>
        <v>0</v>
      </c>
    </row>
    <row r="19" spans="1:2" ht="18" hidden="1">
      <c r="A19" s="17" t="s">
        <v>158</v>
      </c>
      <c r="B19" s="7">
        <f>'свод 2015'!AJ20</f>
        <v>0</v>
      </c>
    </row>
    <row r="20" spans="1:2" ht="18">
      <c r="A20" s="17" t="s">
        <v>159</v>
      </c>
      <c r="B20" s="7">
        <f>'свод 2015'!AJ21</f>
        <v>2000</v>
      </c>
    </row>
    <row r="21" spans="1:2" ht="18">
      <c r="A21" s="17" t="s">
        <v>160</v>
      </c>
      <c r="B21" s="7">
        <f>'свод 2015'!AJ22</f>
        <v>2000</v>
      </c>
    </row>
    <row r="22" spans="1:2" ht="18" hidden="1">
      <c r="A22" s="17" t="s">
        <v>161</v>
      </c>
      <c r="B22" s="7">
        <f>'свод 2015'!AJ23</f>
        <v>0</v>
      </c>
    </row>
    <row r="23" spans="1:2" ht="18">
      <c r="A23" s="17" t="s">
        <v>162</v>
      </c>
      <c r="B23" s="7">
        <f>'свод 2015'!AJ24</f>
        <v>2000</v>
      </c>
    </row>
    <row r="24" spans="1:2" ht="18" hidden="1">
      <c r="A24" s="17" t="s">
        <v>163</v>
      </c>
      <c r="B24" s="7">
        <f>'свод 2015'!AJ25</f>
        <v>0</v>
      </c>
    </row>
    <row r="25" spans="1:2" ht="18" hidden="1">
      <c r="A25" s="17" t="s">
        <v>164</v>
      </c>
      <c r="B25" s="7">
        <f>'свод 2015'!AJ26</f>
        <v>0</v>
      </c>
    </row>
    <row r="26" spans="1:2" ht="18">
      <c r="A26" s="17" t="s">
        <v>165</v>
      </c>
      <c r="B26" s="7">
        <f>'свод 2015'!AJ27</f>
        <v>2000</v>
      </c>
    </row>
    <row r="27" spans="1:2" ht="18" hidden="1">
      <c r="A27" s="17" t="s">
        <v>166</v>
      </c>
      <c r="B27" s="7">
        <f>'свод 2015'!AJ28</f>
        <v>0</v>
      </c>
    </row>
    <row r="28" spans="1:2" ht="18">
      <c r="A28" s="17" t="s">
        <v>418</v>
      </c>
      <c r="B28" s="7">
        <f>'свод 2015'!AJ29</f>
        <v>2000</v>
      </c>
    </row>
    <row r="29" spans="1:2" ht="18">
      <c r="A29" s="17" t="s">
        <v>167</v>
      </c>
      <c r="B29" s="7">
        <f>'свод 2015'!AJ30</f>
        <v>2000</v>
      </c>
    </row>
    <row r="30" spans="1:2" ht="18">
      <c r="A30" s="17" t="s">
        <v>168</v>
      </c>
      <c r="B30" s="7">
        <f>'свод 2015'!AJ31</f>
        <v>2000</v>
      </c>
    </row>
    <row r="31" spans="1:2" ht="18" hidden="1">
      <c r="A31" s="17" t="s">
        <v>169</v>
      </c>
      <c r="B31" s="7">
        <f>'свод 2015'!AJ32</f>
        <v>0</v>
      </c>
    </row>
    <row r="32" spans="1:2" ht="18" hidden="1">
      <c r="A32" s="17" t="s">
        <v>170</v>
      </c>
      <c r="B32" s="7">
        <f>'свод 2015'!AJ33</f>
        <v>0</v>
      </c>
    </row>
    <row r="33" spans="1:2" ht="18" hidden="1">
      <c r="A33" s="17" t="s">
        <v>171</v>
      </c>
      <c r="B33" s="7">
        <f>'свод 2015'!AJ34</f>
        <v>0</v>
      </c>
    </row>
    <row r="34" spans="1:2" ht="18" hidden="1">
      <c r="A34" s="17" t="s">
        <v>189</v>
      </c>
      <c r="B34" s="7">
        <f>'свод 2015'!AJ35</f>
        <v>0</v>
      </c>
    </row>
    <row r="35" spans="1:2" ht="18">
      <c r="A35" s="17" t="s">
        <v>172</v>
      </c>
      <c r="B35" s="7">
        <f>'свод 2015'!AJ36</f>
        <v>2000</v>
      </c>
    </row>
    <row r="36" spans="1:2" ht="18" hidden="1">
      <c r="A36" s="17" t="s">
        <v>173</v>
      </c>
      <c r="B36" s="7">
        <f>'свод 2015'!AJ37</f>
        <v>0</v>
      </c>
    </row>
    <row r="37" spans="1:2" ht="18" hidden="1">
      <c r="A37" s="17" t="s">
        <v>174</v>
      </c>
      <c r="B37" s="7">
        <f>'свод 2015'!AJ38</f>
        <v>0</v>
      </c>
    </row>
    <row r="38" spans="1:2" ht="18" hidden="1">
      <c r="A38" s="17" t="s">
        <v>175</v>
      </c>
      <c r="B38" s="7">
        <f>'свод 2015'!AJ39</f>
        <v>0</v>
      </c>
    </row>
    <row r="39" spans="1:2" ht="18" hidden="1">
      <c r="A39" s="17" t="s">
        <v>176</v>
      </c>
      <c r="B39" s="7">
        <f>'свод 2015'!AJ40</f>
        <v>0</v>
      </c>
    </row>
    <row r="40" spans="1:2" ht="18">
      <c r="A40" s="17" t="s">
        <v>177</v>
      </c>
      <c r="B40" s="7">
        <f>'свод 2015'!AJ41</f>
        <v>2000</v>
      </c>
    </row>
    <row r="41" spans="1:2" ht="18" hidden="1">
      <c r="A41" s="17" t="s">
        <v>178</v>
      </c>
      <c r="B41" s="7">
        <f>'свод 2015'!AJ42</f>
        <v>0</v>
      </c>
    </row>
    <row r="42" spans="1:2" ht="18">
      <c r="A42" s="17" t="s">
        <v>179</v>
      </c>
      <c r="B42" s="7">
        <f>'свод 2015'!AJ43</f>
        <v>2000</v>
      </c>
    </row>
    <row r="43" spans="1:2" ht="18">
      <c r="A43" s="17" t="s">
        <v>180</v>
      </c>
      <c r="B43" s="7">
        <f>'свод 2015'!AJ44</f>
        <v>2000</v>
      </c>
    </row>
    <row r="44" spans="1:2" ht="18">
      <c r="A44" s="17" t="s">
        <v>181</v>
      </c>
      <c r="B44" s="7">
        <f>'свод 2015'!AJ45</f>
        <v>2000</v>
      </c>
    </row>
    <row r="45" spans="1:2" ht="21.75" customHeight="1">
      <c r="A45" s="16" t="s">
        <v>186</v>
      </c>
      <c r="B45" s="7"/>
    </row>
    <row r="46" spans="1:2" ht="18">
      <c r="A46" s="18" t="s">
        <v>113</v>
      </c>
      <c r="B46" s="7">
        <f>'свод 2015'!AJ47</f>
        <v>2000</v>
      </c>
    </row>
    <row r="47" spans="1:2" ht="18" hidden="1">
      <c r="A47" s="18" t="s">
        <v>114</v>
      </c>
      <c r="B47" s="7">
        <f>'свод 2015'!AJ48</f>
        <v>0</v>
      </c>
    </row>
    <row r="48" spans="1:2" ht="18" hidden="1">
      <c r="A48" s="18" t="s">
        <v>111</v>
      </c>
      <c r="B48" s="7">
        <f>'свод 2015'!AJ49</f>
        <v>0</v>
      </c>
    </row>
    <row r="49" spans="1:2" ht="18" hidden="1">
      <c r="A49" s="18" t="s">
        <v>115</v>
      </c>
      <c r="B49" s="7">
        <f>'свод 2015'!AJ50</f>
        <v>0</v>
      </c>
    </row>
    <row r="50" spans="1:2" ht="18" hidden="1">
      <c r="A50" s="18" t="s">
        <v>116</v>
      </c>
      <c r="B50" s="7">
        <f>'свод 2015'!AJ51</f>
        <v>0</v>
      </c>
    </row>
    <row r="51" spans="1:2" ht="18" hidden="1">
      <c r="A51" s="18" t="s">
        <v>117</v>
      </c>
      <c r="B51" s="7">
        <f>'свод 2015'!AJ52</f>
        <v>0</v>
      </c>
    </row>
    <row r="52" spans="1:2" ht="18" hidden="1">
      <c r="A52" s="18" t="s">
        <v>118</v>
      </c>
      <c r="B52" s="7">
        <f>'свод 2015'!AJ53</f>
        <v>0</v>
      </c>
    </row>
    <row r="53" spans="1:2" ht="18" hidden="1">
      <c r="A53" s="18" t="s">
        <v>119</v>
      </c>
      <c r="B53" s="7">
        <f>'свод 2015'!AJ54</f>
        <v>0</v>
      </c>
    </row>
    <row r="54" spans="1:2" ht="18" hidden="1">
      <c r="A54" s="18" t="s">
        <v>120</v>
      </c>
      <c r="B54" s="7">
        <f>'свод 2015'!AJ55</f>
        <v>0</v>
      </c>
    </row>
    <row r="55" spans="1:2" ht="18" hidden="1">
      <c r="A55" s="18" t="s">
        <v>121</v>
      </c>
      <c r="B55" s="7">
        <f>'свод 2015'!AJ56</f>
        <v>0</v>
      </c>
    </row>
    <row r="56" spans="1:2" ht="18" hidden="1">
      <c r="A56" s="18" t="s">
        <v>122</v>
      </c>
      <c r="B56" s="7">
        <f>'свод 2015'!AJ57</f>
        <v>0</v>
      </c>
    </row>
    <row r="57" spans="1:2" ht="18" hidden="1">
      <c r="A57" s="18" t="s">
        <v>112</v>
      </c>
      <c r="B57" s="7">
        <f>'свод 2015'!AJ58</f>
        <v>0</v>
      </c>
    </row>
    <row r="58" spans="1:2" ht="18" hidden="1">
      <c r="A58" s="18" t="s">
        <v>123</v>
      </c>
      <c r="B58" s="7">
        <f>'свод 2015'!AJ59</f>
        <v>0</v>
      </c>
    </row>
    <row r="59" spans="1:2" ht="18" hidden="1">
      <c r="A59" s="18" t="s">
        <v>124</v>
      </c>
      <c r="B59" s="7">
        <f>'свод 2015'!AJ60</f>
        <v>0</v>
      </c>
    </row>
    <row r="60" spans="1:2" ht="18" hidden="1">
      <c r="A60" s="18" t="s">
        <v>125</v>
      </c>
      <c r="B60" s="7">
        <f>'свод 2015'!AJ61</f>
        <v>0</v>
      </c>
    </row>
    <row r="61" spans="1:2" ht="18" hidden="1">
      <c r="A61" s="18" t="s">
        <v>126</v>
      </c>
      <c r="B61" s="7">
        <f>'свод 2015'!AJ62</f>
        <v>0</v>
      </c>
    </row>
    <row r="62" spans="1:2" ht="18" hidden="1">
      <c r="A62" s="18" t="s">
        <v>127</v>
      </c>
      <c r="B62" s="7">
        <f>'свод 2015'!AJ63</f>
        <v>0</v>
      </c>
    </row>
    <row r="63" spans="1:2" ht="18" hidden="1">
      <c r="A63" s="18" t="s">
        <v>128</v>
      </c>
      <c r="B63" s="7">
        <f>'свод 2015'!AJ64</f>
        <v>0</v>
      </c>
    </row>
    <row r="64" spans="1:2" ht="18" hidden="1">
      <c r="A64" s="18" t="s">
        <v>129</v>
      </c>
      <c r="B64" s="7">
        <f>'свод 2015'!AJ65</f>
        <v>0</v>
      </c>
    </row>
    <row r="65" spans="1:2" ht="18" hidden="1">
      <c r="A65" s="18" t="s">
        <v>130</v>
      </c>
      <c r="B65" s="7">
        <f>'свод 2015'!AJ66</f>
        <v>0</v>
      </c>
    </row>
    <row r="66" spans="1:2" ht="18" hidden="1">
      <c r="A66" s="18" t="s">
        <v>131</v>
      </c>
      <c r="B66" s="7">
        <f>'свод 2015'!AJ67</f>
        <v>0</v>
      </c>
    </row>
    <row r="67" spans="1:2" ht="18" hidden="1">
      <c r="A67" s="18" t="s">
        <v>132</v>
      </c>
      <c r="B67" s="7">
        <f>'свод 2015'!AJ68</f>
        <v>0</v>
      </c>
    </row>
    <row r="68" spans="1:2" ht="18" hidden="1">
      <c r="A68" s="18" t="s">
        <v>419</v>
      </c>
      <c r="B68" s="7">
        <f>'свод 2015'!AJ69</f>
        <v>0</v>
      </c>
    </row>
    <row r="69" spans="1:2" ht="18" hidden="1">
      <c r="A69" s="18" t="s">
        <v>133</v>
      </c>
      <c r="B69" s="7">
        <f>'свод 2015'!AJ70</f>
        <v>0</v>
      </c>
    </row>
    <row r="70" spans="1:2" ht="18" hidden="1">
      <c r="A70" s="18" t="s">
        <v>134</v>
      </c>
      <c r="B70" s="7">
        <f>'свод 2015'!AJ71</f>
        <v>0</v>
      </c>
    </row>
    <row r="71" spans="1:2" ht="18" hidden="1">
      <c r="A71" s="18" t="s">
        <v>135</v>
      </c>
      <c r="B71" s="7">
        <f>'свод 2015'!AJ72</f>
        <v>0</v>
      </c>
    </row>
    <row r="72" spans="1:2" ht="18" hidden="1">
      <c r="A72" s="18" t="s">
        <v>136</v>
      </c>
      <c r="B72" s="7">
        <f>'свод 2015'!AJ73</f>
        <v>0</v>
      </c>
    </row>
    <row r="73" spans="1:2" ht="18" hidden="1">
      <c r="A73" s="18" t="s">
        <v>137</v>
      </c>
      <c r="B73" s="7">
        <f>'свод 2015'!AJ74</f>
        <v>0</v>
      </c>
    </row>
    <row r="74" spans="1:2" ht="18">
      <c r="A74" s="18" t="s">
        <v>138</v>
      </c>
      <c r="B74" s="7">
        <f>'свод 2015'!AJ75</f>
        <v>2000</v>
      </c>
    </row>
    <row r="75" spans="1:2" ht="18" hidden="1">
      <c r="A75" s="18" t="s">
        <v>139</v>
      </c>
      <c r="B75" s="7">
        <f>'свод 2015'!AJ76</f>
        <v>0</v>
      </c>
    </row>
    <row r="76" spans="1:2" ht="18" hidden="1">
      <c r="A76" s="18" t="s">
        <v>140</v>
      </c>
      <c r="B76" s="7">
        <f>'свод 2015'!AJ77</f>
        <v>0</v>
      </c>
    </row>
    <row r="77" spans="1:2" ht="18" hidden="1">
      <c r="A77" s="18" t="s">
        <v>141</v>
      </c>
      <c r="B77" s="7">
        <f>'свод 2015'!AJ78</f>
        <v>0</v>
      </c>
    </row>
    <row r="78" spans="1:2" ht="18" hidden="1">
      <c r="A78" s="18" t="s">
        <v>142</v>
      </c>
      <c r="B78" s="7">
        <f>'свод 2015'!AJ79</f>
        <v>0</v>
      </c>
    </row>
    <row r="79" spans="1:2" ht="18">
      <c r="A79" s="18" t="s">
        <v>143</v>
      </c>
      <c r="B79" s="7">
        <f>'свод 2015'!AJ80</f>
        <v>2000</v>
      </c>
    </row>
    <row r="80" spans="1:2" ht="18" hidden="1">
      <c r="A80" s="18" t="s">
        <v>144</v>
      </c>
      <c r="B80" s="7">
        <f>'свод 2015'!AJ81</f>
        <v>0</v>
      </c>
    </row>
    <row r="81" spans="1:2" ht="18" hidden="1">
      <c r="A81" s="16" t="s">
        <v>272</v>
      </c>
      <c r="B81" s="7">
        <f>'свод 2015'!D82</f>
        <v>0</v>
      </c>
    </row>
    <row r="82" spans="1:2" ht="18" hidden="1">
      <c r="A82" s="19" t="s">
        <v>191</v>
      </c>
      <c r="B82" s="7">
        <f>'свод 2015'!D83</f>
        <v>0</v>
      </c>
    </row>
    <row r="83" spans="1:2" ht="18" hidden="1">
      <c r="A83" s="17" t="s">
        <v>188</v>
      </c>
      <c r="B83" s="7">
        <f>'свод 2015'!D84</f>
        <v>0</v>
      </c>
    </row>
    <row r="84" spans="1:2" ht="18" hidden="1">
      <c r="A84" s="17" t="s">
        <v>226</v>
      </c>
      <c r="B84" s="7">
        <f>'свод 2015'!D85</f>
        <v>0</v>
      </c>
    </row>
    <row r="85" spans="1:2" ht="18" hidden="1">
      <c r="A85" s="17" t="s">
        <v>10</v>
      </c>
      <c r="B85" s="7">
        <f>'свод 2015'!D86</f>
        <v>0</v>
      </c>
    </row>
    <row r="86" spans="1:2" ht="18" hidden="1">
      <c r="A86" s="17" t="s">
        <v>275</v>
      </c>
      <c r="B86" s="7">
        <f>'свод 2015'!D87</f>
        <v>0</v>
      </c>
    </row>
    <row r="87" spans="1:2" ht="18" hidden="1">
      <c r="A87" s="17" t="s">
        <v>274</v>
      </c>
      <c r="B87" s="7">
        <f>'свод 2015'!D88</f>
        <v>0</v>
      </c>
    </row>
    <row r="88" spans="1:2" ht="18" hidden="1">
      <c r="A88" s="17" t="s">
        <v>276</v>
      </c>
      <c r="B88" s="7">
        <f>'свод 2015'!D89</f>
        <v>0</v>
      </c>
    </row>
    <row r="89" spans="1:2" ht="18" hidden="1">
      <c r="A89" s="17" t="s">
        <v>277</v>
      </c>
      <c r="B89" s="7">
        <f>'свод 2015'!D90</f>
        <v>0</v>
      </c>
    </row>
    <row r="90" spans="1:2" ht="18" hidden="1">
      <c r="A90" s="17" t="s">
        <v>278</v>
      </c>
      <c r="B90" s="7">
        <f>'свод 2015'!D91</f>
        <v>0</v>
      </c>
    </row>
    <row r="91" spans="1:2" ht="18" hidden="1">
      <c r="A91" s="17" t="s">
        <v>279</v>
      </c>
      <c r="B91" s="7">
        <f>'свод 2015'!D92</f>
        <v>0</v>
      </c>
    </row>
    <row r="92" spans="1:2" ht="18" hidden="1">
      <c r="A92" s="19" t="s">
        <v>192</v>
      </c>
      <c r="B92" s="7">
        <f>'свод 2015'!D93</f>
        <v>0</v>
      </c>
    </row>
    <row r="93" spans="1:2" ht="18" hidden="1">
      <c r="A93" s="17" t="s">
        <v>188</v>
      </c>
      <c r="B93" s="7">
        <f>'свод 2015'!D94</f>
        <v>0</v>
      </c>
    </row>
    <row r="94" spans="1:2" ht="18" hidden="1">
      <c r="A94" s="17" t="s">
        <v>227</v>
      </c>
      <c r="B94" s="7">
        <f>'свод 2015'!D95</f>
        <v>0</v>
      </c>
    </row>
    <row r="95" spans="1:2" ht="18" hidden="1">
      <c r="A95" s="17" t="s">
        <v>228</v>
      </c>
      <c r="B95" s="7">
        <f>'свод 2015'!D96</f>
        <v>0</v>
      </c>
    </row>
    <row r="96" spans="1:2" ht="18" hidden="1">
      <c r="A96" s="17" t="s">
        <v>280</v>
      </c>
      <c r="B96" s="7">
        <f>'свод 2015'!D97</f>
        <v>0</v>
      </c>
    </row>
    <row r="97" spans="1:2" ht="18" hidden="1">
      <c r="A97" s="17" t="s">
        <v>281</v>
      </c>
      <c r="B97" s="7">
        <f>'свод 2015'!D98</f>
        <v>0</v>
      </c>
    </row>
    <row r="98" spans="1:2" ht="18" hidden="1">
      <c r="A98" s="17" t="s">
        <v>282</v>
      </c>
      <c r="B98" s="7">
        <f>'свод 2015'!D99</f>
        <v>0</v>
      </c>
    </row>
    <row r="99" spans="1:2" ht="18" hidden="1">
      <c r="A99" s="17" t="s">
        <v>283</v>
      </c>
      <c r="B99" s="7">
        <f>'свод 2015'!D100</f>
        <v>0</v>
      </c>
    </row>
    <row r="100" spans="1:2" ht="18" hidden="1">
      <c r="A100" s="19" t="s">
        <v>193</v>
      </c>
      <c r="B100" s="7">
        <f>'свод 2015'!D101</f>
        <v>0</v>
      </c>
    </row>
    <row r="101" spans="1:2" ht="18" hidden="1">
      <c r="A101" s="17" t="s">
        <v>188</v>
      </c>
      <c r="B101" s="7">
        <f>'свод 2015'!D102</f>
        <v>0</v>
      </c>
    </row>
    <row r="102" spans="1:2" ht="18" hidden="1">
      <c r="A102" s="17" t="s">
        <v>284</v>
      </c>
      <c r="B102" s="7">
        <f>'свод 2015'!D103</f>
        <v>0</v>
      </c>
    </row>
    <row r="103" spans="1:2" ht="18" hidden="1">
      <c r="A103" s="17" t="s">
        <v>229</v>
      </c>
      <c r="B103" s="7">
        <f>'свод 2015'!D104</f>
        <v>0</v>
      </c>
    </row>
    <row r="104" spans="1:2" ht="18" hidden="1">
      <c r="A104" s="17" t="s">
        <v>285</v>
      </c>
      <c r="B104" s="7">
        <f>'свод 2015'!D105</f>
        <v>0</v>
      </c>
    </row>
    <row r="105" spans="1:2" ht="18" hidden="1">
      <c r="A105" s="17" t="s">
        <v>286</v>
      </c>
      <c r="B105" s="7">
        <f>'свод 2015'!D106</f>
        <v>0</v>
      </c>
    </row>
    <row r="106" spans="1:2" ht="18" hidden="1">
      <c r="A106" s="17" t="s">
        <v>287</v>
      </c>
      <c r="B106" s="7">
        <f>'свод 2015'!D107</f>
        <v>0</v>
      </c>
    </row>
    <row r="107" spans="1:2" ht="18" hidden="1">
      <c r="A107" s="17" t="s">
        <v>288</v>
      </c>
      <c r="B107" s="7">
        <f>'свод 2015'!D108</f>
        <v>0</v>
      </c>
    </row>
    <row r="108" spans="1:2" ht="18" hidden="1">
      <c r="A108" s="17" t="s">
        <v>289</v>
      </c>
      <c r="B108" s="7">
        <f>'свод 2015'!D109</f>
        <v>0</v>
      </c>
    </row>
    <row r="109" spans="1:2" ht="18" hidden="1">
      <c r="A109" s="17" t="s">
        <v>290</v>
      </c>
      <c r="B109" s="7">
        <f>'свод 2015'!D110</f>
        <v>0</v>
      </c>
    </row>
    <row r="110" spans="1:2" ht="18" hidden="1">
      <c r="A110" s="17" t="s">
        <v>291</v>
      </c>
      <c r="B110" s="7">
        <f>'свод 2015'!D111</f>
        <v>0</v>
      </c>
    </row>
    <row r="111" spans="1:2" ht="18" hidden="1">
      <c r="A111" s="17" t="s">
        <v>292</v>
      </c>
      <c r="B111" s="7">
        <f>'свод 2015'!D112</f>
        <v>0</v>
      </c>
    </row>
    <row r="112" spans="1:2" ht="18" hidden="1">
      <c r="A112" s="17" t="s">
        <v>293</v>
      </c>
      <c r="B112" s="7">
        <f>'свод 2015'!D113</f>
        <v>0</v>
      </c>
    </row>
    <row r="113" spans="1:2" ht="18" hidden="1">
      <c r="A113" s="19" t="s">
        <v>194</v>
      </c>
      <c r="B113" s="7">
        <f>'свод 2015'!D114</f>
        <v>0</v>
      </c>
    </row>
    <row r="114" spans="1:2" ht="18" hidden="1">
      <c r="A114" s="17" t="s">
        <v>188</v>
      </c>
      <c r="B114" s="7">
        <f>'свод 2015'!D115</f>
        <v>0</v>
      </c>
    </row>
    <row r="115" spans="1:2" ht="18" hidden="1">
      <c r="A115" s="17" t="s">
        <v>230</v>
      </c>
      <c r="B115" s="7">
        <f>'свод 2015'!D116</f>
        <v>0</v>
      </c>
    </row>
    <row r="116" spans="1:2" ht="18" hidden="1">
      <c r="A116" s="17" t="s">
        <v>294</v>
      </c>
      <c r="B116" s="7">
        <f>'свод 2015'!D117</f>
        <v>0</v>
      </c>
    </row>
    <row r="117" spans="1:2" ht="18" hidden="1">
      <c r="A117" s="17" t="s">
        <v>295</v>
      </c>
      <c r="B117" s="7">
        <f>'свод 2015'!D118</f>
        <v>0</v>
      </c>
    </row>
    <row r="118" spans="1:2" ht="18" hidden="1">
      <c r="A118" s="17" t="s">
        <v>296</v>
      </c>
      <c r="B118" s="7">
        <f>'свод 2015'!D119</f>
        <v>0</v>
      </c>
    </row>
    <row r="119" spans="1:2" ht="18" hidden="1">
      <c r="A119" s="17" t="s">
        <v>297</v>
      </c>
      <c r="B119" s="7">
        <f>'свод 2015'!D120</f>
        <v>0</v>
      </c>
    </row>
    <row r="120" spans="1:2" ht="18" hidden="1">
      <c r="A120" s="19" t="s">
        <v>195</v>
      </c>
      <c r="B120" s="7">
        <f>'свод 2015'!D121</f>
        <v>0</v>
      </c>
    </row>
    <row r="121" spans="1:2" ht="18" hidden="1">
      <c r="A121" s="17" t="s">
        <v>188</v>
      </c>
      <c r="B121" s="7">
        <f>'свод 2015'!D122</f>
        <v>0</v>
      </c>
    </row>
    <row r="122" spans="1:2" ht="18" hidden="1">
      <c r="A122" s="17" t="s">
        <v>298</v>
      </c>
      <c r="B122" s="7">
        <f>'свод 2015'!D123</f>
        <v>0</v>
      </c>
    </row>
    <row r="123" spans="1:2" ht="18" hidden="1">
      <c r="A123" s="17" t="s">
        <v>299</v>
      </c>
      <c r="B123" s="7">
        <f>'свод 2015'!D124</f>
        <v>0</v>
      </c>
    </row>
    <row r="124" spans="1:2" ht="18" hidden="1">
      <c r="A124" s="17" t="s">
        <v>300</v>
      </c>
      <c r="B124" s="7">
        <f>'свод 2015'!D125</f>
        <v>0</v>
      </c>
    </row>
    <row r="125" spans="1:2" ht="18" hidden="1">
      <c r="A125" s="17" t="s">
        <v>301</v>
      </c>
      <c r="B125" s="7">
        <f>'свод 2015'!D126</f>
        <v>0</v>
      </c>
    </row>
    <row r="126" spans="1:2" ht="18" hidden="1">
      <c r="A126" s="17" t="s">
        <v>302</v>
      </c>
      <c r="B126" s="7">
        <f>'свод 2015'!D127</f>
        <v>0</v>
      </c>
    </row>
    <row r="127" spans="1:2" ht="18" hidden="1">
      <c r="A127" s="19" t="s">
        <v>196</v>
      </c>
      <c r="B127" s="7">
        <f>'свод 2015'!D128</f>
        <v>0</v>
      </c>
    </row>
    <row r="128" spans="1:2" ht="18" hidden="1">
      <c r="A128" s="17" t="s">
        <v>188</v>
      </c>
      <c r="B128" s="7">
        <f>'свод 2015'!D129</f>
        <v>0</v>
      </c>
    </row>
    <row r="129" spans="1:2" ht="18" hidden="1">
      <c r="A129" s="17" t="s">
        <v>303</v>
      </c>
      <c r="B129" s="7">
        <f>'свод 2015'!D130</f>
        <v>0</v>
      </c>
    </row>
    <row r="130" spans="1:2" ht="18" hidden="1">
      <c r="A130" s="17" t="s">
        <v>231</v>
      </c>
      <c r="B130" s="7">
        <f>'свод 2015'!D131</f>
        <v>0</v>
      </c>
    </row>
    <row r="131" spans="1:2" ht="18" hidden="1">
      <c r="A131" s="17" t="s">
        <v>304</v>
      </c>
      <c r="B131" s="7">
        <f>'свод 2015'!D132</f>
        <v>0</v>
      </c>
    </row>
    <row r="132" spans="1:2" ht="18" hidden="1">
      <c r="A132" s="17" t="s">
        <v>305</v>
      </c>
      <c r="B132" s="7">
        <f>'свод 2015'!D133</f>
        <v>0</v>
      </c>
    </row>
    <row r="133" spans="1:2" ht="18" hidden="1">
      <c r="A133" s="17" t="s">
        <v>306</v>
      </c>
      <c r="B133" s="7">
        <f>'свод 2015'!D134</f>
        <v>0</v>
      </c>
    </row>
    <row r="134" spans="1:2" ht="18" hidden="1">
      <c r="A134" s="17" t="s">
        <v>307</v>
      </c>
      <c r="B134" s="7">
        <f>'свод 2015'!D135</f>
        <v>0</v>
      </c>
    </row>
    <row r="135" spans="1:2" ht="18" hidden="1">
      <c r="A135" s="17" t="s">
        <v>308</v>
      </c>
      <c r="B135" s="7">
        <f>'свод 2015'!D136</f>
        <v>0</v>
      </c>
    </row>
    <row r="136" spans="1:2" ht="18" hidden="1">
      <c r="A136" s="17" t="s">
        <v>309</v>
      </c>
      <c r="B136" s="7">
        <f>'свод 2015'!D137</f>
        <v>0</v>
      </c>
    </row>
    <row r="137" spans="1:2" ht="18" hidden="1">
      <c r="A137" s="17" t="s">
        <v>310</v>
      </c>
      <c r="B137" s="7">
        <f>'свод 2015'!D138</f>
        <v>0</v>
      </c>
    </row>
    <row r="138" spans="1:2" ht="18" hidden="1">
      <c r="A138" s="17" t="s">
        <v>311</v>
      </c>
      <c r="B138" s="7">
        <f>'свод 2015'!D139</f>
        <v>0</v>
      </c>
    </row>
    <row r="139" spans="1:2" ht="18" hidden="1">
      <c r="A139" s="17" t="s">
        <v>312</v>
      </c>
      <c r="B139" s="7">
        <f>'свод 2015'!D140</f>
        <v>0</v>
      </c>
    </row>
    <row r="140" spans="1:2" ht="18" hidden="1">
      <c r="A140" s="17" t="s">
        <v>313</v>
      </c>
      <c r="B140" s="7">
        <f>'свод 2015'!D141</f>
        <v>0</v>
      </c>
    </row>
    <row r="141" spans="1:2" ht="18" hidden="1">
      <c r="A141" s="17" t="s">
        <v>314</v>
      </c>
      <c r="B141" s="7">
        <f>'свод 2015'!D142</f>
        <v>0</v>
      </c>
    </row>
    <row r="142" spans="1:2" ht="18" hidden="1">
      <c r="A142" s="17" t="s">
        <v>315</v>
      </c>
      <c r="B142" s="7">
        <f>'свод 2015'!D143</f>
        <v>0</v>
      </c>
    </row>
    <row r="143" spans="1:2" ht="18" hidden="1">
      <c r="A143" s="19" t="s">
        <v>197</v>
      </c>
      <c r="B143" s="7">
        <f>'свод 2015'!D144</f>
        <v>0</v>
      </c>
    </row>
    <row r="144" spans="1:2" ht="18" hidden="1">
      <c r="A144" s="17" t="s">
        <v>188</v>
      </c>
      <c r="B144" s="7">
        <f>'свод 2015'!D145</f>
        <v>0</v>
      </c>
    </row>
    <row r="145" spans="1:2" ht="18" hidden="1">
      <c r="A145" s="17" t="s">
        <v>232</v>
      </c>
      <c r="B145" s="7">
        <f>'свод 2015'!D146</f>
        <v>0</v>
      </c>
    </row>
    <row r="146" spans="1:2" ht="18" hidden="1">
      <c r="A146" s="17" t="s">
        <v>318</v>
      </c>
      <c r="B146" s="7">
        <f>'свод 2015'!D147</f>
        <v>0</v>
      </c>
    </row>
    <row r="147" spans="1:2" ht="18" hidden="1">
      <c r="A147" s="17" t="s">
        <v>319</v>
      </c>
      <c r="B147" s="7">
        <f>'свод 2015'!D148</f>
        <v>0</v>
      </c>
    </row>
    <row r="148" spans="1:2" ht="18" hidden="1">
      <c r="A148" s="17" t="s">
        <v>320</v>
      </c>
      <c r="B148" s="7">
        <f>'свод 2015'!D149</f>
        <v>0</v>
      </c>
    </row>
    <row r="149" spans="1:2" ht="18" hidden="1">
      <c r="A149" s="17" t="s">
        <v>321</v>
      </c>
      <c r="B149" s="7">
        <f>'свод 2015'!D150</f>
        <v>0</v>
      </c>
    </row>
    <row r="150" spans="1:2" ht="18" hidden="1">
      <c r="A150" s="17" t="s">
        <v>322</v>
      </c>
      <c r="B150" s="7">
        <f>'свод 2015'!D151</f>
        <v>0</v>
      </c>
    </row>
    <row r="151" spans="1:2" ht="18" hidden="1">
      <c r="A151" s="17" t="s">
        <v>323</v>
      </c>
      <c r="B151" s="7">
        <f>'свод 2015'!D152</f>
        <v>0</v>
      </c>
    </row>
    <row r="152" spans="1:2" ht="18" hidden="1">
      <c r="A152" s="19" t="s">
        <v>273</v>
      </c>
      <c r="B152" s="7">
        <f>'свод 2015'!D153</f>
        <v>0</v>
      </c>
    </row>
    <row r="153" spans="1:2" ht="18" hidden="1">
      <c r="A153" s="17" t="s">
        <v>188</v>
      </c>
      <c r="B153" s="7">
        <f>'свод 2015'!D154</f>
        <v>0</v>
      </c>
    </row>
    <row r="154" spans="1:2" ht="18" hidden="1">
      <c r="A154" s="17" t="s">
        <v>324</v>
      </c>
      <c r="B154" s="7">
        <f>'свод 2015'!D155</f>
        <v>0</v>
      </c>
    </row>
    <row r="155" spans="1:2" ht="18" hidden="1">
      <c r="A155" s="17" t="s">
        <v>233</v>
      </c>
      <c r="B155" s="7">
        <f>'свод 2015'!D156</f>
        <v>0</v>
      </c>
    </row>
    <row r="156" spans="1:2" ht="18" hidden="1">
      <c r="A156" s="17" t="s">
        <v>325</v>
      </c>
      <c r="B156" s="7">
        <f>'свод 2015'!D157</f>
        <v>0</v>
      </c>
    </row>
    <row r="157" spans="1:2" ht="18" hidden="1">
      <c r="A157" s="17" t="s">
        <v>326</v>
      </c>
      <c r="B157" s="7">
        <f>'свод 2015'!D158</f>
        <v>0</v>
      </c>
    </row>
    <row r="158" spans="1:2" ht="18" hidden="1">
      <c r="A158" s="17" t="s">
        <v>327</v>
      </c>
      <c r="B158" s="7">
        <f>'свод 2015'!D159</f>
        <v>0</v>
      </c>
    </row>
    <row r="159" spans="1:2" ht="18" hidden="1">
      <c r="A159" s="17" t="s">
        <v>328</v>
      </c>
      <c r="B159" s="7">
        <f>'свод 2015'!D160</f>
        <v>0</v>
      </c>
    </row>
    <row r="160" spans="1:2" ht="18" hidden="1">
      <c r="A160" s="17" t="s">
        <v>329</v>
      </c>
      <c r="B160" s="7">
        <f>'свод 2015'!D161</f>
        <v>0</v>
      </c>
    </row>
    <row r="161" spans="1:2" ht="18" hidden="1">
      <c r="A161" s="17" t="s">
        <v>330</v>
      </c>
      <c r="B161" s="7">
        <f>'свод 2015'!D162</f>
        <v>0</v>
      </c>
    </row>
    <row r="162" spans="1:2" ht="18" hidden="1">
      <c r="A162" s="19" t="s">
        <v>198</v>
      </c>
      <c r="B162" s="7">
        <f>'свод 2015'!D163</f>
        <v>0</v>
      </c>
    </row>
    <row r="163" spans="1:2" ht="18" hidden="1">
      <c r="A163" s="17" t="s">
        <v>188</v>
      </c>
      <c r="B163" s="7">
        <f>'свод 2015'!D164</f>
        <v>0</v>
      </c>
    </row>
    <row r="164" spans="1:2" ht="18" hidden="1">
      <c r="A164" s="17" t="s">
        <v>331</v>
      </c>
      <c r="B164" s="7">
        <f>'свод 2015'!D165</f>
        <v>0</v>
      </c>
    </row>
    <row r="165" spans="1:2" ht="18" hidden="1">
      <c r="A165" s="17" t="s">
        <v>332</v>
      </c>
      <c r="B165" s="7">
        <f>'свод 2015'!D166</f>
        <v>0</v>
      </c>
    </row>
    <row r="166" spans="1:2" ht="18" hidden="1">
      <c r="A166" s="17" t="s">
        <v>333</v>
      </c>
      <c r="B166" s="7">
        <f>'свод 2015'!D167</f>
        <v>0</v>
      </c>
    </row>
    <row r="167" spans="1:2" ht="18" hidden="1">
      <c r="A167" s="17" t="s">
        <v>334</v>
      </c>
      <c r="B167" s="7">
        <f>'свод 2015'!D168</f>
        <v>0</v>
      </c>
    </row>
    <row r="168" spans="1:2" ht="18" hidden="1">
      <c r="A168" s="17" t="s">
        <v>335</v>
      </c>
      <c r="B168" s="7">
        <f>'свод 2015'!D169</f>
        <v>0</v>
      </c>
    </row>
    <row r="169" spans="1:2" ht="18" hidden="1">
      <c r="A169" s="17" t="s">
        <v>336</v>
      </c>
      <c r="B169" s="7">
        <f>'свод 2015'!D170</f>
        <v>0</v>
      </c>
    </row>
    <row r="170" spans="1:2" ht="18" hidden="1">
      <c r="A170" s="17" t="s">
        <v>337</v>
      </c>
      <c r="B170" s="7">
        <f>'свод 2015'!D171</f>
        <v>0</v>
      </c>
    </row>
    <row r="171" spans="1:2" ht="18" hidden="1">
      <c r="A171" s="17" t="s">
        <v>338</v>
      </c>
      <c r="B171" s="7">
        <f>'свод 2015'!D172</f>
        <v>0</v>
      </c>
    </row>
    <row r="172" spans="1:2" ht="18" hidden="1">
      <c r="A172" s="17" t="s">
        <v>234</v>
      </c>
      <c r="B172" s="7">
        <f>'свод 2015'!D173</f>
        <v>0</v>
      </c>
    </row>
    <row r="173" spans="1:2" ht="18" hidden="1">
      <c r="A173" s="19" t="s">
        <v>199</v>
      </c>
      <c r="B173" s="7">
        <f>'свод 2015'!D174</f>
        <v>0</v>
      </c>
    </row>
    <row r="174" spans="1:2" ht="18" hidden="1">
      <c r="A174" s="17" t="s">
        <v>188</v>
      </c>
      <c r="B174" s="7">
        <f>'свод 2015'!D175</f>
        <v>0</v>
      </c>
    </row>
    <row r="175" spans="1:2" ht="18" hidden="1">
      <c r="A175" s="17" t="s">
        <v>235</v>
      </c>
      <c r="B175" s="7">
        <f>'свод 2015'!D176</f>
        <v>0</v>
      </c>
    </row>
    <row r="176" spans="1:2" ht="18" hidden="1">
      <c r="A176" s="17" t="s">
        <v>339</v>
      </c>
      <c r="B176" s="7">
        <f>'свод 2015'!D177</f>
        <v>0</v>
      </c>
    </row>
    <row r="177" spans="1:2" ht="18" hidden="1">
      <c r="A177" s="17" t="s">
        <v>340</v>
      </c>
      <c r="B177" s="7">
        <f>'свод 2015'!D178</f>
        <v>0</v>
      </c>
    </row>
    <row r="178" spans="1:2" ht="18" hidden="1">
      <c r="A178" s="17" t="s">
        <v>341</v>
      </c>
      <c r="B178" s="7">
        <f>'свод 2015'!D179</f>
        <v>0</v>
      </c>
    </row>
    <row r="179" spans="1:2" ht="18" hidden="1">
      <c r="A179" s="19" t="s">
        <v>200</v>
      </c>
      <c r="B179" s="7">
        <f>'свод 2015'!D180</f>
        <v>0</v>
      </c>
    </row>
    <row r="180" spans="1:2" ht="18" hidden="1">
      <c r="A180" s="17" t="s">
        <v>188</v>
      </c>
      <c r="B180" s="7">
        <f>'свод 2015'!D181</f>
        <v>0</v>
      </c>
    </row>
    <row r="181" spans="1:2" ht="18" hidden="1">
      <c r="A181" s="17" t="s">
        <v>236</v>
      </c>
      <c r="B181" s="7">
        <f>'свод 2015'!D182</f>
        <v>0</v>
      </c>
    </row>
    <row r="182" spans="1:2" ht="18" hidden="1">
      <c r="A182" s="17" t="s">
        <v>342</v>
      </c>
      <c r="B182" s="7">
        <f>'свод 2015'!D183</f>
        <v>0</v>
      </c>
    </row>
    <row r="183" spans="1:2" ht="18" hidden="1">
      <c r="A183" s="17" t="s">
        <v>343</v>
      </c>
      <c r="B183" s="7">
        <f>'свод 2015'!D184</f>
        <v>0</v>
      </c>
    </row>
    <row r="184" spans="1:2" ht="18" hidden="1">
      <c r="A184" s="17" t="s">
        <v>344</v>
      </c>
      <c r="B184" s="7">
        <f>'свод 2015'!D185</f>
        <v>0</v>
      </c>
    </row>
    <row r="185" spans="1:2" ht="18" hidden="1">
      <c r="A185" s="17" t="s">
        <v>345</v>
      </c>
      <c r="B185" s="7">
        <f>'свод 2015'!D186</f>
        <v>0</v>
      </c>
    </row>
    <row r="186" spans="1:2" ht="18" hidden="1">
      <c r="A186" s="17" t="s">
        <v>346</v>
      </c>
      <c r="B186" s="7">
        <f>'свод 2015'!D187</f>
        <v>0</v>
      </c>
    </row>
    <row r="187" spans="1:2" ht="18" hidden="1">
      <c r="A187" s="17" t="s">
        <v>347</v>
      </c>
      <c r="B187" s="7">
        <f>'свод 2015'!D188</f>
        <v>0</v>
      </c>
    </row>
    <row r="188" spans="1:2" ht="18" hidden="1">
      <c r="A188" s="19" t="s">
        <v>201</v>
      </c>
      <c r="B188" s="7">
        <f>'свод 2015'!D189</f>
        <v>0</v>
      </c>
    </row>
    <row r="189" spans="1:2" ht="18" hidden="1">
      <c r="A189" s="17" t="s">
        <v>188</v>
      </c>
      <c r="B189" s="7">
        <f>'свод 2015'!D190</f>
        <v>0</v>
      </c>
    </row>
    <row r="190" spans="1:2" ht="18" hidden="1">
      <c r="A190" s="17" t="s">
        <v>348</v>
      </c>
      <c r="B190" s="7">
        <f>'свод 2015'!D191</f>
        <v>0</v>
      </c>
    </row>
    <row r="191" spans="1:2" ht="18" hidden="1">
      <c r="A191" s="17" t="s">
        <v>349</v>
      </c>
      <c r="B191" s="7">
        <f>'свод 2015'!D192</f>
        <v>0</v>
      </c>
    </row>
    <row r="192" spans="1:2" ht="18" hidden="1">
      <c r="A192" s="17" t="s">
        <v>350</v>
      </c>
      <c r="B192" s="7">
        <f>'свод 2015'!D193</f>
        <v>0</v>
      </c>
    </row>
    <row r="193" spans="1:2" ht="18" hidden="1">
      <c r="A193" s="19" t="s">
        <v>202</v>
      </c>
      <c r="B193" s="7">
        <f>'свод 2015'!D194</f>
        <v>0</v>
      </c>
    </row>
    <row r="194" spans="1:2" ht="18" hidden="1">
      <c r="A194" s="17" t="s">
        <v>188</v>
      </c>
      <c r="B194" s="7">
        <f>'свод 2015'!D195</f>
        <v>0</v>
      </c>
    </row>
    <row r="195" spans="1:2" ht="18" hidden="1">
      <c r="A195" s="17" t="s">
        <v>351</v>
      </c>
      <c r="B195" s="7">
        <f>'свод 2015'!D196</f>
        <v>0</v>
      </c>
    </row>
    <row r="196" spans="1:2" ht="18" hidden="1">
      <c r="A196" s="17" t="s">
        <v>237</v>
      </c>
      <c r="B196" s="7">
        <f>'свод 2015'!D197</f>
        <v>0</v>
      </c>
    </row>
    <row r="197" spans="1:2" ht="18" hidden="1">
      <c r="A197" s="17" t="s">
        <v>352</v>
      </c>
      <c r="B197" s="7">
        <f>'свод 2015'!D198</f>
        <v>0</v>
      </c>
    </row>
    <row r="198" spans="1:2" ht="18" hidden="1">
      <c r="A198" s="17" t="s">
        <v>353</v>
      </c>
      <c r="B198" s="7">
        <f>'свод 2015'!D199</f>
        <v>0</v>
      </c>
    </row>
    <row r="199" spans="1:2" ht="18" hidden="1">
      <c r="A199" s="17" t="s">
        <v>238</v>
      </c>
      <c r="B199" s="7">
        <f>'свод 2015'!D200</f>
        <v>0</v>
      </c>
    </row>
    <row r="200" spans="1:2" ht="18" hidden="1">
      <c r="A200" s="17" t="s">
        <v>354</v>
      </c>
      <c r="B200" s="7">
        <f>'свод 2015'!D201</f>
        <v>0</v>
      </c>
    </row>
    <row r="201" spans="1:2" ht="18" hidden="1">
      <c r="A201" s="17" t="s">
        <v>355</v>
      </c>
      <c r="B201" s="7">
        <f>'свод 2015'!D202</f>
        <v>0</v>
      </c>
    </row>
    <row r="202" spans="1:2" ht="18" hidden="1">
      <c r="A202" s="17" t="s">
        <v>356</v>
      </c>
      <c r="B202" s="7">
        <f>'свод 2015'!D203</f>
        <v>0</v>
      </c>
    </row>
    <row r="203" spans="1:2" ht="18" hidden="1">
      <c r="A203" s="19" t="s">
        <v>203</v>
      </c>
      <c r="B203" s="7">
        <f>'свод 2015'!D204</f>
        <v>0</v>
      </c>
    </row>
    <row r="204" spans="1:2" ht="18" hidden="1">
      <c r="A204" s="17" t="s">
        <v>188</v>
      </c>
      <c r="B204" s="7">
        <f>'свод 2015'!D205</f>
        <v>0</v>
      </c>
    </row>
    <row r="205" spans="1:2" ht="18" hidden="1">
      <c r="A205" s="17" t="s">
        <v>357</v>
      </c>
      <c r="B205" s="7">
        <f>'свод 2015'!D206</f>
        <v>0</v>
      </c>
    </row>
    <row r="206" spans="1:2" ht="18" hidden="1">
      <c r="A206" s="17" t="s">
        <v>239</v>
      </c>
      <c r="B206" s="7">
        <f>'свод 2015'!D207</f>
        <v>0</v>
      </c>
    </row>
    <row r="207" spans="1:2" ht="18" hidden="1">
      <c r="A207" s="17" t="s">
        <v>358</v>
      </c>
      <c r="B207" s="7">
        <f>'свод 2015'!D208</f>
        <v>0</v>
      </c>
    </row>
    <row r="208" spans="1:2" ht="18" hidden="1">
      <c r="A208" s="17" t="s">
        <v>359</v>
      </c>
      <c r="B208" s="7">
        <f>'свод 2015'!D209</f>
        <v>0</v>
      </c>
    </row>
    <row r="209" spans="1:2" ht="18" hidden="1">
      <c r="A209" s="17" t="s">
        <v>360</v>
      </c>
      <c r="B209" s="7">
        <f>'свод 2015'!D210</f>
        <v>0</v>
      </c>
    </row>
    <row r="210" spans="1:2" ht="18" hidden="1">
      <c r="A210" s="19" t="s">
        <v>204</v>
      </c>
      <c r="B210" s="7">
        <f>'свод 2015'!D211</f>
        <v>0</v>
      </c>
    </row>
    <row r="211" spans="1:2" ht="18" hidden="1">
      <c r="A211" s="17" t="s">
        <v>188</v>
      </c>
      <c r="B211" s="7">
        <f>'свод 2015'!D212</f>
        <v>0</v>
      </c>
    </row>
    <row r="212" spans="1:2" ht="18" hidden="1">
      <c r="A212" s="17" t="s">
        <v>240</v>
      </c>
      <c r="B212" s="7">
        <f>'свод 2015'!D213</f>
        <v>0</v>
      </c>
    </row>
    <row r="213" spans="1:2" ht="18" hidden="1">
      <c r="A213" s="17" t="s">
        <v>361</v>
      </c>
      <c r="B213" s="7">
        <f>'свод 2015'!D214</f>
        <v>0</v>
      </c>
    </row>
    <row r="214" spans="1:2" ht="18" hidden="1">
      <c r="A214" s="17" t="s">
        <v>362</v>
      </c>
      <c r="B214" s="7">
        <f>'свод 2015'!D215</f>
        <v>0</v>
      </c>
    </row>
    <row r="215" spans="1:2" ht="18" hidden="1">
      <c r="A215" s="17" t="s">
        <v>363</v>
      </c>
      <c r="B215" s="7">
        <f>'свод 2015'!D216</f>
        <v>0</v>
      </c>
    </row>
    <row r="216" spans="1:2" ht="18" hidden="1">
      <c r="A216" s="17" t="s">
        <v>364</v>
      </c>
      <c r="B216" s="7">
        <f>'свод 2015'!D217</f>
        <v>0</v>
      </c>
    </row>
    <row r="217" spans="1:2" ht="18" hidden="1">
      <c r="A217" s="17" t="s">
        <v>365</v>
      </c>
      <c r="B217" s="7">
        <f>'свод 2015'!D218</f>
        <v>0</v>
      </c>
    </row>
    <row r="218" spans="1:2" ht="18" hidden="1">
      <c r="A218" s="17" t="s">
        <v>366</v>
      </c>
      <c r="B218" s="7">
        <f>'свод 2015'!D219</f>
        <v>0</v>
      </c>
    </row>
    <row r="219" spans="1:2" ht="18" hidden="1">
      <c r="A219" s="17" t="s">
        <v>367</v>
      </c>
      <c r="B219" s="7">
        <f>'свод 2015'!D220</f>
        <v>0</v>
      </c>
    </row>
    <row r="220" spans="1:2" ht="18" hidden="1">
      <c r="A220" s="17" t="s">
        <v>368</v>
      </c>
      <c r="B220" s="7">
        <f>'свод 2015'!D221</f>
        <v>0</v>
      </c>
    </row>
    <row r="221" spans="1:2" ht="18" hidden="1">
      <c r="A221" s="17" t="s">
        <v>369</v>
      </c>
      <c r="B221" s="7">
        <f>'свод 2015'!D222</f>
        <v>0</v>
      </c>
    </row>
    <row r="222" spans="1:2" ht="18" hidden="1">
      <c r="A222" s="17" t="s">
        <v>370</v>
      </c>
      <c r="B222" s="7">
        <f>'свод 2015'!D223</f>
        <v>0</v>
      </c>
    </row>
    <row r="223" spans="1:2" ht="18" hidden="1">
      <c r="A223" s="19" t="s">
        <v>205</v>
      </c>
      <c r="B223" s="7">
        <f>'свод 2015'!D224</f>
        <v>0</v>
      </c>
    </row>
    <row r="224" spans="1:2" ht="18" hidden="1">
      <c r="A224" s="17" t="s">
        <v>188</v>
      </c>
      <c r="B224" s="7">
        <f>'свод 2015'!D225</f>
        <v>0</v>
      </c>
    </row>
    <row r="225" spans="1:2" ht="18" hidden="1">
      <c r="A225" s="17" t="s">
        <v>241</v>
      </c>
      <c r="B225" s="7">
        <f>'свод 2015'!D226</f>
        <v>0</v>
      </c>
    </row>
    <row r="226" spans="1:2" ht="18" hidden="1">
      <c r="A226" s="17" t="s">
        <v>371</v>
      </c>
      <c r="B226" s="7">
        <f>'свод 2015'!D227</f>
        <v>0</v>
      </c>
    </row>
    <row r="227" spans="1:2" ht="18" hidden="1">
      <c r="A227" s="17" t="s">
        <v>372</v>
      </c>
      <c r="B227" s="7">
        <f>'свод 2015'!D228</f>
        <v>0</v>
      </c>
    </row>
    <row r="228" spans="1:2" ht="18" hidden="1">
      <c r="A228" s="19" t="s">
        <v>206</v>
      </c>
      <c r="B228" s="7">
        <f>'свод 2015'!D229</f>
        <v>0</v>
      </c>
    </row>
    <row r="229" spans="1:2" ht="18" hidden="1">
      <c r="A229" s="17" t="s">
        <v>188</v>
      </c>
      <c r="B229" s="7">
        <f>'свод 2015'!D230</f>
        <v>0</v>
      </c>
    </row>
    <row r="230" spans="1:2" ht="18" hidden="1">
      <c r="A230" s="17" t="s">
        <v>373</v>
      </c>
      <c r="B230" s="7">
        <f>'свод 2015'!D231</f>
        <v>0</v>
      </c>
    </row>
    <row r="231" spans="1:2" ht="18" hidden="1">
      <c r="A231" s="17" t="s">
        <v>374</v>
      </c>
      <c r="B231" s="7">
        <f>'свод 2015'!D232</f>
        <v>0</v>
      </c>
    </row>
    <row r="232" spans="1:2" ht="18" hidden="1">
      <c r="A232" s="17" t="s">
        <v>375</v>
      </c>
      <c r="B232" s="7">
        <f>'свод 2015'!D233</f>
        <v>0</v>
      </c>
    </row>
    <row r="233" spans="1:2" ht="18" hidden="1">
      <c r="A233" s="17" t="s">
        <v>242</v>
      </c>
      <c r="B233" s="7">
        <f>'свод 2015'!D234</f>
        <v>0</v>
      </c>
    </row>
    <row r="234" spans="1:2" ht="18" hidden="1">
      <c r="A234" s="17" t="s">
        <v>376</v>
      </c>
      <c r="B234" s="7">
        <f>'свод 2015'!D235</f>
        <v>0</v>
      </c>
    </row>
    <row r="235" spans="1:2" ht="18" hidden="1">
      <c r="A235" s="17" t="s">
        <v>377</v>
      </c>
      <c r="B235" s="7">
        <f>'свод 2015'!D236</f>
        <v>0</v>
      </c>
    </row>
    <row r="236" spans="1:2" ht="18" hidden="1">
      <c r="A236" s="17" t="s">
        <v>378</v>
      </c>
      <c r="B236" s="7">
        <f>'свод 2015'!D237</f>
        <v>0</v>
      </c>
    </row>
    <row r="237" spans="1:2" ht="18" hidden="1">
      <c r="A237" s="17" t="s">
        <v>379</v>
      </c>
      <c r="B237" s="7">
        <f>'свод 2015'!D238</f>
        <v>0</v>
      </c>
    </row>
    <row r="238" spans="1:2" ht="18" hidden="1">
      <c r="A238" s="17" t="s">
        <v>380</v>
      </c>
      <c r="B238" s="7">
        <f>'свод 2015'!D239</f>
        <v>0</v>
      </c>
    </row>
    <row r="239" spans="1:2" ht="18" hidden="1">
      <c r="A239" s="19" t="s">
        <v>207</v>
      </c>
      <c r="B239" s="7">
        <f>'свод 2015'!D240</f>
        <v>0</v>
      </c>
    </row>
    <row r="240" spans="1:2" ht="18" hidden="1">
      <c r="A240" s="17" t="s">
        <v>188</v>
      </c>
      <c r="B240" s="7">
        <f>'свод 2015'!D241</f>
        <v>0</v>
      </c>
    </row>
    <row r="241" spans="1:2" ht="18" hidden="1">
      <c r="A241" s="17" t="s">
        <v>381</v>
      </c>
      <c r="B241" s="7">
        <f>'свод 2015'!D242</f>
        <v>0</v>
      </c>
    </row>
    <row r="242" spans="1:2" ht="18" hidden="1">
      <c r="A242" s="17" t="s">
        <v>243</v>
      </c>
      <c r="B242" s="7">
        <f>'свод 2015'!D243</f>
        <v>0</v>
      </c>
    </row>
    <row r="243" spans="1:2" ht="18" hidden="1">
      <c r="A243" s="17" t="s">
        <v>382</v>
      </c>
      <c r="B243" s="7">
        <f>'свод 2015'!D244</f>
        <v>0</v>
      </c>
    </row>
    <row r="244" spans="1:2" ht="18" hidden="1">
      <c r="A244" s="17" t="s">
        <v>383</v>
      </c>
      <c r="B244" s="7">
        <f>'свод 2015'!D245</f>
        <v>0</v>
      </c>
    </row>
    <row r="245" spans="1:2" ht="18" hidden="1">
      <c r="A245" s="17" t="s">
        <v>384</v>
      </c>
      <c r="B245" s="7">
        <f>'свод 2015'!D246</f>
        <v>0</v>
      </c>
    </row>
    <row r="246" spans="1:2" ht="18" hidden="1">
      <c r="A246" s="17" t="s">
        <v>385</v>
      </c>
      <c r="B246" s="7">
        <f>'свод 2015'!D247</f>
        <v>0</v>
      </c>
    </row>
    <row r="247" spans="1:2" ht="18" hidden="1">
      <c r="A247" s="17" t="s">
        <v>386</v>
      </c>
      <c r="B247" s="7">
        <f>'свод 2015'!D248</f>
        <v>0</v>
      </c>
    </row>
    <row r="248" spans="1:2" ht="18" hidden="1">
      <c r="A248" s="17" t="s">
        <v>387</v>
      </c>
      <c r="B248" s="7">
        <f>'свод 2015'!D249</f>
        <v>0</v>
      </c>
    </row>
    <row r="249" spans="1:2" ht="18" hidden="1">
      <c r="A249" s="17" t="s">
        <v>388</v>
      </c>
      <c r="B249" s="7">
        <f>'свод 2015'!D250</f>
        <v>0</v>
      </c>
    </row>
    <row r="250" spans="1:2" ht="18" hidden="1">
      <c r="A250" s="17" t="s">
        <v>389</v>
      </c>
      <c r="B250" s="7">
        <f>'свод 2015'!D251</f>
        <v>0</v>
      </c>
    </row>
    <row r="251" spans="1:2" ht="18" hidden="1">
      <c r="A251" s="19" t="s">
        <v>208</v>
      </c>
      <c r="B251" s="7">
        <f>'свод 2015'!D252</f>
        <v>0</v>
      </c>
    </row>
    <row r="252" spans="1:2" ht="18" hidden="1">
      <c r="A252" s="17" t="s">
        <v>188</v>
      </c>
      <c r="B252" s="7">
        <f>'свод 2015'!D253</f>
        <v>0</v>
      </c>
    </row>
    <row r="253" spans="1:2" ht="18" hidden="1">
      <c r="A253" s="17" t="s">
        <v>390</v>
      </c>
      <c r="B253" s="7">
        <f>'свод 2015'!D254</f>
        <v>0</v>
      </c>
    </row>
    <row r="254" spans="1:2" ht="18" hidden="1">
      <c r="A254" s="17" t="s">
        <v>391</v>
      </c>
      <c r="B254" s="7">
        <f>'свод 2015'!D255</f>
        <v>0</v>
      </c>
    </row>
    <row r="255" spans="1:2" ht="18" hidden="1">
      <c r="A255" s="17" t="s">
        <v>392</v>
      </c>
      <c r="B255" s="7">
        <f>'свод 2015'!D256</f>
        <v>0</v>
      </c>
    </row>
    <row r="256" spans="1:2" ht="18" hidden="1">
      <c r="A256" s="17" t="s">
        <v>393</v>
      </c>
      <c r="B256" s="7">
        <f>'свод 2015'!D257</f>
        <v>0</v>
      </c>
    </row>
    <row r="257" spans="1:2" ht="18" hidden="1">
      <c r="A257" s="17" t="s">
        <v>394</v>
      </c>
      <c r="B257" s="7">
        <f>'свод 2015'!D258</f>
        <v>0</v>
      </c>
    </row>
    <row r="258" spans="1:2" ht="18" hidden="1">
      <c r="A258" s="17" t="s">
        <v>395</v>
      </c>
      <c r="B258" s="7">
        <f>'свод 2015'!D259</f>
        <v>0</v>
      </c>
    </row>
    <row r="259" spans="1:2" ht="18" hidden="1">
      <c r="A259" s="17" t="s">
        <v>244</v>
      </c>
      <c r="B259" s="7">
        <f>'свод 2015'!D260</f>
        <v>0</v>
      </c>
    </row>
    <row r="260" spans="1:2" ht="18" hidden="1">
      <c r="A260" s="17" t="s">
        <v>396</v>
      </c>
      <c r="B260" s="7">
        <f>'свод 2015'!D261</f>
        <v>0</v>
      </c>
    </row>
    <row r="261" spans="1:2" ht="18" hidden="1">
      <c r="A261" s="17" t="s">
        <v>397</v>
      </c>
      <c r="B261" s="7">
        <f>'свод 2015'!D262</f>
        <v>0</v>
      </c>
    </row>
    <row r="262" spans="1:2" ht="18" hidden="1">
      <c r="A262" s="17" t="s">
        <v>398</v>
      </c>
      <c r="B262" s="7">
        <f>'свод 2015'!D263</f>
        <v>0</v>
      </c>
    </row>
    <row r="263" spans="1:2" ht="18" hidden="1">
      <c r="A263" s="17" t="s">
        <v>399</v>
      </c>
      <c r="B263" s="7">
        <f>'свод 2015'!D264</f>
        <v>0</v>
      </c>
    </row>
    <row r="264" spans="1:2" ht="18" hidden="1">
      <c r="A264" s="17" t="s">
        <v>400</v>
      </c>
      <c r="B264" s="7">
        <f>'свод 2015'!D265</f>
        <v>0</v>
      </c>
    </row>
    <row r="265" spans="1:2" ht="18" hidden="1">
      <c r="A265" s="17" t="s">
        <v>401</v>
      </c>
      <c r="B265" s="7">
        <f>'свод 2015'!D266</f>
        <v>0</v>
      </c>
    </row>
    <row r="266" spans="1:2" ht="18" hidden="1">
      <c r="A266" s="17" t="s">
        <v>245</v>
      </c>
      <c r="B266" s="7">
        <f>'свод 2015'!D267</f>
        <v>0</v>
      </c>
    </row>
    <row r="267" spans="1:2" ht="18" hidden="1">
      <c r="A267" s="17" t="s">
        <v>402</v>
      </c>
      <c r="B267" s="7">
        <f>'свод 2015'!D268</f>
        <v>0</v>
      </c>
    </row>
    <row r="268" spans="1:2" ht="18" hidden="1">
      <c r="A268" s="17" t="s">
        <v>403</v>
      </c>
      <c r="B268" s="7">
        <f>'свод 2015'!D269</f>
        <v>0</v>
      </c>
    </row>
    <row r="269" spans="1:2" ht="18" hidden="1">
      <c r="A269" s="19" t="s">
        <v>209</v>
      </c>
      <c r="B269" s="7">
        <f>'свод 2015'!D270</f>
        <v>0</v>
      </c>
    </row>
    <row r="270" spans="1:2" ht="18" hidden="1">
      <c r="A270" s="17" t="s">
        <v>188</v>
      </c>
      <c r="B270" s="7">
        <f>'свод 2015'!D271</f>
        <v>0</v>
      </c>
    </row>
    <row r="271" spans="1:2" ht="18" hidden="1">
      <c r="A271" s="17" t="s">
        <v>8</v>
      </c>
      <c r="B271" s="7">
        <f>'свод 2015'!D272</f>
        <v>0</v>
      </c>
    </row>
    <row r="272" spans="1:2" ht="18" hidden="1">
      <c r="A272" s="17" t="s">
        <v>246</v>
      </c>
      <c r="B272" s="7">
        <f>'свод 2015'!D273</f>
        <v>0</v>
      </c>
    </row>
    <row r="273" spans="1:2" ht="18" hidden="1">
      <c r="A273" s="17" t="s">
        <v>9</v>
      </c>
      <c r="B273" s="7">
        <f>'свод 2015'!D274</f>
        <v>0</v>
      </c>
    </row>
    <row r="274" spans="1:2" ht="18" hidden="1">
      <c r="A274" s="19" t="s">
        <v>210</v>
      </c>
      <c r="B274" s="7">
        <f>'свод 2015'!D275</f>
        <v>0</v>
      </c>
    </row>
    <row r="275" spans="1:2" ht="18" hidden="1">
      <c r="A275" s="17" t="s">
        <v>188</v>
      </c>
      <c r="B275" s="7">
        <f>'свод 2015'!D276</f>
        <v>0</v>
      </c>
    </row>
    <row r="276" spans="1:2" ht="18" hidden="1">
      <c r="A276" s="17" t="s">
        <v>404</v>
      </c>
      <c r="B276" s="7">
        <f>'свод 2015'!D277</f>
        <v>0</v>
      </c>
    </row>
    <row r="277" spans="1:2" ht="18" hidden="1">
      <c r="A277" s="17" t="s">
        <v>405</v>
      </c>
      <c r="B277" s="7">
        <f>'свод 2015'!D278</f>
        <v>0</v>
      </c>
    </row>
    <row r="278" spans="1:2" ht="18" hidden="1">
      <c r="A278" s="17" t="s">
        <v>406</v>
      </c>
      <c r="B278" s="7">
        <f>'свод 2015'!D279</f>
        <v>0</v>
      </c>
    </row>
    <row r="279" spans="1:2" ht="18" hidden="1">
      <c r="A279" s="17" t="s">
        <v>407</v>
      </c>
      <c r="B279" s="7">
        <f>'свод 2015'!D280</f>
        <v>0</v>
      </c>
    </row>
    <row r="280" spans="1:2" ht="18" hidden="1">
      <c r="A280" s="17" t="s">
        <v>408</v>
      </c>
      <c r="B280" s="7">
        <f>'свод 2015'!D281</f>
        <v>0</v>
      </c>
    </row>
    <row r="281" spans="1:2" ht="18" hidden="1">
      <c r="A281" s="17" t="s">
        <v>409</v>
      </c>
      <c r="B281" s="7">
        <f>'свод 2015'!D282</f>
        <v>0</v>
      </c>
    </row>
    <row r="282" spans="1:2" ht="18" hidden="1">
      <c r="A282" s="17" t="s">
        <v>410</v>
      </c>
      <c r="B282" s="7">
        <f>'свод 2015'!D283</f>
        <v>0</v>
      </c>
    </row>
    <row r="283" spans="1:2" ht="18" hidden="1">
      <c r="A283" s="17" t="s">
        <v>411</v>
      </c>
      <c r="B283" s="7">
        <f>'свод 2015'!D284</f>
        <v>0</v>
      </c>
    </row>
    <row r="284" spans="1:2" ht="18" hidden="1">
      <c r="A284" s="17" t="s">
        <v>412</v>
      </c>
      <c r="B284" s="7">
        <f>'свод 2015'!D285</f>
        <v>0</v>
      </c>
    </row>
    <row r="285" spans="1:2" ht="18" hidden="1">
      <c r="A285" s="17" t="s">
        <v>413</v>
      </c>
      <c r="B285" s="7">
        <f>'свод 2015'!D286</f>
        <v>0</v>
      </c>
    </row>
    <row r="286" spans="1:2" ht="18" hidden="1">
      <c r="A286" s="17" t="s">
        <v>414</v>
      </c>
      <c r="B286" s="7">
        <f>'свод 2015'!D287</f>
        <v>0</v>
      </c>
    </row>
    <row r="287" spans="1:2" ht="18" hidden="1">
      <c r="A287" s="17" t="s">
        <v>415</v>
      </c>
      <c r="B287" s="7">
        <f>'свод 2015'!D288</f>
        <v>0</v>
      </c>
    </row>
    <row r="288" spans="1:2" ht="18" hidden="1">
      <c r="A288" s="17" t="s">
        <v>416</v>
      </c>
      <c r="B288" s="7">
        <f>'свод 2015'!D289</f>
        <v>0</v>
      </c>
    </row>
    <row r="289" spans="1:2" ht="18" hidden="1">
      <c r="A289" s="19" t="s">
        <v>211</v>
      </c>
      <c r="B289" s="7">
        <f>'свод 2015'!D290</f>
        <v>0</v>
      </c>
    </row>
    <row r="290" spans="1:2" ht="18" hidden="1">
      <c r="A290" s="17" t="s">
        <v>188</v>
      </c>
      <c r="B290" s="7">
        <f>'свод 2015'!D291</f>
        <v>0</v>
      </c>
    </row>
    <row r="291" spans="1:2" ht="18" hidden="1">
      <c r="A291" s="17" t="s">
        <v>417</v>
      </c>
      <c r="B291" s="7">
        <f>'свод 2015'!D292</f>
        <v>0</v>
      </c>
    </row>
    <row r="292" spans="1:2" ht="18" hidden="1">
      <c r="A292" s="17" t="s">
        <v>247</v>
      </c>
      <c r="B292" s="7">
        <f>'свод 2015'!D293</f>
        <v>0</v>
      </c>
    </row>
    <row r="293" spans="1:2" ht="18" hidden="1">
      <c r="A293" s="17" t="s">
        <v>11</v>
      </c>
      <c r="B293" s="7">
        <f>'свод 2015'!D294</f>
        <v>0</v>
      </c>
    </row>
    <row r="294" spans="1:2" ht="18" hidden="1">
      <c r="A294" s="17" t="s">
        <v>12</v>
      </c>
      <c r="B294" s="7">
        <f>'свод 2015'!D295</f>
        <v>0</v>
      </c>
    </row>
    <row r="295" spans="1:2" ht="18" hidden="1">
      <c r="A295" s="17" t="s">
        <v>13</v>
      </c>
      <c r="B295" s="7">
        <f>'свод 2015'!D296</f>
        <v>0</v>
      </c>
    </row>
    <row r="296" spans="1:2" ht="18" hidden="1">
      <c r="A296" s="17" t="s">
        <v>14</v>
      </c>
      <c r="B296" s="7">
        <f>'свод 2015'!D297</f>
        <v>0</v>
      </c>
    </row>
    <row r="297" spans="1:2" ht="18" hidden="1">
      <c r="A297" s="19" t="s">
        <v>212</v>
      </c>
      <c r="B297" s="7">
        <f>'свод 2015'!D298</f>
        <v>0</v>
      </c>
    </row>
    <row r="298" spans="1:2" ht="18" hidden="1">
      <c r="A298" s="17" t="s">
        <v>188</v>
      </c>
      <c r="B298" s="7">
        <f>'свод 2015'!D299</f>
        <v>0</v>
      </c>
    </row>
    <row r="299" spans="1:2" ht="18" hidden="1">
      <c r="A299" s="17" t="s">
        <v>15</v>
      </c>
      <c r="B299" s="7">
        <f>'свод 2015'!D300</f>
        <v>0</v>
      </c>
    </row>
    <row r="300" spans="1:2" ht="18" hidden="1">
      <c r="A300" s="17" t="s">
        <v>16</v>
      </c>
      <c r="B300" s="7">
        <f>'свод 2015'!D301</f>
        <v>0</v>
      </c>
    </row>
    <row r="301" spans="1:2" ht="18" hidden="1">
      <c r="A301" s="17" t="s">
        <v>17</v>
      </c>
      <c r="B301" s="7">
        <f>'свод 2015'!D302</f>
        <v>0</v>
      </c>
    </row>
    <row r="302" spans="1:2" ht="18" hidden="1">
      <c r="A302" s="17" t="s">
        <v>18</v>
      </c>
      <c r="B302" s="7">
        <f>'свод 2015'!D303</f>
        <v>0</v>
      </c>
    </row>
    <row r="303" spans="1:2" ht="18" hidden="1">
      <c r="A303" s="19" t="s">
        <v>213</v>
      </c>
      <c r="B303" s="7">
        <f>'свод 2015'!D304</f>
        <v>0</v>
      </c>
    </row>
    <row r="304" spans="1:2" ht="18" hidden="1">
      <c r="A304" s="17" t="s">
        <v>188</v>
      </c>
      <c r="B304" s="7">
        <f>'свод 2015'!D305</f>
        <v>0</v>
      </c>
    </row>
    <row r="305" spans="1:2" ht="18" hidden="1">
      <c r="A305" s="17" t="s">
        <v>19</v>
      </c>
      <c r="B305" s="7">
        <f>'свод 2015'!D306</f>
        <v>0</v>
      </c>
    </row>
    <row r="306" spans="1:2" ht="18" hidden="1">
      <c r="A306" s="17" t="s">
        <v>20</v>
      </c>
      <c r="B306" s="7">
        <f>'свод 2015'!D307</f>
        <v>0</v>
      </c>
    </row>
    <row r="307" spans="1:2" ht="18" hidden="1">
      <c r="A307" s="17" t="s">
        <v>21</v>
      </c>
      <c r="B307" s="7">
        <f>'свод 2015'!D308</f>
        <v>0</v>
      </c>
    </row>
    <row r="308" spans="1:2" ht="18" hidden="1">
      <c r="A308" s="17" t="s">
        <v>22</v>
      </c>
      <c r="B308" s="7">
        <f>'свод 2015'!D309</f>
        <v>0</v>
      </c>
    </row>
    <row r="309" spans="1:2" ht="18" hidden="1">
      <c r="A309" s="17" t="s">
        <v>248</v>
      </c>
      <c r="B309" s="7">
        <f>'свод 2015'!D310</f>
        <v>0</v>
      </c>
    </row>
    <row r="310" spans="1:2" ht="18" hidden="1">
      <c r="A310" s="17" t="s">
        <v>23</v>
      </c>
      <c r="B310" s="7">
        <f>'свод 2015'!D311</f>
        <v>0</v>
      </c>
    </row>
    <row r="311" spans="1:2" ht="18" hidden="1">
      <c r="A311" s="17" t="s">
        <v>24</v>
      </c>
      <c r="B311" s="7">
        <f>'свод 2015'!D312</f>
        <v>0</v>
      </c>
    </row>
    <row r="312" spans="1:2" ht="18" hidden="1">
      <c r="A312" s="17" t="s">
        <v>25</v>
      </c>
      <c r="B312" s="7">
        <f>'свод 2015'!D313</f>
        <v>0</v>
      </c>
    </row>
    <row r="313" spans="1:2" ht="18" hidden="1">
      <c r="A313" s="17" t="s">
        <v>26</v>
      </c>
      <c r="B313" s="7">
        <f>'свод 2015'!D314</f>
        <v>0</v>
      </c>
    </row>
    <row r="314" spans="1:2" ht="18" hidden="1">
      <c r="A314" s="17" t="s">
        <v>249</v>
      </c>
      <c r="B314" s="7">
        <f>'свод 2015'!D315</f>
        <v>0</v>
      </c>
    </row>
    <row r="315" spans="1:2" ht="18" hidden="1">
      <c r="A315" s="19" t="s">
        <v>214</v>
      </c>
      <c r="B315" s="7">
        <f>'свод 2015'!D316</f>
        <v>0</v>
      </c>
    </row>
    <row r="316" spans="1:2" ht="18" hidden="1">
      <c r="A316" s="17" t="s">
        <v>188</v>
      </c>
      <c r="B316" s="7">
        <f>'свод 2015'!D317</f>
        <v>0</v>
      </c>
    </row>
    <row r="317" spans="1:2" ht="18" hidden="1">
      <c r="A317" s="17" t="s">
        <v>27</v>
      </c>
      <c r="B317" s="7">
        <f>'свод 2015'!D318</f>
        <v>0</v>
      </c>
    </row>
    <row r="318" spans="1:2" ht="18" hidden="1">
      <c r="A318" s="17" t="s">
        <v>28</v>
      </c>
      <c r="B318" s="7">
        <f>'свод 2015'!D319</f>
        <v>0</v>
      </c>
    </row>
    <row r="319" spans="1:2" ht="18" hidden="1">
      <c r="A319" s="17" t="s">
        <v>29</v>
      </c>
      <c r="B319" s="7">
        <f>'свод 2015'!D320</f>
        <v>0</v>
      </c>
    </row>
    <row r="320" spans="1:2" ht="18" hidden="1">
      <c r="A320" s="17" t="s">
        <v>250</v>
      </c>
      <c r="B320" s="7">
        <f>'свод 2015'!D321</f>
        <v>0</v>
      </c>
    </row>
    <row r="321" spans="1:2" ht="18" hidden="1">
      <c r="A321" s="17" t="s">
        <v>30</v>
      </c>
      <c r="B321" s="7">
        <f>'свод 2015'!D322</f>
        <v>0</v>
      </c>
    </row>
    <row r="322" spans="1:2" ht="18" hidden="1">
      <c r="A322" s="17" t="s">
        <v>31</v>
      </c>
      <c r="B322" s="7">
        <f>'свод 2015'!D323</f>
        <v>0</v>
      </c>
    </row>
    <row r="323" spans="1:2" ht="18" hidden="1">
      <c r="A323" s="17" t="s">
        <v>32</v>
      </c>
      <c r="B323" s="7">
        <f>'свод 2015'!D324</f>
        <v>0</v>
      </c>
    </row>
    <row r="324" spans="1:2" ht="18" hidden="1">
      <c r="A324" s="17" t="s">
        <v>33</v>
      </c>
      <c r="B324" s="7">
        <f>'свод 2015'!D325</f>
        <v>0</v>
      </c>
    </row>
    <row r="325" spans="1:2" ht="18" hidden="1">
      <c r="A325" s="17" t="s">
        <v>34</v>
      </c>
      <c r="B325" s="7">
        <f>'свод 2015'!D326</f>
        <v>0</v>
      </c>
    </row>
    <row r="326" spans="1:2" ht="18" hidden="1">
      <c r="A326" s="17" t="s">
        <v>35</v>
      </c>
      <c r="B326" s="7">
        <f>'свод 2015'!D327</f>
        <v>0</v>
      </c>
    </row>
    <row r="327" spans="1:2" ht="18" hidden="1">
      <c r="A327" s="17" t="s">
        <v>36</v>
      </c>
      <c r="B327" s="7">
        <f>'свод 2015'!D328</f>
        <v>0</v>
      </c>
    </row>
    <row r="328" spans="1:2" ht="18" hidden="1">
      <c r="A328" s="17" t="s">
        <v>37</v>
      </c>
      <c r="B328" s="7">
        <f>'свод 2015'!D329</f>
        <v>0</v>
      </c>
    </row>
    <row r="329" spans="1:2" ht="18" hidden="1">
      <c r="A329" s="17" t="s">
        <v>38</v>
      </c>
      <c r="B329" s="7">
        <f>'свод 2015'!D330</f>
        <v>0</v>
      </c>
    </row>
    <row r="330" spans="1:2" ht="18" hidden="1">
      <c r="A330" s="17" t="s">
        <v>39</v>
      </c>
      <c r="B330" s="7">
        <f>'свод 2015'!D331</f>
        <v>0</v>
      </c>
    </row>
    <row r="331" spans="1:2" ht="18" hidden="1">
      <c r="A331" s="17" t="s">
        <v>40</v>
      </c>
      <c r="B331" s="7">
        <f>'свод 2015'!D332</f>
        <v>0</v>
      </c>
    </row>
    <row r="332" spans="1:2" ht="18" hidden="1">
      <c r="A332" s="17" t="s">
        <v>41</v>
      </c>
      <c r="B332" s="7">
        <f>'свод 2015'!D333</f>
        <v>0</v>
      </c>
    </row>
    <row r="333" spans="1:2" ht="18" hidden="1">
      <c r="A333" s="17" t="s">
        <v>42</v>
      </c>
      <c r="B333" s="7">
        <f>'свод 2015'!D334</f>
        <v>0</v>
      </c>
    </row>
    <row r="334" spans="1:2" ht="18" hidden="1">
      <c r="A334" s="17" t="s">
        <v>43</v>
      </c>
      <c r="B334" s="7">
        <f>'свод 2015'!D335</f>
        <v>0</v>
      </c>
    </row>
    <row r="335" spans="1:2" ht="18" hidden="1">
      <c r="A335" s="17" t="s">
        <v>44</v>
      </c>
      <c r="B335" s="7">
        <f>'свод 2015'!D336</f>
        <v>0</v>
      </c>
    </row>
    <row r="336" spans="1:2" ht="18" hidden="1">
      <c r="A336" s="17" t="s">
        <v>45</v>
      </c>
      <c r="B336" s="7">
        <f>'свод 2015'!D337</f>
        <v>0</v>
      </c>
    </row>
    <row r="337" spans="1:2" ht="18" hidden="1">
      <c r="A337" s="17" t="s">
        <v>46</v>
      </c>
      <c r="B337" s="7">
        <f>'свод 2015'!D338</f>
        <v>0</v>
      </c>
    </row>
    <row r="338" spans="1:2" ht="18" hidden="1">
      <c r="A338" s="19" t="s">
        <v>215</v>
      </c>
      <c r="B338" s="7">
        <f>'свод 2015'!D339</f>
        <v>0</v>
      </c>
    </row>
    <row r="339" spans="1:2" ht="18" hidden="1">
      <c r="A339" s="17" t="s">
        <v>188</v>
      </c>
      <c r="B339" s="7">
        <f>'свод 2015'!D340</f>
        <v>0</v>
      </c>
    </row>
    <row r="340" spans="1:2" ht="18" hidden="1">
      <c r="A340" s="17" t="s">
        <v>251</v>
      </c>
      <c r="B340" s="7">
        <f>'свод 2015'!D341</f>
        <v>0</v>
      </c>
    </row>
    <row r="341" spans="1:2" ht="18" hidden="1">
      <c r="A341" s="17" t="s">
        <v>47</v>
      </c>
      <c r="B341" s="7">
        <f>'свод 2015'!D342</f>
        <v>0</v>
      </c>
    </row>
    <row r="342" spans="1:2" ht="18" hidden="1">
      <c r="A342" s="17" t="s">
        <v>48</v>
      </c>
      <c r="B342" s="7">
        <f>'свод 2015'!D343</f>
        <v>0</v>
      </c>
    </row>
    <row r="343" spans="1:2" ht="18" hidden="1">
      <c r="A343" s="17" t="s">
        <v>49</v>
      </c>
      <c r="B343" s="7">
        <f>'свод 2015'!D344</f>
        <v>0</v>
      </c>
    </row>
    <row r="344" spans="1:2" ht="18" hidden="1">
      <c r="A344" s="17" t="s">
        <v>50</v>
      </c>
      <c r="B344" s="7">
        <f>'свод 2015'!D345</f>
        <v>0</v>
      </c>
    </row>
    <row r="345" spans="1:2" ht="18" hidden="1">
      <c r="A345" s="17" t="s">
        <v>51</v>
      </c>
      <c r="B345" s="7">
        <f>'свод 2015'!D346</f>
        <v>0</v>
      </c>
    </row>
    <row r="346" spans="1:2" ht="18" hidden="1">
      <c r="A346" s="17" t="s">
        <v>52</v>
      </c>
      <c r="B346" s="7">
        <f>'свод 2015'!D347</f>
        <v>0</v>
      </c>
    </row>
    <row r="347" spans="1:2" ht="18" hidden="1">
      <c r="A347" s="19" t="s">
        <v>216</v>
      </c>
      <c r="B347" s="7">
        <f>'свод 2015'!D348</f>
        <v>0</v>
      </c>
    </row>
    <row r="348" spans="1:2" ht="18" hidden="1">
      <c r="A348" s="17" t="s">
        <v>188</v>
      </c>
      <c r="B348" s="7">
        <f>'свод 2015'!D349</f>
        <v>0</v>
      </c>
    </row>
    <row r="349" spans="1:2" ht="18" hidden="1">
      <c r="A349" s="17" t="s">
        <v>53</v>
      </c>
      <c r="B349" s="7">
        <f>'свод 2015'!D350</f>
        <v>0</v>
      </c>
    </row>
    <row r="350" spans="1:2" ht="18" hidden="1">
      <c r="A350" s="17" t="s">
        <v>54</v>
      </c>
      <c r="B350" s="7">
        <f>'свод 2015'!D351</f>
        <v>0</v>
      </c>
    </row>
    <row r="351" spans="1:2" ht="18" hidden="1">
      <c r="A351" s="17" t="s">
        <v>55</v>
      </c>
      <c r="B351" s="7">
        <f>'свод 2015'!D352</f>
        <v>0</v>
      </c>
    </row>
    <row r="352" spans="1:2" ht="18" hidden="1">
      <c r="A352" s="17" t="s">
        <v>252</v>
      </c>
      <c r="B352" s="7">
        <f>'свод 2015'!D353</f>
        <v>0</v>
      </c>
    </row>
    <row r="353" spans="1:2" ht="18" hidden="1">
      <c r="A353" s="17" t="s">
        <v>56</v>
      </c>
      <c r="B353" s="7">
        <f>'свод 2015'!D354</f>
        <v>0</v>
      </c>
    </row>
    <row r="354" spans="1:2" ht="18" hidden="1">
      <c r="A354" s="17" t="s">
        <v>57</v>
      </c>
      <c r="B354" s="7">
        <f>'свод 2015'!D355</f>
        <v>0</v>
      </c>
    </row>
    <row r="355" spans="1:2" ht="18" hidden="1">
      <c r="A355" s="17" t="s">
        <v>58</v>
      </c>
      <c r="B355" s="7">
        <f>'свод 2015'!D356</f>
        <v>0</v>
      </c>
    </row>
    <row r="356" spans="1:2" ht="18" hidden="1">
      <c r="A356" s="17" t="s">
        <v>59</v>
      </c>
      <c r="B356" s="7">
        <f>'свод 2015'!D357</f>
        <v>0</v>
      </c>
    </row>
    <row r="357" spans="1:2" ht="18" hidden="1">
      <c r="A357" s="17" t="s">
        <v>60</v>
      </c>
      <c r="B357" s="7">
        <f>'свод 2015'!D358</f>
        <v>0</v>
      </c>
    </row>
    <row r="358" spans="1:2" ht="18" hidden="1">
      <c r="A358" s="17" t="s">
        <v>61</v>
      </c>
      <c r="B358" s="7">
        <f>'свод 2015'!D359</f>
        <v>0</v>
      </c>
    </row>
    <row r="359" spans="1:2" ht="18" hidden="1">
      <c r="A359" s="17" t="s">
        <v>62</v>
      </c>
      <c r="B359" s="7">
        <f>'свод 2015'!D360</f>
        <v>0</v>
      </c>
    </row>
    <row r="360" spans="1:2" ht="18" hidden="1">
      <c r="A360" s="17" t="s">
        <v>63</v>
      </c>
      <c r="B360" s="7">
        <f>'свод 2015'!D361</f>
        <v>0</v>
      </c>
    </row>
    <row r="361" spans="1:2" ht="18" hidden="1">
      <c r="A361" s="19" t="s">
        <v>217</v>
      </c>
      <c r="B361" s="7">
        <f>'свод 2015'!D362</f>
        <v>0</v>
      </c>
    </row>
    <row r="362" spans="1:2" ht="18" hidden="1">
      <c r="A362" s="17" t="s">
        <v>188</v>
      </c>
      <c r="B362" s="7">
        <f>'свод 2015'!D363</f>
        <v>0</v>
      </c>
    </row>
    <row r="363" spans="1:2" ht="18" hidden="1">
      <c r="A363" s="17" t="s">
        <v>64</v>
      </c>
      <c r="B363" s="7">
        <f>'свод 2015'!D364</f>
        <v>0</v>
      </c>
    </row>
    <row r="364" spans="1:2" ht="18" hidden="1">
      <c r="A364" s="17" t="s">
        <v>65</v>
      </c>
      <c r="B364" s="7">
        <f>'свод 2015'!D365</f>
        <v>0</v>
      </c>
    </row>
    <row r="365" spans="1:2" ht="18" hidden="1">
      <c r="A365" s="17" t="s">
        <v>66</v>
      </c>
      <c r="B365" s="7">
        <f>'свод 2015'!D366</f>
        <v>0</v>
      </c>
    </row>
    <row r="366" spans="1:2" ht="18" hidden="1">
      <c r="A366" s="17" t="s">
        <v>67</v>
      </c>
      <c r="B366" s="7">
        <f>'свод 2015'!D367</f>
        <v>0</v>
      </c>
    </row>
    <row r="367" spans="1:2" ht="18" hidden="1">
      <c r="A367" s="19" t="s">
        <v>218</v>
      </c>
      <c r="B367" s="7">
        <f>'свод 2015'!D368</f>
        <v>0</v>
      </c>
    </row>
    <row r="368" spans="1:2" ht="18" hidden="1">
      <c r="A368" s="17" t="s">
        <v>188</v>
      </c>
      <c r="B368" s="7">
        <f>'свод 2015'!D369</f>
        <v>0</v>
      </c>
    </row>
    <row r="369" spans="1:2" ht="18" hidden="1">
      <c r="A369" s="17" t="s">
        <v>68</v>
      </c>
      <c r="B369" s="7">
        <f>'свод 2015'!D370</f>
        <v>0</v>
      </c>
    </row>
    <row r="370" spans="1:2" ht="18" hidden="1">
      <c r="A370" s="17" t="s">
        <v>69</v>
      </c>
      <c r="B370" s="7">
        <f>'свод 2015'!D371</f>
        <v>0</v>
      </c>
    </row>
    <row r="371" spans="1:2" ht="18" hidden="1">
      <c r="A371" s="17" t="s">
        <v>70</v>
      </c>
      <c r="B371" s="7">
        <f>'свод 2015'!D372</f>
        <v>0</v>
      </c>
    </row>
    <row r="372" spans="1:2" ht="18" hidden="1">
      <c r="A372" s="17" t="s">
        <v>71</v>
      </c>
      <c r="B372" s="7">
        <f>'свод 2015'!D373</f>
        <v>0</v>
      </c>
    </row>
    <row r="373" spans="1:2" ht="18" hidden="1">
      <c r="A373" s="17" t="s">
        <v>72</v>
      </c>
      <c r="B373" s="7">
        <f>'свод 2015'!D374</f>
        <v>0</v>
      </c>
    </row>
    <row r="374" spans="1:2" ht="18" hidden="1">
      <c r="A374" s="17" t="s">
        <v>73</v>
      </c>
      <c r="B374" s="7">
        <f>'свод 2015'!D375</f>
        <v>0</v>
      </c>
    </row>
    <row r="375" spans="1:2" ht="18" hidden="1">
      <c r="A375" s="17" t="s">
        <v>74</v>
      </c>
      <c r="B375" s="7">
        <f>'свод 2015'!D376</f>
        <v>0</v>
      </c>
    </row>
    <row r="376" spans="1:2" ht="18" hidden="1">
      <c r="A376" s="19" t="s">
        <v>219</v>
      </c>
      <c r="B376" s="7">
        <f>'свод 2015'!D377</f>
        <v>0</v>
      </c>
    </row>
    <row r="377" spans="1:2" ht="18" hidden="1">
      <c r="A377" s="17" t="s">
        <v>188</v>
      </c>
      <c r="B377" s="7">
        <f>'свод 2015'!D378</f>
        <v>0</v>
      </c>
    </row>
    <row r="378" spans="1:2" ht="18" hidden="1">
      <c r="A378" s="17" t="s">
        <v>75</v>
      </c>
      <c r="B378" s="7">
        <f>'свод 2015'!D379</f>
        <v>0</v>
      </c>
    </row>
    <row r="379" spans="1:2" ht="18" hidden="1">
      <c r="A379" s="17" t="s">
        <v>76</v>
      </c>
      <c r="B379" s="7">
        <f>'свод 2015'!D380</f>
        <v>0</v>
      </c>
    </row>
    <row r="380" spans="1:2" ht="18" hidden="1">
      <c r="A380" s="17" t="s">
        <v>253</v>
      </c>
      <c r="B380" s="7">
        <f>'свод 2015'!D381</f>
        <v>0</v>
      </c>
    </row>
    <row r="381" spans="1:2" ht="18" hidden="1">
      <c r="A381" s="17" t="s">
        <v>77</v>
      </c>
      <c r="B381" s="7">
        <f>'свод 2015'!D382</f>
        <v>0</v>
      </c>
    </row>
    <row r="382" spans="1:2" ht="18" hidden="1">
      <c r="A382" s="17" t="s">
        <v>254</v>
      </c>
      <c r="B382" s="7">
        <f>'свод 2015'!D383</f>
        <v>0</v>
      </c>
    </row>
    <row r="383" spans="1:2" ht="18" hidden="1">
      <c r="A383" s="17" t="s">
        <v>78</v>
      </c>
      <c r="B383" s="7">
        <f>'свод 2015'!D384</f>
        <v>0</v>
      </c>
    </row>
    <row r="384" spans="1:2" ht="18" hidden="1">
      <c r="A384" s="17" t="s">
        <v>79</v>
      </c>
      <c r="B384" s="7">
        <f>'свод 2015'!D385</f>
        <v>0</v>
      </c>
    </row>
    <row r="385" spans="1:2" ht="18" hidden="1">
      <c r="A385" s="17" t="s">
        <v>80</v>
      </c>
      <c r="B385" s="7">
        <f>'свод 2015'!D386</f>
        <v>0</v>
      </c>
    </row>
    <row r="386" spans="1:2" ht="18" hidden="1">
      <c r="A386" s="17" t="s">
        <v>81</v>
      </c>
      <c r="B386" s="7">
        <f>'свод 2015'!D387</f>
        <v>0</v>
      </c>
    </row>
    <row r="387" spans="1:2" ht="18" hidden="1">
      <c r="A387" s="17" t="s">
        <v>82</v>
      </c>
      <c r="B387" s="7">
        <f>'свод 2015'!D388</f>
        <v>0</v>
      </c>
    </row>
    <row r="388" spans="1:2" ht="18" hidden="1">
      <c r="A388" s="17" t="s">
        <v>83</v>
      </c>
      <c r="B388" s="7">
        <f>'свод 2015'!D389</f>
        <v>0</v>
      </c>
    </row>
    <row r="389" spans="1:2" ht="18" hidden="1">
      <c r="A389" s="19" t="s">
        <v>220</v>
      </c>
      <c r="B389" s="7">
        <f>'свод 2015'!D390</f>
        <v>0</v>
      </c>
    </row>
    <row r="390" spans="1:2" ht="18" hidden="1">
      <c r="A390" s="17" t="s">
        <v>188</v>
      </c>
      <c r="B390" s="7">
        <f>'свод 2015'!D391</f>
        <v>0</v>
      </c>
    </row>
    <row r="391" spans="1:2" ht="18" hidden="1">
      <c r="A391" s="17" t="s">
        <v>84</v>
      </c>
      <c r="B391" s="7">
        <f>'свод 2015'!D392</f>
        <v>0</v>
      </c>
    </row>
    <row r="392" spans="1:2" ht="18" hidden="1">
      <c r="A392" s="17" t="s">
        <v>85</v>
      </c>
      <c r="B392" s="7">
        <f>'свод 2015'!D393</f>
        <v>0</v>
      </c>
    </row>
    <row r="393" spans="1:2" ht="18" hidden="1">
      <c r="A393" s="17" t="s">
        <v>86</v>
      </c>
      <c r="B393" s="7">
        <f>'свод 2015'!D394</f>
        <v>0</v>
      </c>
    </row>
    <row r="394" spans="1:2" ht="18" hidden="1">
      <c r="A394" s="17" t="s">
        <v>255</v>
      </c>
      <c r="B394" s="7">
        <f>'свод 2015'!D395</f>
        <v>0</v>
      </c>
    </row>
    <row r="395" spans="1:2" ht="18" hidden="1">
      <c r="A395" s="17" t="s">
        <v>87</v>
      </c>
      <c r="B395" s="7">
        <f>'свод 2015'!D396</f>
        <v>0</v>
      </c>
    </row>
    <row r="396" spans="1:2" ht="18" hidden="1">
      <c r="A396" s="17" t="s">
        <v>88</v>
      </c>
      <c r="B396" s="7">
        <f>'свод 2015'!D397</f>
        <v>0</v>
      </c>
    </row>
    <row r="397" spans="1:2" ht="18" hidden="1">
      <c r="A397" s="17" t="s">
        <v>89</v>
      </c>
      <c r="B397" s="7">
        <f>'свод 2015'!D398</f>
        <v>0</v>
      </c>
    </row>
    <row r="398" spans="1:2" ht="18" hidden="1">
      <c r="A398" s="19" t="s">
        <v>221</v>
      </c>
      <c r="B398" s="7">
        <f>'свод 2015'!D399</f>
        <v>0</v>
      </c>
    </row>
    <row r="399" spans="1:2" ht="18" hidden="1">
      <c r="A399" s="17" t="s">
        <v>188</v>
      </c>
      <c r="B399" s="7">
        <f>'свод 2015'!D400</f>
        <v>0</v>
      </c>
    </row>
    <row r="400" spans="1:2" ht="18" hidden="1">
      <c r="A400" s="17" t="s">
        <v>90</v>
      </c>
      <c r="B400" s="7">
        <f>'свод 2015'!D401</f>
        <v>0</v>
      </c>
    </row>
    <row r="401" spans="1:2" ht="18" hidden="1">
      <c r="A401" s="17" t="s">
        <v>91</v>
      </c>
      <c r="B401" s="7">
        <f>'свод 2015'!D402</f>
        <v>0</v>
      </c>
    </row>
    <row r="402" spans="1:2" ht="18" hidden="1">
      <c r="A402" s="17" t="s">
        <v>92</v>
      </c>
      <c r="B402" s="7">
        <f>'свод 2015'!D403</f>
        <v>0</v>
      </c>
    </row>
    <row r="403" spans="1:2" ht="18" hidden="1">
      <c r="A403" s="17" t="s">
        <v>93</v>
      </c>
      <c r="B403" s="7">
        <f>'свод 2015'!D404</f>
        <v>0</v>
      </c>
    </row>
    <row r="404" spans="1:2" ht="18" hidden="1">
      <c r="A404" s="17" t="s">
        <v>94</v>
      </c>
      <c r="B404" s="7">
        <f>'свод 2015'!D405</f>
        <v>0</v>
      </c>
    </row>
    <row r="405" spans="1:2" ht="18" hidden="1">
      <c r="A405" s="17" t="s">
        <v>256</v>
      </c>
      <c r="B405" s="7">
        <f>'свод 2015'!D406</f>
        <v>0</v>
      </c>
    </row>
    <row r="406" spans="1:2" ht="18" hidden="1">
      <c r="A406" s="17" t="s">
        <v>95</v>
      </c>
      <c r="B406" s="7">
        <f>'свод 2015'!D407</f>
        <v>0</v>
      </c>
    </row>
    <row r="407" spans="1:2" ht="18" hidden="1">
      <c r="A407" s="17" t="s">
        <v>96</v>
      </c>
      <c r="B407" s="7">
        <f>'свод 2015'!D408</f>
        <v>0</v>
      </c>
    </row>
    <row r="408" spans="1:2" ht="18" hidden="1">
      <c r="A408" s="19" t="s">
        <v>222</v>
      </c>
      <c r="B408" s="7">
        <f>'свод 2015'!D409</f>
        <v>0</v>
      </c>
    </row>
    <row r="409" spans="1:2" ht="18" hidden="1">
      <c r="A409" s="17" t="s">
        <v>188</v>
      </c>
      <c r="B409" s="7">
        <f>'свод 2015'!D410</f>
        <v>0</v>
      </c>
    </row>
    <row r="410" spans="1:2" ht="18" hidden="1">
      <c r="A410" s="17" t="s">
        <v>97</v>
      </c>
      <c r="B410" s="7">
        <f>'свод 2015'!D411</f>
        <v>0</v>
      </c>
    </row>
    <row r="411" spans="1:2" ht="18" hidden="1">
      <c r="A411" s="17" t="s">
        <v>257</v>
      </c>
      <c r="B411" s="7">
        <f>'свод 2015'!D412</f>
        <v>0</v>
      </c>
    </row>
    <row r="412" spans="1:2" ht="18" hidden="1">
      <c r="A412" s="17" t="s">
        <v>98</v>
      </c>
      <c r="B412" s="7">
        <f>'свод 2015'!D413</f>
        <v>0</v>
      </c>
    </row>
    <row r="413" spans="1:2" ht="18" hidden="1">
      <c r="A413" s="17" t="s">
        <v>99</v>
      </c>
      <c r="B413" s="7">
        <f>'свод 2015'!D414</f>
        <v>0</v>
      </c>
    </row>
    <row r="414" spans="1:2" ht="18" hidden="1">
      <c r="A414" s="17" t="s">
        <v>100</v>
      </c>
      <c r="B414" s="7">
        <f>'свод 2015'!D415</f>
        <v>0</v>
      </c>
    </row>
    <row r="415" spans="1:2" ht="18" hidden="1">
      <c r="A415" s="19" t="s">
        <v>223</v>
      </c>
      <c r="B415" s="7">
        <f>'свод 2015'!D416</f>
        <v>0</v>
      </c>
    </row>
    <row r="416" spans="1:2" ht="18" hidden="1">
      <c r="A416" s="17" t="s">
        <v>188</v>
      </c>
      <c r="B416" s="7">
        <f>'свод 2015'!D417</f>
        <v>0</v>
      </c>
    </row>
    <row r="417" spans="1:2" ht="18" hidden="1">
      <c r="A417" s="17" t="s">
        <v>101</v>
      </c>
      <c r="B417" s="7">
        <f>'свод 2015'!D418</f>
        <v>0</v>
      </c>
    </row>
    <row r="418" spans="1:2" ht="18" hidden="1">
      <c r="A418" s="17" t="s">
        <v>102</v>
      </c>
      <c r="B418" s="7">
        <f>'свод 2015'!D419</f>
        <v>0</v>
      </c>
    </row>
    <row r="419" spans="1:2" ht="18" hidden="1">
      <c r="A419" s="17" t="s">
        <v>258</v>
      </c>
      <c r="B419" s="7">
        <f>'свод 2015'!D420</f>
        <v>0</v>
      </c>
    </row>
    <row r="420" spans="1:2" ht="18" hidden="1">
      <c r="A420" s="17" t="s">
        <v>103</v>
      </c>
      <c r="B420" s="7">
        <f>'свод 2015'!D421</f>
        <v>0</v>
      </c>
    </row>
    <row r="421" spans="1:2" ht="18" hidden="1">
      <c r="A421" s="17" t="s">
        <v>104</v>
      </c>
      <c r="B421" s="7">
        <f>'свод 2015'!D422</f>
        <v>0</v>
      </c>
    </row>
    <row r="422" spans="1:2" ht="18" hidden="1">
      <c r="A422" s="17" t="s">
        <v>105</v>
      </c>
      <c r="B422" s="7">
        <f>'свод 2015'!D423</f>
        <v>0</v>
      </c>
    </row>
    <row r="423" spans="1:2" ht="18" hidden="1">
      <c r="A423" s="17" t="s">
        <v>106</v>
      </c>
      <c r="B423" s="7">
        <f>'свод 2015'!D424</f>
        <v>0</v>
      </c>
    </row>
    <row r="424" spans="1:2" ht="18" hidden="1">
      <c r="A424" s="19" t="s">
        <v>224</v>
      </c>
      <c r="B424" s="7">
        <f>'свод 2015'!D425</f>
        <v>0</v>
      </c>
    </row>
    <row r="425" spans="1:2" ht="18" hidden="1">
      <c r="A425" s="17" t="s">
        <v>188</v>
      </c>
      <c r="B425" s="7">
        <f>'свод 2015'!D426</f>
        <v>0</v>
      </c>
    </row>
    <row r="426" spans="1:2" ht="18" hidden="1">
      <c r="A426" s="17" t="s">
        <v>107</v>
      </c>
      <c r="B426" s="7">
        <f>'свод 2015'!D427</f>
        <v>0</v>
      </c>
    </row>
    <row r="427" spans="1:2" ht="18" hidden="1">
      <c r="A427" s="17" t="s">
        <v>108</v>
      </c>
      <c r="B427" s="7">
        <f>'свод 2015'!D428</f>
        <v>0</v>
      </c>
    </row>
    <row r="428" spans="1:2" ht="18" hidden="1">
      <c r="A428" s="17" t="s">
        <v>109</v>
      </c>
      <c r="B428" s="7">
        <f>'свод 2015'!D429</f>
        <v>0</v>
      </c>
    </row>
    <row r="429" spans="1:2" ht="18" hidden="1">
      <c r="A429" s="17" t="s">
        <v>110</v>
      </c>
      <c r="B429" s="7">
        <f>'свод 2015'!D430</f>
        <v>0</v>
      </c>
    </row>
    <row r="430" spans="1:2" ht="18" hidden="1">
      <c r="A430" s="19" t="s">
        <v>225</v>
      </c>
      <c r="B430" s="7">
        <f>'свод 2015'!D431</f>
        <v>0</v>
      </c>
    </row>
    <row r="431" spans="1:2" ht="18" hidden="1">
      <c r="A431" s="17" t="s">
        <v>188</v>
      </c>
      <c r="B431" s="7">
        <f>'свод 2015'!D432</f>
        <v>0</v>
      </c>
    </row>
    <row r="432" spans="1:2" ht="18" hidden="1">
      <c r="A432" s="17" t="s">
        <v>420</v>
      </c>
      <c r="B432" s="7">
        <f>'свод 2015'!D433</f>
        <v>0</v>
      </c>
    </row>
    <row r="433" spans="1:2" ht="18" hidden="1">
      <c r="A433" s="17" t="s">
        <v>0</v>
      </c>
      <c r="B433" s="7">
        <f>'свод 2015'!D434</f>
        <v>0</v>
      </c>
    </row>
    <row r="434" spans="1:2" ht="18" hidden="1">
      <c r="A434" s="17" t="s">
        <v>1</v>
      </c>
      <c r="B434" s="7">
        <f>'свод 2015'!D435</f>
        <v>0</v>
      </c>
    </row>
    <row r="435" spans="1:2" ht="18" hidden="1">
      <c r="A435" s="17" t="s">
        <v>2</v>
      </c>
      <c r="B435" s="7">
        <f>'свод 2015'!D436</f>
        <v>0</v>
      </c>
    </row>
    <row r="436" spans="1:2" ht="18" hidden="1">
      <c r="A436" s="17" t="s">
        <v>259</v>
      </c>
      <c r="B436" s="7">
        <f>'свод 2015'!D437</f>
        <v>0</v>
      </c>
    </row>
    <row r="437" spans="1:2" ht="18" hidden="1">
      <c r="A437" s="17" t="s">
        <v>3</v>
      </c>
      <c r="B437" s="7">
        <f>'свод 2015'!D438</f>
        <v>0</v>
      </c>
    </row>
    <row r="438" spans="1:2" ht="18" hidden="1">
      <c r="A438" s="17" t="s">
        <v>4</v>
      </c>
      <c r="B438" s="7">
        <f>'свод 2015'!D439</f>
        <v>0</v>
      </c>
    </row>
    <row r="439" spans="1:2" ht="18" hidden="1">
      <c r="A439" s="17" t="s">
        <v>5</v>
      </c>
      <c r="B439" s="7">
        <f>'свод 2015'!D440</f>
        <v>0</v>
      </c>
    </row>
    <row r="440" spans="1:2" ht="18" hidden="1">
      <c r="A440" s="17" t="s">
        <v>6</v>
      </c>
      <c r="B440" s="7">
        <f>'свод 2015'!D441</f>
        <v>0</v>
      </c>
    </row>
    <row r="441" spans="1:2" ht="18" hidden="1">
      <c r="A441" s="17" t="s">
        <v>7</v>
      </c>
      <c r="B441" s="7">
        <f>'свод 2015'!D442</f>
        <v>0</v>
      </c>
    </row>
    <row r="442" spans="1:2" ht="18" hidden="1">
      <c r="A442" s="8" t="s">
        <v>190</v>
      </c>
      <c r="B442" s="7"/>
    </row>
    <row r="443" spans="1:2" ht="21.75" customHeight="1">
      <c r="A443" s="9" t="s">
        <v>266</v>
      </c>
      <c r="B443" s="10">
        <f>SUM(B9:B442)</f>
        <v>40000</v>
      </c>
    </row>
    <row r="444" spans="1:2" ht="17.399999999999999">
      <c r="A444" s="11"/>
    </row>
    <row r="445" spans="1:2" ht="18">
      <c r="A445" s="8"/>
    </row>
    <row r="446" spans="1:2" ht="17.399999999999999">
      <c r="A446" s="11"/>
    </row>
    <row r="447" spans="1:2" ht="17.399999999999999">
      <c r="A447" s="11"/>
    </row>
    <row r="448" spans="1:2" ht="17.399999999999999">
      <c r="A448" s="11"/>
    </row>
    <row r="449" spans="1:1" ht="17.399999999999999">
      <c r="A449" s="11"/>
    </row>
    <row r="450" spans="1:1" ht="17.399999999999999">
      <c r="A450" s="11"/>
    </row>
    <row r="451" spans="1:1" ht="17.399999999999999">
      <c r="A451" s="11"/>
    </row>
    <row r="452" spans="1:1" ht="17.399999999999999">
      <c r="A452" s="11"/>
    </row>
    <row r="453" spans="1:1" ht="17.399999999999999">
      <c r="A453" s="11"/>
    </row>
    <row r="454" spans="1:1" ht="17.399999999999999">
      <c r="A454" s="11"/>
    </row>
    <row r="455" spans="1:1" ht="17.399999999999999">
      <c r="A455" s="11"/>
    </row>
    <row r="456" spans="1:1" ht="17.399999999999999">
      <c r="A456" s="11"/>
    </row>
    <row r="457" spans="1:1" ht="17.399999999999999">
      <c r="A457" s="11"/>
    </row>
    <row r="458" spans="1:1" ht="17.399999999999999">
      <c r="A458" s="11"/>
    </row>
    <row r="459" spans="1:1" ht="17.399999999999999">
      <c r="A459" s="11"/>
    </row>
    <row r="460" spans="1:1" ht="17.399999999999999">
      <c r="A460" s="11"/>
    </row>
    <row r="461" spans="1:1" ht="17.399999999999999">
      <c r="A461" s="11"/>
    </row>
    <row r="462" spans="1:1" ht="17.399999999999999">
      <c r="A462" s="11"/>
    </row>
    <row r="463" spans="1:1" ht="17.399999999999999">
      <c r="A463" s="11"/>
    </row>
    <row r="464" spans="1:1" ht="17.399999999999999">
      <c r="A464" s="11"/>
    </row>
    <row r="465" spans="1:1" ht="17.399999999999999">
      <c r="A465" s="11"/>
    </row>
    <row r="466" spans="1:1" ht="17.399999999999999">
      <c r="A466" s="11"/>
    </row>
    <row r="467" spans="1:1" ht="17.399999999999999">
      <c r="A467" s="11"/>
    </row>
    <row r="468" spans="1:1" ht="17.399999999999999">
      <c r="A468" s="11"/>
    </row>
    <row r="469" spans="1:1" ht="17.399999999999999">
      <c r="A469" s="11"/>
    </row>
    <row r="470" spans="1:1" ht="17.399999999999999">
      <c r="A470" s="11"/>
    </row>
    <row r="471" spans="1:1" ht="17.399999999999999">
      <c r="A471" s="11"/>
    </row>
    <row r="472" spans="1:1" ht="17.399999999999999">
      <c r="A472" s="11"/>
    </row>
    <row r="473" spans="1:1" ht="17.399999999999999">
      <c r="A473" s="11"/>
    </row>
    <row r="474" spans="1:1" ht="17.399999999999999">
      <c r="A474" s="11"/>
    </row>
    <row r="475" spans="1:1" ht="17.399999999999999">
      <c r="A475" s="11"/>
    </row>
    <row r="476" spans="1:1" ht="17.399999999999999">
      <c r="A476" s="11"/>
    </row>
    <row r="477" spans="1:1" ht="17.399999999999999">
      <c r="A477" s="11"/>
    </row>
    <row r="478" spans="1:1" ht="17.399999999999999">
      <c r="A478" s="11"/>
    </row>
    <row r="479" spans="1:1" ht="17.399999999999999">
      <c r="A479" s="11"/>
    </row>
    <row r="480" spans="1:1" ht="17.399999999999999">
      <c r="A480" s="11"/>
    </row>
    <row r="481" spans="1:1" ht="17.399999999999999">
      <c r="A481" s="11"/>
    </row>
    <row r="482" spans="1:1" ht="17.399999999999999">
      <c r="A482" s="11"/>
    </row>
    <row r="483" spans="1:1" ht="17.399999999999999">
      <c r="A483" s="11"/>
    </row>
    <row r="484" spans="1:1" ht="17.399999999999999">
      <c r="A484" s="11"/>
    </row>
    <row r="485" spans="1:1" ht="17.399999999999999">
      <c r="A485" s="11"/>
    </row>
    <row r="486" spans="1:1" ht="17.399999999999999">
      <c r="A486" s="11"/>
    </row>
    <row r="487" spans="1:1" ht="17.399999999999999">
      <c r="A487" s="11"/>
    </row>
    <row r="488" spans="1:1" ht="17.399999999999999">
      <c r="A488" s="11"/>
    </row>
    <row r="489" spans="1:1" ht="17.399999999999999">
      <c r="A489" s="11"/>
    </row>
    <row r="490" spans="1:1" ht="17.399999999999999">
      <c r="A490" s="11"/>
    </row>
    <row r="491" spans="1:1" ht="17.399999999999999">
      <c r="A491" s="11"/>
    </row>
    <row r="492" spans="1:1" ht="17.399999999999999">
      <c r="A492" s="11"/>
    </row>
    <row r="493" spans="1:1" ht="17.399999999999999">
      <c r="A493" s="11"/>
    </row>
    <row r="494" spans="1:1" ht="17.399999999999999">
      <c r="A494" s="11"/>
    </row>
    <row r="495" spans="1:1" ht="17.399999999999999">
      <c r="A495" s="11"/>
    </row>
    <row r="496" spans="1:1" ht="17.399999999999999">
      <c r="A496" s="11"/>
    </row>
    <row r="497" spans="1:1" ht="17.399999999999999">
      <c r="A497" s="11"/>
    </row>
    <row r="498" spans="1:1" ht="17.399999999999999">
      <c r="A498" s="11"/>
    </row>
    <row r="499" spans="1:1" ht="17.399999999999999">
      <c r="A499" s="11"/>
    </row>
    <row r="500" spans="1:1" ht="17.399999999999999">
      <c r="A500" s="11"/>
    </row>
    <row r="501" spans="1:1" ht="17.399999999999999">
      <c r="A501" s="11"/>
    </row>
    <row r="502" spans="1:1" ht="17.399999999999999">
      <c r="A502" s="11"/>
    </row>
    <row r="503" spans="1:1" ht="17.399999999999999">
      <c r="A503" s="11"/>
    </row>
    <row r="504" spans="1:1" ht="17.399999999999999">
      <c r="A504" s="11"/>
    </row>
    <row r="505" spans="1:1" ht="17.399999999999999">
      <c r="A505" s="11"/>
    </row>
    <row r="506" spans="1:1" ht="17.399999999999999">
      <c r="A506" s="11"/>
    </row>
    <row r="507" spans="1:1" ht="17.399999999999999">
      <c r="A507" s="11"/>
    </row>
    <row r="508" spans="1:1" ht="17.399999999999999">
      <c r="A508" s="11"/>
    </row>
    <row r="509" spans="1:1" ht="17.399999999999999">
      <c r="A509" s="11"/>
    </row>
    <row r="510" spans="1:1" ht="17.399999999999999">
      <c r="A510" s="11"/>
    </row>
    <row r="511" spans="1:1" ht="17.399999999999999">
      <c r="A511" s="11"/>
    </row>
    <row r="512" spans="1:1" ht="17.399999999999999">
      <c r="A512" s="11"/>
    </row>
    <row r="513" spans="1:1" ht="17.399999999999999">
      <c r="A513" s="11"/>
    </row>
    <row r="514" spans="1:1" ht="17.399999999999999">
      <c r="A514" s="11"/>
    </row>
    <row r="515" spans="1:1" ht="17.399999999999999">
      <c r="A515" s="11"/>
    </row>
    <row r="516" spans="1:1" ht="17.399999999999999">
      <c r="A516" s="11"/>
    </row>
    <row r="517" spans="1:1" ht="17.399999999999999">
      <c r="A517" s="11"/>
    </row>
    <row r="518" spans="1:1" ht="17.399999999999999">
      <c r="A518" s="11"/>
    </row>
    <row r="519" spans="1:1" ht="17.399999999999999">
      <c r="A519" s="11"/>
    </row>
    <row r="520" spans="1:1" ht="17.399999999999999">
      <c r="A520" s="11"/>
    </row>
    <row r="521" spans="1:1" ht="17.399999999999999">
      <c r="A521" s="11"/>
    </row>
    <row r="522" spans="1:1" ht="17.399999999999999">
      <c r="A522" s="11"/>
    </row>
    <row r="523" spans="1:1" ht="17.399999999999999">
      <c r="A523" s="11"/>
    </row>
    <row r="524" spans="1:1" ht="17.399999999999999">
      <c r="A524" s="11"/>
    </row>
    <row r="525" spans="1:1" ht="17.399999999999999">
      <c r="A525" s="11"/>
    </row>
    <row r="526" spans="1:1" ht="17.399999999999999">
      <c r="A526" s="11"/>
    </row>
    <row r="527" spans="1:1" ht="17.399999999999999">
      <c r="A527" s="11"/>
    </row>
    <row r="528" spans="1:1" ht="17.399999999999999">
      <c r="A528" s="11"/>
    </row>
    <row r="529" spans="1:1" ht="17.399999999999999">
      <c r="A529" s="11"/>
    </row>
    <row r="530" spans="1:1" ht="17.399999999999999">
      <c r="A530" s="11"/>
    </row>
    <row r="531" spans="1:1" ht="17.399999999999999">
      <c r="A531" s="11"/>
    </row>
    <row r="532" spans="1:1" ht="17.399999999999999">
      <c r="A532" s="11"/>
    </row>
    <row r="533" spans="1:1" ht="17.399999999999999">
      <c r="A533" s="11"/>
    </row>
    <row r="534" spans="1:1" ht="17.399999999999999">
      <c r="A534" s="11"/>
    </row>
    <row r="535" spans="1:1" ht="17.399999999999999">
      <c r="A535" s="11"/>
    </row>
    <row r="536" spans="1:1" ht="17.399999999999999">
      <c r="A536" s="11"/>
    </row>
    <row r="537" spans="1:1" ht="17.399999999999999">
      <c r="A537" s="11"/>
    </row>
    <row r="538" spans="1:1" ht="17.399999999999999">
      <c r="A538" s="11"/>
    </row>
    <row r="539" spans="1:1" ht="17.399999999999999">
      <c r="A539" s="11"/>
    </row>
    <row r="540" spans="1:1" ht="17.399999999999999">
      <c r="A540" s="11"/>
    </row>
    <row r="541" spans="1:1" ht="17.399999999999999">
      <c r="A541" s="11"/>
    </row>
    <row r="542" spans="1:1" ht="17.399999999999999">
      <c r="A542" s="11"/>
    </row>
    <row r="543" spans="1:1" ht="17.399999999999999">
      <c r="A543" s="11"/>
    </row>
    <row r="544" spans="1:1" ht="17.399999999999999">
      <c r="A544" s="11"/>
    </row>
    <row r="545" spans="1:1" ht="17.399999999999999">
      <c r="A545" s="11"/>
    </row>
    <row r="546" spans="1:1" ht="17.399999999999999">
      <c r="A546" s="11"/>
    </row>
    <row r="547" spans="1:1" ht="17.399999999999999">
      <c r="A547" s="11"/>
    </row>
    <row r="548" spans="1:1" ht="17.399999999999999">
      <c r="A548" s="11"/>
    </row>
    <row r="549" spans="1:1" ht="17.399999999999999">
      <c r="A549" s="11"/>
    </row>
    <row r="550" spans="1:1" ht="17.399999999999999">
      <c r="A550" s="11"/>
    </row>
    <row r="551" spans="1:1" ht="17.399999999999999">
      <c r="A551" s="11"/>
    </row>
    <row r="552" spans="1:1" ht="17.399999999999999">
      <c r="A552" s="11"/>
    </row>
    <row r="553" spans="1:1" ht="17.399999999999999">
      <c r="A553" s="11"/>
    </row>
    <row r="554" spans="1:1" ht="17.399999999999999">
      <c r="A554" s="11"/>
    </row>
    <row r="555" spans="1:1" ht="17.399999999999999">
      <c r="A555" s="11"/>
    </row>
    <row r="556" spans="1:1" ht="17.399999999999999">
      <c r="A556" s="11"/>
    </row>
    <row r="557" spans="1:1" ht="17.399999999999999">
      <c r="A557" s="11"/>
    </row>
    <row r="558" spans="1:1" ht="17.399999999999999">
      <c r="A558" s="11"/>
    </row>
    <row r="559" spans="1:1" ht="17.399999999999999">
      <c r="A559" s="11"/>
    </row>
    <row r="560" spans="1:1" ht="17.399999999999999">
      <c r="A560" s="11"/>
    </row>
    <row r="561" spans="1:1" ht="17.399999999999999">
      <c r="A561" s="11"/>
    </row>
    <row r="562" spans="1:1" ht="17.399999999999999">
      <c r="A562" s="11"/>
    </row>
    <row r="563" spans="1:1" ht="17.399999999999999">
      <c r="A563" s="11"/>
    </row>
    <row r="564" spans="1:1" ht="17.399999999999999">
      <c r="A564" s="11"/>
    </row>
    <row r="565" spans="1:1" ht="17.399999999999999">
      <c r="A565" s="11"/>
    </row>
    <row r="566" spans="1:1" ht="17.399999999999999">
      <c r="A566" s="11"/>
    </row>
    <row r="567" spans="1:1" ht="17.399999999999999">
      <c r="A567" s="11"/>
    </row>
    <row r="568" spans="1:1" ht="17.399999999999999">
      <c r="A568" s="11"/>
    </row>
    <row r="569" spans="1:1" ht="17.399999999999999">
      <c r="A569" s="11"/>
    </row>
    <row r="570" spans="1:1" ht="17.399999999999999">
      <c r="A570" s="11"/>
    </row>
    <row r="571" spans="1:1" ht="17.399999999999999">
      <c r="A571" s="11"/>
    </row>
    <row r="572" spans="1:1" ht="17.399999999999999">
      <c r="A572" s="11"/>
    </row>
    <row r="573" spans="1:1" ht="17.399999999999999">
      <c r="A573" s="11"/>
    </row>
    <row r="574" spans="1:1" ht="17.399999999999999">
      <c r="A574" s="11"/>
    </row>
    <row r="575" spans="1:1" ht="17.399999999999999">
      <c r="A575" s="11"/>
    </row>
    <row r="576" spans="1:1" ht="17.399999999999999">
      <c r="A576" s="11"/>
    </row>
    <row r="577" spans="1:1" ht="17.399999999999999">
      <c r="A577" s="11"/>
    </row>
    <row r="578" spans="1:1" ht="17.399999999999999">
      <c r="A578" s="11"/>
    </row>
    <row r="579" spans="1:1" ht="17.399999999999999">
      <c r="A579" s="11"/>
    </row>
    <row r="580" spans="1:1" ht="17.399999999999999">
      <c r="A580" s="11"/>
    </row>
    <row r="581" spans="1:1" ht="17.399999999999999">
      <c r="A581" s="11"/>
    </row>
    <row r="582" spans="1:1" ht="17.399999999999999">
      <c r="A582" s="11"/>
    </row>
    <row r="583" spans="1:1" ht="17.399999999999999">
      <c r="A583" s="11"/>
    </row>
    <row r="584" spans="1:1" ht="17.399999999999999">
      <c r="A584" s="11"/>
    </row>
  </sheetData>
  <mergeCells count="1">
    <mergeCell ref="A3:B3"/>
  </mergeCells>
  <printOptions horizontalCentered="1"/>
  <pageMargins left="0.78740157480314965" right="0.59055118110236227" top="0.51181102362204722" bottom="0.39370078740157483" header="0.11811023622047245" footer="0.11811023622047245"/>
  <pageSetup paperSize="9" scale="75" firstPageNumber="2" orientation="portrait" blackAndWhite="1" useFirstPageNumber="1" r:id="rId1"/>
  <headerFooter alignWithMargins="0">
    <oddHeader>&amp;R&amp;P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/>
  <dimension ref="A1:B582"/>
  <sheetViews>
    <sheetView tabSelected="1" topLeftCell="A61" zoomScale="75" workbookViewId="0">
      <selection activeCell="B11" sqref="B11"/>
    </sheetView>
  </sheetViews>
  <sheetFormatPr defaultColWidth="43.33203125" defaultRowHeight="13.2"/>
  <cols>
    <col min="1" max="1" width="60.44140625" style="42" customWidth="1"/>
    <col min="2" max="2" width="45" style="42" customWidth="1"/>
    <col min="3" max="3" width="53.6640625" style="42" customWidth="1"/>
    <col min="4" max="4" width="43.33203125" style="42" customWidth="1"/>
    <col min="5" max="5" width="53.6640625" style="42" customWidth="1"/>
    <col min="6" max="6" width="43.33203125" style="42" customWidth="1"/>
    <col min="7" max="7" width="53.6640625" style="42" customWidth="1"/>
    <col min="8" max="8" width="43.33203125" style="42" customWidth="1"/>
    <col min="9" max="9" width="53.6640625" style="42" customWidth="1"/>
    <col min="10" max="10" width="43.33203125" style="42" customWidth="1"/>
    <col min="11" max="11" width="53.6640625" style="42" customWidth="1"/>
    <col min="12" max="12" width="43.33203125" style="42" customWidth="1"/>
    <col min="13" max="13" width="53.6640625" style="42" customWidth="1"/>
    <col min="14" max="14" width="43.33203125" style="42" customWidth="1"/>
    <col min="15" max="15" width="53.6640625" style="42" customWidth="1"/>
    <col min="16" max="16" width="43.33203125" style="42" customWidth="1"/>
    <col min="17" max="17" width="53.6640625" style="42" customWidth="1"/>
    <col min="18" max="18" width="43.33203125" style="42" customWidth="1"/>
    <col min="19" max="19" width="53.6640625" style="42" customWidth="1"/>
    <col min="20" max="20" width="43.33203125" style="42" customWidth="1"/>
    <col min="21" max="21" width="53.6640625" style="42" customWidth="1"/>
    <col min="22" max="22" width="43.33203125" style="42" customWidth="1"/>
    <col min="23" max="23" width="53.6640625" style="42" customWidth="1"/>
    <col min="24" max="24" width="43.33203125" style="42" customWidth="1"/>
    <col min="25" max="25" width="53.6640625" style="42" customWidth="1"/>
    <col min="26" max="26" width="43.33203125" style="42" customWidth="1"/>
    <col min="27" max="27" width="53.6640625" style="42" customWidth="1"/>
    <col min="28" max="28" width="43.33203125" style="42" customWidth="1"/>
    <col min="29" max="29" width="53.6640625" style="42" customWidth="1"/>
    <col min="30" max="30" width="43.33203125" style="42" customWidth="1"/>
    <col min="31" max="31" width="53.6640625" style="42" customWidth="1"/>
    <col min="32" max="32" width="43.33203125" style="42" customWidth="1"/>
    <col min="33" max="33" width="53.6640625" style="42" customWidth="1"/>
    <col min="34" max="34" width="43.33203125" style="42" customWidth="1"/>
    <col min="35" max="35" width="53.6640625" style="42" customWidth="1"/>
    <col min="36" max="36" width="43.33203125" style="42" customWidth="1"/>
    <col min="37" max="37" width="53.6640625" style="42" customWidth="1"/>
    <col min="38" max="38" width="43.33203125" style="42" customWidth="1"/>
    <col min="39" max="39" width="53.6640625" style="42" customWidth="1"/>
    <col min="40" max="40" width="43.33203125" style="42" customWidth="1"/>
    <col min="41" max="41" width="53.6640625" style="42" customWidth="1"/>
    <col min="42" max="42" width="43.33203125" style="42" customWidth="1"/>
    <col min="43" max="43" width="53.6640625" style="42" customWidth="1"/>
    <col min="44" max="44" width="43.33203125" style="42" customWidth="1"/>
    <col min="45" max="45" width="53.6640625" style="42" customWidth="1"/>
    <col min="46" max="46" width="43.33203125" style="42" customWidth="1"/>
    <col min="47" max="47" width="53.6640625" style="42" customWidth="1"/>
    <col min="48" max="48" width="43.33203125" style="42" customWidth="1"/>
    <col min="49" max="49" width="53.6640625" style="42" customWidth="1"/>
    <col min="50" max="50" width="43.33203125" style="42" customWidth="1"/>
    <col min="51" max="51" width="53.6640625" style="42" customWidth="1"/>
    <col min="52" max="52" width="43.33203125" style="42" customWidth="1"/>
    <col min="53" max="53" width="53.6640625" style="42" customWidth="1"/>
    <col min="54" max="54" width="43.33203125" style="42" customWidth="1"/>
    <col min="55" max="55" width="53.6640625" style="42" customWidth="1"/>
    <col min="56" max="56" width="43.33203125" style="42" customWidth="1"/>
    <col min="57" max="57" width="53.6640625" style="42" customWidth="1"/>
    <col min="58" max="58" width="43.33203125" style="42" customWidth="1"/>
    <col min="59" max="59" width="53.6640625" style="42" customWidth="1"/>
    <col min="60" max="60" width="43.33203125" style="42" customWidth="1"/>
    <col min="61" max="61" width="53.6640625" style="42" customWidth="1"/>
    <col min="62" max="62" width="43.33203125" style="42" customWidth="1"/>
    <col min="63" max="63" width="53.6640625" style="42" customWidth="1"/>
    <col min="64" max="64" width="43.33203125" style="42" customWidth="1"/>
    <col min="65" max="65" width="53.6640625" style="42" customWidth="1"/>
    <col min="66" max="66" width="43.33203125" style="42" customWidth="1"/>
    <col min="67" max="67" width="53.6640625" style="42" customWidth="1"/>
    <col min="68" max="68" width="43.33203125" style="42" customWidth="1"/>
    <col min="69" max="69" width="53.6640625" style="42" customWidth="1"/>
    <col min="70" max="70" width="43.33203125" style="42" customWidth="1"/>
    <col min="71" max="71" width="53.6640625" style="42" customWidth="1"/>
    <col min="72" max="72" width="43.33203125" style="42" customWidth="1"/>
    <col min="73" max="73" width="53.6640625" style="42" customWidth="1"/>
    <col min="74" max="74" width="43.33203125" style="42" customWidth="1"/>
    <col min="75" max="75" width="53.6640625" style="42" customWidth="1"/>
    <col min="76" max="76" width="43.33203125" style="42" customWidth="1"/>
    <col min="77" max="77" width="53.6640625" style="42" customWidth="1"/>
    <col min="78" max="78" width="43.33203125" style="42" customWidth="1"/>
    <col min="79" max="79" width="53.6640625" style="42" customWidth="1"/>
    <col min="80" max="80" width="43.33203125" style="42" customWidth="1"/>
    <col min="81" max="81" width="53.6640625" style="42" customWidth="1"/>
    <col min="82" max="82" width="43.33203125" style="42" customWidth="1"/>
    <col min="83" max="83" width="53.6640625" style="42" customWidth="1"/>
    <col min="84" max="84" width="43.33203125" style="42" customWidth="1"/>
    <col min="85" max="85" width="53.6640625" style="42" customWidth="1"/>
    <col min="86" max="86" width="43.33203125" style="42" customWidth="1"/>
    <col min="87" max="87" width="53.6640625" style="42" customWidth="1"/>
    <col min="88" max="88" width="43.33203125" style="42" customWidth="1"/>
    <col min="89" max="89" width="53.6640625" style="42" customWidth="1"/>
    <col min="90" max="90" width="43.33203125" style="42" customWidth="1"/>
    <col min="91" max="91" width="53.6640625" style="42" customWidth="1"/>
    <col min="92" max="92" width="43.33203125" style="42" customWidth="1"/>
    <col min="93" max="93" width="53.6640625" style="42" customWidth="1"/>
    <col min="94" max="94" width="43.33203125" style="42" customWidth="1"/>
    <col min="95" max="95" width="53.6640625" style="42" customWidth="1"/>
    <col min="96" max="96" width="43.33203125" style="42" customWidth="1"/>
    <col min="97" max="97" width="53.6640625" style="42" customWidth="1"/>
    <col min="98" max="98" width="43.33203125" style="42" customWidth="1"/>
    <col min="99" max="99" width="53.6640625" style="42" customWidth="1"/>
    <col min="100" max="100" width="43.33203125" style="42" customWidth="1"/>
    <col min="101" max="101" width="53.6640625" style="42" customWidth="1"/>
    <col min="102" max="102" width="43.33203125" style="42" customWidth="1"/>
    <col min="103" max="103" width="53.6640625" style="42" customWidth="1"/>
    <col min="104" max="104" width="43.33203125" style="42" customWidth="1"/>
    <col min="105" max="105" width="53.6640625" style="42" customWidth="1"/>
    <col min="106" max="106" width="43.33203125" style="42" customWidth="1"/>
    <col min="107" max="107" width="53.6640625" style="42" customWidth="1"/>
    <col min="108" max="108" width="43.33203125" style="42" customWidth="1"/>
    <col min="109" max="109" width="53.6640625" style="42" customWidth="1"/>
    <col min="110" max="110" width="43.33203125" style="42" customWidth="1"/>
    <col min="111" max="111" width="53.6640625" style="42" customWidth="1"/>
    <col min="112" max="112" width="43.33203125" style="42" customWidth="1"/>
    <col min="113" max="113" width="53.6640625" style="42" customWidth="1"/>
    <col min="114" max="114" width="43.33203125" style="42" customWidth="1"/>
    <col min="115" max="115" width="53.6640625" style="42" customWidth="1"/>
    <col min="116" max="116" width="43.33203125" style="42" customWidth="1"/>
    <col min="117" max="117" width="53.6640625" style="42" customWidth="1"/>
    <col min="118" max="118" width="43.33203125" style="42" customWidth="1"/>
    <col min="119" max="119" width="53.6640625" style="42" customWidth="1"/>
    <col min="120" max="120" width="43.33203125" style="42" customWidth="1"/>
    <col min="121" max="121" width="53.6640625" style="42" customWidth="1"/>
    <col min="122" max="122" width="43.33203125" style="42" customWidth="1"/>
    <col min="123" max="123" width="53.6640625" style="42" customWidth="1"/>
    <col min="124" max="124" width="43.33203125" style="42" customWidth="1"/>
    <col min="125" max="125" width="53.6640625" style="42" customWidth="1"/>
    <col min="126" max="126" width="43.33203125" style="42" customWidth="1"/>
    <col min="127" max="127" width="53.6640625" style="42" customWidth="1"/>
    <col min="128" max="128" width="43.33203125" style="42" customWidth="1"/>
    <col min="129" max="129" width="53.6640625" style="42" customWidth="1"/>
    <col min="130" max="130" width="43.33203125" style="42" customWidth="1"/>
    <col min="131" max="131" width="53.6640625" style="42" customWidth="1"/>
    <col min="132" max="132" width="43.33203125" style="42" customWidth="1"/>
    <col min="133" max="133" width="53.6640625" style="42" customWidth="1"/>
    <col min="134" max="134" width="43.33203125" style="42" customWidth="1"/>
    <col min="135" max="135" width="53.6640625" style="42" customWidth="1"/>
    <col min="136" max="136" width="43.33203125" style="42" customWidth="1"/>
    <col min="137" max="137" width="53.6640625" style="42" customWidth="1"/>
    <col min="138" max="138" width="43.33203125" style="42" customWidth="1"/>
    <col min="139" max="139" width="53.6640625" style="42" customWidth="1"/>
    <col min="140" max="140" width="43.33203125" style="42" customWidth="1"/>
    <col min="141" max="141" width="53.6640625" style="42" customWidth="1"/>
    <col min="142" max="142" width="43.33203125" style="42" customWidth="1"/>
    <col min="143" max="143" width="53.6640625" style="42" customWidth="1"/>
    <col min="144" max="144" width="43.33203125" style="42" customWidth="1"/>
    <col min="145" max="145" width="53.6640625" style="42" customWidth="1"/>
    <col min="146" max="146" width="43.33203125" style="42" customWidth="1"/>
    <col min="147" max="147" width="53.6640625" style="42" customWidth="1"/>
    <col min="148" max="148" width="43.33203125" style="42" customWidth="1"/>
    <col min="149" max="149" width="53.6640625" style="42" customWidth="1"/>
    <col min="150" max="150" width="43.33203125" style="42" customWidth="1"/>
    <col min="151" max="151" width="53.6640625" style="42" customWidth="1"/>
    <col min="152" max="152" width="43.33203125" style="42" customWidth="1"/>
    <col min="153" max="153" width="53.6640625" style="42" customWidth="1"/>
    <col min="154" max="154" width="43.33203125" style="42" customWidth="1"/>
    <col min="155" max="155" width="53.6640625" style="42" customWidth="1"/>
    <col min="156" max="156" width="43.33203125" style="42" customWidth="1"/>
    <col min="157" max="157" width="53.6640625" style="42" customWidth="1"/>
    <col min="158" max="158" width="43.33203125" style="42" customWidth="1"/>
    <col min="159" max="159" width="53.6640625" style="42" customWidth="1"/>
    <col min="160" max="160" width="43.33203125" style="42" customWidth="1"/>
    <col min="161" max="161" width="53.6640625" style="42" customWidth="1"/>
    <col min="162" max="162" width="43.33203125" style="42" customWidth="1"/>
    <col min="163" max="163" width="53.6640625" style="42" customWidth="1"/>
    <col min="164" max="164" width="43.33203125" style="42" customWidth="1"/>
    <col min="165" max="165" width="53.6640625" style="42" customWidth="1"/>
    <col min="166" max="166" width="43.33203125" style="42" customWidth="1"/>
    <col min="167" max="167" width="53.6640625" style="42" customWidth="1"/>
    <col min="168" max="168" width="43.33203125" style="42" customWidth="1"/>
    <col min="169" max="169" width="53.6640625" style="42" customWidth="1"/>
    <col min="170" max="170" width="43.33203125" style="42" customWidth="1"/>
    <col min="171" max="171" width="53.6640625" style="42" customWidth="1"/>
    <col min="172" max="172" width="43.33203125" style="42" customWidth="1"/>
    <col min="173" max="173" width="53.6640625" style="42" customWidth="1"/>
    <col min="174" max="174" width="43.33203125" style="42" customWidth="1"/>
    <col min="175" max="175" width="53.6640625" style="42" customWidth="1"/>
    <col min="176" max="176" width="43.33203125" style="42" customWidth="1"/>
    <col min="177" max="177" width="53.6640625" style="42" customWidth="1"/>
    <col min="178" max="178" width="43.33203125" style="42" customWidth="1"/>
    <col min="179" max="179" width="53.6640625" style="42" customWidth="1"/>
    <col min="180" max="180" width="43.33203125" style="42" customWidth="1"/>
    <col min="181" max="181" width="53.6640625" style="42" customWidth="1"/>
    <col min="182" max="182" width="43.33203125" style="42" customWidth="1"/>
    <col min="183" max="183" width="53.6640625" style="42" customWidth="1"/>
    <col min="184" max="184" width="43.33203125" style="42" customWidth="1"/>
    <col min="185" max="185" width="53.6640625" style="42" customWidth="1"/>
    <col min="186" max="186" width="43.33203125" style="42" customWidth="1"/>
    <col min="187" max="187" width="53.6640625" style="42" customWidth="1"/>
    <col min="188" max="188" width="43.33203125" style="42" customWidth="1"/>
    <col min="189" max="189" width="53.6640625" style="42" customWidth="1"/>
    <col min="190" max="190" width="43.33203125" style="42" customWidth="1"/>
    <col min="191" max="191" width="53.6640625" style="42" customWidth="1"/>
    <col min="192" max="192" width="43.33203125" style="42" customWidth="1"/>
    <col min="193" max="193" width="53.6640625" style="42" customWidth="1"/>
    <col min="194" max="194" width="43.33203125" style="42" customWidth="1"/>
    <col min="195" max="195" width="53.6640625" style="42" customWidth="1"/>
    <col min="196" max="196" width="43.33203125" style="42" customWidth="1"/>
    <col min="197" max="197" width="53.6640625" style="42" customWidth="1"/>
    <col min="198" max="198" width="43.33203125" style="42" customWidth="1"/>
    <col min="199" max="199" width="53.6640625" style="42" customWidth="1"/>
    <col min="200" max="200" width="43.33203125" style="42" customWidth="1"/>
    <col min="201" max="201" width="53.6640625" style="42" customWidth="1"/>
    <col min="202" max="202" width="43.33203125" style="42" customWidth="1"/>
    <col min="203" max="203" width="53.6640625" style="42" customWidth="1"/>
    <col min="204" max="204" width="43.33203125" style="42" customWidth="1"/>
    <col min="205" max="205" width="53.6640625" style="42" customWidth="1"/>
    <col min="206" max="206" width="43.33203125" style="42" customWidth="1"/>
    <col min="207" max="207" width="53.6640625" style="42" customWidth="1"/>
    <col min="208" max="208" width="43.33203125" style="42" customWidth="1"/>
    <col min="209" max="209" width="53.6640625" style="42" customWidth="1"/>
    <col min="210" max="210" width="43.33203125" style="42" customWidth="1"/>
    <col min="211" max="211" width="53.6640625" style="42" customWidth="1"/>
    <col min="212" max="212" width="43.33203125" style="42" customWidth="1"/>
    <col min="213" max="213" width="53.6640625" style="42" customWidth="1"/>
    <col min="214" max="214" width="43.33203125" style="42" customWidth="1"/>
    <col min="215" max="215" width="53.6640625" style="42" customWidth="1"/>
    <col min="216" max="216" width="43.33203125" style="42" customWidth="1"/>
    <col min="217" max="217" width="53.6640625" style="42" customWidth="1"/>
    <col min="218" max="218" width="43.33203125" style="42" customWidth="1"/>
    <col min="219" max="219" width="53.6640625" style="42" customWidth="1"/>
    <col min="220" max="220" width="43.33203125" style="42" customWidth="1"/>
    <col min="221" max="221" width="53.6640625" style="42" customWidth="1"/>
    <col min="222" max="222" width="43.33203125" style="42" customWidth="1"/>
    <col min="223" max="223" width="53.6640625" style="42" customWidth="1"/>
    <col min="224" max="224" width="43.33203125" style="42" customWidth="1"/>
    <col min="225" max="225" width="53.6640625" style="42" customWidth="1"/>
    <col min="226" max="226" width="43.33203125" style="42" customWidth="1"/>
    <col min="227" max="227" width="53.6640625" style="42" customWidth="1"/>
    <col min="228" max="228" width="43.33203125" style="42" customWidth="1"/>
    <col min="229" max="229" width="53.6640625" style="42" customWidth="1"/>
    <col min="230" max="230" width="43.33203125" style="42" customWidth="1"/>
    <col min="231" max="231" width="53.6640625" style="42" customWidth="1"/>
    <col min="232" max="232" width="43.33203125" style="42" customWidth="1"/>
    <col min="233" max="233" width="53.6640625" style="42" customWidth="1"/>
    <col min="234" max="234" width="43.33203125" style="42" customWidth="1"/>
    <col min="235" max="235" width="53.6640625" style="42" customWidth="1"/>
    <col min="236" max="236" width="43.33203125" style="42" customWidth="1"/>
    <col min="237" max="237" width="53.6640625" style="42" customWidth="1"/>
    <col min="238" max="238" width="43.33203125" style="42" customWidth="1"/>
    <col min="239" max="239" width="53.6640625" style="42" customWidth="1"/>
    <col min="240" max="240" width="43.33203125" style="42" customWidth="1"/>
    <col min="241" max="241" width="53.6640625" style="42" customWidth="1"/>
    <col min="242" max="242" width="43.33203125" style="42" customWidth="1"/>
    <col min="243" max="243" width="53.6640625" style="42" customWidth="1"/>
    <col min="244" max="244" width="43.33203125" style="42" customWidth="1"/>
    <col min="245" max="245" width="53.6640625" style="42" customWidth="1"/>
    <col min="246" max="246" width="43.33203125" style="42" customWidth="1"/>
    <col min="247" max="247" width="53.6640625" style="42" customWidth="1"/>
    <col min="248" max="248" width="43.33203125" style="42" customWidth="1"/>
    <col min="249" max="249" width="53.6640625" style="42" customWidth="1"/>
    <col min="250" max="250" width="43.33203125" style="42" customWidth="1"/>
    <col min="251" max="251" width="53.6640625" style="42" customWidth="1"/>
    <col min="252" max="252" width="43.33203125" style="42" customWidth="1"/>
    <col min="253" max="253" width="53.6640625" style="42" customWidth="1"/>
    <col min="254" max="254" width="43.33203125" style="42" customWidth="1"/>
    <col min="255" max="255" width="53.6640625" style="42" customWidth="1"/>
    <col min="256" max="16384" width="43.33203125" style="42"/>
  </cols>
  <sheetData>
    <row r="1" spans="1:2" s="41" customFormat="1" ht="18">
      <c r="A1" s="40"/>
      <c r="B1" s="20" t="s">
        <v>516</v>
      </c>
    </row>
    <row r="2" spans="1:2" s="41" customFormat="1" ht="121.5" customHeight="1">
      <c r="A2" s="171" t="s">
        <v>558</v>
      </c>
      <c r="B2" s="171"/>
    </row>
    <row r="3" spans="1:2" s="41" customFormat="1" ht="18">
      <c r="A3" s="36"/>
      <c r="B3" s="4" t="s">
        <v>146</v>
      </c>
    </row>
    <row r="4" spans="1:2" s="41" customFormat="1" ht="58.5" customHeight="1">
      <c r="A4" s="107" t="s">
        <v>145</v>
      </c>
      <c r="B4" s="5" t="s">
        <v>147</v>
      </c>
    </row>
    <row r="5" spans="1:2" s="36" customFormat="1" ht="15.6">
      <c r="A5" s="110">
        <v>1</v>
      </c>
      <c r="B5" s="111">
        <v>2</v>
      </c>
    </row>
    <row r="6" spans="1:2" s="36" customFormat="1" ht="25.5" customHeight="1">
      <c r="A6" s="16" t="s">
        <v>185</v>
      </c>
      <c r="B6" s="6"/>
    </row>
    <row r="7" spans="1:2" s="41" customFormat="1" ht="18">
      <c r="A7" s="17" t="s">
        <v>148</v>
      </c>
      <c r="B7" s="7"/>
    </row>
    <row r="8" spans="1:2" s="41" customFormat="1" ht="18">
      <c r="A8" s="17" t="s">
        <v>149</v>
      </c>
      <c r="B8" s="7"/>
    </row>
    <row r="9" spans="1:2" s="41" customFormat="1" ht="18">
      <c r="A9" s="17" t="s">
        <v>150</v>
      </c>
      <c r="B9" s="7"/>
    </row>
    <row r="10" spans="1:2" s="41" customFormat="1" ht="18">
      <c r="A10" s="17" t="s">
        <v>151</v>
      </c>
      <c r="B10" s="7"/>
    </row>
    <row r="11" spans="1:2" s="41" customFormat="1" ht="18">
      <c r="A11" s="17" t="s">
        <v>152</v>
      </c>
      <c r="B11" s="7"/>
    </row>
    <row r="12" spans="1:2" s="41" customFormat="1" ht="18">
      <c r="A12" s="17" t="s">
        <v>153</v>
      </c>
      <c r="B12" s="7"/>
    </row>
    <row r="13" spans="1:2" s="41" customFormat="1" ht="18">
      <c r="A13" s="17" t="s">
        <v>154</v>
      </c>
      <c r="B13" s="7"/>
    </row>
    <row r="14" spans="1:2" s="41" customFormat="1" ht="18">
      <c r="A14" s="17" t="s">
        <v>155</v>
      </c>
      <c r="B14" s="7"/>
    </row>
    <row r="15" spans="1:2" s="41" customFormat="1" ht="18">
      <c r="A15" s="17" t="s">
        <v>156</v>
      </c>
      <c r="B15" s="7"/>
    </row>
    <row r="16" spans="1:2" s="41" customFormat="1" ht="18">
      <c r="A16" s="17" t="s">
        <v>157</v>
      </c>
      <c r="B16" s="7"/>
    </row>
    <row r="17" spans="1:2" s="41" customFormat="1" ht="18">
      <c r="A17" s="17" t="s">
        <v>158</v>
      </c>
      <c r="B17" s="7"/>
    </row>
    <row r="18" spans="1:2" s="41" customFormat="1" ht="18">
      <c r="A18" s="17" t="s">
        <v>159</v>
      </c>
      <c r="B18" s="7"/>
    </row>
    <row r="19" spans="1:2" s="41" customFormat="1" ht="18">
      <c r="A19" s="17" t="s">
        <v>160</v>
      </c>
      <c r="B19" s="7"/>
    </row>
    <row r="20" spans="1:2" s="41" customFormat="1" ht="18">
      <c r="A20" s="17" t="s">
        <v>161</v>
      </c>
      <c r="B20" s="7"/>
    </row>
    <row r="21" spans="1:2" s="41" customFormat="1" ht="18">
      <c r="A21" s="17" t="s">
        <v>162</v>
      </c>
      <c r="B21" s="7"/>
    </row>
    <row r="22" spans="1:2" s="41" customFormat="1" ht="18">
      <c r="A22" s="17" t="s">
        <v>163</v>
      </c>
      <c r="B22" s="7"/>
    </row>
    <row r="23" spans="1:2" s="41" customFormat="1" ht="18">
      <c r="A23" s="17" t="s">
        <v>164</v>
      </c>
      <c r="B23" s="7"/>
    </row>
    <row r="24" spans="1:2" s="41" customFormat="1" ht="18">
      <c r="A24" s="17" t="s">
        <v>165</v>
      </c>
      <c r="B24" s="7"/>
    </row>
    <row r="25" spans="1:2" s="41" customFormat="1" ht="18">
      <c r="A25" s="17" t="s">
        <v>166</v>
      </c>
      <c r="B25" s="7"/>
    </row>
    <row r="26" spans="1:2" s="41" customFormat="1" ht="18">
      <c r="A26" s="17" t="s">
        <v>418</v>
      </c>
      <c r="B26" s="7"/>
    </row>
    <row r="27" spans="1:2" s="41" customFormat="1" ht="18">
      <c r="A27" s="17" t="s">
        <v>167</v>
      </c>
      <c r="B27" s="7"/>
    </row>
    <row r="28" spans="1:2" s="41" customFormat="1" ht="18">
      <c r="A28" s="17" t="s">
        <v>168</v>
      </c>
      <c r="B28" s="7"/>
    </row>
    <row r="29" spans="1:2" s="41" customFormat="1" ht="18">
      <c r="A29" s="17" t="s">
        <v>169</v>
      </c>
      <c r="B29" s="7"/>
    </row>
    <row r="30" spans="1:2" s="41" customFormat="1" ht="18">
      <c r="A30" s="17" t="s">
        <v>170</v>
      </c>
      <c r="B30" s="7"/>
    </row>
    <row r="31" spans="1:2" s="41" customFormat="1" ht="18">
      <c r="A31" s="17" t="s">
        <v>171</v>
      </c>
      <c r="B31" s="7"/>
    </row>
    <row r="32" spans="1:2" s="41" customFormat="1" ht="18">
      <c r="A32" s="17" t="s">
        <v>189</v>
      </c>
      <c r="B32" s="7"/>
    </row>
    <row r="33" spans="1:2" s="41" customFormat="1" ht="18">
      <c r="A33" s="17" t="s">
        <v>172</v>
      </c>
      <c r="B33" s="7"/>
    </row>
    <row r="34" spans="1:2" s="41" customFormat="1" ht="18">
      <c r="A34" s="17" t="s">
        <v>173</v>
      </c>
      <c r="B34" s="7"/>
    </row>
    <row r="35" spans="1:2" s="41" customFormat="1" ht="18">
      <c r="A35" s="17" t="s">
        <v>174</v>
      </c>
      <c r="B35" s="7"/>
    </row>
    <row r="36" spans="1:2" s="41" customFormat="1" ht="18">
      <c r="A36" s="17" t="s">
        <v>175</v>
      </c>
      <c r="B36" s="7"/>
    </row>
    <row r="37" spans="1:2" s="41" customFormat="1" ht="18">
      <c r="A37" s="17" t="s">
        <v>176</v>
      </c>
      <c r="B37" s="7"/>
    </row>
    <row r="38" spans="1:2" s="41" customFormat="1" ht="18">
      <c r="A38" s="17" t="s">
        <v>177</v>
      </c>
      <c r="B38" s="7"/>
    </row>
    <row r="39" spans="1:2" s="41" customFormat="1" ht="18">
      <c r="A39" s="17" t="s">
        <v>178</v>
      </c>
      <c r="B39" s="7"/>
    </row>
    <row r="40" spans="1:2" s="41" customFormat="1" ht="18">
      <c r="A40" s="17" t="s">
        <v>179</v>
      </c>
      <c r="B40" s="7"/>
    </row>
    <row r="41" spans="1:2" s="41" customFormat="1" ht="18">
      <c r="A41" s="17" t="s">
        <v>180</v>
      </c>
      <c r="B41" s="7"/>
    </row>
    <row r="42" spans="1:2" s="41" customFormat="1" ht="18">
      <c r="A42" s="17" t="s">
        <v>181</v>
      </c>
      <c r="B42" s="7"/>
    </row>
    <row r="43" spans="1:2" s="41" customFormat="1" ht="18">
      <c r="A43" s="16" t="s">
        <v>186</v>
      </c>
      <c r="B43" s="7"/>
    </row>
    <row r="44" spans="1:2" s="41" customFormat="1" ht="18">
      <c r="A44" s="18" t="s">
        <v>113</v>
      </c>
      <c r="B44" s="7"/>
    </row>
    <row r="45" spans="1:2" s="41" customFormat="1" ht="18">
      <c r="A45" s="18" t="s">
        <v>114</v>
      </c>
      <c r="B45" s="7"/>
    </row>
    <row r="46" spans="1:2" s="41" customFormat="1" ht="18">
      <c r="A46" s="18" t="s">
        <v>111</v>
      </c>
      <c r="B46" s="7"/>
    </row>
    <row r="47" spans="1:2" s="41" customFormat="1" ht="18">
      <c r="A47" s="18" t="s">
        <v>115</v>
      </c>
      <c r="B47" s="7"/>
    </row>
    <row r="48" spans="1:2" s="41" customFormat="1" ht="18">
      <c r="A48" s="18" t="s">
        <v>116</v>
      </c>
      <c r="B48" s="7"/>
    </row>
    <row r="49" spans="1:2" s="41" customFormat="1" ht="18">
      <c r="A49" s="18" t="s">
        <v>117</v>
      </c>
      <c r="B49" s="7"/>
    </row>
    <row r="50" spans="1:2" s="41" customFormat="1" ht="18">
      <c r="A50" s="18" t="s">
        <v>118</v>
      </c>
      <c r="B50" s="7"/>
    </row>
    <row r="51" spans="1:2" s="41" customFormat="1" ht="18">
      <c r="A51" s="18" t="s">
        <v>119</v>
      </c>
      <c r="B51" s="7"/>
    </row>
    <row r="52" spans="1:2" s="41" customFormat="1" ht="18">
      <c r="A52" s="18" t="s">
        <v>120</v>
      </c>
      <c r="B52" s="7"/>
    </row>
    <row r="53" spans="1:2" s="41" customFormat="1" ht="18">
      <c r="A53" s="18" t="s">
        <v>121</v>
      </c>
      <c r="B53" s="7"/>
    </row>
    <row r="54" spans="1:2" s="41" customFormat="1" ht="18">
      <c r="A54" s="18" t="s">
        <v>122</v>
      </c>
      <c r="B54" s="7"/>
    </row>
    <row r="55" spans="1:2" s="41" customFormat="1" ht="18">
      <c r="A55" s="18" t="s">
        <v>112</v>
      </c>
      <c r="B55" s="7"/>
    </row>
    <row r="56" spans="1:2" s="41" customFormat="1" ht="18">
      <c r="A56" s="18" t="s">
        <v>123</v>
      </c>
      <c r="B56" s="7"/>
    </row>
    <row r="57" spans="1:2" s="41" customFormat="1" ht="18">
      <c r="A57" s="18" t="s">
        <v>124</v>
      </c>
      <c r="B57" s="7"/>
    </row>
    <row r="58" spans="1:2" s="41" customFormat="1" ht="18">
      <c r="A58" s="18" t="s">
        <v>125</v>
      </c>
      <c r="B58" s="7"/>
    </row>
    <row r="59" spans="1:2" s="41" customFormat="1" ht="18">
      <c r="A59" s="18" t="s">
        <v>126</v>
      </c>
      <c r="B59" s="7"/>
    </row>
    <row r="60" spans="1:2" s="41" customFormat="1" ht="18">
      <c r="A60" s="18" t="s">
        <v>127</v>
      </c>
      <c r="B60" s="7"/>
    </row>
    <row r="61" spans="1:2" s="41" customFormat="1" ht="18">
      <c r="A61" s="18" t="s">
        <v>128</v>
      </c>
      <c r="B61" s="7"/>
    </row>
    <row r="62" spans="1:2" s="41" customFormat="1" ht="18">
      <c r="A62" s="18" t="s">
        <v>129</v>
      </c>
      <c r="B62" s="7"/>
    </row>
    <row r="63" spans="1:2" s="41" customFormat="1" ht="18">
      <c r="A63" s="18" t="s">
        <v>130</v>
      </c>
      <c r="B63" s="7"/>
    </row>
    <row r="64" spans="1:2" s="41" customFormat="1" ht="18">
      <c r="A64" s="18" t="s">
        <v>131</v>
      </c>
      <c r="B64" s="7"/>
    </row>
    <row r="65" spans="1:2" s="41" customFormat="1" ht="18">
      <c r="A65" s="18" t="s">
        <v>132</v>
      </c>
      <c r="B65" s="7"/>
    </row>
    <row r="66" spans="1:2" s="41" customFormat="1" ht="18">
      <c r="A66" s="18" t="s">
        <v>419</v>
      </c>
      <c r="B66" s="7"/>
    </row>
    <row r="67" spans="1:2" s="41" customFormat="1" ht="18">
      <c r="A67" s="18" t="s">
        <v>133</v>
      </c>
      <c r="B67" s="7"/>
    </row>
    <row r="68" spans="1:2" s="41" customFormat="1" ht="18">
      <c r="A68" s="18" t="s">
        <v>134</v>
      </c>
      <c r="B68" s="7"/>
    </row>
    <row r="69" spans="1:2" s="41" customFormat="1" ht="18">
      <c r="A69" s="18" t="s">
        <v>135</v>
      </c>
      <c r="B69" s="7"/>
    </row>
    <row r="70" spans="1:2" s="41" customFormat="1" ht="18">
      <c r="A70" s="18" t="s">
        <v>136</v>
      </c>
      <c r="B70" s="7"/>
    </row>
    <row r="71" spans="1:2" s="41" customFormat="1" ht="18">
      <c r="A71" s="18" t="s">
        <v>137</v>
      </c>
      <c r="B71" s="7"/>
    </row>
    <row r="72" spans="1:2" s="41" customFormat="1" ht="18">
      <c r="A72" s="18" t="s">
        <v>138</v>
      </c>
      <c r="B72" s="7"/>
    </row>
    <row r="73" spans="1:2" s="41" customFormat="1" ht="18">
      <c r="A73" s="18" t="s">
        <v>139</v>
      </c>
      <c r="B73" s="7"/>
    </row>
    <row r="74" spans="1:2" s="41" customFormat="1" ht="18">
      <c r="A74" s="18" t="s">
        <v>140</v>
      </c>
      <c r="B74" s="7"/>
    </row>
    <row r="75" spans="1:2" s="41" customFormat="1" ht="18">
      <c r="A75" s="18" t="s">
        <v>141</v>
      </c>
      <c r="B75" s="7"/>
    </row>
    <row r="76" spans="1:2" s="41" customFormat="1" ht="18">
      <c r="A76" s="18" t="s">
        <v>142</v>
      </c>
      <c r="B76" s="7"/>
    </row>
    <row r="77" spans="1:2" s="41" customFormat="1" ht="18">
      <c r="A77" s="18" t="s">
        <v>143</v>
      </c>
      <c r="B77" s="7"/>
    </row>
    <row r="78" spans="1:2" s="41" customFormat="1" ht="18">
      <c r="A78" s="18" t="s">
        <v>144</v>
      </c>
      <c r="B78" s="7"/>
    </row>
    <row r="79" spans="1:2" s="41" customFormat="1" ht="18" hidden="1">
      <c r="A79" s="16" t="s">
        <v>272</v>
      </c>
      <c r="B79" s="7">
        <f>'свод 2016'!AI82</f>
        <v>0</v>
      </c>
    </row>
    <row r="80" spans="1:2" s="41" customFormat="1" ht="18" hidden="1">
      <c r="A80" s="19" t="s">
        <v>191</v>
      </c>
      <c r="B80" s="7">
        <f>'свод 2016'!AI83</f>
        <v>0</v>
      </c>
    </row>
    <row r="81" spans="1:2" s="41" customFormat="1" ht="18" hidden="1">
      <c r="A81" s="17" t="s">
        <v>188</v>
      </c>
      <c r="B81" s="7">
        <f>'свод 2016'!AI84</f>
        <v>0</v>
      </c>
    </row>
    <row r="82" spans="1:2" s="41" customFormat="1" ht="18" hidden="1">
      <c r="A82" s="17" t="s">
        <v>226</v>
      </c>
      <c r="B82" s="7">
        <f>'свод 2016'!AI85</f>
        <v>0</v>
      </c>
    </row>
    <row r="83" spans="1:2" s="41" customFormat="1" ht="18" hidden="1">
      <c r="A83" s="17" t="s">
        <v>10</v>
      </c>
      <c r="B83" s="7">
        <f>'свод 2016'!AI86</f>
        <v>0</v>
      </c>
    </row>
    <row r="84" spans="1:2" s="41" customFormat="1" ht="18" hidden="1">
      <c r="A84" s="17" t="s">
        <v>275</v>
      </c>
      <c r="B84" s="7">
        <f>'свод 2016'!AI87</f>
        <v>0</v>
      </c>
    </row>
    <row r="85" spans="1:2" s="41" customFormat="1" ht="18" hidden="1">
      <c r="A85" s="17" t="s">
        <v>274</v>
      </c>
      <c r="B85" s="7">
        <f>'свод 2016'!AI88</f>
        <v>0</v>
      </c>
    </row>
    <row r="86" spans="1:2" s="41" customFormat="1" ht="18" hidden="1">
      <c r="A86" s="17" t="s">
        <v>276</v>
      </c>
      <c r="B86" s="7">
        <f>'свод 2016'!AI89</f>
        <v>0</v>
      </c>
    </row>
    <row r="87" spans="1:2" s="41" customFormat="1" ht="18" hidden="1">
      <c r="A87" s="17" t="s">
        <v>277</v>
      </c>
      <c r="B87" s="7">
        <f>'свод 2016'!AI90</f>
        <v>0</v>
      </c>
    </row>
    <row r="88" spans="1:2" s="41" customFormat="1" ht="18" hidden="1">
      <c r="A88" s="17" t="s">
        <v>278</v>
      </c>
      <c r="B88" s="7">
        <f>'свод 2016'!AI91</f>
        <v>0</v>
      </c>
    </row>
    <row r="89" spans="1:2" s="41" customFormat="1" ht="18" hidden="1">
      <c r="A89" s="17" t="s">
        <v>279</v>
      </c>
      <c r="B89" s="7">
        <f>'свод 2016'!AI92</f>
        <v>0</v>
      </c>
    </row>
    <row r="90" spans="1:2" s="41" customFormat="1" ht="18" hidden="1">
      <c r="A90" s="19" t="s">
        <v>192</v>
      </c>
      <c r="B90" s="7">
        <f>'свод 2016'!AI93</f>
        <v>0</v>
      </c>
    </row>
    <row r="91" spans="1:2" s="41" customFormat="1" ht="18" hidden="1">
      <c r="A91" s="17" t="s">
        <v>188</v>
      </c>
      <c r="B91" s="7">
        <f>'свод 2016'!AI94</f>
        <v>0</v>
      </c>
    </row>
    <row r="92" spans="1:2" s="41" customFormat="1" ht="18" hidden="1">
      <c r="A92" s="17" t="s">
        <v>227</v>
      </c>
      <c r="B92" s="7">
        <f>'свод 2016'!AI95</f>
        <v>0</v>
      </c>
    </row>
    <row r="93" spans="1:2" s="41" customFormat="1" ht="18" hidden="1">
      <c r="A93" s="17" t="s">
        <v>228</v>
      </c>
      <c r="B93" s="7">
        <f>'свод 2016'!AI96</f>
        <v>0</v>
      </c>
    </row>
    <row r="94" spans="1:2" s="41" customFormat="1" ht="18" hidden="1">
      <c r="A94" s="17" t="s">
        <v>280</v>
      </c>
      <c r="B94" s="7">
        <f>'свод 2016'!AI97</f>
        <v>0</v>
      </c>
    </row>
    <row r="95" spans="1:2" s="41" customFormat="1" ht="18" hidden="1">
      <c r="A95" s="17" t="s">
        <v>281</v>
      </c>
      <c r="B95" s="7">
        <f>'свод 2016'!AI98</f>
        <v>0</v>
      </c>
    </row>
    <row r="96" spans="1:2" s="41" customFormat="1" ht="18" hidden="1">
      <c r="A96" s="17" t="s">
        <v>282</v>
      </c>
      <c r="B96" s="7">
        <f>'свод 2016'!AI99</f>
        <v>0</v>
      </c>
    </row>
    <row r="97" spans="1:2" s="41" customFormat="1" ht="18" hidden="1">
      <c r="A97" s="17" t="s">
        <v>283</v>
      </c>
      <c r="B97" s="7">
        <f>'свод 2016'!AI100</f>
        <v>0</v>
      </c>
    </row>
    <row r="98" spans="1:2" s="41" customFormat="1" ht="18" hidden="1">
      <c r="A98" s="19" t="s">
        <v>193</v>
      </c>
      <c r="B98" s="7">
        <f>'свод 2016'!AI101</f>
        <v>0</v>
      </c>
    </row>
    <row r="99" spans="1:2" s="41" customFormat="1" ht="18" hidden="1">
      <c r="A99" s="17" t="s">
        <v>188</v>
      </c>
      <c r="B99" s="7">
        <f>'свод 2016'!AI102</f>
        <v>0</v>
      </c>
    </row>
    <row r="100" spans="1:2" s="41" customFormat="1" ht="18" hidden="1">
      <c r="A100" s="17" t="s">
        <v>284</v>
      </c>
      <c r="B100" s="7">
        <f>'свод 2016'!AI103</f>
        <v>0</v>
      </c>
    </row>
    <row r="101" spans="1:2" s="41" customFormat="1" ht="18" hidden="1">
      <c r="A101" s="17" t="s">
        <v>229</v>
      </c>
      <c r="B101" s="7">
        <f>'свод 2016'!AI104</f>
        <v>0</v>
      </c>
    </row>
    <row r="102" spans="1:2" s="41" customFormat="1" ht="18" hidden="1">
      <c r="A102" s="17" t="s">
        <v>285</v>
      </c>
      <c r="B102" s="7">
        <f>'свод 2016'!AI105</f>
        <v>0</v>
      </c>
    </row>
    <row r="103" spans="1:2" s="41" customFormat="1" ht="18" hidden="1">
      <c r="A103" s="17" t="s">
        <v>286</v>
      </c>
      <c r="B103" s="7">
        <f>'свод 2016'!AI106</f>
        <v>0</v>
      </c>
    </row>
    <row r="104" spans="1:2" s="41" customFormat="1" ht="18" hidden="1">
      <c r="A104" s="17" t="s">
        <v>287</v>
      </c>
      <c r="B104" s="7">
        <f>'свод 2016'!AI107</f>
        <v>0</v>
      </c>
    </row>
    <row r="105" spans="1:2" s="41" customFormat="1" ht="18" hidden="1">
      <c r="A105" s="17" t="s">
        <v>288</v>
      </c>
      <c r="B105" s="7">
        <f>'свод 2016'!AI108</f>
        <v>0</v>
      </c>
    </row>
    <row r="106" spans="1:2" s="41" customFormat="1" ht="18" hidden="1">
      <c r="A106" s="17" t="s">
        <v>289</v>
      </c>
      <c r="B106" s="7">
        <f>'свод 2016'!AI109</f>
        <v>0</v>
      </c>
    </row>
    <row r="107" spans="1:2" s="41" customFormat="1" ht="18" hidden="1">
      <c r="A107" s="17" t="s">
        <v>290</v>
      </c>
      <c r="B107" s="7">
        <f>'свод 2016'!AI110</f>
        <v>0</v>
      </c>
    </row>
    <row r="108" spans="1:2" s="41" customFormat="1" ht="18" hidden="1">
      <c r="A108" s="17" t="s">
        <v>291</v>
      </c>
      <c r="B108" s="7">
        <f>'свод 2016'!AI111</f>
        <v>0</v>
      </c>
    </row>
    <row r="109" spans="1:2" s="41" customFormat="1" ht="18" hidden="1">
      <c r="A109" s="17" t="s">
        <v>292</v>
      </c>
      <c r="B109" s="7">
        <f>'свод 2016'!AI112</f>
        <v>0</v>
      </c>
    </row>
    <row r="110" spans="1:2" s="41" customFormat="1" ht="18" hidden="1">
      <c r="A110" s="17" t="s">
        <v>293</v>
      </c>
      <c r="B110" s="7">
        <f>'свод 2016'!AI113</f>
        <v>0</v>
      </c>
    </row>
    <row r="111" spans="1:2" s="41" customFormat="1" ht="18" hidden="1">
      <c r="A111" s="19" t="s">
        <v>194</v>
      </c>
      <c r="B111" s="7">
        <f>'свод 2016'!AI114</f>
        <v>0</v>
      </c>
    </row>
    <row r="112" spans="1:2" s="41" customFormat="1" ht="18" hidden="1">
      <c r="A112" s="17" t="s">
        <v>188</v>
      </c>
      <c r="B112" s="7">
        <f>'свод 2016'!AI115</f>
        <v>0</v>
      </c>
    </row>
    <row r="113" spans="1:2" s="41" customFormat="1" ht="18" hidden="1">
      <c r="A113" s="17" t="s">
        <v>230</v>
      </c>
      <c r="B113" s="7">
        <f>'свод 2016'!AI116</f>
        <v>0</v>
      </c>
    </row>
    <row r="114" spans="1:2" s="41" customFormat="1" ht="18" hidden="1">
      <c r="A114" s="17" t="s">
        <v>294</v>
      </c>
      <c r="B114" s="7">
        <f>'свод 2016'!AI117</f>
        <v>0</v>
      </c>
    </row>
    <row r="115" spans="1:2" s="41" customFormat="1" ht="18" hidden="1">
      <c r="A115" s="17" t="s">
        <v>295</v>
      </c>
      <c r="B115" s="7">
        <f>'свод 2016'!AI118</f>
        <v>0</v>
      </c>
    </row>
    <row r="116" spans="1:2" s="41" customFormat="1" ht="18" hidden="1">
      <c r="A116" s="17" t="s">
        <v>296</v>
      </c>
      <c r="B116" s="7">
        <f>'свод 2016'!AI119</f>
        <v>0</v>
      </c>
    </row>
    <row r="117" spans="1:2" s="41" customFormat="1" ht="18" hidden="1">
      <c r="A117" s="17" t="s">
        <v>297</v>
      </c>
      <c r="B117" s="7">
        <f>'свод 2016'!AI120</f>
        <v>0</v>
      </c>
    </row>
    <row r="118" spans="1:2" s="41" customFormat="1" ht="18" hidden="1">
      <c r="A118" s="19" t="s">
        <v>195</v>
      </c>
      <c r="B118" s="7">
        <f>'свод 2016'!AI121</f>
        <v>0</v>
      </c>
    </row>
    <row r="119" spans="1:2" s="41" customFormat="1" ht="18" hidden="1">
      <c r="A119" s="17" t="s">
        <v>188</v>
      </c>
      <c r="B119" s="7">
        <f>'свод 2016'!AI122</f>
        <v>0</v>
      </c>
    </row>
    <row r="120" spans="1:2" s="41" customFormat="1" ht="18" hidden="1">
      <c r="A120" s="17" t="s">
        <v>298</v>
      </c>
      <c r="B120" s="7">
        <f>'свод 2016'!AI123</f>
        <v>0</v>
      </c>
    </row>
    <row r="121" spans="1:2" s="41" customFormat="1" ht="18" hidden="1">
      <c r="A121" s="17" t="s">
        <v>299</v>
      </c>
      <c r="B121" s="7">
        <f>'свод 2016'!AI124</f>
        <v>0</v>
      </c>
    </row>
    <row r="122" spans="1:2" s="41" customFormat="1" ht="18" hidden="1">
      <c r="A122" s="17" t="s">
        <v>300</v>
      </c>
      <c r="B122" s="7">
        <f>'свод 2016'!AI125</f>
        <v>0</v>
      </c>
    </row>
    <row r="123" spans="1:2" s="41" customFormat="1" ht="18" hidden="1">
      <c r="A123" s="17" t="s">
        <v>301</v>
      </c>
      <c r="B123" s="7">
        <f>'свод 2016'!AI126</f>
        <v>0</v>
      </c>
    </row>
    <row r="124" spans="1:2" s="41" customFormat="1" ht="18" hidden="1">
      <c r="A124" s="17" t="s">
        <v>302</v>
      </c>
      <c r="B124" s="7">
        <f>'свод 2016'!AI127</f>
        <v>0</v>
      </c>
    </row>
    <row r="125" spans="1:2" s="41" customFormat="1" ht="18" hidden="1">
      <c r="A125" s="19" t="s">
        <v>196</v>
      </c>
      <c r="B125" s="7">
        <f>'свод 2016'!AI128</f>
        <v>0</v>
      </c>
    </row>
    <row r="126" spans="1:2" s="41" customFormat="1" ht="18" hidden="1">
      <c r="A126" s="17" t="s">
        <v>188</v>
      </c>
      <c r="B126" s="7">
        <f>'свод 2016'!AI129</f>
        <v>0</v>
      </c>
    </row>
    <row r="127" spans="1:2" s="41" customFormat="1" ht="18" hidden="1">
      <c r="A127" s="17" t="s">
        <v>303</v>
      </c>
      <c r="B127" s="7">
        <f>'свод 2016'!AI130</f>
        <v>0</v>
      </c>
    </row>
    <row r="128" spans="1:2" s="41" customFormat="1" ht="18" hidden="1">
      <c r="A128" s="17" t="s">
        <v>231</v>
      </c>
      <c r="B128" s="7">
        <f>'свод 2016'!AI131</f>
        <v>0</v>
      </c>
    </row>
    <row r="129" spans="1:2" s="41" customFormat="1" ht="18" hidden="1">
      <c r="A129" s="17" t="s">
        <v>304</v>
      </c>
      <c r="B129" s="7">
        <f>'свод 2016'!AI132</f>
        <v>0</v>
      </c>
    </row>
    <row r="130" spans="1:2" s="41" customFormat="1" ht="18" hidden="1">
      <c r="A130" s="17" t="s">
        <v>305</v>
      </c>
      <c r="B130" s="7">
        <f>'свод 2016'!AI133</f>
        <v>0</v>
      </c>
    </row>
    <row r="131" spans="1:2" s="41" customFormat="1" ht="18" hidden="1">
      <c r="A131" s="17" t="s">
        <v>306</v>
      </c>
      <c r="B131" s="7">
        <f>'свод 2016'!AI134</f>
        <v>0</v>
      </c>
    </row>
    <row r="132" spans="1:2" s="41" customFormat="1" ht="18" hidden="1">
      <c r="A132" s="17" t="s">
        <v>307</v>
      </c>
      <c r="B132" s="7">
        <f>'свод 2016'!AI135</f>
        <v>0</v>
      </c>
    </row>
    <row r="133" spans="1:2" s="41" customFormat="1" ht="18" hidden="1">
      <c r="A133" s="17" t="s">
        <v>308</v>
      </c>
      <c r="B133" s="7">
        <f>'свод 2016'!AI136</f>
        <v>0</v>
      </c>
    </row>
    <row r="134" spans="1:2" s="41" customFormat="1" ht="18" hidden="1">
      <c r="A134" s="17" t="s">
        <v>309</v>
      </c>
      <c r="B134" s="7">
        <f>'свод 2016'!AI137</f>
        <v>0</v>
      </c>
    </row>
    <row r="135" spans="1:2" s="41" customFormat="1" ht="18" hidden="1">
      <c r="A135" s="17" t="s">
        <v>310</v>
      </c>
      <c r="B135" s="7">
        <f>'свод 2016'!AI138</f>
        <v>0</v>
      </c>
    </row>
    <row r="136" spans="1:2" s="41" customFormat="1" ht="18" hidden="1">
      <c r="A136" s="17" t="s">
        <v>311</v>
      </c>
      <c r="B136" s="7">
        <f>'свод 2016'!AI139</f>
        <v>0</v>
      </c>
    </row>
    <row r="137" spans="1:2" s="41" customFormat="1" ht="18" hidden="1">
      <c r="A137" s="17" t="s">
        <v>312</v>
      </c>
      <c r="B137" s="7">
        <f>'свод 2016'!AI140</f>
        <v>0</v>
      </c>
    </row>
    <row r="138" spans="1:2" s="41" customFormat="1" ht="18" hidden="1">
      <c r="A138" s="17" t="s">
        <v>313</v>
      </c>
      <c r="B138" s="7">
        <f>'свод 2016'!AI141</f>
        <v>0</v>
      </c>
    </row>
    <row r="139" spans="1:2" s="41" customFormat="1" ht="18" hidden="1">
      <c r="A139" s="17" t="s">
        <v>314</v>
      </c>
      <c r="B139" s="7">
        <f>'свод 2016'!AI142</f>
        <v>0</v>
      </c>
    </row>
    <row r="140" spans="1:2" s="41" customFormat="1" ht="18" hidden="1">
      <c r="A140" s="17" t="s">
        <v>315</v>
      </c>
      <c r="B140" s="7">
        <f>'свод 2016'!AI143</f>
        <v>0</v>
      </c>
    </row>
    <row r="141" spans="1:2" s="41" customFormat="1" ht="18" hidden="1">
      <c r="A141" s="19" t="s">
        <v>197</v>
      </c>
      <c r="B141" s="7">
        <f>'свод 2016'!AI144</f>
        <v>0</v>
      </c>
    </row>
    <row r="142" spans="1:2" s="41" customFormat="1" ht="18" hidden="1">
      <c r="A142" s="17" t="s">
        <v>188</v>
      </c>
      <c r="B142" s="7">
        <f>'свод 2016'!AI145</f>
        <v>0</v>
      </c>
    </row>
    <row r="143" spans="1:2" s="41" customFormat="1" ht="18" hidden="1">
      <c r="A143" s="17" t="s">
        <v>232</v>
      </c>
      <c r="B143" s="7">
        <f>'свод 2016'!AI146</f>
        <v>0</v>
      </c>
    </row>
    <row r="144" spans="1:2" s="41" customFormat="1" ht="18" hidden="1">
      <c r="A144" s="17" t="s">
        <v>318</v>
      </c>
      <c r="B144" s="7">
        <f>'свод 2016'!AI147</f>
        <v>0</v>
      </c>
    </row>
    <row r="145" spans="1:2" s="41" customFormat="1" ht="18" hidden="1">
      <c r="A145" s="17" t="s">
        <v>319</v>
      </c>
      <c r="B145" s="7">
        <f>'свод 2016'!AI148</f>
        <v>0</v>
      </c>
    </row>
    <row r="146" spans="1:2" s="41" customFormat="1" ht="18" hidden="1">
      <c r="A146" s="17" t="s">
        <v>320</v>
      </c>
      <c r="B146" s="7">
        <f>'свод 2016'!AI149</f>
        <v>0</v>
      </c>
    </row>
    <row r="147" spans="1:2" s="41" customFormat="1" ht="18" hidden="1">
      <c r="A147" s="17" t="s">
        <v>321</v>
      </c>
      <c r="B147" s="7">
        <f>'свод 2016'!AI150</f>
        <v>0</v>
      </c>
    </row>
    <row r="148" spans="1:2" s="41" customFormat="1" ht="18" hidden="1">
      <c r="A148" s="17" t="s">
        <v>322</v>
      </c>
      <c r="B148" s="7">
        <f>'свод 2016'!AI151</f>
        <v>0</v>
      </c>
    </row>
    <row r="149" spans="1:2" s="41" customFormat="1" ht="18" hidden="1">
      <c r="A149" s="17" t="s">
        <v>323</v>
      </c>
      <c r="B149" s="7">
        <f>'свод 2016'!AI152</f>
        <v>0</v>
      </c>
    </row>
    <row r="150" spans="1:2" s="41" customFormat="1" ht="18" hidden="1">
      <c r="A150" s="19" t="s">
        <v>273</v>
      </c>
      <c r="B150" s="7">
        <f>'свод 2016'!AI153</f>
        <v>0</v>
      </c>
    </row>
    <row r="151" spans="1:2" s="41" customFormat="1" ht="18" hidden="1">
      <c r="A151" s="17" t="s">
        <v>188</v>
      </c>
      <c r="B151" s="7">
        <f>'свод 2016'!AI154</f>
        <v>0</v>
      </c>
    </row>
    <row r="152" spans="1:2" s="41" customFormat="1" ht="18" hidden="1">
      <c r="A152" s="17" t="s">
        <v>324</v>
      </c>
      <c r="B152" s="7">
        <f>'свод 2016'!AI155</f>
        <v>0</v>
      </c>
    </row>
    <row r="153" spans="1:2" s="41" customFormat="1" ht="18" hidden="1">
      <c r="A153" s="17" t="s">
        <v>233</v>
      </c>
      <c r="B153" s="7">
        <f>'свод 2016'!AI156</f>
        <v>0</v>
      </c>
    </row>
    <row r="154" spans="1:2" s="41" customFormat="1" ht="18" hidden="1">
      <c r="A154" s="17" t="s">
        <v>325</v>
      </c>
      <c r="B154" s="7">
        <f>'свод 2016'!AI157</f>
        <v>0</v>
      </c>
    </row>
    <row r="155" spans="1:2" s="41" customFormat="1" ht="18" hidden="1">
      <c r="A155" s="17" t="s">
        <v>326</v>
      </c>
      <c r="B155" s="7">
        <f>'свод 2016'!AI158</f>
        <v>0</v>
      </c>
    </row>
    <row r="156" spans="1:2" s="41" customFormat="1" ht="18" hidden="1">
      <c r="A156" s="17" t="s">
        <v>327</v>
      </c>
      <c r="B156" s="7">
        <f>'свод 2016'!AI159</f>
        <v>0</v>
      </c>
    </row>
    <row r="157" spans="1:2" s="41" customFormat="1" ht="18" hidden="1">
      <c r="A157" s="17" t="s">
        <v>328</v>
      </c>
      <c r="B157" s="7">
        <f>'свод 2016'!AI160</f>
        <v>0</v>
      </c>
    </row>
    <row r="158" spans="1:2" s="41" customFormat="1" ht="18" hidden="1">
      <c r="A158" s="17" t="s">
        <v>329</v>
      </c>
      <c r="B158" s="7">
        <f>'свод 2016'!AI161</f>
        <v>0</v>
      </c>
    </row>
    <row r="159" spans="1:2" s="41" customFormat="1" ht="18" hidden="1">
      <c r="A159" s="17" t="s">
        <v>330</v>
      </c>
      <c r="B159" s="7">
        <f>'свод 2016'!AI162</f>
        <v>0</v>
      </c>
    </row>
    <row r="160" spans="1:2" s="41" customFormat="1" ht="18" hidden="1">
      <c r="A160" s="19" t="s">
        <v>198</v>
      </c>
      <c r="B160" s="7">
        <f>'свод 2016'!AI163</f>
        <v>0</v>
      </c>
    </row>
    <row r="161" spans="1:2" s="41" customFormat="1" ht="18" hidden="1">
      <c r="A161" s="17" t="s">
        <v>188</v>
      </c>
      <c r="B161" s="7">
        <f>'свод 2016'!AI164</f>
        <v>0</v>
      </c>
    </row>
    <row r="162" spans="1:2" s="41" customFormat="1" ht="18" hidden="1">
      <c r="A162" s="17" t="s">
        <v>331</v>
      </c>
      <c r="B162" s="7">
        <f>'свод 2016'!AI165</f>
        <v>0</v>
      </c>
    </row>
    <row r="163" spans="1:2" s="41" customFormat="1" ht="18" hidden="1">
      <c r="A163" s="17" t="s">
        <v>332</v>
      </c>
      <c r="B163" s="7">
        <f>'свод 2016'!AI166</f>
        <v>0</v>
      </c>
    </row>
    <row r="164" spans="1:2" s="41" customFormat="1" ht="18" hidden="1">
      <c r="A164" s="17" t="s">
        <v>333</v>
      </c>
      <c r="B164" s="7">
        <f>'свод 2016'!AI167</f>
        <v>0</v>
      </c>
    </row>
    <row r="165" spans="1:2" s="41" customFormat="1" ht="18" hidden="1">
      <c r="A165" s="17" t="s">
        <v>334</v>
      </c>
      <c r="B165" s="7">
        <f>'свод 2016'!AI168</f>
        <v>0</v>
      </c>
    </row>
    <row r="166" spans="1:2" s="41" customFormat="1" ht="18" hidden="1">
      <c r="A166" s="17" t="s">
        <v>335</v>
      </c>
      <c r="B166" s="7">
        <f>'свод 2016'!AI169</f>
        <v>0</v>
      </c>
    </row>
    <row r="167" spans="1:2" s="41" customFormat="1" ht="18" hidden="1">
      <c r="A167" s="17" t="s">
        <v>336</v>
      </c>
      <c r="B167" s="7">
        <f>'свод 2016'!AI170</f>
        <v>0</v>
      </c>
    </row>
    <row r="168" spans="1:2" s="41" customFormat="1" ht="18" hidden="1">
      <c r="A168" s="17" t="s">
        <v>337</v>
      </c>
      <c r="B168" s="7">
        <f>'свод 2016'!AI171</f>
        <v>0</v>
      </c>
    </row>
    <row r="169" spans="1:2" s="41" customFormat="1" ht="18" hidden="1">
      <c r="A169" s="17" t="s">
        <v>338</v>
      </c>
      <c r="B169" s="7">
        <f>'свод 2016'!AI172</f>
        <v>0</v>
      </c>
    </row>
    <row r="170" spans="1:2" s="41" customFormat="1" ht="18" hidden="1">
      <c r="A170" s="17" t="s">
        <v>234</v>
      </c>
      <c r="B170" s="7">
        <f>'свод 2016'!AI173</f>
        <v>0</v>
      </c>
    </row>
    <row r="171" spans="1:2" s="41" customFormat="1" ht="18" hidden="1">
      <c r="A171" s="19" t="s">
        <v>199</v>
      </c>
      <c r="B171" s="7">
        <f>'свод 2016'!AI174</f>
        <v>0</v>
      </c>
    </row>
    <row r="172" spans="1:2" s="41" customFormat="1" ht="18" hidden="1">
      <c r="A172" s="17" t="s">
        <v>188</v>
      </c>
      <c r="B172" s="7">
        <f>'свод 2016'!AI175</f>
        <v>0</v>
      </c>
    </row>
    <row r="173" spans="1:2" s="41" customFormat="1" ht="18" hidden="1">
      <c r="A173" s="17" t="s">
        <v>235</v>
      </c>
      <c r="B173" s="7">
        <f>'свод 2016'!AI176</f>
        <v>0</v>
      </c>
    </row>
    <row r="174" spans="1:2" s="41" customFormat="1" ht="18" hidden="1">
      <c r="A174" s="17" t="s">
        <v>339</v>
      </c>
      <c r="B174" s="7">
        <f>'свод 2016'!AI177</f>
        <v>0</v>
      </c>
    </row>
    <row r="175" spans="1:2" s="41" customFormat="1" ht="18" hidden="1">
      <c r="A175" s="17" t="s">
        <v>340</v>
      </c>
      <c r="B175" s="7">
        <f>'свод 2016'!AI178</f>
        <v>0</v>
      </c>
    </row>
    <row r="176" spans="1:2" s="41" customFormat="1" ht="18" hidden="1">
      <c r="A176" s="17" t="s">
        <v>341</v>
      </c>
      <c r="B176" s="7">
        <f>'свод 2016'!AI179</f>
        <v>0</v>
      </c>
    </row>
    <row r="177" spans="1:2" s="41" customFormat="1" ht="18" hidden="1">
      <c r="A177" s="19" t="s">
        <v>200</v>
      </c>
      <c r="B177" s="7">
        <f>'свод 2016'!AI180</f>
        <v>0</v>
      </c>
    </row>
    <row r="178" spans="1:2" s="41" customFormat="1" ht="18" hidden="1">
      <c r="A178" s="17" t="s">
        <v>188</v>
      </c>
      <c r="B178" s="7">
        <f>'свод 2016'!AI181</f>
        <v>0</v>
      </c>
    </row>
    <row r="179" spans="1:2" s="41" customFormat="1" ht="18" hidden="1">
      <c r="A179" s="17" t="s">
        <v>236</v>
      </c>
      <c r="B179" s="7">
        <f>'свод 2016'!AI182</f>
        <v>0</v>
      </c>
    </row>
    <row r="180" spans="1:2" s="41" customFormat="1" ht="18" hidden="1">
      <c r="A180" s="17" t="s">
        <v>342</v>
      </c>
      <c r="B180" s="7">
        <f>'свод 2016'!AI183</f>
        <v>0</v>
      </c>
    </row>
    <row r="181" spans="1:2" s="41" customFormat="1" ht="18" hidden="1">
      <c r="A181" s="17" t="s">
        <v>343</v>
      </c>
      <c r="B181" s="7">
        <f>'свод 2016'!AI184</f>
        <v>0</v>
      </c>
    </row>
    <row r="182" spans="1:2" s="41" customFormat="1" ht="18" hidden="1">
      <c r="A182" s="17" t="s">
        <v>344</v>
      </c>
      <c r="B182" s="7">
        <f>'свод 2016'!AI185</f>
        <v>0</v>
      </c>
    </row>
    <row r="183" spans="1:2" s="41" customFormat="1" ht="18" hidden="1">
      <c r="A183" s="17" t="s">
        <v>345</v>
      </c>
      <c r="B183" s="7">
        <f>'свод 2016'!AI186</f>
        <v>0</v>
      </c>
    </row>
    <row r="184" spans="1:2" s="41" customFormat="1" ht="18" hidden="1">
      <c r="A184" s="17" t="s">
        <v>346</v>
      </c>
      <c r="B184" s="7">
        <f>'свод 2016'!AI187</f>
        <v>0</v>
      </c>
    </row>
    <row r="185" spans="1:2" s="41" customFormat="1" ht="18" hidden="1">
      <c r="A185" s="17" t="s">
        <v>347</v>
      </c>
      <c r="B185" s="7">
        <f>'свод 2016'!AI188</f>
        <v>0</v>
      </c>
    </row>
    <row r="186" spans="1:2" s="41" customFormat="1" ht="18" hidden="1">
      <c r="A186" s="19" t="s">
        <v>201</v>
      </c>
      <c r="B186" s="7">
        <f>'свод 2016'!AI189</f>
        <v>0</v>
      </c>
    </row>
    <row r="187" spans="1:2" s="41" customFormat="1" ht="18" hidden="1">
      <c r="A187" s="17" t="s">
        <v>188</v>
      </c>
      <c r="B187" s="7">
        <f>'свод 2016'!AI190</f>
        <v>0</v>
      </c>
    </row>
    <row r="188" spans="1:2" s="41" customFormat="1" ht="18" hidden="1">
      <c r="A188" s="17" t="s">
        <v>348</v>
      </c>
      <c r="B188" s="7">
        <f>'свод 2016'!AI191</f>
        <v>0</v>
      </c>
    </row>
    <row r="189" spans="1:2" s="41" customFormat="1" ht="18" hidden="1">
      <c r="A189" s="17" t="s">
        <v>349</v>
      </c>
      <c r="B189" s="7">
        <f>'свод 2016'!AI192</f>
        <v>0</v>
      </c>
    </row>
    <row r="190" spans="1:2" s="41" customFormat="1" ht="18" hidden="1">
      <c r="A190" s="17" t="s">
        <v>350</v>
      </c>
      <c r="B190" s="7">
        <f>'свод 2016'!AI193</f>
        <v>0</v>
      </c>
    </row>
    <row r="191" spans="1:2" s="41" customFormat="1" ht="18" hidden="1">
      <c r="A191" s="19" t="s">
        <v>202</v>
      </c>
      <c r="B191" s="7">
        <f>'свод 2016'!AI194</f>
        <v>0</v>
      </c>
    </row>
    <row r="192" spans="1:2" s="41" customFormat="1" ht="18" hidden="1">
      <c r="A192" s="17" t="s">
        <v>188</v>
      </c>
      <c r="B192" s="7">
        <f>'свод 2016'!AI195</f>
        <v>0</v>
      </c>
    </row>
    <row r="193" spans="1:2" s="41" customFormat="1" ht="18" hidden="1">
      <c r="A193" s="17" t="s">
        <v>351</v>
      </c>
      <c r="B193" s="7">
        <f>'свод 2016'!AI196</f>
        <v>0</v>
      </c>
    </row>
    <row r="194" spans="1:2" s="41" customFormat="1" ht="18" hidden="1">
      <c r="A194" s="17" t="s">
        <v>237</v>
      </c>
      <c r="B194" s="7">
        <f>'свод 2016'!AI197</f>
        <v>0</v>
      </c>
    </row>
    <row r="195" spans="1:2" s="41" customFormat="1" ht="18" hidden="1">
      <c r="A195" s="17" t="s">
        <v>352</v>
      </c>
      <c r="B195" s="7">
        <f>'свод 2016'!AI198</f>
        <v>0</v>
      </c>
    </row>
    <row r="196" spans="1:2" s="41" customFormat="1" ht="18" hidden="1">
      <c r="A196" s="17" t="s">
        <v>353</v>
      </c>
      <c r="B196" s="7">
        <f>'свод 2016'!AI199</f>
        <v>0</v>
      </c>
    </row>
    <row r="197" spans="1:2" s="41" customFormat="1" ht="18" hidden="1">
      <c r="A197" s="17" t="s">
        <v>316</v>
      </c>
      <c r="B197" s="7">
        <f>'свод 2016'!AI200</f>
        <v>0</v>
      </c>
    </row>
    <row r="198" spans="1:2" s="41" customFormat="1" ht="18" hidden="1">
      <c r="A198" s="17" t="s">
        <v>354</v>
      </c>
      <c r="B198" s="7">
        <f>'свод 2016'!AI201</f>
        <v>0</v>
      </c>
    </row>
    <row r="199" spans="1:2" s="41" customFormat="1" ht="18" hidden="1">
      <c r="A199" s="17" t="s">
        <v>355</v>
      </c>
      <c r="B199" s="7">
        <f>'свод 2016'!AI202</f>
        <v>0</v>
      </c>
    </row>
    <row r="200" spans="1:2" s="41" customFormat="1" ht="18" hidden="1">
      <c r="A200" s="17" t="s">
        <v>356</v>
      </c>
      <c r="B200" s="7">
        <f>'свод 2016'!AI203</f>
        <v>0</v>
      </c>
    </row>
    <row r="201" spans="1:2" s="41" customFormat="1" ht="18" hidden="1">
      <c r="A201" s="19" t="s">
        <v>203</v>
      </c>
      <c r="B201" s="7">
        <f>'свод 2016'!AI204</f>
        <v>0</v>
      </c>
    </row>
    <row r="202" spans="1:2" s="41" customFormat="1" ht="18" hidden="1">
      <c r="A202" s="17" t="s">
        <v>188</v>
      </c>
      <c r="B202" s="7">
        <f>'свод 2016'!AI205</f>
        <v>0</v>
      </c>
    </row>
    <row r="203" spans="1:2" s="41" customFormat="1" ht="18" hidden="1">
      <c r="A203" s="17" t="s">
        <v>357</v>
      </c>
      <c r="B203" s="7">
        <f>'свод 2016'!AI206</f>
        <v>0</v>
      </c>
    </row>
    <row r="204" spans="1:2" s="41" customFormat="1" ht="18" hidden="1">
      <c r="A204" s="17" t="s">
        <v>239</v>
      </c>
      <c r="B204" s="7">
        <f>'свод 2016'!AI207</f>
        <v>0</v>
      </c>
    </row>
    <row r="205" spans="1:2" s="41" customFormat="1" ht="18" hidden="1">
      <c r="A205" s="17" t="s">
        <v>358</v>
      </c>
      <c r="B205" s="7">
        <f>'свод 2016'!AI208</f>
        <v>0</v>
      </c>
    </row>
    <row r="206" spans="1:2" s="41" customFormat="1" ht="18" hidden="1">
      <c r="A206" s="17" t="s">
        <v>359</v>
      </c>
      <c r="B206" s="7">
        <f>'свод 2016'!AI209</f>
        <v>0</v>
      </c>
    </row>
    <row r="207" spans="1:2" s="41" customFormat="1" ht="18" hidden="1">
      <c r="A207" s="17" t="s">
        <v>360</v>
      </c>
      <c r="B207" s="7">
        <f>'свод 2016'!AI210</f>
        <v>0</v>
      </c>
    </row>
    <row r="208" spans="1:2" s="41" customFormat="1" ht="18" hidden="1">
      <c r="A208" s="19" t="s">
        <v>204</v>
      </c>
      <c r="B208" s="7">
        <f>'свод 2016'!AI211</f>
        <v>0</v>
      </c>
    </row>
    <row r="209" spans="1:2" s="41" customFormat="1" ht="18" hidden="1">
      <c r="A209" s="17" t="s">
        <v>188</v>
      </c>
      <c r="B209" s="7">
        <f>'свод 2016'!AI212</f>
        <v>0</v>
      </c>
    </row>
    <row r="210" spans="1:2" s="41" customFormat="1" ht="18" hidden="1">
      <c r="A210" s="17" t="s">
        <v>240</v>
      </c>
      <c r="B210" s="7">
        <f>'свод 2016'!AI213</f>
        <v>0</v>
      </c>
    </row>
    <row r="211" spans="1:2" s="41" customFormat="1" ht="18" hidden="1">
      <c r="A211" s="17" t="s">
        <v>361</v>
      </c>
      <c r="B211" s="7">
        <f>'свод 2016'!AI214</f>
        <v>0</v>
      </c>
    </row>
    <row r="212" spans="1:2" s="41" customFormat="1" ht="18" hidden="1">
      <c r="A212" s="17" t="s">
        <v>362</v>
      </c>
      <c r="B212" s="7">
        <f>'свод 2016'!AI215</f>
        <v>0</v>
      </c>
    </row>
    <row r="213" spans="1:2" s="41" customFormat="1" ht="18" hidden="1">
      <c r="A213" s="17" t="s">
        <v>363</v>
      </c>
      <c r="B213" s="7">
        <f>'свод 2016'!AI216</f>
        <v>0</v>
      </c>
    </row>
    <row r="214" spans="1:2" s="41" customFormat="1" ht="18" hidden="1">
      <c r="A214" s="17" t="s">
        <v>364</v>
      </c>
      <c r="B214" s="7">
        <f>'свод 2016'!AI217</f>
        <v>0</v>
      </c>
    </row>
    <row r="215" spans="1:2" s="41" customFormat="1" ht="18" hidden="1">
      <c r="A215" s="17" t="s">
        <v>365</v>
      </c>
      <c r="B215" s="7">
        <f>'свод 2016'!AI218</f>
        <v>0</v>
      </c>
    </row>
    <row r="216" spans="1:2" s="41" customFormat="1" ht="18" hidden="1">
      <c r="A216" s="17" t="s">
        <v>366</v>
      </c>
      <c r="B216" s="7">
        <f>'свод 2016'!AI219</f>
        <v>0</v>
      </c>
    </row>
    <row r="217" spans="1:2" s="41" customFormat="1" ht="18" hidden="1">
      <c r="A217" s="17" t="s">
        <v>367</v>
      </c>
      <c r="B217" s="7">
        <f>'свод 2016'!AI220</f>
        <v>0</v>
      </c>
    </row>
    <row r="218" spans="1:2" s="41" customFormat="1" ht="18" hidden="1">
      <c r="A218" s="17" t="s">
        <v>368</v>
      </c>
      <c r="B218" s="7">
        <f>'свод 2016'!AI221</f>
        <v>0</v>
      </c>
    </row>
    <row r="219" spans="1:2" s="41" customFormat="1" ht="18" hidden="1">
      <c r="A219" s="17" t="s">
        <v>369</v>
      </c>
      <c r="B219" s="7">
        <f>'свод 2016'!AI222</f>
        <v>0</v>
      </c>
    </row>
    <row r="220" spans="1:2" s="41" customFormat="1" ht="18" hidden="1">
      <c r="A220" s="17" t="s">
        <v>370</v>
      </c>
      <c r="B220" s="7">
        <f>'свод 2016'!AI223</f>
        <v>0</v>
      </c>
    </row>
    <row r="221" spans="1:2" s="41" customFormat="1" ht="18" hidden="1">
      <c r="A221" s="19" t="s">
        <v>205</v>
      </c>
      <c r="B221" s="7">
        <f>'свод 2016'!AI224</f>
        <v>0</v>
      </c>
    </row>
    <row r="222" spans="1:2" s="41" customFormat="1" ht="18" hidden="1">
      <c r="A222" s="17" t="s">
        <v>188</v>
      </c>
      <c r="B222" s="7">
        <f>'свод 2016'!AI225</f>
        <v>0</v>
      </c>
    </row>
    <row r="223" spans="1:2" s="41" customFormat="1" ht="18" hidden="1">
      <c r="A223" s="17" t="s">
        <v>241</v>
      </c>
      <c r="B223" s="7">
        <f>'свод 2016'!AI226</f>
        <v>0</v>
      </c>
    </row>
    <row r="224" spans="1:2" s="41" customFormat="1" ht="18" hidden="1">
      <c r="A224" s="17" t="s">
        <v>371</v>
      </c>
      <c r="B224" s="7">
        <f>'свод 2016'!AI227</f>
        <v>0</v>
      </c>
    </row>
    <row r="225" spans="1:2" s="41" customFormat="1" ht="18" hidden="1">
      <c r="A225" s="17" t="s">
        <v>372</v>
      </c>
      <c r="B225" s="7">
        <f>'свод 2016'!AI228</f>
        <v>0</v>
      </c>
    </row>
    <row r="226" spans="1:2" s="41" customFormat="1" ht="18" hidden="1">
      <c r="A226" s="19" t="s">
        <v>206</v>
      </c>
      <c r="B226" s="7">
        <f>'свод 2016'!AI229</f>
        <v>0</v>
      </c>
    </row>
    <row r="227" spans="1:2" s="41" customFormat="1" ht="18" hidden="1">
      <c r="A227" s="17" t="s">
        <v>188</v>
      </c>
      <c r="B227" s="7">
        <f>'свод 2016'!AI230</f>
        <v>0</v>
      </c>
    </row>
    <row r="228" spans="1:2" s="41" customFormat="1" ht="18" hidden="1">
      <c r="A228" s="17" t="s">
        <v>373</v>
      </c>
      <c r="B228" s="7">
        <f>'свод 2016'!AI231</f>
        <v>0</v>
      </c>
    </row>
    <row r="229" spans="1:2" s="41" customFormat="1" ht="18" hidden="1">
      <c r="A229" s="17" t="s">
        <v>374</v>
      </c>
      <c r="B229" s="7">
        <f>'свод 2016'!AI232</f>
        <v>0</v>
      </c>
    </row>
    <row r="230" spans="1:2" s="41" customFormat="1" ht="18" hidden="1">
      <c r="A230" s="17" t="s">
        <v>375</v>
      </c>
      <c r="B230" s="7">
        <f>'свод 2016'!AI233</f>
        <v>0</v>
      </c>
    </row>
    <row r="231" spans="1:2" s="41" customFormat="1" ht="18" hidden="1">
      <c r="A231" s="17" t="s">
        <v>242</v>
      </c>
      <c r="B231" s="7">
        <f>'свод 2016'!AI234</f>
        <v>0</v>
      </c>
    </row>
    <row r="232" spans="1:2" s="41" customFormat="1" ht="18" hidden="1">
      <c r="A232" s="17" t="s">
        <v>376</v>
      </c>
      <c r="B232" s="7">
        <f>'свод 2016'!AI235</f>
        <v>0</v>
      </c>
    </row>
    <row r="233" spans="1:2" s="41" customFormat="1" ht="18" hidden="1">
      <c r="A233" s="17" t="s">
        <v>377</v>
      </c>
      <c r="B233" s="7">
        <f>'свод 2016'!AI236</f>
        <v>0</v>
      </c>
    </row>
    <row r="234" spans="1:2" s="41" customFormat="1" ht="18" hidden="1">
      <c r="A234" s="17" t="s">
        <v>378</v>
      </c>
      <c r="B234" s="7">
        <f>'свод 2016'!AI237</f>
        <v>0</v>
      </c>
    </row>
    <row r="235" spans="1:2" s="41" customFormat="1" ht="18" hidden="1">
      <c r="A235" s="17" t="s">
        <v>379</v>
      </c>
      <c r="B235" s="7">
        <f>'свод 2016'!AI238</f>
        <v>0</v>
      </c>
    </row>
    <row r="236" spans="1:2" s="41" customFormat="1" ht="18" hidden="1">
      <c r="A236" s="17" t="s">
        <v>380</v>
      </c>
      <c r="B236" s="7">
        <f>'свод 2016'!AI239</f>
        <v>0</v>
      </c>
    </row>
    <row r="237" spans="1:2" s="41" customFormat="1" ht="18" hidden="1">
      <c r="A237" s="19" t="s">
        <v>207</v>
      </c>
      <c r="B237" s="7">
        <f>'свод 2016'!AI240</f>
        <v>0</v>
      </c>
    </row>
    <row r="238" spans="1:2" s="41" customFormat="1" ht="18" hidden="1">
      <c r="A238" s="17" t="s">
        <v>188</v>
      </c>
      <c r="B238" s="7">
        <f>'свод 2016'!AI241</f>
        <v>0</v>
      </c>
    </row>
    <row r="239" spans="1:2" s="41" customFormat="1" ht="18" hidden="1">
      <c r="A239" s="17" t="s">
        <v>381</v>
      </c>
      <c r="B239" s="7">
        <f>'свод 2016'!AI242</f>
        <v>0</v>
      </c>
    </row>
    <row r="240" spans="1:2" s="41" customFormat="1" ht="18" hidden="1">
      <c r="A240" s="17" t="s">
        <v>243</v>
      </c>
      <c r="B240" s="7">
        <f>'свод 2016'!AI243</f>
        <v>0</v>
      </c>
    </row>
    <row r="241" spans="1:2" s="41" customFormat="1" ht="18" hidden="1">
      <c r="A241" s="17" t="s">
        <v>382</v>
      </c>
      <c r="B241" s="7">
        <f>'свод 2016'!AI244</f>
        <v>0</v>
      </c>
    </row>
    <row r="242" spans="1:2" s="41" customFormat="1" ht="18" hidden="1">
      <c r="A242" s="17" t="s">
        <v>383</v>
      </c>
      <c r="B242" s="7">
        <f>'свод 2016'!AI245</f>
        <v>0</v>
      </c>
    </row>
    <row r="243" spans="1:2" s="41" customFormat="1" ht="18" hidden="1">
      <c r="A243" s="17" t="s">
        <v>384</v>
      </c>
      <c r="B243" s="7">
        <f>'свод 2016'!AI246</f>
        <v>0</v>
      </c>
    </row>
    <row r="244" spans="1:2" s="41" customFormat="1" ht="18" hidden="1">
      <c r="A244" s="17" t="s">
        <v>385</v>
      </c>
      <c r="B244" s="7">
        <f>'свод 2016'!AI247</f>
        <v>0</v>
      </c>
    </row>
    <row r="245" spans="1:2" s="41" customFormat="1" ht="18" hidden="1">
      <c r="A245" s="17" t="s">
        <v>386</v>
      </c>
      <c r="B245" s="7">
        <f>'свод 2016'!AI248</f>
        <v>0</v>
      </c>
    </row>
    <row r="246" spans="1:2" s="41" customFormat="1" ht="18" hidden="1">
      <c r="A246" s="17" t="s">
        <v>387</v>
      </c>
      <c r="B246" s="7">
        <f>'свод 2016'!AI249</f>
        <v>0</v>
      </c>
    </row>
    <row r="247" spans="1:2" s="41" customFormat="1" ht="18" hidden="1">
      <c r="A247" s="17" t="s">
        <v>388</v>
      </c>
      <c r="B247" s="7">
        <f>'свод 2016'!AI250</f>
        <v>0</v>
      </c>
    </row>
    <row r="248" spans="1:2" s="41" customFormat="1" ht="18" hidden="1">
      <c r="A248" s="17" t="s">
        <v>389</v>
      </c>
      <c r="B248" s="7">
        <f>'свод 2016'!AI251</f>
        <v>0</v>
      </c>
    </row>
    <row r="249" spans="1:2" s="41" customFormat="1" ht="18" hidden="1">
      <c r="A249" s="19" t="s">
        <v>208</v>
      </c>
      <c r="B249" s="7">
        <f>'свод 2016'!AI252</f>
        <v>0</v>
      </c>
    </row>
    <row r="250" spans="1:2" s="41" customFormat="1" ht="18" hidden="1">
      <c r="A250" s="17" t="s">
        <v>188</v>
      </c>
      <c r="B250" s="7">
        <f>'свод 2016'!AI253</f>
        <v>0</v>
      </c>
    </row>
    <row r="251" spans="1:2" s="41" customFormat="1" ht="18" hidden="1">
      <c r="A251" s="17" t="s">
        <v>390</v>
      </c>
      <c r="B251" s="7">
        <f>'свод 2016'!AI254</f>
        <v>0</v>
      </c>
    </row>
    <row r="252" spans="1:2" s="41" customFormat="1" ht="18" hidden="1">
      <c r="A252" s="17" t="s">
        <v>391</v>
      </c>
      <c r="B252" s="7">
        <f>'свод 2016'!AI255</f>
        <v>0</v>
      </c>
    </row>
    <row r="253" spans="1:2" s="41" customFormat="1" ht="18" hidden="1">
      <c r="A253" s="17" t="s">
        <v>392</v>
      </c>
      <c r="B253" s="7">
        <f>'свод 2016'!AI256</f>
        <v>0</v>
      </c>
    </row>
    <row r="254" spans="1:2" s="41" customFormat="1" ht="18" hidden="1">
      <c r="A254" s="17" t="s">
        <v>393</v>
      </c>
      <c r="B254" s="7">
        <f>'свод 2016'!AI257</f>
        <v>0</v>
      </c>
    </row>
    <row r="255" spans="1:2" s="41" customFormat="1" ht="18" hidden="1">
      <c r="A255" s="17" t="s">
        <v>394</v>
      </c>
      <c r="B255" s="7">
        <f>'свод 2016'!AI258</f>
        <v>0</v>
      </c>
    </row>
    <row r="256" spans="1:2" s="41" customFormat="1" ht="18" hidden="1">
      <c r="A256" s="17" t="s">
        <v>395</v>
      </c>
      <c r="B256" s="7">
        <f>'свод 2016'!AI259</f>
        <v>0</v>
      </c>
    </row>
    <row r="257" spans="1:2" s="41" customFormat="1" ht="18" hidden="1">
      <c r="A257" s="17" t="s">
        <v>244</v>
      </c>
      <c r="B257" s="7">
        <f>'свод 2016'!AI260</f>
        <v>0</v>
      </c>
    </row>
    <row r="258" spans="1:2" s="41" customFormat="1" ht="18" hidden="1">
      <c r="A258" s="17" t="s">
        <v>396</v>
      </c>
      <c r="B258" s="7">
        <f>'свод 2016'!AI261</f>
        <v>0</v>
      </c>
    </row>
    <row r="259" spans="1:2" s="41" customFormat="1" ht="18" hidden="1">
      <c r="A259" s="17" t="s">
        <v>397</v>
      </c>
      <c r="B259" s="7">
        <f>'свод 2016'!AI262</f>
        <v>0</v>
      </c>
    </row>
    <row r="260" spans="1:2" s="41" customFormat="1" ht="18" hidden="1">
      <c r="A260" s="17" t="s">
        <v>398</v>
      </c>
      <c r="B260" s="7">
        <f>'свод 2016'!AI263</f>
        <v>0</v>
      </c>
    </row>
    <row r="261" spans="1:2" s="41" customFormat="1" ht="18" hidden="1">
      <c r="A261" s="17" t="s">
        <v>399</v>
      </c>
      <c r="B261" s="7">
        <f>'свод 2016'!AI264</f>
        <v>0</v>
      </c>
    </row>
    <row r="262" spans="1:2" s="41" customFormat="1" ht="18" hidden="1">
      <c r="A262" s="17" t="s">
        <v>400</v>
      </c>
      <c r="B262" s="7">
        <f>'свод 2016'!AI265</f>
        <v>0</v>
      </c>
    </row>
    <row r="263" spans="1:2" s="41" customFormat="1" ht="18" hidden="1">
      <c r="A263" s="17" t="s">
        <v>401</v>
      </c>
      <c r="B263" s="7">
        <f>'свод 2016'!AI266</f>
        <v>0</v>
      </c>
    </row>
    <row r="264" spans="1:2" s="41" customFormat="1" ht="18" hidden="1">
      <c r="A264" s="17" t="s">
        <v>245</v>
      </c>
      <c r="B264" s="7">
        <f>'свод 2016'!AI267</f>
        <v>0</v>
      </c>
    </row>
    <row r="265" spans="1:2" s="41" customFormat="1" ht="18" hidden="1">
      <c r="A265" s="17" t="s">
        <v>402</v>
      </c>
      <c r="B265" s="7">
        <f>'свод 2016'!AI268</f>
        <v>0</v>
      </c>
    </row>
    <row r="266" spans="1:2" s="41" customFormat="1" ht="18" hidden="1">
      <c r="A266" s="17" t="s">
        <v>403</v>
      </c>
      <c r="B266" s="7">
        <f>'свод 2016'!AI269</f>
        <v>0</v>
      </c>
    </row>
    <row r="267" spans="1:2" s="41" customFormat="1" ht="18" hidden="1">
      <c r="A267" s="19" t="s">
        <v>209</v>
      </c>
      <c r="B267" s="7">
        <f>'свод 2016'!AI270</f>
        <v>0</v>
      </c>
    </row>
    <row r="268" spans="1:2" s="41" customFormat="1" ht="18" hidden="1">
      <c r="A268" s="17" t="s">
        <v>188</v>
      </c>
      <c r="B268" s="7">
        <f>'свод 2016'!AI271</f>
        <v>0</v>
      </c>
    </row>
    <row r="269" spans="1:2" s="41" customFormat="1" ht="18" hidden="1">
      <c r="A269" s="17" t="s">
        <v>8</v>
      </c>
      <c r="B269" s="7">
        <f>'свод 2016'!AI272</f>
        <v>0</v>
      </c>
    </row>
    <row r="270" spans="1:2" s="41" customFormat="1" ht="18" hidden="1">
      <c r="A270" s="17" t="s">
        <v>246</v>
      </c>
      <c r="B270" s="7">
        <f>'свод 2016'!AI273</f>
        <v>0</v>
      </c>
    </row>
    <row r="271" spans="1:2" s="41" customFormat="1" ht="18" hidden="1">
      <c r="A271" s="17" t="s">
        <v>9</v>
      </c>
      <c r="B271" s="7">
        <f>'свод 2016'!AI274</f>
        <v>0</v>
      </c>
    </row>
    <row r="272" spans="1:2" s="41" customFormat="1" ht="18" hidden="1">
      <c r="A272" s="19" t="s">
        <v>210</v>
      </c>
      <c r="B272" s="7">
        <f>'свод 2016'!AI275</f>
        <v>0</v>
      </c>
    </row>
    <row r="273" spans="1:2" s="41" customFormat="1" ht="18" hidden="1">
      <c r="A273" s="17" t="s">
        <v>188</v>
      </c>
      <c r="B273" s="7">
        <f>'свод 2016'!AI276</f>
        <v>0</v>
      </c>
    </row>
    <row r="274" spans="1:2" s="41" customFormat="1" ht="18" hidden="1">
      <c r="A274" s="17" t="s">
        <v>404</v>
      </c>
      <c r="B274" s="7">
        <f>'свод 2016'!AI277</f>
        <v>0</v>
      </c>
    </row>
    <row r="275" spans="1:2" s="41" customFormat="1" ht="18" hidden="1">
      <c r="A275" s="17" t="s">
        <v>405</v>
      </c>
      <c r="B275" s="7">
        <f>'свод 2016'!AI278</f>
        <v>0</v>
      </c>
    </row>
    <row r="276" spans="1:2" s="41" customFormat="1" ht="18" hidden="1">
      <c r="A276" s="17" t="s">
        <v>406</v>
      </c>
      <c r="B276" s="7">
        <f>'свод 2016'!AI279</f>
        <v>0</v>
      </c>
    </row>
    <row r="277" spans="1:2" s="41" customFormat="1" ht="18" hidden="1">
      <c r="A277" s="17" t="s">
        <v>407</v>
      </c>
      <c r="B277" s="7">
        <f>'свод 2016'!AI280</f>
        <v>0</v>
      </c>
    </row>
    <row r="278" spans="1:2" s="41" customFormat="1" ht="18" hidden="1">
      <c r="A278" s="17" t="s">
        <v>408</v>
      </c>
      <c r="B278" s="7">
        <f>'свод 2016'!AI281</f>
        <v>0</v>
      </c>
    </row>
    <row r="279" spans="1:2" s="41" customFormat="1" ht="18" hidden="1">
      <c r="A279" s="17" t="s">
        <v>409</v>
      </c>
      <c r="B279" s="7">
        <f>'свод 2016'!AI282</f>
        <v>0</v>
      </c>
    </row>
    <row r="280" spans="1:2" s="41" customFormat="1" ht="18" hidden="1">
      <c r="A280" s="17" t="s">
        <v>410</v>
      </c>
      <c r="B280" s="7">
        <f>'свод 2016'!AI283</f>
        <v>0</v>
      </c>
    </row>
    <row r="281" spans="1:2" s="41" customFormat="1" ht="18" hidden="1">
      <c r="A281" s="17" t="s">
        <v>411</v>
      </c>
      <c r="B281" s="7">
        <f>'свод 2016'!AI284</f>
        <v>0</v>
      </c>
    </row>
    <row r="282" spans="1:2" s="41" customFormat="1" ht="18" hidden="1">
      <c r="A282" s="17" t="s">
        <v>412</v>
      </c>
      <c r="B282" s="7">
        <f>'свод 2016'!AI285</f>
        <v>0</v>
      </c>
    </row>
    <row r="283" spans="1:2" s="41" customFormat="1" ht="18" hidden="1">
      <c r="A283" s="17" t="s">
        <v>413</v>
      </c>
      <c r="B283" s="7">
        <f>'свод 2016'!AI286</f>
        <v>0</v>
      </c>
    </row>
    <row r="284" spans="1:2" s="41" customFormat="1" ht="18" hidden="1">
      <c r="A284" s="17" t="s">
        <v>414</v>
      </c>
      <c r="B284" s="7">
        <f>'свод 2016'!AI287</f>
        <v>0</v>
      </c>
    </row>
    <row r="285" spans="1:2" s="41" customFormat="1" ht="18" hidden="1">
      <c r="A285" s="17" t="s">
        <v>415</v>
      </c>
      <c r="B285" s="7">
        <f>'свод 2016'!AI288</f>
        <v>0</v>
      </c>
    </row>
    <row r="286" spans="1:2" s="41" customFormat="1" ht="18" hidden="1">
      <c r="A286" s="17" t="s">
        <v>416</v>
      </c>
      <c r="B286" s="7">
        <f>'свод 2016'!AI289</f>
        <v>0</v>
      </c>
    </row>
    <row r="287" spans="1:2" s="41" customFormat="1" ht="18" hidden="1">
      <c r="A287" s="19" t="s">
        <v>211</v>
      </c>
      <c r="B287" s="7">
        <f>'свод 2016'!AI290</f>
        <v>0</v>
      </c>
    </row>
    <row r="288" spans="1:2" s="41" customFormat="1" ht="18" hidden="1">
      <c r="A288" s="17" t="s">
        <v>188</v>
      </c>
      <c r="B288" s="7">
        <f>'свод 2016'!AI291</f>
        <v>0</v>
      </c>
    </row>
    <row r="289" spans="1:2" s="41" customFormat="1" ht="18" hidden="1">
      <c r="A289" s="17" t="s">
        <v>417</v>
      </c>
      <c r="B289" s="7">
        <f>'свод 2016'!AI292</f>
        <v>0</v>
      </c>
    </row>
    <row r="290" spans="1:2" s="41" customFormat="1" ht="18" hidden="1">
      <c r="A290" s="17" t="s">
        <v>247</v>
      </c>
      <c r="B290" s="7">
        <f>'свод 2016'!AI293</f>
        <v>0</v>
      </c>
    </row>
    <row r="291" spans="1:2" s="41" customFormat="1" ht="18" hidden="1">
      <c r="A291" s="17" t="s">
        <v>11</v>
      </c>
      <c r="B291" s="7">
        <f>'свод 2016'!AI294</f>
        <v>0</v>
      </c>
    </row>
    <row r="292" spans="1:2" s="41" customFormat="1" ht="18" hidden="1">
      <c r="A292" s="17" t="s">
        <v>12</v>
      </c>
      <c r="B292" s="7">
        <f>'свод 2016'!AI295</f>
        <v>0</v>
      </c>
    </row>
    <row r="293" spans="1:2" s="41" customFormat="1" ht="18" hidden="1">
      <c r="A293" s="17" t="s">
        <v>13</v>
      </c>
      <c r="B293" s="7">
        <f>'свод 2016'!AI296</f>
        <v>0</v>
      </c>
    </row>
    <row r="294" spans="1:2" s="41" customFormat="1" ht="18" hidden="1">
      <c r="A294" s="17" t="s">
        <v>14</v>
      </c>
      <c r="B294" s="7">
        <f>'свод 2016'!AI297</f>
        <v>0</v>
      </c>
    </row>
    <row r="295" spans="1:2" s="41" customFormat="1" ht="18" hidden="1">
      <c r="A295" s="19" t="s">
        <v>212</v>
      </c>
      <c r="B295" s="7">
        <f>'свод 2016'!AI298</f>
        <v>0</v>
      </c>
    </row>
    <row r="296" spans="1:2" s="41" customFormat="1" ht="18" hidden="1">
      <c r="A296" s="17" t="s">
        <v>188</v>
      </c>
      <c r="B296" s="7">
        <f>'свод 2016'!AI299</f>
        <v>0</v>
      </c>
    </row>
    <row r="297" spans="1:2" s="41" customFormat="1" ht="18" hidden="1">
      <c r="A297" s="17" t="s">
        <v>15</v>
      </c>
      <c r="B297" s="7">
        <f>'свод 2016'!AI300</f>
        <v>0</v>
      </c>
    </row>
    <row r="298" spans="1:2" s="41" customFormat="1" ht="18" hidden="1">
      <c r="A298" s="17" t="s">
        <v>16</v>
      </c>
      <c r="B298" s="7">
        <f>'свод 2016'!AI301</f>
        <v>0</v>
      </c>
    </row>
    <row r="299" spans="1:2" s="41" customFormat="1" ht="18" hidden="1">
      <c r="A299" s="17" t="s">
        <v>17</v>
      </c>
      <c r="B299" s="7">
        <f>'свод 2016'!AI302</f>
        <v>0</v>
      </c>
    </row>
    <row r="300" spans="1:2" s="41" customFormat="1" ht="18" hidden="1">
      <c r="A300" s="17" t="s">
        <v>18</v>
      </c>
      <c r="B300" s="7">
        <f>'свод 2016'!AI303</f>
        <v>0</v>
      </c>
    </row>
    <row r="301" spans="1:2" s="41" customFormat="1" ht="18" hidden="1">
      <c r="A301" s="19" t="s">
        <v>213</v>
      </c>
      <c r="B301" s="7">
        <f>'свод 2016'!AI304</f>
        <v>0</v>
      </c>
    </row>
    <row r="302" spans="1:2" s="41" customFormat="1" ht="18" hidden="1">
      <c r="A302" s="17" t="s">
        <v>188</v>
      </c>
      <c r="B302" s="7">
        <f>'свод 2016'!AI305</f>
        <v>0</v>
      </c>
    </row>
    <row r="303" spans="1:2" s="41" customFormat="1" ht="18" hidden="1">
      <c r="A303" s="17" t="s">
        <v>19</v>
      </c>
      <c r="B303" s="7">
        <f>'свод 2016'!AI306</f>
        <v>0</v>
      </c>
    </row>
    <row r="304" spans="1:2" s="41" customFormat="1" ht="18" hidden="1">
      <c r="A304" s="17" t="s">
        <v>20</v>
      </c>
      <c r="B304" s="7">
        <f>'свод 2016'!AI307</f>
        <v>0</v>
      </c>
    </row>
    <row r="305" spans="1:2" s="41" customFormat="1" ht="18" hidden="1">
      <c r="A305" s="17" t="s">
        <v>21</v>
      </c>
      <c r="B305" s="7">
        <f>'свод 2016'!AI308</f>
        <v>0</v>
      </c>
    </row>
    <row r="306" spans="1:2" s="41" customFormat="1" ht="18" hidden="1">
      <c r="A306" s="17" t="s">
        <v>22</v>
      </c>
      <c r="B306" s="7">
        <f>'свод 2016'!AI309</f>
        <v>0</v>
      </c>
    </row>
    <row r="307" spans="1:2" s="41" customFormat="1" ht="18" hidden="1">
      <c r="A307" s="17" t="s">
        <v>248</v>
      </c>
      <c r="B307" s="7">
        <f>'свод 2016'!AI310</f>
        <v>0</v>
      </c>
    </row>
    <row r="308" spans="1:2" s="41" customFormat="1" ht="18" hidden="1">
      <c r="A308" s="17" t="s">
        <v>23</v>
      </c>
      <c r="B308" s="7">
        <f>'свод 2016'!AI311</f>
        <v>0</v>
      </c>
    </row>
    <row r="309" spans="1:2" s="41" customFormat="1" ht="18" hidden="1">
      <c r="A309" s="17" t="s">
        <v>24</v>
      </c>
      <c r="B309" s="7">
        <f>'свод 2016'!AI312</f>
        <v>0</v>
      </c>
    </row>
    <row r="310" spans="1:2" s="41" customFormat="1" ht="18" hidden="1">
      <c r="A310" s="17" t="s">
        <v>25</v>
      </c>
      <c r="B310" s="7">
        <f>'свод 2016'!AI313</f>
        <v>0</v>
      </c>
    </row>
    <row r="311" spans="1:2" s="41" customFormat="1" ht="18" hidden="1">
      <c r="A311" s="17" t="s">
        <v>26</v>
      </c>
      <c r="B311" s="7">
        <f>'свод 2016'!AI314</f>
        <v>0</v>
      </c>
    </row>
    <row r="312" spans="1:2" s="41" customFormat="1" ht="18" hidden="1">
      <c r="A312" s="17" t="s">
        <v>249</v>
      </c>
      <c r="B312" s="7">
        <f>'свод 2016'!AI315</f>
        <v>0</v>
      </c>
    </row>
    <row r="313" spans="1:2" s="41" customFormat="1" ht="18" hidden="1" customHeight="1">
      <c r="A313" s="19" t="s">
        <v>214</v>
      </c>
      <c r="B313" s="7">
        <f>'свод 2016'!AI316</f>
        <v>0</v>
      </c>
    </row>
    <row r="314" spans="1:2" s="41" customFormat="1" ht="18" hidden="1">
      <c r="A314" s="17" t="s">
        <v>188</v>
      </c>
      <c r="B314" s="7">
        <f>'свод 2016'!AI317</f>
        <v>0</v>
      </c>
    </row>
    <row r="315" spans="1:2" s="41" customFormat="1" ht="18" hidden="1">
      <c r="A315" s="17" t="s">
        <v>27</v>
      </c>
      <c r="B315" s="7">
        <f>'свод 2016'!AI318</f>
        <v>0</v>
      </c>
    </row>
    <row r="316" spans="1:2" s="41" customFormat="1" ht="18" hidden="1">
      <c r="A316" s="17" t="s">
        <v>28</v>
      </c>
      <c r="B316" s="7">
        <f>'свод 2016'!AI319</f>
        <v>0</v>
      </c>
    </row>
    <row r="317" spans="1:2" s="41" customFormat="1" ht="18" hidden="1">
      <c r="A317" s="17" t="s">
        <v>29</v>
      </c>
      <c r="B317" s="7">
        <f>'свод 2016'!AI320</f>
        <v>0</v>
      </c>
    </row>
    <row r="318" spans="1:2" s="41" customFormat="1" ht="18" hidden="1">
      <c r="A318" s="17" t="s">
        <v>250</v>
      </c>
      <c r="B318" s="7">
        <f>'свод 2016'!AI321</f>
        <v>0</v>
      </c>
    </row>
    <row r="319" spans="1:2" s="41" customFormat="1" ht="18" hidden="1">
      <c r="A319" s="17" t="s">
        <v>30</v>
      </c>
      <c r="B319" s="7">
        <f>'свод 2016'!AI322</f>
        <v>0</v>
      </c>
    </row>
    <row r="320" spans="1:2" s="41" customFormat="1" ht="18" hidden="1">
      <c r="A320" s="17" t="s">
        <v>31</v>
      </c>
      <c r="B320" s="7">
        <f>'свод 2016'!AI323</f>
        <v>0</v>
      </c>
    </row>
    <row r="321" spans="1:2" s="41" customFormat="1" ht="18" hidden="1">
      <c r="A321" s="17" t="s">
        <v>32</v>
      </c>
      <c r="B321" s="7">
        <f>'свод 2016'!AI324</f>
        <v>0</v>
      </c>
    </row>
    <row r="322" spans="1:2" s="41" customFormat="1" ht="18" hidden="1">
      <c r="A322" s="17" t="s">
        <v>33</v>
      </c>
      <c r="B322" s="7">
        <f>'свод 2016'!AI325</f>
        <v>0</v>
      </c>
    </row>
    <row r="323" spans="1:2" s="41" customFormat="1" ht="18" hidden="1">
      <c r="A323" s="17" t="s">
        <v>34</v>
      </c>
      <c r="B323" s="7">
        <f>'свод 2016'!AI326</f>
        <v>0</v>
      </c>
    </row>
    <row r="324" spans="1:2" s="41" customFormat="1" ht="18" hidden="1">
      <c r="A324" s="17" t="s">
        <v>35</v>
      </c>
      <c r="B324" s="7">
        <f>'свод 2016'!AI327</f>
        <v>0</v>
      </c>
    </row>
    <row r="325" spans="1:2" s="41" customFormat="1" ht="18" hidden="1">
      <c r="A325" s="17" t="s">
        <v>36</v>
      </c>
      <c r="B325" s="7">
        <f>'свод 2016'!AI328</f>
        <v>0</v>
      </c>
    </row>
    <row r="326" spans="1:2" s="41" customFormat="1" ht="18" hidden="1">
      <c r="A326" s="17" t="s">
        <v>37</v>
      </c>
      <c r="B326" s="7">
        <f>'свод 2016'!AI329</f>
        <v>0</v>
      </c>
    </row>
    <row r="327" spans="1:2" s="41" customFormat="1" ht="18" hidden="1">
      <c r="A327" s="17" t="s">
        <v>38</v>
      </c>
      <c r="B327" s="7">
        <f>'свод 2016'!AI330</f>
        <v>0</v>
      </c>
    </row>
    <row r="328" spans="1:2" s="41" customFormat="1" ht="18" hidden="1">
      <c r="A328" s="17" t="s">
        <v>39</v>
      </c>
      <c r="B328" s="7">
        <f>'свод 2016'!AI331</f>
        <v>0</v>
      </c>
    </row>
    <row r="329" spans="1:2" s="41" customFormat="1" ht="18" hidden="1">
      <c r="A329" s="17" t="s">
        <v>40</v>
      </c>
      <c r="B329" s="7">
        <f>'свод 2016'!AI332</f>
        <v>0</v>
      </c>
    </row>
    <row r="330" spans="1:2" s="41" customFormat="1" ht="18" hidden="1">
      <c r="A330" s="17" t="s">
        <v>41</v>
      </c>
      <c r="B330" s="7">
        <f>'свод 2016'!AI333</f>
        <v>0</v>
      </c>
    </row>
    <row r="331" spans="1:2" s="41" customFormat="1" ht="18" hidden="1">
      <c r="A331" s="17" t="s">
        <v>42</v>
      </c>
      <c r="B331" s="7">
        <f>'свод 2016'!AI334</f>
        <v>0</v>
      </c>
    </row>
    <row r="332" spans="1:2" s="41" customFormat="1" ht="18" hidden="1">
      <c r="A332" s="17" t="s">
        <v>43</v>
      </c>
      <c r="B332" s="7">
        <f>'свод 2016'!AI335</f>
        <v>0</v>
      </c>
    </row>
    <row r="333" spans="1:2" s="41" customFormat="1" ht="18" hidden="1">
      <c r="A333" s="17" t="s">
        <v>44</v>
      </c>
      <c r="B333" s="7">
        <f>'свод 2016'!AI336</f>
        <v>0</v>
      </c>
    </row>
    <row r="334" spans="1:2" s="41" customFormat="1" ht="18" hidden="1">
      <c r="A334" s="17" t="s">
        <v>45</v>
      </c>
      <c r="B334" s="7">
        <f>'свод 2016'!AI337</f>
        <v>0</v>
      </c>
    </row>
    <row r="335" spans="1:2" s="41" customFormat="1" ht="18" hidden="1">
      <c r="A335" s="17" t="s">
        <v>46</v>
      </c>
      <c r="B335" s="7">
        <f>'свод 2016'!AI338</f>
        <v>0</v>
      </c>
    </row>
    <row r="336" spans="1:2" s="41" customFormat="1" ht="18" hidden="1">
      <c r="A336" s="19" t="s">
        <v>215</v>
      </c>
      <c r="B336" s="7">
        <f>'свод 2016'!AI339</f>
        <v>0</v>
      </c>
    </row>
    <row r="337" spans="1:2" s="41" customFormat="1" ht="18" hidden="1">
      <c r="A337" s="17" t="s">
        <v>188</v>
      </c>
      <c r="B337" s="7">
        <f>'свод 2016'!AI340</f>
        <v>0</v>
      </c>
    </row>
    <row r="338" spans="1:2" s="41" customFormat="1" ht="18" hidden="1">
      <c r="A338" s="17" t="s">
        <v>251</v>
      </c>
      <c r="B338" s="7">
        <f>'свод 2016'!AI341</f>
        <v>0</v>
      </c>
    </row>
    <row r="339" spans="1:2" s="41" customFormat="1" ht="18" hidden="1">
      <c r="A339" s="17" t="s">
        <v>47</v>
      </c>
      <c r="B339" s="7">
        <f>'свод 2016'!AI342</f>
        <v>0</v>
      </c>
    </row>
    <row r="340" spans="1:2" s="41" customFormat="1" ht="18" hidden="1">
      <c r="A340" s="17" t="s">
        <v>48</v>
      </c>
      <c r="B340" s="7">
        <f>'свод 2016'!AI343</f>
        <v>0</v>
      </c>
    </row>
    <row r="341" spans="1:2" s="41" customFormat="1" ht="18" hidden="1">
      <c r="A341" s="17" t="s">
        <v>49</v>
      </c>
      <c r="B341" s="7">
        <f>'свод 2016'!AI344</f>
        <v>0</v>
      </c>
    </row>
    <row r="342" spans="1:2" s="41" customFormat="1" ht="18" hidden="1">
      <c r="A342" s="17" t="s">
        <v>50</v>
      </c>
      <c r="B342" s="7">
        <f>'свод 2016'!AI345</f>
        <v>0</v>
      </c>
    </row>
    <row r="343" spans="1:2" s="41" customFormat="1" ht="18" hidden="1">
      <c r="A343" s="17" t="s">
        <v>51</v>
      </c>
      <c r="B343" s="7">
        <f>'свод 2016'!AI346</f>
        <v>0</v>
      </c>
    </row>
    <row r="344" spans="1:2" s="41" customFormat="1" ht="18" hidden="1">
      <c r="A344" s="17" t="s">
        <v>52</v>
      </c>
      <c r="B344" s="7">
        <f>'свод 2016'!AI347</f>
        <v>0</v>
      </c>
    </row>
    <row r="345" spans="1:2" s="41" customFormat="1" ht="18" hidden="1">
      <c r="A345" s="19" t="s">
        <v>216</v>
      </c>
      <c r="B345" s="7">
        <f>'свод 2016'!AI348</f>
        <v>0</v>
      </c>
    </row>
    <row r="346" spans="1:2" s="41" customFormat="1" ht="18" hidden="1">
      <c r="A346" s="17" t="s">
        <v>188</v>
      </c>
      <c r="B346" s="7">
        <f>'свод 2016'!AI349</f>
        <v>0</v>
      </c>
    </row>
    <row r="347" spans="1:2" s="41" customFormat="1" ht="18" hidden="1">
      <c r="A347" s="17" t="s">
        <v>53</v>
      </c>
      <c r="B347" s="7">
        <f>'свод 2016'!AI350</f>
        <v>0</v>
      </c>
    </row>
    <row r="348" spans="1:2" s="41" customFormat="1" ht="18" hidden="1">
      <c r="A348" s="17" t="s">
        <v>54</v>
      </c>
      <c r="B348" s="7">
        <f>'свод 2016'!AI351</f>
        <v>0</v>
      </c>
    </row>
    <row r="349" spans="1:2" s="41" customFormat="1" ht="18" hidden="1">
      <c r="A349" s="17" t="s">
        <v>55</v>
      </c>
      <c r="B349" s="7">
        <f>'свод 2016'!AI352</f>
        <v>0</v>
      </c>
    </row>
    <row r="350" spans="1:2" s="41" customFormat="1" ht="18" hidden="1">
      <c r="A350" s="17" t="s">
        <v>252</v>
      </c>
      <c r="B350" s="7">
        <f>'свод 2016'!AI353</f>
        <v>0</v>
      </c>
    </row>
    <row r="351" spans="1:2" s="41" customFormat="1" ht="18" hidden="1">
      <c r="A351" s="17" t="s">
        <v>56</v>
      </c>
      <c r="B351" s="7">
        <f>'свод 2016'!AI354</f>
        <v>0</v>
      </c>
    </row>
    <row r="352" spans="1:2" s="41" customFormat="1" ht="18" hidden="1">
      <c r="A352" s="17" t="s">
        <v>57</v>
      </c>
      <c r="B352" s="7">
        <f>'свод 2016'!AI355</f>
        <v>0</v>
      </c>
    </row>
    <row r="353" spans="1:2" s="41" customFormat="1" ht="18" hidden="1">
      <c r="A353" s="17" t="s">
        <v>58</v>
      </c>
      <c r="B353" s="7">
        <f>'свод 2016'!AI356</f>
        <v>0</v>
      </c>
    </row>
    <row r="354" spans="1:2" s="41" customFormat="1" ht="18" hidden="1">
      <c r="A354" s="17" t="s">
        <v>59</v>
      </c>
      <c r="B354" s="7">
        <f>'свод 2016'!AI357</f>
        <v>0</v>
      </c>
    </row>
    <row r="355" spans="1:2" s="41" customFormat="1" ht="18" hidden="1">
      <c r="A355" s="17" t="s">
        <v>60</v>
      </c>
      <c r="B355" s="7">
        <f>'свод 2016'!AI358</f>
        <v>0</v>
      </c>
    </row>
    <row r="356" spans="1:2" s="41" customFormat="1" ht="18" hidden="1">
      <c r="A356" s="17" t="s">
        <v>61</v>
      </c>
      <c r="B356" s="7">
        <f>'свод 2016'!AI359</f>
        <v>0</v>
      </c>
    </row>
    <row r="357" spans="1:2" s="41" customFormat="1" ht="18" hidden="1">
      <c r="A357" s="17" t="s">
        <v>62</v>
      </c>
      <c r="B357" s="7">
        <f>'свод 2016'!AI360</f>
        <v>0</v>
      </c>
    </row>
    <row r="358" spans="1:2" s="41" customFormat="1" ht="18" hidden="1">
      <c r="A358" s="17" t="s">
        <v>63</v>
      </c>
      <c r="B358" s="7">
        <f>'свод 2016'!AI361</f>
        <v>0</v>
      </c>
    </row>
    <row r="359" spans="1:2" s="41" customFormat="1" ht="18" hidden="1">
      <c r="A359" s="19" t="s">
        <v>217</v>
      </c>
      <c r="B359" s="7">
        <f>'свод 2016'!AI362</f>
        <v>0</v>
      </c>
    </row>
    <row r="360" spans="1:2" s="41" customFormat="1" ht="18" hidden="1">
      <c r="A360" s="17" t="s">
        <v>188</v>
      </c>
      <c r="B360" s="7">
        <f>'свод 2016'!AI363</f>
        <v>0</v>
      </c>
    </row>
    <row r="361" spans="1:2" s="41" customFormat="1" ht="18" hidden="1">
      <c r="A361" s="17" t="s">
        <v>64</v>
      </c>
      <c r="B361" s="7">
        <f>'свод 2016'!AI364</f>
        <v>0</v>
      </c>
    </row>
    <row r="362" spans="1:2" s="41" customFormat="1" ht="18" hidden="1">
      <c r="A362" s="17" t="s">
        <v>65</v>
      </c>
      <c r="B362" s="7">
        <f>'свод 2016'!AI365</f>
        <v>0</v>
      </c>
    </row>
    <row r="363" spans="1:2" s="41" customFormat="1" ht="18" hidden="1">
      <c r="A363" s="17" t="s">
        <v>66</v>
      </c>
      <c r="B363" s="7">
        <f>'свод 2016'!AI366</f>
        <v>0</v>
      </c>
    </row>
    <row r="364" spans="1:2" s="41" customFormat="1" ht="18" hidden="1">
      <c r="A364" s="17" t="s">
        <v>67</v>
      </c>
      <c r="B364" s="7">
        <f>'свод 2016'!AI367</f>
        <v>0</v>
      </c>
    </row>
    <row r="365" spans="1:2" s="41" customFormat="1" ht="18" hidden="1">
      <c r="A365" s="19" t="s">
        <v>218</v>
      </c>
      <c r="B365" s="7">
        <f>'свод 2016'!AI368</f>
        <v>0</v>
      </c>
    </row>
    <row r="366" spans="1:2" s="41" customFormat="1" ht="18" hidden="1">
      <c r="A366" s="17" t="s">
        <v>188</v>
      </c>
      <c r="B366" s="7">
        <f>'свод 2016'!AI369</f>
        <v>0</v>
      </c>
    </row>
    <row r="367" spans="1:2" s="41" customFormat="1" ht="18" hidden="1">
      <c r="A367" s="17" t="s">
        <v>68</v>
      </c>
      <c r="B367" s="7">
        <f>'свод 2016'!AI370</f>
        <v>0</v>
      </c>
    </row>
    <row r="368" spans="1:2" s="41" customFormat="1" ht="18" hidden="1">
      <c r="A368" s="17" t="s">
        <v>69</v>
      </c>
      <c r="B368" s="7">
        <f>'свод 2016'!AI371</f>
        <v>0</v>
      </c>
    </row>
    <row r="369" spans="1:2" s="41" customFormat="1" ht="18" hidden="1">
      <c r="A369" s="17" t="s">
        <v>70</v>
      </c>
      <c r="B369" s="7">
        <f>'свод 2016'!AI372</f>
        <v>0</v>
      </c>
    </row>
    <row r="370" spans="1:2" s="41" customFormat="1" ht="18" hidden="1">
      <c r="A370" s="17" t="s">
        <v>71</v>
      </c>
      <c r="B370" s="7">
        <f>'свод 2016'!AI373</f>
        <v>0</v>
      </c>
    </row>
    <row r="371" spans="1:2" s="41" customFormat="1" ht="18" hidden="1">
      <c r="A371" s="17" t="s">
        <v>72</v>
      </c>
      <c r="B371" s="7">
        <f>'свод 2016'!AI374</f>
        <v>0</v>
      </c>
    </row>
    <row r="372" spans="1:2" s="41" customFormat="1" ht="18" hidden="1">
      <c r="A372" s="17" t="s">
        <v>73</v>
      </c>
      <c r="B372" s="7">
        <f>'свод 2016'!AI375</f>
        <v>0</v>
      </c>
    </row>
    <row r="373" spans="1:2" s="41" customFormat="1" ht="18" hidden="1">
      <c r="A373" s="17" t="s">
        <v>74</v>
      </c>
      <c r="B373" s="7">
        <f>'свод 2016'!AI376</f>
        <v>0</v>
      </c>
    </row>
    <row r="374" spans="1:2" s="41" customFormat="1" ht="18" hidden="1">
      <c r="A374" s="19" t="s">
        <v>219</v>
      </c>
      <c r="B374" s="7">
        <f>'свод 2016'!AI377</f>
        <v>0</v>
      </c>
    </row>
    <row r="375" spans="1:2" s="41" customFormat="1" ht="18" hidden="1">
      <c r="A375" s="17" t="s">
        <v>188</v>
      </c>
      <c r="B375" s="7">
        <f>'свод 2016'!AI378</f>
        <v>0</v>
      </c>
    </row>
    <row r="376" spans="1:2" s="41" customFormat="1" ht="18" hidden="1">
      <c r="A376" s="17" t="s">
        <v>75</v>
      </c>
      <c r="B376" s="7">
        <f>'свод 2016'!AI379</f>
        <v>0</v>
      </c>
    </row>
    <row r="377" spans="1:2" s="41" customFormat="1" ht="18" hidden="1">
      <c r="A377" s="17" t="s">
        <v>76</v>
      </c>
      <c r="B377" s="7">
        <f>'свод 2016'!AI380</f>
        <v>0</v>
      </c>
    </row>
    <row r="378" spans="1:2" s="41" customFormat="1" ht="18" hidden="1">
      <c r="A378" s="17" t="s">
        <v>253</v>
      </c>
      <c r="B378" s="7">
        <f>'свод 2016'!AI381</f>
        <v>0</v>
      </c>
    </row>
    <row r="379" spans="1:2" s="41" customFormat="1" ht="18" hidden="1">
      <c r="A379" s="17" t="s">
        <v>77</v>
      </c>
      <c r="B379" s="7">
        <f>'свод 2016'!AI382</f>
        <v>0</v>
      </c>
    </row>
    <row r="380" spans="1:2" s="41" customFormat="1" ht="18" hidden="1">
      <c r="A380" s="17" t="s">
        <v>254</v>
      </c>
      <c r="B380" s="7">
        <f>'свод 2016'!AI383</f>
        <v>0</v>
      </c>
    </row>
    <row r="381" spans="1:2" s="41" customFormat="1" ht="18" hidden="1">
      <c r="A381" s="17" t="s">
        <v>78</v>
      </c>
      <c r="B381" s="7">
        <f>'свод 2016'!AI384</f>
        <v>0</v>
      </c>
    </row>
    <row r="382" spans="1:2" s="41" customFormat="1" ht="18" hidden="1">
      <c r="A382" s="17" t="s">
        <v>79</v>
      </c>
      <c r="B382" s="7">
        <f>'свод 2016'!AI385</f>
        <v>0</v>
      </c>
    </row>
    <row r="383" spans="1:2" s="41" customFormat="1" ht="18" hidden="1">
      <c r="A383" s="17" t="s">
        <v>80</v>
      </c>
      <c r="B383" s="7">
        <f>'свод 2016'!AI386</f>
        <v>0</v>
      </c>
    </row>
    <row r="384" spans="1:2" s="41" customFormat="1" ht="18" hidden="1">
      <c r="A384" s="17" t="s">
        <v>81</v>
      </c>
      <c r="B384" s="7">
        <f>'свод 2016'!AI387</f>
        <v>0</v>
      </c>
    </row>
    <row r="385" spans="1:2" s="41" customFormat="1" ht="18" hidden="1">
      <c r="A385" s="17" t="s">
        <v>82</v>
      </c>
      <c r="B385" s="7">
        <f>'свод 2016'!AI388</f>
        <v>0</v>
      </c>
    </row>
    <row r="386" spans="1:2" s="41" customFormat="1" ht="18" hidden="1">
      <c r="A386" s="17" t="s">
        <v>83</v>
      </c>
      <c r="B386" s="7">
        <f>'свод 2016'!AI389</f>
        <v>0</v>
      </c>
    </row>
    <row r="387" spans="1:2" s="41" customFormat="1" ht="18" hidden="1">
      <c r="A387" s="19" t="s">
        <v>220</v>
      </c>
      <c r="B387" s="7">
        <f>'свод 2016'!AI390</f>
        <v>0</v>
      </c>
    </row>
    <row r="388" spans="1:2" s="41" customFormat="1" ht="18" hidden="1">
      <c r="A388" s="17" t="s">
        <v>188</v>
      </c>
      <c r="B388" s="7">
        <f>'свод 2016'!AI391</f>
        <v>0</v>
      </c>
    </row>
    <row r="389" spans="1:2" s="41" customFormat="1" ht="18" hidden="1">
      <c r="A389" s="17" t="s">
        <v>84</v>
      </c>
      <c r="B389" s="7">
        <f>'свод 2016'!AI392</f>
        <v>0</v>
      </c>
    </row>
    <row r="390" spans="1:2" s="41" customFormat="1" ht="18" hidden="1">
      <c r="A390" s="17" t="s">
        <v>85</v>
      </c>
      <c r="B390" s="7">
        <f>'свод 2016'!AI393</f>
        <v>0</v>
      </c>
    </row>
    <row r="391" spans="1:2" s="41" customFormat="1" ht="18" hidden="1">
      <c r="A391" s="17" t="s">
        <v>86</v>
      </c>
      <c r="B391" s="7">
        <f>'свод 2016'!AI394</f>
        <v>0</v>
      </c>
    </row>
    <row r="392" spans="1:2" s="41" customFormat="1" ht="18" hidden="1">
      <c r="A392" s="17" t="s">
        <v>255</v>
      </c>
      <c r="B392" s="7">
        <f>'свод 2016'!AI395</f>
        <v>0</v>
      </c>
    </row>
    <row r="393" spans="1:2" s="41" customFormat="1" ht="18" hidden="1">
      <c r="A393" s="17" t="s">
        <v>87</v>
      </c>
      <c r="B393" s="7">
        <f>'свод 2016'!AI396</f>
        <v>0</v>
      </c>
    </row>
    <row r="394" spans="1:2" s="41" customFormat="1" ht="18" hidden="1">
      <c r="A394" s="17" t="s">
        <v>88</v>
      </c>
      <c r="B394" s="7">
        <f>'свод 2016'!AI397</f>
        <v>0</v>
      </c>
    </row>
    <row r="395" spans="1:2" s="41" customFormat="1" ht="18" hidden="1">
      <c r="A395" s="17" t="s">
        <v>89</v>
      </c>
      <c r="B395" s="7">
        <f>'свод 2016'!AI398</f>
        <v>0</v>
      </c>
    </row>
    <row r="396" spans="1:2" s="41" customFormat="1" ht="18" hidden="1">
      <c r="A396" s="19" t="s">
        <v>221</v>
      </c>
      <c r="B396" s="7">
        <f>'свод 2016'!AI399</f>
        <v>0</v>
      </c>
    </row>
    <row r="397" spans="1:2" s="41" customFormat="1" ht="18" hidden="1">
      <c r="A397" s="17" t="s">
        <v>188</v>
      </c>
      <c r="B397" s="7">
        <f>'свод 2016'!AI400</f>
        <v>0</v>
      </c>
    </row>
    <row r="398" spans="1:2" s="41" customFormat="1" ht="18" hidden="1">
      <c r="A398" s="17" t="s">
        <v>90</v>
      </c>
      <c r="B398" s="7">
        <f>'свод 2016'!AI401</f>
        <v>0</v>
      </c>
    </row>
    <row r="399" spans="1:2" s="41" customFormat="1" ht="18" hidden="1">
      <c r="A399" s="17" t="s">
        <v>91</v>
      </c>
      <c r="B399" s="7">
        <f>'свод 2016'!AI402</f>
        <v>0</v>
      </c>
    </row>
    <row r="400" spans="1:2" s="41" customFormat="1" ht="18" hidden="1">
      <c r="A400" s="17" t="s">
        <v>92</v>
      </c>
      <c r="B400" s="7">
        <f>'свод 2016'!AI403</f>
        <v>0</v>
      </c>
    </row>
    <row r="401" spans="1:2" s="41" customFormat="1" ht="18" hidden="1">
      <c r="A401" s="17" t="s">
        <v>93</v>
      </c>
      <c r="B401" s="7">
        <f>'свод 2016'!AI404</f>
        <v>0</v>
      </c>
    </row>
    <row r="402" spans="1:2" s="41" customFormat="1" ht="18" hidden="1">
      <c r="A402" s="17" t="s">
        <v>94</v>
      </c>
      <c r="B402" s="7">
        <f>'свод 2016'!AI405</f>
        <v>0</v>
      </c>
    </row>
    <row r="403" spans="1:2" s="41" customFormat="1" ht="18" hidden="1">
      <c r="A403" s="17" t="s">
        <v>256</v>
      </c>
      <c r="B403" s="7">
        <f>'свод 2016'!AI406</f>
        <v>0</v>
      </c>
    </row>
    <row r="404" spans="1:2" s="41" customFormat="1" ht="18" hidden="1">
      <c r="A404" s="17" t="s">
        <v>95</v>
      </c>
      <c r="B404" s="7">
        <f>'свод 2016'!AI407</f>
        <v>0</v>
      </c>
    </row>
    <row r="405" spans="1:2" s="41" customFormat="1" ht="18" hidden="1">
      <c r="A405" s="17" t="s">
        <v>96</v>
      </c>
      <c r="B405" s="7">
        <f>'свод 2016'!AI408</f>
        <v>0</v>
      </c>
    </row>
    <row r="406" spans="1:2" s="41" customFormat="1" ht="18" hidden="1">
      <c r="A406" s="19" t="s">
        <v>222</v>
      </c>
      <c r="B406" s="7">
        <f>'свод 2016'!AI409</f>
        <v>0</v>
      </c>
    </row>
    <row r="407" spans="1:2" s="41" customFormat="1" ht="18" hidden="1">
      <c r="A407" s="17" t="s">
        <v>188</v>
      </c>
      <c r="B407" s="7">
        <f>'свод 2016'!AI410</f>
        <v>0</v>
      </c>
    </row>
    <row r="408" spans="1:2" s="41" customFormat="1" ht="18" hidden="1">
      <c r="A408" s="17" t="s">
        <v>97</v>
      </c>
      <c r="B408" s="7">
        <f>'свод 2016'!AI411</f>
        <v>0</v>
      </c>
    </row>
    <row r="409" spans="1:2" s="41" customFormat="1" ht="18" hidden="1">
      <c r="A409" s="17" t="s">
        <v>257</v>
      </c>
      <c r="B409" s="7">
        <f>'свод 2016'!AI412</f>
        <v>0</v>
      </c>
    </row>
    <row r="410" spans="1:2" s="41" customFormat="1" ht="18" hidden="1">
      <c r="A410" s="17" t="s">
        <v>98</v>
      </c>
      <c r="B410" s="7">
        <f>'свод 2016'!AI413</f>
        <v>0</v>
      </c>
    </row>
    <row r="411" spans="1:2" s="41" customFormat="1" ht="18" hidden="1">
      <c r="A411" s="17" t="s">
        <v>99</v>
      </c>
      <c r="B411" s="7">
        <f>'свод 2016'!AI414</f>
        <v>0</v>
      </c>
    </row>
    <row r="412" spans="1:2" s="41" customFormat="1" ht="18" hidden="1">
      <c r="A412" s="17" t="s">
        <v>100</v>
      </c>
      <c r="B412" s="7">
        <f>'свод 2016'!AI415</f>
        <v>0</v>
      </c>
    </row>
    <row r="413" spans="1:2" s="41" customFormat="1" ht="18" hidden="1">
      <c r="A413" s="19" t="s">
        <v>223</v>
      </c>
      <c r="B413" s="7">
        <f>'свод 2016'!AI416</f>
        <v>0</v>
      </c>
    </row>
    <row r="414" spans="1:2" s="41" customFormat="1" ht="18" hidden="1">
      <c r="A414" s="17" t="s">
        <v>188</v>
      </c>
      <c r="B414" s="7">
        <f>'свод 2016'!AI417</f>
        <v>0</v>
      </c>
    </row>
    <row r="415" spans="1:2" s="41" customFormat="1" ht="18" hidden="1">
      <c r="A415" s="17" t="s">
        <v>101</v>
      </c>
      <c r="B415" s="7">
        <f>'свод 2016'!AI418</f>
        <v>0</v>
      </c>
    </row>
    <row r="416" spans="1:2" s="41" customFormat="1" ht="18" hidden="1">
      <c r="A416" s="17" t="s">
        <v>102</v>
      </c>
      <c r="B416" s="7">
        <f>'свод 2016'!AI419</f>
        <v>0</v>
      </c>
    </row>
    <row r="417" spans="1:2" s="41" customFormat="1" ht="18" hidden="1">
      <c r="A417" s="17" t="s">
        <v>258</v>
      </c>
      <c r="B417" s="7">
        <f>'свод 2016'!AI420</f>
        <v>0</v>
      </c>
    </row>
    <row r="418" spans="1:2" s="41" customFormat="1" ht="18" hidden="1">
      <c r="A418" s="17" t="s">
        <v>103</v>
      </c>
      <c r="B418" s="7">
        <f>'свод 2016'!AI421</f>
        <v>0</v>
      </c>
    </row>
    <row r="419" spans="1:2" s="41" customFormat="1" ht="18" hidden="1">
      <c r="A419" s="17" t="s">
        <v>104</v>
      </c>
      <c r="B419" s="7">
        <f>'свод 2016'!AI422</f>
        <v>0</v>
      </c>
    </row>
    <row r="420" spans="1:2" s="41" customFormat="1" ht="18" hidden="1">
      <c r="A420" s="17" t="s">
        <v>105</v>
      </c>
      <c r="B420" s="7">
        <f>'свод 2016'!AI423</f>
        <v>0</v>
      </c>
    </row>
    <row r="421" spans="1:2" s="41" customFormat="1" ht="18" hidden="1">
      <c r="A421" s="17" t="s">
        <v>106</v>
      </c>
      <c r="B421" s="7">
        <f>'свод 2016'!AI424</f>
        <v>0</v>
      </c>
    </row>
    <row r="422" spans="1:2" s="41" customFormat="1" ht="18" hidden="1">
      <c r="A422" s="19" t="s">
        <v>224</v>
      </c>
      <c r="B422" s="7">
        <f>'свод 2016'!AI425</f>
        <v>0</v>
      </c>
    </row>
    <row r="423" spans="1:2" s="41" customFormat="1" ht="18" hidden="1">
      <c r="A423" s="17" t="s">
        <v>188</v>
      </c>
      <c r="B423" s="7">
        <f>'свод 2016'!AI426</f>
        <v>0</v>
      </c>
    </row>
    <row r="424" spans="1:2" s="41" customFormat="1" ht="18" hidden="1">
      <c r="A424" s="17" t="s">
        <v>107</v>
      </c>
      <c r="B424" s="7">
        <f>'свод 2016'!AI427</f>
        <v>0</v>
      </c>
    </row>
    <row r="425" spans="1:2" s="41" customFormat="1" ht="18" hidden="1">
      <c r="A425" s="17" t="s">
        <v>108</v>
      </c>
      <c r="B425" s="7">
        <f>'свод 2016'!AI428</f>
        <v>0</v>
      </c>
    </row>
    <row r="426" spans="1:2" s="41" customFormat="1" ht="18" hidden="1">
      <c r="A426" s="17" t="s">
        <v>109</v>
      </c>
      <c r="B426" s="7">
        <f>'свод 2016'!AI429</f>
        <v>0</v>
      </c>
    </row>
    <row r="427" spans="1:2" s="41" customFormat="1" ht="18" hidden="1">
      <c r="A427" s="17" t="s">
        <v>110</v>
      </c>
      <c r="B427" s="7">
        <f>'свод 2016'!AI430</f>
        <v>0</v>
      </c>
    </row>
    <row r="428" spans="1:2" s="41" customFormat="1" ht="18" hidden="1">
      <c r="A428" s="19" t="s">
        <v>225</v>
      </c>
      <c r="B428" s="7">
        <f>'свод 2016'!AI431</f>
        <v>0</v>
      </c>
    </row>
    <row r="429" spans="1:2" s="41" customFormat="1" ht="18" hidden="1">
      <c r="A429" s="17" t="s">
        <v>188</v>
      </c>
      <c r="B429" s="7">
        <f>'свод 2016'!AI432</f>
        <v>0</v>
      </c>
    </row>
    <row r="430" spans="1:2" s="41" customFormat="1" ht="18" hidden="1">
      <c r="A430" s="17" t="s">
        <v>420</v>
      </c>
      <c r="B430" s="7">
        <f>'свод 2016'!AI433</f>
        <v>0</v>
      </c>
    </row>
    <row r="431" spans="1:2" s="41" customFormat="1" ht="18" hidden="1">
      <c r="A431" s="17" t="s">
        <v>0</v>
      </c>
      <c r="B431" s="7">
        <f>'свод 2016'!AI434</f>
        <v>0</v>
      </c>
    </row>
    <row r="432" spans="1:2" s="41" customFormat="1" ht="18" hidden="1">
      <c r="A432" s="17" t="s">
        <v>1</v>
      </c>
      <c r="B432" s="7">
        <f>'свод 2016'!AI435</f>
        <v>0</v>
      </c>
    </row>
    <row r="433" spans="1:2" s="41" customFormat="1" ht="18" hidden="1">
      <c r="A433" s="17" t="s">
        <v>2</v>
      </c>
      <c r="B433" s="7">
        <f>'свод 2016'!AI436</f>
        <v>0</v>
      </c>
    </row>
    <row r="434" spans="1:2" s="41" customFormat="1" ht="18" hidden="1">
      <c r="A434" s="17" t="s">
        <v>259</v>
      </c>
      <c r="B434" s="7">
        <f>'свод 2016'!AI437</f>
        <v>0</v>
      </c>
    </row>
    <row r="435" spans="1:2" s="41" customFormat="1" ht="18" hidden="1">
      <c r="A435" s="17" t="s">
        <v>3</v>
      </c>
      <c r="B435" s="7">
        <f>'свод 2016'!AI438</f>
        <v>0</v>
      </c>
    </row>
    <row r="436" spans="1:2" s="41" customFormat="1" ht="18" hidden="1">
      <c r="A436" s="17" t="s">
        <v>4</v>
      </c>
      <c r="B436" s="7">
        <f>'свод 2016'!AI439</f>
        <v>0</v>
      </c>
    </row>
    <row r="437" spans="1:2" s="41" customFormat="1" ht="18" hidden="1">
      <c r="A437" s="17" t="s">
        <v>5</v>
      </c>
      <c r="B437" s="7">
        <f>'свод 2016'!AI440</f>
        <v>0</v>
      </c>
    </row>
    <row r="438" spans="1:2" s="41" customFormat="1" ht="18" hidden="1">
      <c r="A438" s="17" t="s">
        <v>6</v>
      </c>
      <c r="B438" s="7">
        <f>'свод 2016'!AI441</f>
        <v>0</v>
      </c>
    </row>
    <row r="439" spans="1:2" s="41" customFormat="1" ht="18" hidden="1">
      <c r="A439" s="17" t="s">
        <v>7</v>
      </c>
      <c r="B439" s="7">
        <f>'свод 2016'!AI442</f>
        <v>0</v>
      </c>
    </row>
    <row r="440" spans="1:2" s="41" customFormat="1" ht="18" hidden="1">
      <c r="A440" s="8" t="s">
        <v>514</v>
      </c>
      <c r="B440" s="7">
        <f>'свод 2016'!AI443</f>
        <v>3000</v>
      </c>
    </row>
    <row r="441" spans="1:2" s="41" customFormat="1" ht="17.399999999999999">
      <c r="A441" s="9" t="s">
        <v>515</v>
      </c>
      <c r="B441" s="77">
        <f>'свод 2015'!AN444</f>
        <v>3000</v>
      </c>
    </row>
    <row r="442" spans="1:2" ht="30" customHeight="1">
      <c r="A442" s="8" t="s">
        <v>262</v>
      </c>
    </row>
    <row r="443" spans="1:2" s="41" customFormat="1" ht="18">
      <c r="A443" s="8"/>
    </row>
    <row r="444" spans="1:2" ht="17.399999999999999">
      <c r="A444" s="11"/>
    </row>
    <row r="445" spans="1:2" ht="17.399999999999999">
      <c r="A445" s="11"/>
    </row>
    <row r="446" spans="1:2" ht="17.399999999999999">
      <c r="A446" s="11"/>
    </row>
    <row r="447" spans="1:2" ht="17.399999999999999">
      <c r="A447" s="11"/>
    </row>
    <row r="448" spans="1:2" ht="17.399999999999999">
      <c r="A448" s="11"/>
    </row>
    <row r="449" spans="1:1" ht="17.399999999999999">
      <c r="A449" s="11"/>
    </row>
    <row r="450" spans="1:1" ht="17.399999999999999">
      <c r="A450" s="11"/>
    </row>
    <row r="451" spans="1:1" ht="17.399999999999999">
      <c r="A451" s="11"/>
    </row>
    <row r="452" spans="1:1" ht="17.399999999999999">
      <c r="A452" s="11"/>
    </row>
    <row r="453" spans="1:1" ht="17.399999999999999">
      <c r="A453" s="11"/>
    </row>
    <row r="454" spans="1:1" ht="17.399999999999999">
      <c r="A454" s="11"/>
    </row>
    <row r="455" spans="1:1" ht="17.399999999999999">
      <c r="A455" s="11"/>
    </row>
    <row r="456" spans="1:1" ht="17.399999999999999">
      <c r="A456" s="11"/>
    </row>
    <row r="457" spans="1:1" ht="17.399999999999999">
      <c r="A457" s="11"/>
    </row>
    <row r="458" spans="1:1" ht="17.399999999999999">
      <c r="A458" s="11"/>
    </row>
    <row r="459" spans="1:1" ht="17.399999999999999">
      <c r="A459" s="11"/>
    </row>
    <row r="460" spans="1:1" ht="17.399999999999999">
      <c r="A460" s="11"/>
    </row>
    <row r="461" spans="1:1" ht="17.399999999999999">
      <c r="A461" s="11"/>
    </row>
    <row r="462" spans="1:1" ht="17.399999999999999">
      <c r="A462" s="11"/>
    </row>
    <row r="463" spans="1:1" ht="17.399999999999999">
      <c r="A463" s="11"/>
    </row>
    <row r="464" spans="1:1" ht="17.399999999999999">
      <c r="A464" s="11"/>
    </row>
    <row r="465" spans="1:1" ht="17.399999999999999">
      <c r="A465" s="11"/>
    </row>
    <row r="466" spans="1:1" ht="17.399999999999999">
      <c r="A466" s="11"/>
    </row>
    <row r="467" spans="1:1" ht="17.399999999999999">
      <c r="A467" s="11"/>
    </row>
    <row r="468" spans="1:1" ht="17.399999999999999">
      <c r="A468" s="11"/>
    </row>
    <row r="469" spans="1:1" ht="17.399999999999999">
      <c r="A469" s="11"/>
    </row>
    <row r="470" spans="1:1" ht="17.399999999999999">
      <c r="A470" s="11"/>
    </row>
    <row r="471" spans="1:1" ht="17.399999999999999">
      <c r="A471" s="11"/>
    </row>
    <row r="472" spans="1:1" ht="17.399999999999999">
      <c r="A472" s="11"/>
    </row>
    <row r="473" spans="1:1" ht="17.399999999999999">
      <c r="A473" s="11"/>
    </row>
    <row r="474" spans="1:1" ht="17.399999999999999">
      <c r="A474" s="11"/>
    </row>
    <row r="475" spans="1:1" ht="17.399999999999999">
      <c r="A475" s="11"/>
    </row>
    <row r="476" spans="1:1" ht="17.399999999999999">
      <c r="A476" s="11"/>
    </row>
    <row r="477" spans="1:1" ht="17.399999999999999">
      <c r="A477" s="11"/>
    </row>
    <row r="478" spans="1:1" ht="17.399999999999999">
      <c r="A478" s="11"/>
    </row>
    <row r="479" spans="1:1" ht="17.399999999999999">
      <c r="A479" s="11"/>
    </row>
    <row r="480" spans="1:1" ht="17.399999999999999">
      <c r="A480" s="11"/>
    </row>
    <row r="481" spans="1:1" ht="17.399999999999999">
      <c r="A481" s="11"/>
    </row>
    <row r="482" spans="1:1" ht="17.399999999999999">
      <c r="A482" s="11"/>
    </row>
    <row r="483" spans="1:1" ht="17.399999999999999">
      <c r="A483" s="11"/>
    </row>
    <row r="484" spans="1:1" ht="17.399999999999999">
      <c r="A484" s="11"/>
    </row>
    <row r="485" spans="1:1" ht="17.399999999999999">
      <c r="A485" s="11"/>
    </row>
    <row r="486" spans="1:1" ht="17.399999999999999">
      <c r="A486" s="11"/>
    </row>
    <row r="487" spans="1:1" ht="17.399999999999999">
      <c r="A487" s="11"/>
    </row>
    <row r="488" spans="1:1" ht="17.399999999999999">
      <c r="A488" s="11"/>
    </row>
    <row r="489" spans="1:1" ht="17.399999999999999">
      <c r="A489" s="11"/>
    </row>
    <row r="490" spans="1:1" ht="17.399999999999999">
      <c r="A490" s="11"/>
    </row>
    <row r="491" spans="1:1" ht="17.399999999999999">
      <c r="A491" s="11"/>
    </row>
    <row r="492" spans="1:1" ht="17.399999999999999">
      <c r="A492" s="11"/>
    </row>
    <row r="493" spans="1:1" ht="17.399999999999999">
      <c r="A493" s="11"/>
    </row>
    <row r="494" spans="1:1" ht="17.399999999999999">
      <c r="A494" s="11"/>
    </row>
    <row r="495" spans="1:1" ht="17.399999999999999">
      <c r="A495" s="11"/>
    </row>
    <row r="496" spans="1:1" ht="17.399999999999999">
      <c r="A496" s="11"/>
    </row>
    <row r="497" spans="1:1" ht="17.399999999999999">
      <c r="A497" s="11"/>
    </row>
    <row r="498" spans="1:1" ht="17.399999999999999">
      <c r="A498" s="11"/>
    </row>
    <row r="499" spans="1:1" ht="17.399999999999999">
      <c r="A499" s="11"/>
    </row>
    <row r="500" spans="1:1" ht="17.399999999999999">
      <c r="A500" s="11"/>
    </row>
    <row r="501" spans="1:1" ht="17.399999999999999">
      <c r="A501" s="11"/>
    </row>
    <row r="502" spans="1:1" ht="17.399999999999999">
      <c r="A502" s="11"/>
    </row>
    <row r="503" spans="1:1" ht="17.399999999999999">
      <c r="A503" s="11"/>
    </row>
    <row r="504" spans="1:1" ht="17.399999999999999">
      <c r="A504" s="11"/>
    </row>
    <row r="505" spans="1:1" ht="17.399999999999999">
      <c r="A505" s="11"/>
    </row>
    <row r="506" spans="1:1" ht="17.399999999999999">
      <c r="A506" s="11"/>
    </row>
    <row r="507" spans="1:1" ht="17.399999999999999">
      <c r="A507" s="11"/>
    </row>
    <row r="508" spans="1:1" ht="17.399999999999999">
      <c r="A508" s="11"/>
    </row>
    <row r="509" spans="1:1" ht="17.399999999999999">
      <c r="A509" s="11"/>
    </row>
    <row r="510" spans="1:1" ht="17.399999999999999">
      <c r="A510" s="11"/>
    </row>
    <row r="511" spans="1:1" ht="17.399999999999999">
      <c r="A511" s="11"/>
    </row>
    <row r="512" spans="1:1" ht="17.399999999999999">
      <c r="A512" s="11"/>
    </row>
    <row r="513" spans="1:1" ht="17.399999999999999">
      <c r="A513" s="11"/>
    </row>
    <row r="514" spans="1:1" ht="17.399999999999999">
      <c r="A514" s="11"/>
    </row>
    <row r="515" spans="1:1" ht="17.399999999999999">
      <c r="A515" s="11"/>
    </row>
    <row r="516" spans="1:1" ht="17.399999999999999">
      <c r="A516" s="11"/>
    </row>
    <row r="517" spans="1:1" ht="17.399999999999999">
      <c r="A517" s="11"/>
    </row>
    <row r="518" spans="1:1" ht="17.399999999999999">
      <c r="A518" s="11"/>
    </row>
    <row r="519" spans="1:1" ht="17.399999999999999">
      <c r="A519" s="11"/>
    </row>
    <row r="520" spans="1:1" ht="17.399999999999999">
      <c r="A520" s="11"/>
    </row>
    <row r="521" spans="1:1" ht="17.399999999999999">
      <c r="A521" s="11"/>
    </row>
    <row r="522" spans="1:1" ht="17.399999999999999">
      <c r="A522" s="11"/>
    </row>
    <row r="523" spans="1:1" ht="17.399999999999999">
      <c r="A523" s="11"/>
    </row>
    <row r="524" spans="1:1" ht="17.399999999999999">
      <c r="A524" s="11"/>
    </row>
    <row r="525" spans="1:1" ht="17.399999999999999">
      <c r="A525" s="11"/>
    </row>
    <row r="526" spans="1:1" ht="17.399999999999999">
      <c r="A526" s="11"/>
    </row>
    <row r="527" spans="1:1" ht="17.399999999999999">
      <c r="A527" s="11"/>
    </row>
    <row r="528" spans="1:1" ht="17.399999999999999">
      <c r="A528" s="11"/>
    </row>
    <row r="529" spans="1:1" ht="17.399999999999999">
      <c r="A529" s="11"/>
    </row>
    <row r="530" spans="1:1" ht="17.399999999999999">
      <c r="A530" s="11"/>
    </row>
    <row r="531" spans="1:1" ht="17.399999999999999">
      <c r="A531" s="11"/>
    </row>
    <row r="532" spans="1:1" ht="17.399999999999999">
      <c r="A532" s="11"/>
    </row>
    <row r="533" spans="1:1" ht="17.399999999999999">
      <c r="A533" s="11"/>
    </row>
    <row r="534" spans="1:1" ht="17.399999999999999">
      <c r="A534" s="11"/>
    </row>
    <row r="535" spans="1:1" ht="17.399999999999999">
      <c r="A535" s="11"/>
    </row>
    <row r="536" spans="1:1" ht="17.399999999999999">
      <c r="A536" s="11"/>
    </row>
    <row r="537" spans="1:1" ht="17.399999999999999">
      <c r="A537" s="11"/>
    </row>
    <row r="538" spans="1:1" ht="17.399999999999999">
      <c r="A538" s="11"/>
    </row>
    <row r="539" spans="1:1" ht="17.399999999999999">
      <c r="A539" s="11"/>
    </row>
    <row r="540" spans="1:1" ht="17.399999999999999">
      <c r="A540" s="11"/>
    </row>
    <row r="541" spans="1:1" ht="17.399999999999999">
      <c r="A541" s="11"/>
    </row>
    <row r="542" spans="1:1" ht="17.399999999999999">
      <c r="A542" s="11"/>
    </row>
    <row r="543" spans="1:1" ht="17.399999999999999">
      <c r="A543" s="11"/>
    </row>
    <row r="544" spans="1:1" ht="17.399999999999999">
      <c r="A544" s="11"/>
    </row>
    <row r="545" spans="1:1" ht="17.399999999999999">
      <c r="A545" s="11"/>
    </row>
    <row r="546" spans="1:1" ht="17.399999999999999">
      <c r="A546" s="11"/>
    </row>
    <row r="547" spans="1:1" ht="17.399999999999999">
      <c r="A547" s="11"/>
    </row>
    <row r="548" spans="1:1" ht="17.399999999999999">
      <c r="A548" s="11"/>
    </row>
    <row r="549" spans="1:1" ht="17.399999999999999">
      <c r="A549" s="11"/>
    </row>
    <row r="550" spans="1:1" ht="17.399999999999999">
      <c r="A550" s="11"/>
    </row>
    <row r="551" spans="1:1" ht="17.399999999999999">
      <c r="A551" s="11"/>
    </row>
    <row r="552" spans="1:1" ht="17.399999999999999">
      <c r="A552" s="11"/>
    </row>
    <row r="553" spans="1:1" ht="17.399999999999999">
      <c r="A553" s="11"/>
    </row>
    <row r="554" spans="1:1" ht="17.399999999999999">
      <c r="A554" s="11"/>
    </row>
    <row r="555" spans="1:1" ht="17.399999999999999">
      <c r="A555" s="11"/>
    </row>
    <row r="556" spans="1:1" ht="17.399999999999999">
      <c r="A556" s="11"/>
    </row>
    <row r="557" spans="1:1" ht="17.399999999999999">
      <c r="A557" s="11"/>
    </row>
    <row r="558" spans="1:1" ht="17.399999999999999">
      <c r="A558" s="11"/>
    </row>
    <row r="559" spans="1:1" ht="17.399999999999999">
      <c r="A559" s="11"/>
    </row>
    <row r="560" spans="1:1" ht="17.399999999999999">
      <c r="A560" s="11"/>
    </row>
    <row r="561" spans="1:1" ht="17.399999999999999">
      <c r="A561" s="11"/>
    </row>
    <row r="562" spans="1:1" ht="17.399999999999999">
      <c r="A562" s="11"/>
    </row>
    <row r="563" spans="1:1" ht="17.399999999999999">
      <c r="A563" s="11"/>
    </row>
    <row r="564" spans="1:1" ht="17.399999999999999">
      <c r="A564" s="11"/>
    </row>
    <row r="565" spans="1:1" ht="17.399999999999999">
      <c r="A565" s="11"/>
    </row>
    <row r="566" spans="1:1" ht="17.399999999999999">
      <c r="A566" s="11"/>
    </row>
    <row r="567" spans="1:1" ht="17.399999999999999">
      <c r="A567" s="11"/>
    </row>
    <row r="568" spans="1:1" ht="17.399999999999999">
      <c r="A568" s="11"/>
    </row>
    <row r="569" spans="1:1" ht="17.399999999999999">
      <c r="A569" s="11"/>
    </row>
    <row r="570" spans="1:1" ht="17.399999999999999">
      <c r="A570" s="11"/>
    </row>
    <row r="571" spans="1:1" ht="17.399999999999999">
      <c r="A571" s="11"/>
    </row>
    <row r="572" spans="1:1" ht="17.399999999999999">
      <c r="A572" s="11"/>
    </row>
    <row r="573" spans="1:1" ht="17.399999999999999">
      <c r="A573" s="11"/>
    </row>
    <row r="574" spans="1:1" ht="17.399999999999999">
      <c r="A574" s="11"/>
    </row>
    <row r="575" spans="1:1" ht="17.399999999999999">
      <c r="A575" s="11"/>
    </row>
    <row r="576" spans="1:1" ht="17.399999999999999">
      <c r="A576" s="11"/>
    </row>
    <row r="577" spans="1:1" ht="17.399999999999999">
      <c r="A577" s="11"/>
    </row>
    <row r="578" spans="1:1" ht="17.399999999999999">
      <c r="A578" s="11"/>
    </row>
    <row r="579" spans="1:1" ht="17.399999999999999">
      <c r="A579" s="11"/>
    </row>
    <row r="580" spans="1:1" ht="17.399999999999999">
      <c r="A580" s="11"/>
    </row>
    <row r="581" spans="1:1" ht="17.399999999999999">
      <c r="A581" s="11"/>
    </row>
    <row r="582" spans="1:1" ht="17.399999999999999">
      <c r="A582" s="11"/>
    </row>
  </sheetData>
  <mergeCells count="1">
    <mergeCell ref="A2:B2"/>
  </mergeCells>
  <printOptions horizontalCentered="1"/>
  <pageMargins left="0.78740157480314965" right="0.59055118110236227" top="0.51181102362204722" bottom="0.39370078740157483" header="0.11811023622047245" footer="0.11811023622047245"/>
  <pageSetup paperSize="9" scale="75" firstPageNumber="3" orientation="portrait" blackAndWhite="1" useFirstPageNumber="1" r:id="rId1"/>
  <headerFooter alignWithMargins="0">
    <oddHeader>&amp;R&amp;P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7"/>
  <dimension ref="A1:B582"/>
  <sheetViews>
    <sheetView topLeftCell="A40" zoomScale="75" workbookViewId="0">
      <selection activeCell="A2" sqref="A2:B2"/>
    </sheetView>
  </sheetViews>
  <sheetFormatPr defaultColWidth="43.33203125" defaultRowHeight="13.2"/>
  <cols>
    <col min="1" max="1" width="59.44140625" style="42" customWidth="1"/>
    <col min="2" max="2" width="36.6640625" style="42" customWidth="1"/>
    <col min="3" max="3" width="53.6640625" style="42" customWidth="1"/>
    <col min="4" max="4" width="43.33203125" style="42" customWidth="1"/>
    <col min="5" max="5" width="53.6640625" style="42" customWidth="1"/>
    <col min="6" max="6" width="43.33203125" style="42" customWidth="1"/>
    <col min="7" max="7" width="53.6640625" style="42" customWidth="1"/>
    <col min="8" max="8" width="43.33203125" style="42" customWidth="1"/>
    <col min="9" max="9" width="53.6640625" style="42" customWidth="1"/>
    <col min="10" max="10" width="43.33203125" style="42" customWidth="1"/>
    <col min="11" max="11" width="53.6640625" style="42" customWidth="1"/>
    <col min="12" max="12" width="43.33203125" style="42" customWidth="1"/>
    <col min="13" max="13" width="53.6640625" style="42" customWidth="1"/>
    <col min="14" max="14" width="43.33203125" style="42" customWidth="1"/>
    <col min="15" max="15" width="53.6640625" style="42" customWidth="1"/>
    <col min="16" max="16" width="43.33203125" style="42" customWidth="1"/>
    <col min="17" max="17" width="53.6640625" style="42" customWidth="1"/>
    <col min="18" max="18" width="43.33203125" style="42" customWidth="1"/>
    <col min="19" max="19" width="53.6640625" style="42" customWidth="1"/>
    <col min="20" max="20" width="43.33203125" style="42" customWidth="1"/>
    <col min="21" max="21" width="53.6640625" style="42" customWidth="1"/>
    <col min="22" max="22" width="43.33203125" style="42" customWidth="1"/>
    <col min="23" max="23" width="53.6640625" style="42" customWidth="1"/>
    <col min="24" max="24" width="43.33203125" style="42" customWidth="1"/>
    <col min="25" max="25" width="53.6640625" style="42" customWidth="1"/>
    <col min="26" max="26" width="43.33203125" style="42" customWidth="1"/>
    <col min="27" max="27" width="53.6640625" style="42" customWidth="1"/>
    <col min="28" max="28" width="43.33203125" style="42" customWidth="1"/>
    <col min="29" max="29" width="53.6640625" style="42" customWidth="1"/>
    <col min="30" max="30" width="43.33203125" style="42" customWidth="1"/>
    <col min="31" max="31" width="53.6640625" style="42" customWidth="1"/>
    <col min="32" max="32" width="43.33203125" style="42" customWidth="1"/>
    <col min="33" max="33" width="53.6640625" style="42" customWidth="1"/>
    <col min="34" max="34" width="43.33203125" style="42" customWidth="1"/>
    <col min="35" max="35" width="53.6640625" style="42" customWidth="1"/>
    <col min="36" max="36" width="43.33203125" style="42" customWidth="1"/>
    <col min="37" max="37" width="53.6640625" style="42" customWidth="1"/>
    <col min="38" max="38" width="43.33203125" style="42" customWidth="1"/>
    <col min="39" max="39" width="53.6640625" style="42" customWidth="1"/>
    <col min="40" max="40" width="43.33203125" style="42" customWidth="1"/>
    <col min="41" max="41" width="53.6640625" style="42" customWidth="1"/>
    <col min="42" max="42" width="43.33203125" style="42" customWidth="1"/>
    <col min="43" max="43" width="53.6640625" style="42" customWidth="1"/>
    <col min="44" max="44" width="43.33203125" style="42" customWidth="1"/>
    <col min="45" max="45" width="53.6640625" style="42" customWidth="1"/>
    <col min="46" max="46" width="43.33203125" style="42" customWidth="1"/>
    <col min="47" max="47" width="53.6640625" style="42" customWidth="1"/>
    <col min="48" max="48" width="43.33203125" style="42" customWidth="1"/>
    <col min="49" max="49" width="53.6640625" style="42" customWidth="1"/>
    <col min="50" max="50" width="43.33203125" style="42" customWidth="1"/>
    <col min="51" max="51" width="53.6640625" style="42" customWidth="1"/>
    <col min="52" max="52" width="43.33203125" style="42" customWidth="1"/>
    <col min="53" max="53" width="53.6640625" style="42" customWidth="1"/>
    <col min="54" max="54" width="43.33203125" style="42" customWidth="1"/>
    <col min="55" max="55" width="53.6640625" style="42" customWidth="1"/>
    <col min="56" max="56" width="43.33203125" style="42" customWidth="1"/>
    <col min="57" max="57" width="53.6640625" style="42" customWidth="1"/>
    <col min="58" max="58" width="43.33203125" style="42" customWidth="1"/>
    <col min="59" max="59" width="53.6640625" style="42" customWidth="1"/>
    <col min="60" max="60" width="43.33203125" style="42" customWidth="1"/>
    <col min="61" max="61" width="53.6640625" style="42" customWidth="1"/>
    <col min="62" max="62" width="43.33203125" style="42" customWidth="1"/>
    <col min="63" max="63" width="53.6640625" style="42" customWidth="1"/>
    <col min="64" max="64" width="43.33203125" style="42" customWidth="1"/>
    <col min="65" max="65" width="53.6640625" style="42" customWidth="1"/>
    <col min="66" max="66" width="43.33203125" style="42" customWidth="1"/>
    <col min="67" max="67" width="53.6640625" style="42" customWidth="1"/>
    <col min="68" max="68" width="43.33203125" style="42" customWidth="1"/>
    <col min="69" max="69" width="53.6640625" style="42" customWidth="1"/>
    <col min="70" max="70" width="43.33203125" style="42" customWidth="1"/>
    <col min="71" max="71" width="53.6640625" style="42" customWidth="1"/>
    <col min="72" max="72" width="43.33203125" style="42" customWidth="1"/>
    <col min="73" max="73" width="53.6640625" style="42" customWidth="1"/>
    <col min="74" max="74" width="43.33203125" style="42" customWidth="1"/>
    <col min="75" max="75" width="53.6640625" style="42" customWidth="1"/>
    <col min="76" max="76" width="43.33203125" style="42" customWidth="1"/>
    <col min="77" max="77" width="53.6640625" style="42" customWidth="1"/>
    <col min="78" max="78" width="43.33203125" style="42" customWidth="1"/>
    <col min="79" max="79" width="53.6640625" style="42" customWidth="1"/>
    <col min="80" max="80" width="43.33203125" style="42" customWidth="1"/>
    <col min="81" max="81" width="53.6640625" style="42" customWidth="1"/>
    <col min="82" max="82" width="43.33203125" style="42" customWidth="1"/>
    <col min="83" max="83" width="53.6640625" style="42" customWidth="1"/>
    <col min="84" max="84" width="43.33203125" style="42" customWidth="1"/>
    <col min="85" max="85" width="53.6640625" style="42" customWidth="1"/>
    <col min="86" max="86" width="43.33203125" style="42" customWidth="1"/>
    <col min="87" max="87" width="53.6640625" style="42" customWidth="1"/>
    <col min="88" max="88" width="43.33203125" style="42" customWidth="1"/>
    <col min="89" max="89" width="53.6640625" style="42" customWidth="1"/>
    <col min="90" max="90" width="43.33203125" style="42" customWidth="1"/>
    <col min="91" max="91" width="53.6640625" style="42" customWidth="1"/>
    <col min="92" max="92" width="43.33203125" style="42" customWidth="1"/>
    <col min="93" max="93" width="53.6640625" style="42" customWidth="1"/>
    <col min="94" max="94" width="43.33203125" style="42" customWidth="1"/>
    <col min="95" max="95" width="53.6640625" style="42" customWidth="1"/>
    <col min="96" max="96" width="43.33203125" style="42" customWidth="1"/>
    <col min="97" max="97" width="53.6640625" style="42" customWidth="1"/>
    <col min="98" max="98" width="43.33203125" style="42" customWidth="1"/>
    <col min="99" max="99" width="53.6640625" style="42" customWidth="1"/>
    <col min="100" max="100" width="43.33203125" style="42" customWidth="1"/>
    <col min="101" max="101" width="53.6640625" style="42" customWidth="1"/>
    <col min="102" max="102" width="43.33203125" style="42" customWidth="1"/>
    <col min="103" max="103" width="53.6640625" style="42" customWidth="1"/>
    <col min="104" max="104" width="43.33203125" style="42" customWidth="1"/>
    <col min="105" max="105" width="53.6640625" style="42" customWidth="1"/>
    <col min="106" max="106" width="43.33203125" style="42" customWidth="1"/>
    <col min="107" max="107" width="53.6640625" style="42" customWidth="1"/>
    <col min="108" max="108" width="43.33203125" style="42" customWidth="1"/>
    <col min="109" max="109" width="53.6640625" style="42" customWidth="1"/>
    <col min="110" max="110" width="43.33203125" style="42" customWidth="1"/>
    <col min="111" max="111" width="53.6640625" style="42" customWidth="1"/>
    <col min="112" max="112" width="43.33203125" style="42" customWidth="1"/>
    <col min="113" max="113" width="53.6640625" style="42" customWidth="1"/>
    <col min="114" max="114" width="43.33203125" style="42" customWidth="1"/>
    <col min="115" max="115" width="53.6640625" style="42" customWidth="1"/>
    <col min="116" max="116" width="43.33203125" style="42" customWidth="1"/>
    <col min="117" max="117" width="53.6640625" style="42" customWidth="1"/>
    <col min="118" max="118" width="43.33203125" style="42" customWidth="1"/>
    <col min="119" max="119" width="53.6640625" style="42" customWidth="1"/>
    <col min="120" max="120" width="43.33203125" style="42" customWidth="1"/>
    <col min="121" max="121" width="53.6640625" style="42" customWidth="1"/>
    <col min="122" max="122" width="43.33203125" style="42" customWidth="1"/>
    <col min="123" max="123" width="53.6640625" style="42" customWidth="1"/>
    <col min="124" max="124" width="43.33203125" style="42" customWidth="1"/>
    <col min="125" max="125" width="53.6640625" style="42" customWidth="1"/>
    <col min="126" max="126" width="43.33203125" style="42" customWidth="1"/>
    <col min="127" max="127" width="53.6640625" style="42" customWidth="1"/>
    <col min="128" max="128" width="43.33203125" style="42" customWidth="1"/>
    <col min="129" max="129" width="53.6640625" style="42" customWidth="1"/>
    <col min="130" max="130" width="43.33203125" style="42" customWidth="1"/>
    <col min="131" max="131" width="53.6640625" style="42" customWidth="1"/>
    <col min="132" max="132" width="43.33203125" style="42" customWidth="1"/>
    <col min="133" max="133" width="53.6640625" style="42" customWidth="1"/>
    <col min="134" max="134" width="43.33203125" style="42" customWidth="1"/>
    <col min="135" max="135" width="53.6640625" style="42" customWidth="1"/>
    <col min="136" max="136" width="43.33203125" style="42" customWidth="1"/>
    <col min="137" max="137" width="53.6640625" style="42" customWidth="1"/>
    <col min="138" max="138" width="43.33203125" style="42" customWidth="1"/>
    <col min="139" max="139" width="53.6640625" style="42" customWidth="1"/>
    <col min="140" max="140" width="43.33203125" style="42" customWidth="1"/>
    <col min="141" max="141" width="53.6640625" style="42" customWidth="1"/>
    <col min="142" max="142" width="43.33203125" style="42" customWidth="1"/>
    <col min="143" max="143" width="53.6640625" style="42" customWidth="1"/>
    <col min="144" max="144" width="43.33203125" style="42" customWidth="1"/>
    <col min="145" max="145" width="53.6640625" style="42" customWidth="1"/>
    <col min="146" max="146" width="43.33203125" style="42" customWidth="1"/>
    <col min="147" max="147" width="53.6640625" style="42" customWidth="1"/>
    <col min="148" max="148" width="43.33203125" style="42" customWidth="1"/>
    <col min="149" max="149" width="53.6640625" style="42" customWidth="1"/>
    <col min="150" max="150" width="43.33203125" style="42" customWidth="1"/>
    <col min="151" max="151" width="53.6640625" style="42" customWidth="1"/>
    <col min="152" max="152" width="43.33203125" style="42" customWidth="1"/>
    <col min="153" max="153" width="53.6640625" style="42" customWidth="1"/>
    <col min="154" max="154" width="43.33203125" style="42" customWidth="1"/>
    <col min="155" max="155" width="53.6640625" style="42" customWidth="1"/>
    <col min="156" max="156" width="43.33203125" style="42" customWidth="1"/>
    <col min="157" max="157" width="53.6640625" style="42" customWidth="1"/>
    <col min="158" max="158" width="43.33203125" style="42" customWidth="1"/>
    <col min="159" max="159" width="53.6640625" style="42" customWidth="1"/>
    <col min="160" max="160" width="43.33203125" style="42" customWidth="1"/>
    <col min="161" max="161" width="53.6640625" style="42" customWidth="1"/>
    <col min="162" max="162" width="43.33203125" style="42" customWidth="1"/>
    <col min="163" max="163" width="53.6640625" style="42" customWidth="1"/>
    <col min="164" max="164" width="43.33203125" style="42" customWidth="1"/>
    <col min="165" max="165" width="53.6640625" style="42" customWidth="1"/>
    <col min="166" max="166" width="43.33203125" style="42" customWidth="1"/>
    <col min="167" max="167" width="53.6640625" style="42" customWidth="1"/>
    <col min="168" max="168" width="43.33203125" style="42" customWidth="1"/>
    <col min="169" max="169" width="53.6640625" style="42" customWidth="1"/>
    <col min="170" max="170" width="43.33203125" style="42" customWidth="1"/>
    <col min="171" max="171" width="53.6640625" style="42" customWidth="1"/>
    <col min="172" max="172" width="43.33203125" style="42" customWidth="1"/>
    <col min="173" max="173" width="53.6640625" style="42" customWidth="1"/>
    <col min="174" max="174" width="43.33203125" style="42" customWidth="1"/>
    <col min="175" max="175" width="53.6640625" style="42" customWidth="1"/>
    <col min="176" max="176" width="43.33203125" style="42" customWidth="1"/>
    <col min="177" max="177" width="53.6640625" style="42" customWidth="1"/>
    <col min="178" max="178" width="43.33203125" style="42" customWidth="1"/>
    <col min="179" max="179" width="53.6640625" style="42" customWidth="1"/>
    <col min="180" max="180" width="43.33203125" style="42" customWidth="1"/>
    <col min="181" max="181" width="53.6640625" style="42" customWidth="1"/>
    <col min="182" max="182" width="43.33203125" style="42" customWidth="1"/>
    <col min="183" max="183" width="53.6640625" style="42" customWidth="1"/>
    <col min="184" max="184" width="43.33203125" style="42" customWidth="1"/>
    <col min="185" max="185" width="53.6640625" style="42" customWidth="1"/>
    <col min="186" max="186" width="43.33203125" style="42" customWidth="1"/>
    <col min="187" max="187" width="53.6640625" style="42" customWidth="1"/>
    <col min="188" max="188" width="43.33203125" style="42" customWidth="1"/>
    <col min="189" max="189" width="53.6640625" style="42" customWidth="1"/>
    <col min="190" max="190" width="43.33203125" style="42" customWidth="1"/>
    <col min="191" max="191" width="53.6640625" style="42" customWidth="1"/>
    <col min="192" max="192" width="43.33203125" style="42" customWidth="1"/>
    <col min="193" max="193" width="53.6640625" style="42" customWidth="1"/>
    <col min="194" max="194" width="43.33203125" style="42" customWidth="1"/>
    <col min="195" max="195" width="53.6640625" style="42" customWidth="1"/>
    <col min="196" max="196" width="43.33203125" style="42" customWidth="1"/>
    <col min="197" max="197" width="53.6640625" style="42" customWidth="1"/>
    <col min="198" max="198" width="43.33203125" style="42" customWidth="1"/>
    <col min="199" max="199" width="53.6640625" style="42" customWidth="1"/>
    <col min="200" max="200" width="43.33203125" style="42" customWidth="1"/>
    <col min="201" max="201" width="53.6640625" style="42" customWidth="1"/>
    <col min="202" max="202" width="43.33203125" style="42" customWidth="1"/>
    <col min="203" max="203" width="53.6640625" style="42" customWidth="1"/>
    <col min="204" max="204" width="43.33203125" style="42" customWidth="1"/>
    <col min="205" max="205" width="53.6640625" style="42" customWidth="1"/>
    <col min="206" max="206" width="43.33203125" style="42" customWidth="1"/>
    <col min="207" max="207" width="53.6640625" style="42" customWidth="1"/>
    <col min="208" max="208" width="43.33203125" style="42" customWidth="1"/>
    <col min="209" max="209" width="53.6640625" style="42" customWidth="1"/>
    <col min="210" max="210" width="43.33203125" style="42" customWidth="1"/>
    <col min="211" max="211" width="53.6640625" style="42" customWidth="1"/>
    <col min="212" max="212" width="43.33203125" style="42" customWidth="1"/>
    <col min="213" max="213" width="53.6640625" style="42" customWidth="1"/>
    <col min="214" max="214" width="43.33203125" style="42" customWidth="1"/>
    <col min="215" max="215" width="53.6640625" style="42" customWidth="1"/>
    <col min="216" max="216" width="43.33203125" style="42" customWidth="1"/>
    <col min="217" max="217" width="53.6640625" style="42" customWidth="1"/>
    <col min="218" max="218" width="43.33203125" style="42" customWidth="1"/>
    <col min="219" max="219" width="53.6640625" style="42" customWidth="1"/>
    <col min="220" max="220" width="43.33203125" style="42" customWidth="1"/>
    <col min="221" max="221" width="53.6640625" style="42" customWidth="1"/>
    <col min="222" max="222" width="43.33203125" style="42" customWidth="1"/>
    <col min="223" max="223" width="53.6640625" style="42" customWidth="1"/>
    <col min="224" max="224" width="43.33203125" style="42" customWidth="1"/>
    <col min="225" max="225" width="53.6640625" style="42" customWidth="1"/>
    <col min="226" max="226" width="43.33203125" style="42" customWidth="1"/>
    <col min="227" max="227" width="53.6640625" style="42" customWidth="1"/>
    <col min="228" max="228" width="43.33203125" style="42" customWidth="1"/>
    <col min="229" max="229" width="53.6640625" style="42" customWidth="1"/>
    <col min="230" max="230" width="43.33203125" style="42" customWidth="1"/>
    <col min="231" max="231" width="53.6640625" style="42" customWidth="1"/>
    <col min="232" max="232" width="43.33203125" style="42" customWidth="1"/>
    <col min="233" max="233" width="53.6640625" style="42" customWidth="1"/>
    <col min="234" max="234" width="43.33203125" style="42" customWidth="1"/>
    <col min="235" max="235" width="53.6640625" style="42" customWidth="1"/>
    <col min="236" max="236" width="43.33203125" style="42" customWidth="1"/>
    <col min="237" max="237" width="53.6640625" style="42" customWidth="1"/>
    <col min="238" max="238" width="43.33203125" style="42" customWidth="1"/>
    <col min="239" max="239" width="53.6640625" style="42" customWidth="1"/>
    <col min="240" max="240" width="43.33203125" style="42" customWidth="1"/>
    <col min="241" max="241" width="53.6640625" style="42" customWidth="1"/>
    <col min="242" max="242" width="43.33203125" style="42" customWidth="1"/>
    <col min="243" max="243" width="53.6640625" style="42" customWidth="1"/>
    <col min="244" max="244" width="43.33203125" style="42" customWidth="1"/>
    <col min="245" max="245" width="53.6640625" style="42" customWidth="1"/>
    <col min="246" max="246" width="43.33203125" style="42" customWidth="1"/>
    <col min="247" max="247" width="53.6640625" style="42" customWidth="1"/>
    <col min="248" max="248" width="43.33203125" style="42" customWidth="1"/>
    <col min="249" max="249" width="53.6640625" style="42" customWidth="1"/>
    <col min="250" max="250" width="43.33203125" style="42" customWidth="1"/>
    <col min="251" max="251" width="53.6640625" style="42" customWidth="1"/>
    <col min="252" max="252" width="43.33203125" style="42" customWidth="1"/>
    <col min="253" max="253" width="53.6640625" style="42" customWidth="1"/>
    <col min="254" max="254" width="43.33203125" style="42" customWidth="1"/>
    <col min="255" max="255" width="53.6640625" style="42" customWidth="1"/>
    <col min="256" max="16384" width="43.33203125" style="42"/>
  </cols>
  <sheetData>
    <row r="1" spans="1:2" s="41" customFormat="1" ht="18">
      <c r="A1" s="40"/>
      <c r="B1" s="20" t="s">
        <v>559</v>
      </c>
    </row>
    <row r="2" spans="1:2" s="41" customFormat="1" ht="78.75" customHeight="1">
      <c r="A2" s="172" t="s">
        <v>560</v>
      </c>
      <c r="B2" s="172"/>
    </row>
    <row r="3" spans="1:2" s="41" customFormat="1" ht="18">
      <c r="A3" s="36"/>
      <c r="B3" s="4" t="s">
        <v>146</v>
      </c>
    </row>
    <row r="4" spans="1:2" s="41" customFormat="1" ht="55.5" customHeight="1">
      <c r="A4" s="107" t="s">
        <v>145</v>
      </c>
      <c r="B4" s="5" t="s">
        <v>147</v>
      </c>
    </row>
    <row r="5" spans="1:2" s="36" customFormat="1" ht="15.6">
      <c r="A5" s="110">
        <v>1</v>
      </c>
      <c r="B5" s="111">
        <v>3</v>
      </c>
    </row>
    <row r="6" spans="1:2" s="36" customFormat="1" ht="18">
      <c r="A6" s="16" t="s">
        <v>185</v>
      </c>
      <c r="B6" s="6"/>
    </row>
    <row r="7" spans="1:2" s="41" customFormat="1" ht="18">
      <c r="A7" s="17" t="s">
        <v>148</v>
      </c>
      <c r="B7" s="7"/>
    </row>
    <row r="8" spans="1:2" s="41" customFormat="1" ht="18">
      <c r="A8" s="17" t="s">
        <v>149</v>
      </c>
      <c r="B8" s="7"/>
    </row>
    <row r="9" spans="1:2" s="41" customFormat="1" ht="18">
      <c r="A9" s="17" t="s">
        <v>150</v>
      </c>
      <c r="B9" s="7"/>
    </row>
    <row r="10" spans="1:2" s="41" customFormat="1" ht="18">
      <c r="A10" s="17" t="s">
        <v>151</v>
      </c>
      <c r="B10" s="7"/>
    </row>
    <row r="11" spans="1:2" s="41" customFormat="1" ht="18">
      <c r="A11" s="17" t="s">
        <v>152</v>
      </c>
      <c r="B11" s="7"/>
    </row>
    <row r="12" spans="1:2" s="41" customFormat="1" ht="18">
      <c r="A12" s="17" t="s">
        <v>153</v>
      </c>
      <c r="B12" s="7"/>
    </row>
    <row r="13" spans="1:2" s="41" customFormat="1" ht="18">
      <c r="A13" s="17" t="s">
        <v>154</v>
      </c>
      <c r="B13" s="7"/>
    </row>
    <row r="14" spans="1:2" s="41" customFormat="1" ht="18">
      <c r="A14" s="17" t="s">
        <v>155</v>
      </c>
      <c r="B14" s="7"/>
    </row>
    <row r="15" spans="1:2" s="41" customFormat="1" ht="18">
      <c r="A15" s="17" t="s">
        <v>156</v>
      </c>
      <c r="B15" s="7"/>
    </row>
    <row r="16" spans="1:2" s="41" customFormat="1" ht="18">
      <c r="A16" s="17" t="s">
        <v>157</v>
      </c>
      <c r="B16" s="7"/>
    </row>
    <row r="17" spans="1:2" s="41" customFormat="1" ht="18">
      <c r="A17" s="17" t="s">
        <v>158</v>
      </c>
      <c r="B17" s="7"/>
    </row>
    <row r="18" spans="1:2" s="41" customFormat="1" ht="18">
      <c r="A18" s="17" t="s">
        <v>159</v>
      </c>
      <c r="B18" s="7"/>
    </row>
    <row r="19" spans="1:2" s="41" customFormat="1" ht="18">
      <c r="A19" s="17" t="s">
        <v>160</v>
      </c>
      <c r="B19" s="7"/>
    </row>
    <row r="20" spans="1:2" s="41" customFormat="1" ht="18">
      <c r="A20" s="17" t="s">
        <v>161</v>
      </c>
      <c r="B20" s="7"/>
    </row>
    <row r="21" spans="1:2" s="41" customFormat="1" ht="18">
      <c r="A21" s="17" t="s">
        <v>162</v>
      </c>
      <c r="B21" s="7"/>
    </row>
    <row r="22" spans="1:2" s="41" customFormat="1" ht="18">
      <c r="A22" s="17" t="s">
        <v>163</v>
      </c>
      <c r="B22" s="7"/>
    </row>
    <row r="23" spans="1:2" s="41" customFormat="1" ht="18">
      <c r="A23" s="17" t="s">
        <v>164</v>
      </c>
      <c r="B23" s="7"/>
    </row>
    <row r="24" spans="1:2" s="41" customFormat="1" ht="18">
      <c r="A24" s="17" t="s">
        <v>165</v>
      </c>
      <c r="B24" s="7"/>
    </row>
    <row r="25" spans="1:2" s="41" customFormat="1" ht="18">
      <c r="A25" s="17" t="s">
        <v>166</v>
      </c>
      <c r="B25" s="7"/>
    </row>
    <row r="26" spans="1:2" s="41" customFormat="1" ht="18">
      <c r="A26" s="17" t="s">
        <v>418</v>
      </c>
      <c r="B26" s="7"/>
    </row>
    <row r="27" spans="1:2" s="41" customFormat="1" ht="18">
      <c r="A27" s="17" t="s">
        <v>167</v>
      </c>
      <c r="B27" s="7"/>
    </row>
    <row r="28" spans="1:2" s="41" customFormat="1" ht="18">
      <c r="A28" s="17" t="s">
        <v>168</v>
      </c>
      <c r="B28" s="7"/>
    </row>
    <row r="29" spans="1:2" s="41" customFormat="1" ht="18">
      <c r="A29" s="17" t="s">
        <v>169</v>
      </c>
      <c r="B29" s="7"/>
    </row>
    <row r="30" spans="1:2" s="41" customFormat="1" ht="18">
      <c r="A30" s="17" t="s">
        <v>170</v>
      </c>
      <c r="B30" s="7"/>
    </row>
    <row r="31" spans="1:2" s="41" customFormat="1" ht="18">
      <c r="A31" s="17" t="s">
        <v>171</v>
      </c>
      <c r="B31" s="7"/>
    </row>
    <row r="32" spans="1:2" s="41" customFormat="1" ht="18">
      <c r="A32" s="17" t="s">
        <v>189</v>
      </c>
      <c r="B32" s="7"/>
    </row>
    <row r="33" spans="1:2" s="41" customFormat="1" ht="18">
      <c r="A33" s="17" t="s">
        <v>172</v>
      </c>
      <c r="B33" s="7"/>
    </row>
    <row r="34" spans="1:2" s="41" customFormat="1" ht="18">
      <c r="A34" s="17" t="s">
        <v>173</v>
      </c>
      <c r="B34" s="7"/>
    </row>
    <row r="35" spans="1:2" s="41" customFormat="1" ht="18">
      <c r="A35" s="17" t="s">
        <v>174</v>
      </c>
      <c r="B35" s="7"/>
    </row>
    <row r="36" spans="1:2" s="41" customFormat="1" ht="18">
      <c r="A36" s="17" t="s">
        <v>175</v>
      </c>
      <c r="B36" s="7"/>
    </row>
    <row r="37" spans="1:2" s="41" customFormat="1" ht="18">
      <c r="A37" s="17" t="s">
        <v>176</v>
      </c>
      <c r="B37" s="7"/>
    </row>
    <row r="38" spans="1:2" s="41" customFormat="1" ht="18">
      <c r="A38" s="17" t="s">
        <v>177</v>
      </c>
      <c r="B38" s="7"/>
    </row>
    <row r="39" spans="1:2" s="41" customFormat="1" ht="18">
      <c r="A39" s="17" t="s">
        <v>178</v>
      </c>
      <c r="B39" s="7"/>
    </row>
    <row r="40" spans="1:2" s="41" customFormat="1" ht="18">
      <c r="A40" s="17" t="s">
        <v>179</v>
      </c>
      <c r="B40" s="7"/>
    </row>
    <row r="41" spans="1:2" s="41" customFormat="1" ht="18">
      <c r="A41" s="17" t="s">
        <v>180</v>
      </c>
      <c r="B41" s="7"/>
    </row>
    <row r="42" spans="1:2" s="41" customFormat="1" ht="18">
      <c r="A42" s="17" t="s">
        <v>181</v>
      </c>
      <c r="B42" s="7"/>
    </row>
    <row r="43" spans="1:2" s="41" customFormat="1" ht="18">
      <c r="A43" s="16" t="s">
        <v>186</v>
      </c>
      <c r="B43" s="7"/>
    </row>
    <row r="44" spans="1:2" s="41" customFormat="1" ht="18">
      <c r="A44" s="18" t="s">
        <v>113</v>
      </c>
      <c r="B44" s="7"/>
    </row>
    <row r="45" spans="1:2" s="41" customFormat="1" ht="18">
      <c r="A45" s="18" t="s">
        <v>114</v>
      </c>
      <c r="B45" s="7"/>
    </row>
    <row r="46" spans="1:2" s="41" customFormat="1" ht="18">
      <c r="A46" s="18" t="s">
        <v>111</v>
      </c>
      <c r="B46" s="7"/>
    </row>
    <row r="47" spans="1:2" s="41" customFormat="1" ht="18">
      <c r="A47" s="18" t="s">
        <v>115</v>
      </c>
      <c r="B47" s="7"/>
    </row>
    <row r="48" spans="1:2" s="41" customFormat="1" ht="18">
      <c r="A48" s="18" t="s">
        <v>116</v>
      </c>
      <c r="B48" s="7"/>
    </row>
    <row r="49" spans="1:2" s="41" customFormat="1" ht="18">
      <c r="A49" s="18" t="s">
        <v>117</v>
      </c>
      <c r="B49" s="7"/>
    </row>
    <row r="50" spans="1:2" s="41" customFormat="1" ht="18">
      <c r="A50" s="18" t="s">
        <v>118</v>
      </c>
      <c r="B50" s="7"/>
    </row>
    <row r="51" spans="1:2" s="41" customFormat="1" ht="18">
      <c r="A51" s="18" t="s">
        <v>119</v>
      </c>
      <c r="B51" s="7"/>
    </row>
    <row r="52" spans="1:2" s="41" customFormat="1" ht="18">
      <c r="A52" s="18" t="s">
        <v>120</v>
      </c>
      <c r="B52" s="7"/>
    </row>
    <row r="53" spans="1:2" s="41" customFormat="1" ht="18">
      <c r="A53" s="18" t="s">
        <v>121</v>
      </c>
      <c r="B53" s="7"/>
    </row>
    <row r="54" spans="1:2" s="41" customFormat="1" ht="18">
      <c r="A54" s="18" t="s">
        <v>122</v>
      </c>
      <c r="B54" s="7"/>
    </row>
    <row r="55" spans="1:2" s="41" customFormat="1" ht="18">
      <c r="A55" s="18" t="s">
        <v>112</v>
      </c>
      <c r="B55" s="7"/>
    </row>
    <row r="56" spans="1:2" s="41" customFormat="1" ht="18">
      <c r="A56" s="18" t="s">
        <v>123</v>
      </c>
      <c r="B56" s="7"/>
    </row>
    <row r="57" spans="1:2" s="41" customFormat="1" ht="18">
      <c r="A57" s="18" t="s">
        <v>124</v>
      </c>
      <c r="B57" s="7"/>
    </row>
    <row r="58" spans="1:2" s="41" customFormat="1" ht="18">
      <c r="A58" s="18" t="s">
        <v>125</v>
      </c>
      <c r="B58" s="7"/>
    </row>
    <row r="59" spans="1:2" s="41" customFormat="1" ht="18">
      <c r="A59" s="18" t="s">
        <v>126</v>
      </c>
      <c r="B59" s="7"/>
    </row>
    <row r="60" spans="1:2" s="41" customFormat="1" ht="18">
      <c r="A60" s="18" t="s">
        <v>127</v>
      </c>
      <c r="B60" s="7"/>
    </row>
    <row r="61" spans="1:2" s="41" customFormat="1" ht="18">
      <c r="A61" s="18" t="s">
        <v>128</v>
      </c>
      <c r="B61" s="7"/>
    </row>
    <row r="62" spans="1:2" s="41" customFormat="1" ht="18">
      <c r="A62" s="18" t="s">
        <v>129</v>
      </c>
      <c r="B62" s="7"/>
    </row>
    <row r="63" spans="1:2" s="41" customFormat="1" ht="18">
      <c r="A63" s="18" t="s">
        <v>130</v>
      </c>
      <c r="B63" s="7"/>
    </row>
    <row r="64" spans="1:2" s="41" customFormat="1" ht="18">
      <c r="A64" s="18" t="s">
        <v>131</v>
      </c>
      <c r="B64" s="7"/>
    </row>
    <row r="65" spans="1:2" s="41" customFormat="1" ht="18">
      <c r="A65" s="18" t="s">
        <v>132</v>
      </c>
      <c r="B65" s="7"/>
    </row>
    <row r="66" spans="1:2" s="41" customFormat="1" ht="18">
      <c r="A66" s="18" t="s">
        <v>419</v>
      </c>
      <c r="B66" s="7"/>
    </row>
    <row r="67" spans="1:2" s="41" customFormat="1" ht="18">
      <c r="A67" s="18" t="s">
        <v>133</v>
      </c>
      <c r="B67" s="7"/>
    </row>
    <row r="68" spans="1:2" s="41" customFormat="1" ht="18">
      <c r="A68" s="18" t="s">
        <v>134</v>
      </c>
      <c r="B68" s="7"/>
    </row>
    <row r="69" spans="1:2" s="41" customFormat="1" ht="18">
      <c r="A69" s="18" t="s">
        <v>135</v>
      </c>
      <c r="B69" s="7"/>
    </row>
    <row r="70" spans="1:2" s="41" customFormat="1" ht="18">
      <c r="A70" s="18" t="s">
        <v>136</v>
      </c>
      <c r="B70" s="7"/>
    </row>
    <row r="71" spans="1:2" s="41" customFormat="1" ht="18">
      <c r="A71" s="18" t="s">
        <v>137</v>
      </c>
      <c r="B71" s="7"/>
    </row>
    <row r="72" spans="1:2" s="41" customFormat="1" ht="18">
      <c r="A72" s="18" t="s">
        <v>138</v>
      </c>
      <c r="B72" s="7"/>
    </row>
    <row r="73" spans="1:2" s="41" customFormat="1" ht="18">
      <c r="A73" s="18" t="s">
        <v>139</v>
      </c>
      <c r="B73" s="7"/>
    </row>
    <row r="74" spans="1:2" s="41" customFormat="1" ht="18">
      <c r="A74" s="18" t="s">
        <v>140</v>
      </c>
      <c r="B74" s="7"/>
    </row>
    <row r="75" spans="1:2" s="41" customFormat="1" ht="18">
      <c r="A75" s="18" t="s">
        <v>141</v>
      </c>
      <c r="B75" s="7"/>
    </row>
    <row r="76" spans="1:2" s="41" customFormat="1" ht="18">
      <c r="A76" s="18" t="s">
        <v>142</v>
      </c>
      <c r="B76" s="7"/>
    </row>
    <row r="77" spans="1:2" s="41" customFormat="1" ht="18">
      <c r="A77" s="18" t="s">
        <v>143</v>
      </c>
      <c r="B77" s="7"/>
    </row>
    <row r="78" spans="1:2" s="41" customFormat="1" ht="18">
      <c r="A78" s="18" t="s">
        <v>144</v>
      </c>
      <c r="B78" s="7"/>
    </row>
    <row r="79" spans="1:2" s="41" customFormat="1" ht="18" hidden="1">
      <c r="A79" s="16" t="s">
        <v>272</v>
      </c>
      <c r="B79" s="7">
        <f>'свод 2016'!AI82</f>
        <v>0</v>
      </c>
    </row>
    <row r="80" spans="1:2" s="41" customFormat="1" ht="18" hidden="1">
      <c r="A80" s="19" t="s">
        <v>191</v>
      </c>
      <c r="B80" s="7">
        <f>'свод 2016'!AI83</f>
        <v>0</v>
      </c>
    </row>
    <row r="81" spans="1:2" s="41" customFormat="1" ht="18" hidden="1">
      <c r="A81" s="17" t="s">
        <v>188</v>
      </c>
      <c r="B81" s="7">
        <f>'свод 2016'!AI84</f>
        <v>0</v>
      </c>
    </row>
    <row r="82" spans="1:2" s="41" customFormat="1" ht="18" hidden="1">
      <c r="A82" s="17" t="s">
        <v>226</v>
      </c>
      <c r="B82" s="7">
        <f>'свод 2016'!AI85</f>
        <v>0</v>
      </c>
    </row>
    <row r="83" spans="1:2" s="41" customFormat="1" ht="18" hidden="1">
      <c r="A83" s="17" t="s">
        <v>10</v>
      </c>
      <c r="B83" s="7">
        <f>'свод 2016'!AI86</f>
        <v>0</v>
      </c>
    </row>
    <row r="84" spans="1:2" s="41" customFormat="1" ht="18" hidden="1">
      <c r="A84" s="17" t="s">
        <v>275</v>
      </c>
      <c r="B84" s="7">
        <f>'свод 2016'!AI87</f>
        <v>0</v>
      </c>
    </row>
    <row r="85" spans="1:2" s="41" customFormat="1" ht="18" hidden="1">
      <c r="A85" s="17" t="s">
        <v>274</v>
      </c>
      <c r="B85" s="7">
        <f>'свод 2016'!AI88</f>
        <v>0</v>
      </c>
    </row>
    <row r="86" spans="1:2" s="41" customFormat="1" ht="18" hidden="1">
      <c r="A86" s="17" t="s">
        <v>276</v>
      </c>
      <c r="B86" s="7">
        <f>'свод 2016'!AI89</f>
        <v>0</v>
      </c>
    </row>
    <row r="87" spans="1:2" s="41" customFormat="1" ht="18" hidden="1">
      <c r="A87" s="17" t="s">
        <v>277</v>
      </c>
      <c r="B87" s="7">
        <f>'свод 2016'!AI90</f>
        <v>0</v>
      </c>
    </row>
    <row r="88" spans="1:2" s="41" customFormat="1" ht="18" hidden="1">
      <c r="A88" s="17" t="s">
        <v>278</v>
      </c>
      <c r="B88" s="7">
        <f>'свод 2016'!AI91</f>
        <v>0</v>
      </c>
    </row>
    <row r="89" spans="1:2" s="41" customFormat="1" ht="18" hidden="1">
      <c r="A89" s="17" t="s">
        <v>279</v>
      </c>
      <c r="B89" s="7">
        <f>'свод 2016'!AI92</f>
        <v>0</v>
      </c>
    </row>
    <row r="90" spans="1:2" s="41" customFormat="1" ht="18" hidden="1">
      <c r="A90" s="19" t="s">
        <v>192</v>
      </c>
      <c r="B90" s="7">
        <f>'свод 2016'!AI93</f>
        <v>0</v>
      </c>
    </row>
    <row r="91" spans="1:2" s="41" customFormat="1" ht="18" hidden="1">
      <c r="A91" s="17" t="s">
        <v>188</v>
      </c>
      <c r="B91" s="7">
        <f>'свод 2016'!AI94</f>
        <v>0</v>
      </c>
    </row>
    <row r="92" spans="1:2" s="41" customFormat="1" ht="18" hidden="1">
      <c r="A92" s="17" t="s">
        <v>227</v>
      </c>
      <c r="B92" s="7">
        <f>'свод 2016'!AI95</f>
        <v>0</v>
      </c>
    </row>
    <row r="93" spans="1:2" s="41" customFormat="1" ht="18" hidden="1">
      <c r="A93" s="17" t="s">
        <v>228</v>
      </c>
      <c r="B93" s="7">
        <f>'свод 2016'!AI96</f>
        <v>0</v>
      </c>
    </row>
    <row r="94" spans="1:2" s="41" customFormat="1" ht="18" hidden="1">
      <c r="A94" s="17" t="s">
        <v>280</v>
      </c>
      <c r="B94" s="7">
        <f>'свод 2016'!AI97</f>
        <v>0</v>
      </c>
    </row>
    <row r="95" spans="1:2" s="41" customFormat="1" ht="18" hidden="1">
      <c r="A95" s="17" t="s">
        <v>281</v>
      </c>
      <c r="B95" s="7">
        <f>'свод 2016'!AI98</f>
        <v>0</v>
      </c>
    </row>
    <row r="96" spans="1:2" s="41" customFormat="1" ht="18" hidden="1">
      <c r="A96" s="17" t="s">
        <v>282</v>
      </c>
      <c r="B96" s="7">
        <f>'свод 2016'!AI99</f>
        <v>0</v>
      </c>
    </row>
    <row r="97" spans="1:2" s="41" customFormat="1" ht="18" hidden="1">
      <c r="A97" s="17" t="s">
        <v>283</v>
      </c>
      <c r="B97" s="7">
        <f>'свод 2016'!AI100</f>
        <v>0</v>
      </c>
    </row>
    <row r="98" spans="1:2" s="41" customFormat="1" ht="18" hidden="1">
      <c r="A98" s="19" t="s">
        <v>193</v>
      </c>
      <c r="B98" s="7">
        <f>'свод 2016'!AI101</f>
        <v>0</v>
      </c>
    </row>
    <row r="99" spans="1:2" s="41" customFormat="1" ht="18" hidden="1">
      <c r="A99" s="17" t="s">
        <v>188</v>
      </c>
      <c r="B99" s="7">
        <f>'свод 2016'!AI102</f>
        <v>0</v>
      </c>
    </row>
    <row r="100" spans="1:2" s="41" customFormat="1" ht="18" hidden="1">
      <c r="A100" s="17" t="s">
        <v>284</v>
      </c>
      <c r="B100" s="7">
        <f>'свод 2016'!AI103</f>
        <v>0</v>
      </c>
    </row>
    <row r="101" spans="1:2" s="41" customFormat="1" ht="18" hidden="1">
      <c r="A101" s="17" t="s">
        <v>229</v>
      </c>
      <c r="B101" s="7">
        <f>'свод 2016'!AI104</f>
        <v>0</v>
      </c>
    </row>
    <row r="102" spans="1:2" s="41" customFormat="1" ht="18" hidden="1">
      <c r="A102" s="17" t="s">
        <v>285</v>
      </c>
      <c r="B102" s="7">
        <f>'свод 2016'!AI105</f>
        <v>0</v>
      </c>
    </row>
    <row r="103" spans="1:2" s="41" customFormat="1" ht="18" hidden="1">
      <c r="A103" s="17" t="s">
        <v>286</v>
      </c>
      <c r="B103" s="7">
        <f>'свод 2016'!AI106</f>
        <v>0</v>
      </c>
    </row>
    <row r="104" spans="1:2" s="41" customFormat="1" ht="18" hidden="1">
      <c r="A104" s="17" t="s">
        <v>287</v>
      </c>
      <c r="B104" s="7">
        <f>'свод 2016'!AI107</f>
        <v>0</v>
      </c>
    </row>
    <row r="105" spans="1:2" s="41" customFormat="1" ht="18" hidden="1">
      <c r="A105" s="17" t="s">
        <v>288</v>
      </c>
      <c r="B105" s="7">
        <f>'свод 2016'!AI108</f>
        <v>0</v>
      </c>
    </row>
    <row r="106" spans="1:2" s="41" customFormat="1" ht="18" hidden="1">
      <c r="A106" s="17" t="s">
        <v>289</v>
      </c>
      <c r="B106" s="7">
        <f>'свод 2016'!AI109</f>
        <v>0</v>
      </c>
    </row>
    <row r="107" spans="1:2" s="41" customFormat="1" ht="18" hidden="1">
      <c r="A107" s="17" t="s">
        <v>290</v>
      </c>
      <c r="B107" s="7">
        <f>'свод 2016'!AI110</f>
        <v>0</v>
      </c>
    </row>
    <row r="108" spans="1:2" s="41" customFormat="1" ht="18" hidden="1">
      <c r="A108" s="17" t="s">
        <v>291</v>
      </c>
      <c r="B108" s="7">
        <f>'свод 2016'!AI111</f>
        <v>0</v>
      </c>
    </row>
    <row r="109" spans="1:2" s="41" customFormat="1" ht="18" hidden="1">
      <c r="A109" s="17" t="s">
        <v>292</v>
      </c>
      <c r="B109" s="7">
        <f>'свод 2016'!AI112</f>
        <v>0</v>
      </c>
    </row>
    <row r="110" spans="1:2" s="41" customFormat="1" ht="18" hidden="1">
      <c r="A110" s="17" t="s">
        <v>293</v>
      </c>
      <c r="B110" s="7">
        <f>'свод 2016'!AI113</f>
        <v>0</v>
      </c>
    </row>
    <row r="111" spans="1:2" s="41" customFormat="1" ht="18" hidden="1">
      <c r="A111" s="19" t="s">
        <v>194</v>
      </c>
      <c r="B111" s="7">
        <f>'свод 2016'!AI114</f>
        <v>0</v>
      </c>
    </row>
    <row r="112" spans="1:2" s="41" customFormat="1" ht="18" hidden="1">
      <c r="A112" s="17" t="s">
        <v>188</v>
      </c>
      <c r="B112" s="7">
        <f>'свод 2016'!AI115</f>
        <v>0</v>
      </c>
    </row>
    <row r="113" spans="1:2" s="41" customFormat="1" ht="18" hidden="1">
      <c r="A113" s="17" t="s">
        <v>230</v>
      </c>
      <c r="B113" s="7">
        <f>'свод 2016'!AI116</f>
        <v>0</v>
      </c>
    </row>
    <row r="114" spans="1:2" s="41" customFormat="1" ht="18" hidden="1">
      <c r="A114" s="17" t="s">
        <v>294</v>
      </c>
      <c r="B114" s="7">
        <f>'свод 2016'!AI117</f>
        <v>0</v>
      </c>
    </row>
    <row r="115" spans="1:2" s="41" customFormat="1" ht="18" hidden="1">
      <c r="A115" s="17" t="s">
        <v>295</v>
      </c>
      <c r="B115" s="7">
        <f>'свод 2016'!AI118</f>
        <v>0</v>
      </c>
    </row>
    <row r="116" spans="1:2" s="41" customFormat="1" ht="18" hidden="1">
      <c r="A116" s="17" t="s">
        <v>296</v>
      </c>
      <c r="B116" s="7">
        <f>'свод 2016'!AI119</f>
        <v>0</v>
      </c>
    </row>
    <row r="117" spans="1:2" s="41" customFormat="1" ht="18" hidden="1">
      <c r="A117" s="17" t="s">
        <v>297</v>
      </c>
      <c r="B117" s="7">
        <f>'свод 2016'!AI120</f>
        <v>0</v>
      </c>
    </row>
    <row r="118" spans="1:2" s="41" customFormat="1" ht="18" hidden="1">
      <c r="A118" s="19" t="s">
        <v>195</v>
      </c>
      <c r="B118" s="7">
        <f>'свод 2016'!AI121</f>
        <v>0</v>
      </c>
    </row>
    <row r="119" spans="1:2" s="41" customFormat="1" ht="18" hidden="1">
      <c r="A119" s="17" t="s">
        <v>188</v>
      </c>
      <c r="B119" s="7">
        <f>'свод 2016'!AI122</f>
        <v>0</v>
      </c>
    </row>
    <row r="120" spans="1:2" s="41" customFormat="1" ht="18" hidden="1">
      <c r="A120" s="17" t="s">
        <v>298</v>
      </c>
      <c r="B120" s="7">
        <f>'свод 2016'!AI123</f>
        <v>0</v>
      </c>
    </row>
    <row r="121" spans="1:2" s="41" customFormat="1" ht="18" hidden="1">
      <c r="A121" s="17" t="s">
        <v>299</v>
      </c>
      <c r="B121" s="7">
        <f>'свод 2016'!AI124</f>
        <v>0</v>
      </c>
    </row>
    <row r="122" spans="1:2" s="41" customFormat="1" ht="18" hidden="1">
      <c r="A122" s="17" t="s">
        <v>300</v>
      </c>
      <c r="B122" s="7">
        <f>'свод 2016'!AI125</f>
        <v>0</v>
      </c>
    </row>
    <row r="123" spans="1:2" s="41" customFormat="1" ht="18" hidden="1">
      <c r="A123" s="17" t="s">
        <v>301</v>
      </c>
      <c r="B123" s="7">
        <f>'свод 2016'!AI126</f>
        <v>0</v>
      </c>
    </row>
    <row r="124" spans="1:2" s="41" customFormat="1" ht="18" hidden="1">
      <c r="A124" s="17" t="s">
        <v>302</v>
      </c>
      <c r="B124" s="7">
        <f>'свод 2016'!AI127</f>
        <v>0</v>
      </c>
    </row>
    <row r="125" spans="1:2" s="41" customFormat="1" ht="18" hidden="1">
      <c r="A125" s="19" t="s">
        <v>196</v>
      </c>
      <c r="B125" s="7">
        <f>'свод 2016'!AI128</f>
        <v>0</v>
      </c>
    </row>
    <row r="126" spans="1:2" s="41" customFormat="1" ht="18" hidden="1">
      <c r="A126" s="17" t="s">
        <v>188</v>
      </c>
      <c r="B126" s="7">
        <f>'свод 2016'!AI129</f>
        <v>0</v>
      </c>
    </row>
    <row r="127" spans="1:2" s="41" customFormat="1" ht="18" hidden="1">
      <c r="A127" s="17" t="s">
        <v>303</v>
      </c>
      <c r="B127" s="7">
        <f>'свод 2016'!AI130</f>
        <v>0</v>
      </c>
    </row>
    <row r="128" spans="1:2" s="41" customFormat="1" ht="18" hidden="1">
      <c r="A128" s="17" t="s">
        <v>231</v>
      </c>
      <c r="B128" s="7">
        <f>'свод 2016'!AI131</f>
        <v>0</v>
      </c>
    </row>
    <row r="129" spans="1:2" s="41" customFormat="1" ht="18" hidden="1">
      <c r="A129" s="17" t="s">
        <v>304</v>
      </c>
      <c r="B129" s="7">
        <f>'свод 2016'!AI132</f>
        <v>0</v>
      </c>
    </row>
    <row r="130" spans="1:2" s="41" customFormat="1" ht="18" hidden="1">
      <c r="A130" s="17" t="s">
        <v>305</v>
      </c>
      <c r="B130" s="7">
        <f>'свод 2016'!AI133</f>
        <v>0</v>
      </c>
    </row>
    <row r="131" spans="1:2" s="41" customFormat="1" ht="18" hidden="1">
      <c r="A131" s="17" t="s">
        <v>306</v>
      </c>
      <c r="B131" s="7">
        <f>'свод 2016'!AI134</f>
        <v>0</v>
      </c>
    </row>
    <row r="132" spans="1:2" s="41" customFormat="1" ht="18" hidden="1">
      <c r="A132" s="17" t="s">
        <v>307</v>
      </c>
      <c r="B132" s="7">
        <f>'свод 2016'!AI135</f>
        <v>0</v>
      </c>
    </row>
    <row r="133" spans="1:2" s="41" customFormat="1" ht="18" hidden="1">
      <c r="A133" s="17" t="s">
        <v>308</v>
      </c>
      <c r="B133" s="7">
        <f>'свод 2016'!AI136</f>
        <v>0</v>
      </c>
    </row>
    <row r="134" spans="1:2" s="41" customFormat="1" ht="18" hidden="1">
      <c r="A134" s="17" t="s">
        <v>309</v>
      </c>
      <c r="B134" s="7">
        <f>'свод 2016'!AI137</f>
        <v>0</v>
      </c>
    </row>
    <row r="135" spans="1:2" s="41" customFormat="1" ht="18" hidden="1">
      <c r="A135" s="17" t="s">
        <v>310</v>
      </c>
      <c r="B135" s="7">
        <f>'свод 2016'!AI138</f>
        <v>0</v>
      </c>
    </row>
    <row r="136" spans="1:2" s="41" customFormat="1" ht="18" hidden="1">
      <c r="A136" s="17" t="s">
        <v>311</v>
      </c>
      <c r="B136" s="7">
        <f>'свод 2016'!AI139</f>
        <v>0</v>
      </c>
    </row>
    <row r="137" spans="1:2" s="41" customFormat="1" ht="18" hidden="1">
      <c r="A137" s="17" t="s">
        <v>312</v>
      </c>
      <c r="B137" s="7">
        <f>'свод 2016'!AI140</f>
        <v>0</v>
      </c>
    </row>
    <row r="138" spans="1:2" s="41" customFormat="1" ht="18" hidden="1">
      <c r="A138" s="17" t="s">
        <v>313</v>
      </c>
      <c r="B138" s="7">
        <f>'свод 2016'!AI141</f>
        <v>0</v>
      </c>
    </row>
    <row r="139" spans="1:2" s="41" customFormat="1" ht="18" hidden="1">
      <c r="A139" s="17" t="s">
        <v>314</v>
      </c>
      <c r="B139" s="7">
        <f>'свод 2016'!AI142</f>
        <v>0</v>
      </c>
    </row>
    <row r="140" spans="1:2" s="41" customFormat="1" ht="18" hidden="1">
      <c r="A140" s="17" t="s">
        <v>315</v>
      </c>
      <c r="B140" s="7">
        <f>'свод 2016'!AI143</f>
        <v>0</v>
      </c>
    </row>
    <row r="141" spans="1:2" s="41" customFormat="1" ht="18" hidden="1">
      <c r="A141" s="19" t="s">
        <v>197</v>
      </c>
      <c r="B141" s="7">
        <f>'свод 2016'!AI144</f>
        <v>0</v>
      </c>
    </row>
    <row r="142" spans="1:2" s="41" customFormat="1" ht="18" hidden="1">
      <c r="A142" s="17" t="s">
        <v>188</v>
      </c>
      <c r="B142" s="7">
        <f>'свод 2016'!AI145</f>
        <v>0</v>
      </c>
    </row>
    <row r="143" spans="1:2" s="41" customFormat="1" ht="18" hidden="1">
      <c r="A143" s="17" t="s">
        <v>232</v>
      </c>
      <c r="B143" s="7">
        <f>'свод 2016'!AI146</f>
        <v>0</v>
      </c>
    </row>
    <row r="144" spans="1:2" s="41" customFormat="1" ht="18" hidden="1">
      <c r="A144" s="17" t="s">
        <v>318</v>
      </c>
      <c r="B144" s="7">
        <f>'свод 2016'!AI147</f>
        <v>0</v>
      </c>
    </row>
    <row r="145" spans="1:2" s="41" customFormat="1" ht="18" hidden="1">
      <c r="A145" s="17" t="s">
        <v>319</v>
      </c>
      <c r="B145" s="7">
        <f>'свод 2016'!AI148</f>
        <v>0</v>
      </c>
    </row>
    <row r="146" spans="1:2" s="41" customFormat="1" ht="18" hidden="1">
      <c r="A146" s="17" t="s">
        <v>320</v>
      </c>
      <c r="B146" s="7">
        <f>'свод 2016'!AI149</f>
        <v>0</v>
      </c>
    </row>
    <row r="147" spans="1:2" s="41" customFormat="1" ht="18" hidden="1">
      <c r="A147" s="17" t="s">
        <v>321</v>
      </c>
      <c r="B147" s="7">
        <f>'свод 2016'!AI150</f>
        <v>0</v>
      </c>
    </row>
    <row r="148" spans="1:2" s="41" customFormat="1" ht="18" hidden="1">
      <c r="A148" s="17" t="s">
        <v>322</v>
      </c>
      <c r="B148" s="7">
        <f>'свод 2016'!AI151</f>
        <v>0</v>
      </c>
    </row>
    <row r="149" spans="1:2" s="41" customFormat="1" ht="18" hidden="1">
      <c r="A149" s="17" t="s">
        <v>323</v>
      </c>
      <c r="B149" s="7">
        <f>'свод 2016'!AI152</f>
        <v>0</v>
      </c>
    </row>
    <row r="150" spans="1:2" s="41" customFormat="1" ht="18" hidden="1">
      <c r="A150" s="19" t="s">
        <v>273</v>
      </c>
      <c r="B150" s="7">
        <f>'свод 2016'!AI153</f>
        <v>0</v>
      </c>
    </row>
    <row r="151" spans="1:2" s="41" customFormat="1" ht="18" hidden="1">
      <c r="A151" s="17" t="s">
        <v>188</v>
      </c>
      <c r="B151" s="7">
        <f>'свод 2016'!AI154</f>
        <v>0</v>
      </c>
    </row>
    <row r="152" spans="1:2" s="41" customFormat="1" ht="18" hidden="1">
      <c r="A152" s="17" t="s">
        <v>324</v>
      </c>
      <c r="B152" s="7">
        <f>'свод 2016'!AI155</f>
        <v>0</v>
      </c>
    </row>
    <row r="153" spans="1:2" s="41" customFormat="1" ht="18" hidden="1">
      <c r="A153" s="17" t="s">
        <v>233</v>
      </c>
      <c r="B153" s="7">
        <f>'свод 2016'!AI156</f>
        <v>0</v>
      </c>
    </row>
    <row r="154" spans="1:2" s="41" customFormat="1" ht="18" hidden="1">
      <c r="A154" s="17" t="s">
        <v>325</v>
      </c>
      <c r="B154" s="7">
        <f>'свод 2016'!AI157</f>
        <v>0</v>
      </c>
    </row>
    <row r="155" spans="1:2" s="41" customFormat="1" ht="18" hidden="1">
      <c r="A155" s="17" t="s">
        <v>326</v>
      </c>
      <c r="B155" s="7">
        <f>'свод 2016'!AI158</f>
        <v>0</v>
      </c>
    </row>
    <row r="156" spans="1:2" s="41" customFormat="1" ht="18" hidden="1">
      <c r="A156" s="17" t="s">
        <v>327</v>
      </c>
      <c r="B156" s="7">
        <f>'свод 2016'!AI159</f>
        <v>0</v>
      </c>
    </row>
    <row r="157" spans="1:2" s="41" customFormat="1" ht="18" hidden="1">
      <c r="A157" s="17" t="s">
        <v>328</v>
      </c>
      <c r="B157" s="7">
        <f>'свод 2016'!AI160</f>
        <v>0</v>
      </c>
    </row>
    <row r="158" spans="1:2" s="41" customFormat="1" ht="18" hidden="1">
      <c r="A158" s="17" t="s">
        <v>329</v>
      </c>
      <c r="B158" s="7">
        <f>'свод 2016'!AI161</f>
        <v>0</v>
      </c>
    </row>
    <row r="159" spans="1:2" s="41" customFormat="1" ht="18" hidden="1">
      <c r="A159" s="17" t="s">
        <v>330</v>
      </c>
      <c r="B159" s="7">
        <f>'свод 2016'!AI162</f>
        <v>0</v>
      </c>
    </row>
    <row r="160" spans="1:2" s="41" customFormat="1" ht="18" hidden="1">
      <c r="A160" s="19" t="s">
        <v>198</v>
      </c>
      <c r="B160" s="7">
        <f>'свод 2016'!AI163</f>
        <v>0</v>
      </c>
    </row>
    <row r="161" spans="1:2" s="41" customFormat="1" ht="18" hidden="1">
      <c r="A161" s="17" t="s">
        <v>188</v>
      </c>
      <c r="B161" s="7">
        <f>'свод 2016'!AI164</f>
        <v>0</v>
      </c>
    </row>
    <row r="162" spans="1:2" s="41" customFormat="1" ht="18" hidden="1">
      <c r="A162" s="17" t="s">
        <v>331</v>
      </c>
      <c r="B162" s="7">
        <f>'свод 2016'!AI165</f>
        <v>0</v>
      </c>
    </row>
    <row r="163" spans="1:2" s="41" customFormat="1" ht="18" hidden="1">
      <c r="A163" s="17" t="s">
        <v>332</v>
      </c>
      <c r="B163" s="7">
        <f>'свод 2016'!AI166</f>
        <v>0</v>
      </c>
    </row>
    <row r="164" spans="1:2" s="41" customFormat="1" ht="18" hidden="1">
      <c r="A164" s="17" t="s">
        <v>333</v>
      </c>
      <c r="B164" s="7">
        <f>'свод 2016'!AI167</f>
        <v>0</v>
      </c>
    </row>
    <row r="165" spans="1:2" s="41" customFormat="1" ht="18" hidden="1">
      <c r="A165" s="17" t="s">
        <v>334</v>
      </c>
      <c r="B165" s="7">
        <f>'свод 2016'!AI168</f>
        <v>0</v>
      </c>
    </row>
    <row r="166" spans="1:2" s="41" customFormat="1" ht="18" hidden="1">
      <c r="A166" s="17" t="s">
        <v>335</v>
      </c>
      <c r="B166" s="7">
        <f>'свод 2016'!AI169</f>
        <v>0</v>
      </c>
    </row>
    <row r="167" spans="1:2" s="41" customFormat="1" ht="18" hidden="1">
      <c r="A167" s="17" t="s">
        <v>336</v>
      </c>
      <c r="B167" s="7">
        <f>'свод 2016'!AI170</f>
        <v>0</v>
      </c>
    </row>
    <row r="168" spans="1:2" s="41" customFormat="1" ht="18" hidden="1">
      <c r="A168" s="17" t="s">
        <v>337</v>
      </c>
      <c r="B168" s="7">
        <f>'свод 2016'!AI171</f>
        <v>0</v>
      </c>
    </row>
    <row r="169" spans="1:2" s="41" customFormat="1" ht="18" hidden="1">
      <c r="A169" s="17" t="s">
        <v>338</v>
      </c>
      <c r="B169" s="7">
        <f>'свод 2016'!AI172</f>
        <v>0</v>
      </c>
    </row>
    <row r="170" spans="1:2" s="41" customFormat="1" ht="18" hidden="1">
      <c r="A170" s="17" t="s">
        <v>234</v>
      </c>
      <c r="B170" s="7">
        <f>'свод 2016'!AI173</f>
        <v>0</v>
      </c>
    </row>
    <row r="171" spans="1:2" s="41" customFormat="1" ht="18" hidden="1">
      <c r="A171" s="19" t="s">
        <v>199</v>
      </c>
      <c r="B171" s="7">
        <f>'свод 2016'!AI174</f>
        <v>0</v>
      </c>
    </row>
    <row r="172" spans="1:2" s="41" customFormat="1" ht="18" hidden="1">
      <c r="A172" s="17" t="s">
        <v>188</v>
      </c>
      <c r="B172" s="7">
        <f>'свод 2016'!AI175</f>
        <v>0</v>
      </c>
    </row>
    <row r="173" spans="1:2" s="41" customFormat="1" ht="18" hidden="1">
      <c r="A173" s="17" t="s">
        <v>235</v>
      </c>
      <c r="B173" s="7">
        <f>'свод 2016'!AI176</f>
        <v>0</v>
      </c>
    </row>
    <row r="174" spans="1:2" s="41" customFormat="1" ht="18" hidden="1">
      <c r="A174" s="17" t="s">
        <v>339</v>
      </c>
      <c r="B174" s="7">
        <f>'свод 2016'!AI177</f>
        <v>0</v>
      </c>
    </row>
    <row r="175" spans="1:2" s="41" customFormat="1" ht="18" hidden="1">
      <c r="A175" s="17" t="s">
        <v>340</v>
      </c>
      <c r="B175" s="7">
        <f>'свод 2016'!AI178</f>
        <v>0</v>
      </c>
    </row>
    <row r="176" spans="1:2" s="41" customFormat="1" ht="18" hidden="1">
      <c r="A176" s="17" t="s">
        <v>341</v>
      </c>
      <c r="B176" s="7">
        <f>'свод 2016'!AI179</f>
        <v>0</v>
      </c>
    </row>
    <row r="177" spans="1:2" s="41" customFormat="1" ht="18" hidden="1">
      <c r="A177" s="19" t="s">
        <v>200</v>
      </c>
      <c r="B177" s="7">
        <f>'свод 2016'!AI180</f>
        <v>0</v>
      </c>
    </row>
    <row r="178" spans="1:2" s="41" customFormat="1" ht="18" hidden="1">
      <c r="A178" s="17" t="s">
        <v>188</v>
      </c>
      <c r="B178" s="7">
        <f>'свод 2016'!AI181</f>
        <v>0</v>
      </c>
    </row>
    <row r="179" spans="1:2" s="41" customFormat="1" ht="18" hidden="1">
      <c r="A179" s="17" t="s">
        <v>236</v>
      </c>
      <c r="B179" s="7">
        <f>'свод 2016'!AI182</f>
        <v>0</v>
      </c>
    </row>
    <row r="180" spans="1:2" s="41" customFormat="1" ht="18" hidden="1">
      <c r="A180" s="17" t="s">
        <v>342</v>
      </c>
      <c r="B180" s="7">
        <f>'свод 2016'!AI183</f>
        <v>0</v>
      </c>
    </row>
    <row r="181" spans="1:2" s="41" customFormat="1" ht="18" hidden="1">
      <c r="A181" s="17" t="s">
        <v>343</v>
      </c>
      <c r="B181" s="7">
        <f>'свод 2016'!AI184</f>
        <v>0</v>
      </c>
    </row>
    <row r="182" spans="1:2" s="41" customFormat="1" ht="18" hidden="1">
      <c r="A182" s="17" t="s">
        <v>344</v>
      </c>
      <c r="B182" s="7">
        <f>'свод 2016'!AI185</f>
        <v>0</v>
      </c>
    </row>
    <row r="183" spans="1:2" s="41" customFormat="1" ht="18" hidden="1">
      <c r="A183" s="17" t="s">
        <v>345</v>
      </c>
      <c r="B183" s="7">
        <f>'свод 2016'!AI186</f>
        <v>0</v>
      </c>
    </row>
    <row r="184" spans="1:2" s="41" customFormat="1" ht="18" hidden="1">
      <c r="A184" s="17" t="s">
        <v>346</v>
      </c>
      <c r="B184" s="7">
        <f>'свод 2016'!AI187</f>
        <v>0</v>
      </c>
    </row>
    <row r="185" spans="1:2" s="41" customFormat="1" ht="18" hidden="1">
      <c r="A185" s="17" t="s">
        <v>347</v>
      </c>
      <c r="B185" s="7">
        <f>'свод 2016'!AI188</f>
        <v>0</v>
      </c>
    </row>
    <row r="186" spans="1:2" s="41" customFormat="1" ht="18" hidden="1">
      <c r="A186" s="19" t="s">
        <v>201</v>
      </c>
      <c r="B186" s="7">
        <f>'свод 2016'!AI189</f>
        <v>0</v>
      </c>
    </row>
    <row r="187" spans="1:2" s="41" customFormat="1" ht="18" hidden="1">
      <c r="A187" s="17" t="s">
        <v>188</v>
      </c>
      <c r="B187" s="7">
        <f>'свод 2016'!AI190</f>
        <v>0</v>
      </c>
    </row>
    <row r="188" spans="1:2" s="41" customFormat="1" ht="18" hidden="1">
      <c r="A188" s="17" t="s">
        <v>348</v>
      </c>
      <c r="B188" s="7">
        <f>'свод 2016'!AI191</f>
        <v>0</v>
      </c>
    </row>
    <row r="189" spans="1:2" s="41" customFormat="1" ht="18" hidden="1">
      <c r="A189" s="17" t="s">
        <v>349</v>
      </c>
      <c r="B189" s="7">
        <f>'свод 2016'!AI192</f>
        <v>0</v>
      </c>
    </row>
    <row r="190" spans="1:2" s="41" customFormat="1" ht="18" hidden="1">
      <c r="A190" s="17" t="s">
        <v>350</v>
      </c>
      <c r="B190" s="7">
        <f>'свод 2016'!AI193</f>
        <v>0</v>
      </c>
    </row>
    <row r="191" spans="1:2" s="41" customFormat="1" ht="18" hidden="1">
      <c r="A191" s="19" t="s">
        <v>202</v>
      </c>
      <c r="B191" s="7">
        <f>'свод 2016'!AI194</f>
        <v>0</v>
      </c>
    </row>
    <row r="192" spans="1:2" s="41" customFormat="1" ht="18" hidden="1">
      <c r="A192" s="17" t="s">
        <v>188</v>
      </c>
      <c r="B192" s="7">
        <f>'свод 2016'!AI195</f>
        <v>0</v>
      </c>
    </row>
    <row r="193" spans="1:2" s="41" customFormat="1" ht="18" hidden="1">
      <c r="A193" s="17" t="s">
        <v>351</v>
      </c>
      <c r="B193" s="7">
        <f>'свод 2016'!AI196</f>
        <v>0</v>
      </c>
    </row>
    <row r="194" spans="1:2" s="41" customFormat="1" ht="18" hidden="1">
      <c r="A194" s="17" t="s">
        <v>237</v>
      </c>
      <c r="B194" s="7">
        <f>'свод 2016'!AI197</f>
        <v>0</v>
      </c>
    </row>
    <row r="195" spans="1:2" s="41" customFormat="1" ht="18" hidden="1">
      <c r="A195" s="17" t="s">
        <v>352</v>
      </c>
      <c r="B195" s="7">
        <f>'свод 2016'!AI198</f>
        <v>0</v>
      </c>
    </row>
    <row r="196" spans="1:2" s="41" customFormat="1" ht="18" hidden="1">
      <c r="A196" s="17" t="s">
        <v>353</v>
      </c>
      <c r="B196" s="7">
        <f>'свод 2016'!AI199</f>
        <v>0</v>
      </c>
    </row>
    <row r="197" spans="1:2" s="41" customFormat="1" ht="18" hidden="1">
      <c r="A197" s="17" t="s">
        <v>316</v>
      </c>
      <c r="B197" s="7">
        <f>'свод 2016'!AI200</f>
        <v>0</v>
      </c>
    </row>
    <row r="198" spans="1:2" s="41" customFormat="1" ht="18" hidden="1">
      <c r="A198" s="17" t="s">
        <v>354</v>
      </c>
      <c r="B198" s="7">
        <f>'свод 2016'!AI201</f>
        <v>0</v>
      </c>
    </row>
    <row r="199" spans="1:2" s="41" customFormat="1" ht="18" hidden="1">
      <c r="A199" s="17" t="s">
        <v>355</v>
      </c>
      <c r="B199" s="7">
        <f>'свод 2016'!AI202</f>
        <v>0</v>
      </c>
    </row>
    <row r="200" spans="1:2" s="41" customFormat="1" ht="18" hidden="1">
      <c r="A200" s="17" t="s">
        <v>356</v>
      </c>
      <c r="B200" s="7">
        <f>'свод 2016'!AI203</f>
        <v>0</v>
      </c>
    </row>
    <row r="201" spans="1:2" s="41" customFormat="1" ht="18" hidden="1">
      <c r="A201" s="19" t="s">
        <v>203</v>
      </c>
      <c r="B201" s="7">
        <f>'свод 2016'!AI204</f>
        <v>0</v>
      </c>
    </row>
    <row r="202" spans="1:2" s="41" customFormat="1" ht="18" hidden="1">
      <c r="A202" s="17" t="s">
        <v>188</v>
      </c>
      <c r="B202" s="7">
        <f>'свод 2016'!AI205</f>
        <v>0</v>
      </c>
    </row>
    <row r="203" spans="1:2" s="41" customFormat="1" ht="18" hidden="1">
      <c r="A203" s="17" t="s">
        <v>357</v>
      </c>
      <c r="B203" s="7">
        <f>'свод 2016'!AI206</f>
        <v>0</v>
      </c>
    </row>
    <row r="204" spans="1:2" s="41" customFormat="1" ht="18" hidden="1">
      <c r="A204" s="17" t="s">
        <v>239</v>
      </c>
      <c r="B204" s="7">
        <f>'свод 2016'!AI207</f>
        <v>0</v>
      </c>
    </row>
    <row r="205" spans="1:2" s="41" customFormat="1" ht="18" hidden="1">
      <c r="A205" s="17" t="s">
        <v>358</v>
      </c>
      <c r="B205" s="7">
        <f>'свод 2016'!AI208</f>
        <v>0</v>
      </c>
    </row>
    <row r="206" spans="1:2" s="41" customFormat="1" ht="18" hidden="1">
      <c r="A206" s="17" t="s">
        <v>359</v>
      </c>
      <c r="B206" s="7">
        <f>'свод 2016'!AI209</f>
        <v>0</v>
      </c>
    </row>
    <row r="207" spans="1:2" s="41" customFormat="1" ht="18" hidden="1">
      <c r="A207" s="17" t="s">
        <v>360</v>
      </c>
      <c r="B207" s="7">
        <f>'свод 2016'!AI210</f>
        <v>0</v>
      </c>
    </row>
    <row r="208" spans="1:2" s="41" customFormat="1" ht="18" hidden="1">
      <c r="A208" s="19" t="s">
        <v>204</v>
      </c>
      <c r="B208" s="7">
        <f>'свод 2016'!AI211</f>
        <v>0</v>
      </c>
    </row>
    <row r="209" spans="1:2" s="41" customFormat="1" ht="18" hidden="1">
      <c r="A209" s="17" t="s">
        <v>188</v>
      </c>
      <c r="B209" s="7">
        <f>'свод 2016'!AI212</f>
        <v>0</v>
      </c>
    </row>
    <row r="210" spans="1:2" s="41" customFormat="1" ht="18" hidden="1">
      <c r="A210" s="17" t="s">
        <v>240</v>
      </c>
      <c r="B210" s="7">
        <f>'свод 2016'!AI213</f>
        <v>0</v>
      </c>
    </row>
    <row r="211" spans="1:2" s="41" customFormat="1" ht="18" hidden="1">
      <c r="A211" s="17" t="s">
        <v>361</v>
      </c>
      <c r="B211" s="7">
        <f>'свод 2016'!AI214</f>
        <v>0</v>
      </c>
    </row>
    <row r="212" spans="1:2" s="41" customFormat="1" ht="18" hidden="1">
      <c r="A212" s="17" t="s">
        <v>362</v>
      </c>
      <c r="B212" s="7">
        <f>'свод 2016'!AI215</f>
        <v>0</v>
      </c>
    </row>
    <row r="213" spans="1:2" s="41" customFormat="1" ht="18" hidden="1">
      <c r="A213" s="17" t="s">
        <v>363</v>
      </c>
      <c r="B213" s="7">
        <f>'свод 2016'!AI216</f>
        <v>0</v>
      </c>
    </row>
    <row r="214" spans="1:2" s="41" customFormat="1" ht="18" hidden="1">
      <c r="A214" s="17" t="s">
        <v>364</v>
      </c>
      <c r="B214" s="7">
        <f>'свод 2016'!AI217</f>
        <v>0</v>
      </c>
    </row>
    <row r="215" spans="1:2" s="41" customFormat="1" ht="18" hidden="1">
      <c r="A215" s="17" t="s">
        <v>365</v>
      </c>
      <c r="B215" s="7">
        <f>'свод 2016'!AI218</f>
        <v>0</v>
      </c>
    </row>
    <row r="216" spans="1:2" s="41" customFormat="1" ht="18" hidden="1">
      <c r="A216" s="17" t="s">
        <v>366</v>
      </c>
      <c r="B216" s="7">
        <f>'свод 2016'!AI219</f>
        <v>0</v>
      </c>
    </row>
    <row r="217" spans="1:2" s="41" customFormat="1" ht="18" hidden="1">
      <c r="A217" s="17" t="s">
        <v>367</v>
      </c>
      <c r="B217" s="7">
        <f>'свод 2016'!AI220</f>
        <v>0</v>
      </c>
    </row>
    <row r="218" spans="1:2" s="41" customFormat="1" ht="18" hidden="1">
      <c r="A218" s="17" t="s">
        <v>368</v>
      </c>
      <c r="B218" s="7">
        <f>'свод 2016'!AI221</f>
        <v>0</v>
      </c>
    </row>
    <row r="219" spans="1:2" s="41" customFormat="1" ht="18" hidden="1">
      <c r="A219" s="17" t="s">
        <v>369</v>
      </c>
      <c r="B219" s="7">
        <f>'свод 2016'!AI222</f>
        <v>0</v>
      </c>
    </row>
    <row r="220" spans="1:2" s="41" customFormat="1" ht="18" hidden="1">
      <c r="A220" s="17" t="s">
        <v>370</v>
      </c>
      <c r="B220" s="7">
        <f>'свод 2016'!AI223</f>
        <v>0</v>
      </c>
    </row>
    <row r="221" spans="1:2" s="41" customFormat="1" ht="18" hidden="1">
      <c r="A221" s="19" t="s">
        <v>205</v>
      </c>
      <c r="B221" s="7">
        <f>'свод 2016'!AI224</f>
        <v>0</v>
      </c>
    </row>
    <row r="222" spans="1:2" s="41" customFormat="1" ht="18" hidden="1">
      <c r="A222" s="17" t="s">
        <v>188</v>
      </c>
      <c r="B222" s="7">
        <f>'свод 2016'!AI225</f>
        <v>0</v>
      </c>
    </row>
    <row r="223" spans="1:2" s="41" customFormat="1" ht="18" hidden="1">
      <c r="A223" s="17" t="s">
        <v>241</v>
      </c>
      <c r="B223" s="7">
        <f>'свод 2016'!AI226</f>
        <v>0</v>
      </c>
    </row>
    <row r="224" spans="1:2" s="41" customFormat="1" ht="18" hidden="1">
      <c r="A224" s="17" t="s">
        <v>371</v>
      </c>
      <c r="B224" s="7">
        <f>'свод 2016'!AI227</f>
        <v>0</v>
      </c>
    </row>
    <row r="225" spans="1:2" s="41" customFormat="1" ht="18" hidden="1">
      <c r="A225" s="17" t="s">
        <v>372</v>
      </c>
      <c r="B225" s="7">
        <f>'свод 2016'!AI228</f>
        <v>0</v>
      </c>
    </row>
    <row r="226" spans="1:2" s="41" customFormat="1" ht="18" hidden="1">
      <c r="A226" s="19" t="s">
        <v>206</v>
      </c>
      <c r="B226" s="7">
        <f>'свод 2016'!AI229</f>
        <v>0</v>
      </c>
    </row>
    <row r="227" spans="1:2" s="41" customFormat="1" ht="18" hidden="1">
      <c r="A227" s="17" t="s">
        <v>188</v>
      </c>
      <c r="B227" s="7">
        <f>'свод 2016'!AI230</f>
        <v>0</v>
      </c>
    </row>
    <row r="228" spans="1:2" s="41" customFormat="1" ht="18" hidden="1">
      <c r="A228" s="17" t="s">
        <v>373</v>
      </c>
      <c r="B228" s="7">
        <f>'свод 2016'!AI231</f>
        <v>0</v>
      </c>
    </row>
    <row r="229" spans="1:2" s="41" customFormat="1" ht="18" hidden="1">
      <c r="A229" s="17" t="s">
        <v>374</v>
      </c>
      <c r="B229" s="7">
        <f>'свод 2016'!AI232</f>
        <v>0</v>
      </c>
    </row>
    <row r="230" spans="1:2" s="41" customFormat="1" ht="18" hidden="1">
      <c r="A230" s="17" t="s">
        <v>375</v>
      </c>
      <c r="B230" s="7">
        <f>'свод 2016'!AI233</f>
        <v>0</v>
      </c>
    </row>
    <row r="231" spans="1:2" s="41" customFormat="1" ht="18" hidden="1">
      <c r="A231" s="17" t="s">
        <v>242</v>
      </c>
      <c r="B231" s="7">
        <f>'свод 2016'!AI234</f>
        <v>0</v>
      </c>
    </row>
    <row r="232" spans="1:2" s="41" customFormat="1" ht="18" hidden="1">
      <c r="A232" s="17" t="s">
        <v>376</v>
      </c>
      <c r="B232" s="7">
        <f>'свод 2016'!AI235</f>
        <v>0</v>
      </c>
    </row>
    <row r="233" spans="1:2" s="41" customFormat="1" ht="18" hidden="1">
      <c r="A233" s="17" t="s">
        <v>377</v>
      </c>
      <c r="B233" s="7">
        <f>'свод 2016'!AI236</f>
        <v>0</v>
      </c>
    </row>
    <row r="234" spans="1:2" s="41" customFormat="1" ht="18" hidden="1">
      <c r="A234" s="17" t="s">
        <v>378</v>
      </c>
      <c r="B234" s="7">
        <f>'свод 2016'!AI237</f>
        <v>0</v>
      </c>
    </row>
    <row r="235" spans="1:2" s="41" customFormat="1" ht="18" hidden="1">
      <c r="A235" s="17" t="s">
        <v>379</v>
      </c>
      <c r="B235" s="7">
        <f>'свод 2016'!AI238</f>
        <v>0</v>
      </c>
    </row>
    <row r="236" spans="1:2" s="41" customFormat="1" ht="18" hidden="1">
      <c r="A236" s="17" t="s">
        <v>380</v>
      </c>
      <c r="B236" s="7">
        <f>'свод 2016'!AI239</f>
        <v>0</v>
      </c>
    </row>
    <row r="237" spans="1:2" s="41" customFormat="1" ht="18" hidden="1">
      <c r="A237" s="19" t="s">
        <v>207</v>
      </c>
      <c r="B237" s="7">
        <f>'свод 2016'!AI240</f>
        <v>0</v>
      </c>
    </row>
    <row r="238" spans="1:2" s="41" customFormat="1" ht="18" hidden="1">
      <c r="A238" s="17" t="s">
        <v>188</v>
      </c>
      <c r="B238" s="7">
        <f>'свод 2016'!AI241</f>
        <v>0</v>
      </c>
    </row>
    <row r="239" spans="1:2" s="41" customFormat="1" ht="18" hidden="1">
      <c r="A239" s="17" t="s">
        <v>381</v>
      </c>
      <c r="B239" s="7">
        <f>'свод 2016'!AI242</f>
        <v>0</v>
      </c>
    </row>
    <row r="240" spans="1:2" s="41" customFormat="1" ht="18" hidden="1">
      <c r="A240" s="17" t="s">
        <v>243</v>
      </c>
      <c r="B240" s="7">
        <f>'свод 2016'!AI243</f>
        <v>0</v>
      </c>
    </row>
    <row r="241" spans="1:2" s="41" customFormat="1" ht="18" hidden="1">
      <c r="A241" s="17" t="s">
        <v>382</v>
      </c>
      <c r="B241" s="7">
        <f>'свод 2016'!AI244</f>
        <v>0</v>
      </c>
    </row>
    <row r="242" spans="1:2" s="41" customFormat="1" ht="18" hidden="1">
      <c r="A242" s="17" t="s">
        <v>383</v>
      </c>
      <c r="B242" s="7">
        <f>'свод 2016'!AI245</f>
        <v>0</v>
      </c>
    </row>
    <row r="243" spans="1:2" s="41" customFormat="1" ht="18" hidden="1">
      <c r="A243" s="17" t="s">
        <v>384</v>
      </c>
      <c r="B243" s="7">
        <f>'свод 2016'!AI246</f>
        <v>0</v>
      </c>
    </row>
    <row r="244" spans="1:2" s="41" customFormat="1" ht="18" hidden="1">
      <c r="A244" s="17" t="s">
        <v>385</v>
      </c>
      <c r="B244" s="7">
        <f>'свод 2016'!AI247</f>
        <v>0</v>
      </c>
    </row>
    <row r="245" spans="1:2" s="41" customFormat="1" ht="18" hidden="1">
      <c r="A245" s="17" t="s">
        <v>386</v>
      </c>
      <c r="B245" s="7">
        <f>'свод 2016'!AI248</f>
        <v>0</v>
      </c>
    </row>
    <row r="246" spans="1:2" s="41" customFormat="1" ht="18" hidden="1">
      <c r="A246" s="17" t="s">
        <v>387</v>
      </c>
      <c r="B246" s="7">
        <f>'свод 2016'!AI249</f>
        <v>0</v>
      </c>
    </row>
    <row r="247" spans="1:2" s="41" customFormat="1" ht="18" hidden="1">
      <c r="A247" s="17" t="s">
        <v>388</v>
      </c>
      <c r="B247" s="7">
        <f>'свод 2016'!AI250</f>
        <v>0</v>
      </c>
    </row>
    <row r="248" spans="1:2" s="41" customFormat="1" ht="18" hidden="1">
      <c r="A248" s="17" t="s">
        <v>389</v>
      </c>
      <c r="B248" s="7">
        <f>'свод 2016'!AI251</f>
        <v>0</v>
      </c>
    </row>
    <row r="249" spans="1:2" s="41" customFormat="1" ht="18" hidden="1">
      <c r="A249" s="19" t="s">
        <v>208</v>
      </c>
      <c r="B249" s="7">
        <f>'свод 2016'!AI252</f>
        <v>0</v>
      </c>
    </row>
    <row r="250" spans="1:2" s="41" customFormat="1" ht="18" hidden="1">
      <c r="A250" s="17" t="s">
        <v>188</v>
      </c>
      <c r="B250" s="7">
        <f>'свод 2016'!AI253</f>
        <v>0</v>
      </c>
    </row>
    <row r="251" spans="1:2" s="41" customFormat="1" ht="18" hidden="1">
      <c r="A251" s="17" t="s">
        <v>390</v>
      </c>
      <c r="B251" s="7">
        <f>'свод 2016'!AI254</f>
        <v>0</v>
      </c>
    </row>
    <row r="252" spans="1:2" s="41" customFormat="1" ht="18" hidden="1">
      <c r="A252" s="17" t="s">
        <v>391</v>
      </c>
      <c r="B252" s="7">
        <f>'свод 2016'!AI255</f>
        <v>0</v>
      </c>
    </row>
    <row r="253" spans="1:2" s="41" customFormat="1" ht="18" hidden="1">
      <c r="A253" s="17" t="s">
        <v>392</v>
      </c>
      <c r="B253" s="7">
        <f>'свод 2016'!AI256</f>
        <v>0</v>
      </c>
    </row>
    <row r="254" spans="1:2" s="41" customFormat="1" ht="18" hidden="1">
      <c r="A254" s="17" t="s">
        <v>393</v>
      </c>
      <c r="B254" s="7">
        <f>'свод 2016'!AI257</f>
        <v>0</v>
      </c>
    </row>
    <row r="255" spans="1:2" s="41" customFormat="1" ht="18" hidden="1">
      <c r="A255" s="17" t="s">
        <v>394</v>
      </c>
      <c r="B255" s="7">
        <f>'свод 2016'!AI258</f>
        <v>0</v>
      </c>
    </row>
    <row r="256" spans="1:2" s="41" customFormat="1" ht="18" hidden="1">
      <c r="A256" s="17" t="s">
        <v>395</v>
      </c>
      <c r="B256" s="7">
        <f>'свод 2016'!AI259</f>
        <v>0</v>
      </c>
    </row>
    <row r="257" spans="1:2" s="41" customFormat="1" ht="18" hidden="1">
      <c r="A257" s="17" t="s">
        <v>244</v>
      </c>
      <c r="B257" s="7">
        <f>'свод 2016'!AI260</f>
        <v>0</v>
      </c>
    </row>
    <row r="258" spans="1:2" s="41" customFormat="1" ht="18" hidden="1">
      <c r="A258" s="17" t="s">
        <v>396</v>
      </c>
      <c r="B258" s="7">
        <f>'свод 2016'!AI261</f>
        <v>0</v>
      </c>
    </row>
    <row r="259" spans="1:2" s="41" customFormat="1" ht="18" hidden="1">
      <c r="A259" s="17" t="s">
        <v>397</v>
      </c>
      <c r="B259" s="7">
        <f>'свод 2016'!AI262</f>
        <v>0</v>
      </c>
    </row>
    <row r="260" spans="1:2" s="41" customFormat="1" ht="18" hidden="1">
      <c r="A260" s="17" t="s">
        <v>398</v>
      </c>
      <c r="B260" s="7">
        <f>'свод 2016'!AI263</f>
        <v>0</v>
      </c>
    </row>
    <row r="261" spans="1:2" s="41" customFormat="1" ht="18" hidden="1">
      <c r="A261" s="17" t="s">
        <v>399</v>
      </c>
      <c r="B261" s="7">
        <f>'свод 2016'!AI264</f>
        <v>0</v>
      </c>
    </row>
    <row r="262" spans="1:2" s="41" customFormat="1" ht="18" hidden="1">
      <c r="A262" s="17" t="s">
        <v>400</v>
      </c>
      <c r="B262" s="7">
        <f>'свод 2016'!AI265</f>
        <v>0</v>
      </c>
    </row>
    <row r="263" spans="1:2" s="41" customFormat="1" ht="18" hidden="1">
      <c r="A263" s="17" t="s">
        <v>401</v>
      </c>
      <c r="B263" s="7">
        <f>'свод 2016'!AI266</f>
        <v>0</v>
      </c>
    </row>
    <row r="264" spans="1:2" s="41" customFormat="1" ht="18" hidden="1">
      <c r="A264" s="17" t="s">
        <v>245</v>
      </c>
      <c r="B264" s="7">
        <f>'свод 2016'!AI267</f>
        <v>0</v>
      </c>
    </row>
    <row r="265" spans="1:2" s="41" customFormat="1" ht="18" hidden="1">
      <c r="A265" s="17" t="s">
        <v>402</v>
      </c>
      <c r="B265" s="7">
        <f>'свод 2016'!AI268</f>
        <v>0</v>
      </c>
    </row>
    <row r="266" spans="1:2" s="41" customFormat="1" ht="18" hidden="1">
      <c r="A266" s="17" t="s">
        <v>403</v>
      </c>
      <c r="B266" s="7">
        <f>'свод 2016'!AI269</f>
        <v>0</v>
      </c>
    </row>
    <row r="267" spans="1:2" s="41" customFormat="1" ht="18" hidden="1">
      <c r="A267" s="19" t="s">
        <v>209</v>
      </c>
      <c r="B267" s="7">
        <f>'свод 2016'!AI270</f>
        <v>0</v>
      </c>
    </row>
    <row r="268" spans="1:2" s="41" customFormat="1" ht="18" hidden="1">
      <c r="A268" s="17" t="s">
        <v>188</v>
      </c>
      <c r="B268" s="7">
        <f>'свод 2016'!AI271</f>
        <v>0</v>
      </c>
    </row>
    <row r="269" spans="1:2" s="41" customFormat="1" ht="18" hidden="1">
      <c r="A269" s="17" t="s">
        <v>8</v>
      </c>
      <c r="B269" s="7">
        <f>'свод 2016'!AI272</f>
        <v>0</v>
      </c>
    </row>
    <row r="270" spans="1:2" s="41" customFormat="1" ht="18" hidden="1">
      <c r="A270" s="17" t="s">
        <v>246</v>
      </c>
      <c r="B270" s="7">
        <f>'свод 2016'!AI273</f>
        <v>0</v>
      </c>
    </row>
    <row r="271" spans="1:2" s="41" customFormat="1" ht="18" hidden="1">
      <c r="A271" s="17" t="s">
        <v>9</v>
      </c>
      <c r="B271" s="7">
        <f>'свод 2016'!AI274</f>
        <v>0</v>
      </c>
    </row>
    <row r="272" spans="1:2" s="41" customFormat="1" ht="18" hidden="1">
      <c r="A272" s="19" t="s">
        <v>210</v>
      </c>
      <c r="B272" s="7">
        <f>'свод 2016'!AI275</f>
        <v>0</v>
      </c>
    </row>
    <row r="273" spans="1:2" s="41" customFormat="1" ht="18" hidden="1">
      <c r="A273" s="17" t="s">
        <v>188</v>
      </c>
      <c r="B273" s="7">
        <f>'свод 2016'!AI276</f>
        <v>0</v>
      </c>
    </row>
    <row r="274" spans="1:2" s="41" customFormat="1" ht="18" hidden="1">
      <c r="A274" s="17" t="s">
        <v>404</v>
      </c>
      <c r="B274" s="7">
        <f>'свод 2016'!AI277</f>
        <v>0</v>
      </c>
    </row>
    <row r="275" spans="1:2" s="41" customFormat="1" ht="18" hidden="1">
      <c r="A275" s="17" t="s">
        <v>405</v>
      </c>
      <c r="B275" s="7">
        <f>'свод 2016'!AI278</f>
        <v>0</v>
      </c>
    </row>
    <row r="276" spans="1:2" s="41" customFormat="1" ht="18" hidden="1">
      <c r="A276" s="17" t="s">
        <v>406</v>
      </c>
      <c r="B276" s="7">
        <f>'свод 2016'!AI279</f>
        <v>0</v>
      </c>
    </row>
    <row r="277" spans="1:2" s="41" customFormat="1" ht="18" hidden="1">
      <c r="A277" s="17" t="s">
        <v>407</v>
      </c>
      <c r="B277" s="7">
        <f>'свод 2016'!AI280</f>
        <v>0</v>
      </c>
    </row>
    <row r="278" spans="1:2" s="41" customFormat="1" ht="18" hidden="1">
      <c r="A278" s="17" t="s">
        <v>408</v>
      </c>
      <c r="B278" s="7">
        <f>'свод 2016'!AI281</f>
        <v>0</v>
      </c>
    </row>
    <row r="279" spans="1:2" s="41" customFormat="1" ht="18" hidden="1">
      <c r="A279" s="17" t="s">
        <v>409</v>
      </c>
      <c r="B279" s="7">
        <f>'свод 2016'!AI282</f>
        <v>0</v>
      </c>
    </row>
    <row r="280" spans="1:2" s="41" customFormat="1" ht="18" hidden="1">
      <c r="A280" s="17" t="s">
        <v>410</v>
      </c>
      <c r="B280" s="7">
        <f>'свод 2016'!AI283</f>
        <v>0</v>
      </c>
    </row>
    <row r="281" spans="1:2" s="41" customFormat="1" ht="18" hidden="1">
      <c r="A281" s="17" t="s">
        <v>411</v>
      </c>
      <c r="B281" s="7">
        <f>'свод 2016'!AI284</f>
        <v>0</v>
      </c>
    </row>
    <row r="282" spans="1:2" s="41" customFormat="1" ht="18" hidden="1">
      <c r="A282" s="17" t="s">
        <v>412</v>
      </c>
      <c r="B282" s="7">
        <f>'свод 2016'!AI285</f>
        <v>0</v>
      </c>
    </row>
    <row r="283" spans="1:2" s="41" customFormat="1" ht="18" hidden="1">
      <c r="A283" s="17" t="s">
        <v>413</v>
      </c>
      <c r="B283" s="7">
        <f>'свод 2016'!AI286</f>
        <v>0</v>
      </c>
    </row>
    <row r="284" spans="1:2" s="41" customFormat="1" ht="18" hidden="1">
      <c r="A284" s="17" t="s">
        <v>414</v>
      </c>
      <c r="B284" s="7">
        <f>'свод 2016'!AI287</f>
        <v>0</v>
      </c>
    </row>
    <row r="285" spans="1:2" s="41" customFormat="1" ht="18" hidden="1">
      <c r="A285" s="17" t="s">
        <v>415</v>
      </c>
      <c r="B285" s="7">
        <f>'свод 2016'!AI288</f>
        <v>0</v>
      </c>
    </row>
    <row r="286" spans="1:2" s="41" customFormat="1" ht="18" hidden="1">
      <c r="A286" s="17" t="s">
        <v>416</v>
      </c>
      <c r="B286" s="7">
        <f>'свод 2016'!AI289</f>
        <v>0</v>
      </c>
    </row>
    <row r="287" spans="1:2" s="41" customFormat="1" ht="18" hidden="1">
      <c r="A287" s="19" t="s">
        <v>211</v>
      </c>
      <c r="B287" s="7">
        <f>'свод 2016'!AI290</f>
        <v>0</v>
      </c>
    </row>
    <row r="288" spans="1:2" s="41" customFormat="1" ht="18" hidden="1">
      <c r="A288" s="17" t="s">
        <v>188</v>
      </c>
      <c r="B288" s="7">
        <f>'свод 2016'!AI291</f>
        <v>0</v>
      </c>
    </row>
    <row r="289" spans="1:2" s="41" customFormat="1" ht="18" hidden="1">
      <c r="A289" s="17" t="s">
        <v>417</v>
      </c>
      <c r="B289" s="7">
        <f>'свод 2016'!AI292</f>
        <v>0</v>
      </c>
    </row>
    <row r="290" spans="1:2" s="41" customFormat="1" ht="18" hidden="1">
      <c r="A290" s="17" t="s">
        <v>247</v>
      </c>
      <c r="B290" s="7">
        <f>'свод 2016'!AI293</f>
        <v>0</v>
      </c>
    </row>
    <row r="291" spans="1:2" s="41" customFormat="1" ht="18" hidden="1">
      <c r="A291" s="17" t="s">
        <v>11</v>
      </c>
      <c r="B291" s="7">
        <f>'свод 2016'!AI294</f>
        <v>0</v>
      </c>
    </row>
    <row r="292" spans="1:2" s="41" customFormat="1" ht="18" hidden="1">
      <c r="A292" s="17" t="s">
        <v>12</v>
      </c>
      <c r="B292" s="7">
        <f>'свод 2016'!AI295</f>
        <v>0</v>
      </c>
    </row>
    <row r="293" spans="1:2" s="41" customFormat="1" ht="18" hidden="1">
      <c r="A293" s="17" t="s">
        <v>13</v>
      </c>
      <c r="B293" s="7">
        <f>'свод 2016'!AI296</f>
        <v>0</v>
      </c>
    </row>
    <row r="294" spans="1:2" s="41" customFormat="1" ht="18" hidden="1">
      <c r="A294" s="17" t="s">
        <v>14</v>
      </c>
      <c r="B294" s="7">
        <f>'свод 2016'!AI297</f>
        <v>0</v>
      </c>
    </row>
    <row r="295" spans="1:2" s="41" customFormat="1" ht="18" hidden="1">
      <c r="A295" s="19" t="s">
        <v>212</v>
      </c>
      <c r="B295" s="7">
        <f>'свод 2016'!AI298</f>
        <v>0</v>
      </c>
    </row>
    <row r="296" spans="1:2" s="41" customFormat="1" ht="18" hidden="1">
      <c r="A296" s="17" t="s">
        <v>188</v>
      </c>
      <c r="B296" s="7">
        <f>'свод 2016'!AI299</f>
        <v>0</v>
      </c>
    </row>
    <row r="297" spans="1:2" s="41" customFormat="1" ht="18" hidden="1">
      <c r="A297" s="17" t="s">
        <v>15</v>
      </c>
      <c r="B297" s="7">
        <f>'свод 2016'!AI300</f>
        <v>0</v>
      </c>
    </row>
    <row r="298" spans="1:2" s="41" customFormat="1" ht="18" hidden="1">
      <c r="A298" s="17" t="s">
        <v>16</v>
      </c>
      <c r="B298" s="7">
        <f>'свод 2016'!AI301</f>
        <v>0</v>
      </c>
    </row>
    <row r="299" spans="1:2" s="41" customFormat="1" ht="18" hidden="1">
      <c r="A299" s="17" t="s">
        <v>17</v>
      </c>
      <c r="B299" s="7">
        <f>'свод 2016'!AI302</f>
        <v>0</v>
      </c>
    </row>
    <row r="300" spans="1:2" s="41" customFormat="1" ht="18" hidden="1">
      <c r="A300" s="17" t="s">
        <v>18</v>
      </c>
      <c r="B300" s="7">
        <f>'свод 2016'!AI303</f>
        <v>0</v>
      </c>
    </row>
    <row r="301" spans="1:2" s="41" customFormat="1" ht="18" hidden="1">
      <c r="A301" s="19" t="s">
        <v>213</v>
      </c>
      <c r="B301" s="7">
        <f>'свод 2016'!AI304</f>
        <v>0</v>
      </c>
    </row>
    <row r="302" spans="1:2" s="41" customFormat="1" ht="18" hidden="1">
      <c r="A302" s="17" t="s">
        <v>188</v>
      </c>
      <c r="B302" s="7">
        <f>'свод 2016'!AI305</f>
        <v>0</v>
      </c>
    </row>
    <row r="303" spans="1:2" s="41" customFormat="1" ht="18" hidden="1">
      <c r="A303" s="17" t="s">
        <v>19</v>
      </c>
      <c r="B303" s="7">
        <f>'свод 2016'!AI306</f>
        <v>0</v>
      </c>
    </row>
    <row r="304" spans="1:2" s="41" customFormat="1" ht="18" hidden="1">
      <c r="A304" s="17" t="s">
        <v>20</v>
      </c>
      <c r="B304" s="7">
        <f>'свод 2016'!AI307</f>
        <v>0</v>
      </c>
    </row>
    <row r="305" spans="1:2" s="41" customFormat="1" ht="18" hidden="1">
      <c r="A305" s="17" t="s">
        <v>21</v>
      </c>
      <c r="B305" s="7">
        <f>'свод 2016'!AI308</f>
        <v>0</v>
      </c>
    </row>
    <row r="306" spans="1:2" s="41" customFormat="1" ht="18" hidden="1">
      <c r="A306" s="17" t="s">
        <v>22</v>
      </c>
      <c r="B306" s="7">
        <f>'свод 2016'!AI309</f>
        <v>0</v>
      </c>
    </row>
    <row r="307" spans="1:2" s="41" customFormat="1" ht="18" hidden="1">
      <c r="A307" s="17" t="s">
        <v>248</v>
      </c>
      <c r="B307" s="7">
        <f>'свод 2016'!AI310</f>
        <v>0</v>
      </c>
    </row>
    <row r="308" spans="1:2" s="41" customFormat="1" ht="18" hidden="1">
      <c r="A308" s="17" t="s">
        <v>23</v>
      </c>
      <c r="B308" s="7">
        <f>'свод 2016'!AI311</f>
        <v>0</v>
      </c>
    </row>
    <row r="309" spans="1:2" s="41" customFormat="1" ht="18" hidden="1">
      <c r="A309" s="17" t="s">
        <v>24</v>
      </c>
      <c r="B309" s="7">
        <f>'свод 2016'!AI312</f>
        <v>0</v>
      </c>
    </row>
    <row r="310" spans="1:2" s="41" customFormat="1" ht="18" hidden="1">
      <c r="A310" s="17" t="s">
        <v>25</v>
      </c>
      <c r="B310" s="7">
        <f>'свод 2016'!AI313</f>
        <v>0</v>
      </c>
    </row>
    <row r="311" spans="1:2" s="41" customFormat="1" ht="18" hidden="1">
      <c r="A311" s="17" t="s">
        <v>26</v>
      </c>
      <c r="B311" s="7">
        <f>'свод 2016'!AI314</f>
        <v>0</v>
      </c>
    </row>
    <row r="312" spans="1:2" s="41" customFormat="1" ht="18" hidden="1">
      <c r="A312" s="17" t="s">
        <v>249</v>
      </c>
      <c r="B312" s="7">
        <f>'свод 2016'!AI315</f>
        <v>0</v>
      </c>
    </row>
    <row r="313" spans="1:2" s="41" customFormat="1" ht="18" hidden="1" customHeight="1">
      <c r="A313" s="19" t="s">
        <v>214</v>
      </c>
      <c r="B313" s="7">
        <f>'свод 2016'!AI316</f>
        <v>0</v>
      </c>
    </row>
    <row r="314" spans="1:2" s="41" customFormat="1" ht="18" hidden="1">
      <c r="A314" s="17" t="s">
        <v>188</v>
      </c>
      <c r="B314" s="7">
        <f>'свод 2016'!AI317</f>
        <v>0</v>
      </c>
    </row>
    <row r="315" spans="1:2" s="41" customFormat="1" ht="18" hidden="1">
      <c r="A315" s="17" t="s">
        <v>27</v>
      </c>
      <c r="B315" s="7">
        <f>'свод 2016'!AI318</f>
        <v>0</v>
      </c>
    </row>
    <row r="316" spans="1:2" s="41" customFormat="1" ht="18" hidden="1">
      <c r="A316" s="17" t="s">
        <v>28</v>
      </c>
      <c r="B316" s="7">
        <f>'свод 2016'!AI319</f>
        <v>0</v>
      </c>
    </row>
    <row r="317" spans="1:2" s="41" customFormat="1" ht="18" hidden="1">
      <c r="A317" s="17" t="s">
        <v>29</v>
      </c>
      <c r="B317" s="7">
        <f>'свод 2016'!AI320</f>
        <v>0</v>
      </c>
    </row>
    <row r="318" spans="1:2" s="41" customFormat="1" ht="18" hidden="1">
      <c r="A318" s="17" t="s">
        <v>250</v>
      </c>
      <c r="B318" s="7">
        <f>'свод 2016'!AI321</f>
        <v>0</v>
      </c>
    </row>
    <row r="319" spans="1:2" s="41" customFormat="1" ht="18" hidden="1">
      <c r="A319" s="17" t="s">
        <v>30</v>
      </c>
      <c r="B319" s="7">
        <f>'свод 2016'!AI322</f>
        <v>0</v>
      </c>
    </row>
    <row r="320" spans="1:2" s="41" customFormat="1" ht="18" hidden="1">
      <c r="A320" s="17" t="s">
        <v>31</v>
      </c>
      <c r="B320" s="7">
        <f>'свод 2016'!AI323</f>
        <v>0</v>
      </c>
    </row>
    <row r="321" spans="1:2" s="41" customFormat="1" ht="18" hidden="1">
      <c r="A321" s="17" t="s">
        <v>32</v>
      </c>
      <c r="B321" s="7">
        <f>'свод 2016'!AI324</f>
        <v>0</v>
      </c>
    </row>
    <row r="322" spans="1:2" s="41" customFormat="1" ht="18" hidden="1">
      <c r="A322" s="17" t="s">
        <v>33</v>
      </c>
      <c r="B322" s="7">
        <f>'свод 2016'!AI325</f>
        <v>0</v>
      </c>
    </row>
    <row r="323" spans="1:2" s="41" customFormat="1" ht="18" hidden="1">
      <c r="A323" s="17" t="s">
        <v>34</v>
      </c>
      <c r="B323" s="7">
        <f>'свод 2016'!AI326</f>
        <v>0</v>
      </c>
    </row>
    <row r="324" spans="1:2" s="41" customFormat="1" ht="18" hidden="1">
      <c r="A324" s="17" t="s">
        <v>35</v>
      </c>
      <c r="B324" s="7">
        <f>'свод 2016'!AI327</f>
        <v>0</v>
      </c>
    </row>
    <row r="325" spans="1:2" s="41" customFormat="1" ht="18" hidden="1">
      <c r="A325" s="17" t="s">
        <v>36</v>
      </c>
      <c r="B325" s="7">
        <f>'свод 2016'!AI328</f>
        <v>0</v>
      </c>
    </row>
    <row r="326" spans="1:2" s="41" customFormat="1" ht="18" hidden="1">
      <c r="A326" s="17" t="s">
        <v>37</v>
      </c>
      <c r="B326" s="7">
        <f>'свод 2016'!AI329</f>
        <v>0</v>
      </c>
    </row>
    <row r="327" spans="1:2" s="41" customFormat="1" ht="18" hidden="1">
      <c r="A327" s="17" t="s">
        <v>38</v>
      </c>
      <c r="B327" s="7">
        <f>'свод 2016'!AI330</f>
        <v>0</v>
      </c>
    </row>
    <row r="328" spans="1:2" s="41" customFormat="1" ht="18" hidden="1">
      <c r="A328" s="17" t="s">
        <v>39</v>
      </c>
      <c r="B328" s="7">
        <f>'свод 2016'!AI331</f>
        <v>0</v>
      </c>
    </row>
    <row r="329" spans="1:2" s="41" customFormat="1" ht="18" hidden="1">
      <c r="A329" s="17" t="s">
        <v>40</v>
      </c>
      <c r="B329" s="7">
        <f>'свод 2016'!AI332</f>
        <v>0</v>
      </c>
    </row>
    <row r="330" spans="1:2" s="41" customFormat="1" ht="18" hidden="1">
      <c r="A330" s="17" t="s">
        <v>41</v>
      </c>
      <c r="B330" s="7">
        <f>'свод 2016'!AI333</f>
        <v>0</v>
      </c>
    </row>
    <row r="331" spans="1:2" s="41" customFormat="1" ht="18" hidden="1">
      <c r="A331" s="17" t="s">
        <v>42</v>
      </c>
      <c r="B331" s="7">
        <f>'свод 2016'!AI334</f>
        <v>0</v>
      </c>
    </row>
    <row r="332" spans="1:2" s="41" customFormat="1" ht="18" hidden="1">
      <c r="A332" s="17" t="s">
        <v>43</v>
      </c>
      <c r="B332" s="7">
        <f>'свод 2016'!AI335</f>
        <v>0</v>
      </c>
    </row>
    <row r="333" spans="1:2" s="41" customFormat="1" ht="18" hidden="1">
      <c r="A333" s="17" t="s">
        <v>44</v>
      </c>
      <c r="B333" s="7">
        <f>'свод 2016'!AI336</f>
        <v>0</v>
      </c>
    </row>
    <row r="334" spans="1:2" s="41" customFormat="1" ht="18" hidden="1">
      <c r="A334" s="17" t="s">
        <v>45</v>
      </c>
      <c r="B334" s="7">
        <f>'свод 2016'!AI337</f>
        <v>0</v>
      </c>
    </row>
    <row r="335" spans="1:2" s="41" customFormat="1" ht="18" hidden="1">
      <c r="A335" s="17" t="s">
        <v>46</v>
      </c>
      <c r="B335" s="7">
        <f>'свод 2016'!AI338</f>
        <v>0</v>
      </c>
    </row>
    <row r="336" spans="1:2" s="41" customFormat="1" ht="18" hidden="1">
      <c r="A336" s="19" t="s">
        <v>215</v>
      </c>
      <c r="B336" s="7">
        <f>'свод 2016'!AI339</f>
        <v>0</v>
      </c>
    </row>
    <row r="337" spans="1:2" s="41" customFormat="1" ht="18" hidden="1">
      <c r="A337" s="17" t="s">
        <v>188</v>
      </c>
      <c r="B337" s="7">
        <f>'свод 2016'!AI340</f>
        <v>0</v>
      </c>
    </row>
    <row r="338" spans="1:2" s="41" customFormat="1" ht="18" hidden="1">
      <c r="A338" s="17" t="s">
        <v>251</v>
      </c>
      <c r="B338" s="7">
        <f>'свод 2016'!AI341</f>
        <v>0</v>
      </c>
    </row>
    <row r="339" spans="1:2" s="41" customFormat="1" ht="18" hidden="1">
      <c r="A339" s="17" t="s">
        <v>47</v>
      </c>
      <c r="B339" s="7">
        <f>'свод 2016'!AI342</f>
        <v>0</v>
      </c>
    </row>
    <row r="340" spans="1:2" s="41" customFormat="1" ht="18" hidden="1">
      <c r="A340" s="17" t="s">
        <v>48</v>
      </c>
      <c r="B340" s="7">
        <f>'свод 2016'!AI343</f>
        <v>0</v>
      </c>
    </row>
    <row r="341" spans="1:2" s="41" customFormat="1" ht="18" hidden="1">
      <c r="A341" s="17" t="s">
        <v>49</v>
      </c>
      <c r="B341" s="7">
        <f>'свод 2016'!AI344</f>
        <v>0</v>
      </c>
    </row>
    <row r="342" spans="1:2" s="41" customFormat="1" ht="18" hidden="1">
      <c r="A342" s="17" t="s">
        <v>50</v>
      </c>
      <c r="B342" s="7">
        <f>'свод 2016'!AI345</f>
        <v>0</v>
      </c>
    </row>
    <row r="343" spans="1:2" s="41" customFormat="1" ht="18" hidden="1">
      <c r="A343" s="17" t="s">
        <v>51</v>
      </c>
      <c r="B343" s="7">
        <f>'свод 2016'!AI346</f>
        <v>0</v>
      </c>
    </row>
    <row r="344" spans="1:2" s="41" customFormat="1" ht="18" hidden="1">
      <c r="A344" s="17" t="s">
        <v>52</v>
      </c>
      <c r="B344" s="7">
        <f>'свод 2016'!AI347</f>
        <v>0</v>
      </c>
    </row>
    <row r="345" spans="1:2" s="41" customFormat="1" ht="18" hidden="1">
      <c r="A345" s="19" t="s">
        <v>216</v>
      </c>
      <c r="B345" s="7">
        <f>'свод 2016'!AI348</f>
        <v>0</v>
      </c>
    </row>
    <row r="346" spans="1:2" s="41" customFormat="1" ht="18" hidden="1">
      <c r="A346" s="17" t="s">
        <v>188</v>
      </c>
      <c r="B346" s="7">
        <f>'свод 2016'!AI349</f>
        <v>0</v>
      </c>
    </row>
    <row r="347" spans="1:2" s="41" customFormat="1" ht="18" hidden="1">
      <c r="A347" s="17" t="s">
        <v>53</v>
      </c>
      <c r="B347" s="7">
        <f>'свод 2016'!AI350</f>
        <v>0</v>
      </c>
    </row>
    <row r="348" spans="1:2" s="41" customFormat="1" ht="18" hidden="1">
      <c r="A348" s="17" t="s">
        <v>54</v>
      </c>
      <c r="B348" s="7">
        <f>'свод 2016'!AI351</f>
        <v>0</v>
      </c>
    </row>
    <row r="349" spans="1:2" s="41" customFormat="1" ht="18" hidden="1">
      <c r="A349" s="17" t="s">
        <v>55</v>
      </c>
      <c r="B349" s="7">
        <f>'свод 2016'!AI352</f>
        <v>0</v>
      </c>
    </row>
    <row r="350" spans="1:2" s="41" customFormat="1" ht="18" hidden="1">
      <c r="A350" s="17" t="s">
        <v>252</v>
      </c>
      <c r="B350" s="7">
        <f>'свод 2016'!AI353</f>
        <v>0</v>
      </c>
    </row>
    <row r="351" spans="1:2" s="41" customFormat="1" ht="18" hidden="1">
      <c r="A351" s="17" t="s">
        <v>56</v>
      </c>
      <c r="B351" s="7">
        <f>'свод 2016'!AI354</f>
        <v>0</v>
      </c>
    </row>
    <row r="352" spans="1:2" s="41" customFormat="1" ht="18" hidden="1">
      <c r="A352" s="17" t="s">
        <v>57</v>
      </c>
      <c r="B352" s="7">
        <f>'свод 2016'!AI355</f>
        <v>0</v>
      </c>
    </row>
    <row r="353" spans="1:2" s="41" customFormat="1" ht="18" hidden="1">
      <c r="A353" s="17" t="s">
        <v>58</v>
      </c>
      <c r="B353" s="7">
        <f>'свод 2016'!AI356</f>
        <v>0</v>
      </c>
    </row>
    <row r="354" spans="1:2" s="41" customFormat="1" ht="18" hidden="1">
      <c r="A354" s="17" t="s">
        <v>59</v>
      </c>
      <c r="B354" s="7">
        <f>'свод 2016'!AI357</f>
        <v>0</v>
      </c>
    </row>
    <row r="355" spans="1:2" s="41" customFormat="1" ht="18" hidden="1">
      <c r="A355" s="17" t="s">
        <v>60</v>
      </c>
      <c r="B355" s="7">
        <f>'свод 2016'!AI358</f>
        <v>0</v>
      </c>
    </row>
    <row r="356" spans="1:2" s="41" customFormat="1" ht="18" hidden="1">
      <c r="A356" s="17" t="s">
        <v>61</v>
      </c>
      <c r="B356" s="7">
        <f>'свод 2016'!AI359</f>
        <v>0</v>
      </c>
    </row>
    <row r="357" spans="1:2" s="41" customFormat="1" ht="18" hidden="1">
      <c r="A357" s="17" t="s">
        <v>62</v>
      </c>
      <c r="B357" s="7">
        <f>'свод 2016'!AI360</f>
        <v>0</v>
      </c>
    </row>
    <row r="358" spans="1:2" s="41" customFormat="1" ht="18" hidden="1">
      <c r="A358" s="17" t="s">
        <v>63</v>
      </c>
      <c r="B358" s="7">
        <f>'свод 2016'!AI361</f>
        <v>0</v>
      </c>
    </row>
    <row r="359" spans="1:2" s="41" customFormat="1" ht="18" hidden="1">
      <c r="A359" s="19" t="s">
        <v>217</v>
      </c>
      <c r="B359" s="7">
        <f>'свод 2016'!AI362</f>
        <v>0</v>
      </c>
    </row>
    <row r="360" spans="1:2" s="41" customFormat="1" ht="18" hidden="1">
      <c r="A360" s="17" t="s">
        <v>188</v>
      </c>
      <c r="B360" s="7">
        <f>'свод 2016'!AI363</f>
        <v>0</v>
      </c>
    </row>
    <row r="361" spans="1:2" s="41" customFormat="1" ht="18" hidden="1">
      <c r="A361" s="17" t="s">
        <v>64</v>
      </c>
      <c r="B361" s="7">
        <f>'свод 2016'!AI364</f>
        <v>0</v>
      </c>
    </row>
    <row r="362" spans="1:2" s="41" customFormat="1" ht="18" hidden="1">
      <c r="A362" s="17" t="s">
        <v>65</v>
      </c>
      <c r="B362" s="7">
        <f>'свод 2016'!AI365</f>
        <v>0</v>
      </c>
    </row>
    <row r="363" spans="1:2" s="41" customFormat="1" ht="18" hidden="1">
      <c r="A363" s="17" t="s">
        <v>66</v>
      </c>
      <c r="B363" s="7">
        <f>'свод 2016'!AI366</f>
        <v>0</v>
      </c>
    </row>
    <row r="364" spans="1:2" s="41" customFormat="1" ht="18" hidden="1">
      <c r="A364" s="17" t="s">
        <v>67</v>
      </c>
      <c r="B364" s="7">
        <f>'свод 2016'!AI367</f>
        <v>0</v>
      </c>
    </row>
    <row r="365" spans="1:2" s="41" customFormat="1" ht="18" hidden="1">
      <c r="A365" s="19" t="s">
        <v>218</v>
      </c>
      <c r="B365" s="7">
        <f>'свод 2016'!AI368</f>
        <v>0</v>
      </c>
    </row>
    <row r="366" spans="1:2" s="41" customFormat="1" ht="18" hidden="1">
      <c r="A366" s="17" t="s">
        <v>188</v>
      </c>
      <c r="B366" s="7">
        <f>'свод 2016'!AI369</f>
        <v>0</v>
      </c>
    </row>
    <row r="367" spans="1:2" s="41" customFormat="1" ht="18" hidden="1">
      <c r="A367" s="17" t="s">
        <v>68</v>
      </c>
      <c r="B367" s="7">
        <f>'свод 2016'!AI370</f>
        <v>0</v>
      </c>
    </row>
    <row r="368" spans="1:2" s="41" customFormat="1" ht="18" hidden="1">
      <c r="A368" s="17" t="s">
        <v>69</v>
      </c>
      <c r="B368" s="7">
        <f>'свод 2016'!AI371</f>
        <v>0</v>
      </c>
    </row>
    <row r="369" spans="1:2" s="41" customFormat="1" ht="18" hidden="1">
      <c r="A369" s="17" t="s">
        <v>70</v>
      </c>
      <c r="B369" s="7">
        <f>'свод 2016'!AI372</f>
        <v>0</v>
      </c>
    </row>
    <row r="370" spans="1:2" s="41" customFormat="1" ht="18" hidden="1">
      <c r="A370" s="17" t="s">
        <v>71</v>
      </c>
      <c r="B370" s="7">
        <f>'свод 2016'!AI373</f>
        <v>0</v>
      </c>
    </row>
    <row r="371" spans="1:2" s="41" customFormat="1" ht="18" hidden="1">
      <c r="A371" s="17" t="s">
        <v>72</v>
      </c>
      <c r="B371" s="7">
        <f>'свод 2016'!AI374</f>
        <v>0</v>
      </c>
    </row>
    <row r="372" spans="1:2" s="41" customFormat="1" ht="18" hidden="1">
      <c r="A372" s="17" t="s">
        <v>73</v>
      </c>
      <c r="B372" s="7">
        <f>'свод 2016'!AI375</f>
        <v>0</v>
      </c>
    </row>
    <row r="373" spans="1:2" s="41" customFormat="1" ht="18" hidden="1">
      <c r="A373" s="17" t="s">
        <v>74</v>
      </c>
      <c r="B373" s="7">
        <f>'свод 2016'!AI376</f>
        <v>0</v>
      </c>
    </row>
    <row r="374" spans="1:2" s="41" customFormat="1" ht="18" hidden="1">
      <c r="A374" s="19" t="s">
        <v>219</v>
      </c>
      <c r="B374" s="7">
        <f>'свод 2016'!AI377</f>
        <v>0</v>
      </c>
    </row>
    <row r="375" spans="1:2" s="41" customFormat="1" ht="18" hidden="1">
      <c r="A375" s="17" t="s">
        <v>188</v>
      </c>
      <c r="B375" s="7">
        <f>'свод 2016'!AI378</f>
        <v>0</v>
      </c>
    </row>
    <row r="376" spans="1:2" s="41" customFormat="1" ht="18" hidden="1">
      <c r="A376" s="17" t="s">
        <v>75</v>
      </c>
      <c r="B376" s="7">
        <f>'свод 2016'!AI379</f>
        <v>0</v>
      </c>
    </row>
    <row r="377" spans="1:2" s="41" customFormat="1" ht="18" hidden="1">
      <c r="A377" s="17" t="s">
        <v>76</v>
      </c>
      <c r="B377" s="7">
        <f>'свод 2016'!AI380</f>
        <v>0</v>
      </c>
    </row>
    <row r="378" spans="1:2" s="41" customFormat="1" ht="18" hidden="1">
      <c r="A378" s="17" t="s">
        <v>253</v>
      </c>
      <c r="B378" s="7">
        <f>'свод 2016'!AI381</f>
        <v>0</v>
      </c>
    </row>
    <row r="379" spans="1:2" s="41" customFormat="1" ht="18" hidden="1">
      <c r="A379" s="17" t="s">
        <v>77</v>
      </c>
      <c r="B379" s="7">
        <f>'свод 2016'!AI382</f>
        <v>0</v>
      </c>
    </row>
    <row r="380" spans="1:2" s="41" customFormat="1" ht="18" hidden="1">
      <c r="A380" s="17" t="s">
        <v>254</v>
      </c>
      <c r="B380" s="7">
        <f>'свод 2016'!AI383</f>
        <v>0</v>
      </c>
    </row>
    <row r="381" spans="1:2" s="41" customFormat="1" ht="18" hidden="1">
      <c r="A381" s="17" t="s">
        <v>78</v>
      </c>
      <c r="B381" s="7">
        <f>'свод 2016'!AI384</f>
        <v>0</v>
      </c>
    </row>
    <row r="382" spans="1:2" s="41" customFormat="1" ht="18" hidden="1">
      <c r="A382" s="17" t="s">
        <v>79</v>
      </c>
      <c r="B382" s="7">
        <f>'свод 2016'!AI385</f>
        <v>0</v>
      </c>
    </row>
    <row r="383" spans="1:2" s="41" customFormat="1" ht="18" hidden="1">
      <c r="A383" s="17" t="s">
        <v>80</v>
      </c>
      <c r="B383" s="7">
        <f>'свод 2016'!AI386</f>
        <v>0</v>
      </c>
    </row>
    <row r="384" spans="1:2" s="41" customFormat="1" ht="18" hidden="1">
      <c r="A384" s="17" t="s">
        <v>81</v>
      </c>
      <c r="B384" s="7">
        <f>'свод 2016'!AI387</f>
        <v>0</v>
      </c>
    </row>
    <row r="385" spans="1:2" s="41" customFormat="1" ht="18" hidden="1">
      <c r="A385" s="17" t="s">
        <v>82</v>
      </c>
      <c r="B385" s="7">
        <f>'свод 2016'!AI388</f>
        <v>0</v>
      </c>
    </row>
    <row r="386" spans="1:2" s="41" customFormat="1" ht="18" hidden="1">
      <c r="A386" s="17" t="s">
        <v>83</v>
      </c>
      <c r="B386" s="7">
        <f>'свод 2016'!AI389</f>
        <v>0</v>
      </c>
    </row>
    <row r="387" spans="1:2" s="41" customFormat="1" ht="18" hidden="1">
      <c r="A387" s="19" t="s">
        <v>220</v>
      </c>
      <c r="B387" s="7">
        <f>'свод 2016'!AI390</f>
        <v>0</v>
      </c>
    </row>
    <row r="388" spans="1:2" s="41" customFormat="1" ht="18" hidden="1">
      <c r="A388" s="17" t="s">
        <v>188</v>
      </c>
      <c r="B388" s="7">
        <f>'свод 2016'!AI391</f>
        <v>0</v>
      </c>
    </row>
    <row r="389" spans="1:2" s="41" customFormat="1" ht="18" hidden="1">
      <c r="A389" s="17" t="s">
        <v>84</v>
      </c>
      <c r="B389" s="7">
        <f>'свод 2016'!AI392</f>
        <v>0</v>
      </c>
    </row>
    <row r="390" spans="1:2" s="41" customFormat="1" ht="18" hidden="1">
      <c r="A390" s="17" t="s">
        <v>85</v>
      </c>
      <c r="B390" s="7">
        <f>'свод 2016'!AI393</f>
        <v>0</v>
      </c>
    </row>
    <row r="391" spans="1:2" s="41" customFormat="1" ht="18" hidden="1">
      <c r="A391" s="17" t="s">
        <v>86</v>
      </c>
      <c r="B391" s="7">
        <f>'свод 2016'!AI394</f>
        <v>0</v>
      </c>
    </row>
    <row r="392" spans="1:2" s="41" customFormat="1" ht="18" hidden="1">
      <c r="A392" s="17" t="s">
        <v>255</v>
      </c>
      <c r="B392" s="7">
        <f>'свод 2016'!AI395</f>
        <v>0</v>
      </c>
    </row>
    <row r="393" spans="1:2" s="41" customFormat="1" ht="18" hidden="1">
      <c r="A393" s="17" t="s">
        <v>87</v>
      </c>
      <c r="B393" s="7">
        <f>'свод 2016'!AI396</f>
        <v>0</v>
      </c>
    </row>
    <row r="394" spans="1:2" s="41" customFormat="1" ht="18" hidden="1">
      <c r="A394" s="17" t="s">
        <v>88</v>
      </c>
      <c r="B394" s="7">
        <f>'свод 2016'!AI397</f>
        <v>0</v>
      </c>
    </row>
    <row r="395" spans="1:2" s="41" customFormat="1" ht="18" hidden="1">
      <c r="A395" s="17" t="s">
        <v>89</v>
      </c>
      <c r="B395" s="7">
        <f>'свод 2016'!AI398</f>
        <v>0</v>
      </c>
    </row>
    <row r="396" spans="1:2" s="41" customFormat="1" ht="18" hidden="1">
      <c r="A396" s="19" t="s">
        <v>221</v>
      </c>
      <c r="B396" s="7">
        <f>'свод 2016'!AI399</f>
        <v>0</v>
      </c>
    </row>
    <row r="397" spans="1:2" s="41" customFormat="1" ht="18" hidden="1">
      <c r="A397" s="17" t="s">
        <v>188</v>
      </c>
      <c r="B397" s="7">
        <f>'свод 2016'!AI400</f>
        <v>0</v>
      </c>
    </row>
    <row r="398" spans="1:2" s="41" customFormat="1" ht="18" hidden="1">
      <c r="A398" s="17" t="s">
        <v>90</v>
      </c>
      <c r="B398" s="7">
        <f>'свод 2016'!AI401</f>
        <v>0</v>
      </c>
    </row>
    <row r="399" spans="1:2" s="41" customFormat="1" ht="18" hidden="1">
      <c r="A399" s="17" t="s">
        <v>91</v>
      </c>
      <c r="B399" s="7">
        <f>'свод 2016'!AI402</f>
        <v>0</v>
      </c>
    </row>
    <row r="400" spans="1:2" s="41" customFormat="1" ht="18" hidden="1">
      <c r="A400" s="17" t="s">
        <v>92</v>
      </c>
      <c r="B400" s="7">
        <f>'свод 2016'!AI403</f>
        <v>0</v>
      </c>
    </row>
    <row r="401" spans="1:2" s="41" customFormat="1" ht="18" hidden="1">
      <c r="A401" s="17" t="s">
        <v>93</v>
      </c>
      <c r="B401" s="7">
        <f>'свод 2016'!AI404</f>
        <v>0</v>
      </c>
    </row>
    <row r="402" spans="1:2" s="41" customFormat="1" ht="18" hidden="1">
      <c r="A402" s="17" t="s">
        <v>94</v>
      </c>
      <c r="B402" s="7">
        <f>'свод 2016'!AI405</f>
        <v>0</v>
      </c>
    </row>
    <row r="403" spans="1:2" s="41" customFormat="1" ht="18" hidden="1">
      <c r="A403" s="17" t="s">
        <v>256</v>
      </c>
      <c r="B403" s="7">
        <f>'свод 2016'!AI406</f>
        <v>0</v>
      </c>
    </row>
    <row r="404" spans="1:2" s="41" customFormat="1" ht="18" hidden="1">
      <c r="A404" s="17" t="s">
        <v>95</v>
      </c>
      <c r="B404" s="7">
        <f>'свод 2016'!AI407</f>
        <v>0</v>
      </c>
    </row>
    <row r="405" spans="1:2" s="41" customFormat="1" ht="18" hidden="1">
      <c r="A405" s="17" t="s">
        <v>96</v>
      </c>
      <c r="B405" s="7">
        <f>'свод 2016'!AI408</f>
        <v>0</v>
      </c>
    </row>
    <row r="406" spans="1:2" s="41" customFormat="1" ht="18" hidden="1">
      <c r="A406" s="19" t="s">
        <v>222</v>
      </c>
      <c r="B406" s="7">
        <f>'свод 2016'!AI409</f>
        <v>0</v>
      </c>
    </row>
    <row r="407" spans="1:2" s="41" customFormat="1" ht="18" hidden="1">
      <c r="A407" s="17" t="s">
        <v>188</v>
      </c>
      <c r="B407" s="7">
        <f>'свод 2016'!AI410</f>
        <v>0</v>
      </c>
    </row>
    <row r="408" spans="1:2" s="41" customFormat="1" ht="18" hidden="1">
      <c r="A408" s="17" t="s">
        <v>97</v>
      </c>
      <c r="B408" s="7">
        <f>'свод 2016'!AI411</f>
        <v>0</v>
      </c>
    </row>
    <row r="409" spans="1:2" s="41" customFormat="1" ht="18" hidden="1">
      <c r="A409" s="17" t="s">
        <v>257</v>
      </c>
      <c r="B409" s="7">
        <f>'свод 2016'!AI412</f>
        <v>0</v>
      </c>
    </row>
    <row r="410" spans="1:2" s="41" customFormat="1" ht="18" hidden="1">
      <c r="A410" s="17" t="s">
        <v>98</v>
      </c>
      <c r="B410" s="7">
        <f>'свод 2016'!AI413</f>
        <v>0</v>
      </c>
    </row>
    <row r="411" spans="1:2" s="41" customFormat="1" ht="18" hidden="1">
      <c r="A411" s="17" t="s">
        <v>99</v>
      </c>
      <c r="B411" s="7">
        <f>'свод 2016'!AI414</f>
        <v>0</v>
      </c>
    </row>
    <row r="412" spans="1:2" s="41" customFormat="1" ht="18" hidden="1">
      <c r="A412" s="17" t="s">
        <v>100</v>
      </c>
      <c r="B412" s="7">
        <f>'свод 2016'!AI415</f>
        <v>0</v>
      </c>
    </row>
    <row r="413" spans="1:2" s="41" customFormat="1" ht="18" hidden="1">
      <c r="A413" s="19" t="s">
        <v>223</v>
      </c>
      <c r="B413" s="7">
        <f>'свод 2016'!AI416</f>
        <v>0</v>
      </c>
    </row>
    <row r="414" spans="1:2" s="41" customFormat="1" ht="18" hidden="1">
      <c r="A414" s="17" t="s">
        <v>188</v>
      </c>
      <c r="B414" s="7">
        <f>'свод 2016'!AI417</f>
        <v>0</v>
      </c>
    </row>
    <row r="415" spans="1:2" s="41" customFormat="1" ht="18" hidden="1">
      <c r="A415" s="17" t="s">
        <v>101</v>
      </c>
      <c r="B415" s="7">
        <f>'свод 2016'!AI418</f>
        <v>0</v>
      </c>
    </row>
    <row r="416" spans="1:2" s="41" customFormat="1" ht="18" hidden="1">
      <c r="A416" s="17" t="s">
        <v>102</v>
      </c>
      <c r="B416" s="7">
        <f>'свод 2016'!AI419</f>
        <v>0</v>
      </c>
    </row>
    <row r="417" spans="1:2" s="41" customFormat="1" ht="18" hidden="1">
      <c r="A417" s="17" t="s">
        <v>258</v>
      </c>
      <c r="B417" s="7">
        <f>'свод 2016'!AI420</f>
        <v>0</v>
      </c>
    </row>
    <row r="418" spans="1:2" s="41" customFormat="1" ht="18" hidden="1">
      <c r="A418" s="17" t="s">
        <v>103</v>
      </c>
      <c r="B418" s="7">
        <f>'свод 2016'!AI421</f>
        <v>0</v>
      </c>
    </row>
    <row r="419" spans="1:2" s="41" customFormat="1" ht="18" hidden="1">
      <c r="A419" s="17" t="s">
        <v>104</v>
      </c>
      <c r="B419" s="7">
        <f>'свод 2016'!AI422</f>
        <v>0</v>
      </c>
    </row>
    <row r="420" spans="1:2" s="41" customFormat="1" ht="18" hidden="1">
      <c r="A420" s="17" t="s">
        <v>105</v>
      </c>
      <c r="B420" s="7">
        <f>'свод 2016'!AI423</f>
        <v>0</v>
      </c>
    </row>
    <row r="421" spans="1:2" s="41" customFormat="1" ht="18" hidden="1">
      <c r="A421" s="17" t="s">
        <v>106</v>
      </c>
      <c r="B421" s="7">
        <f>'свод 2016'!AI424</f>
        <v>0</v>
      </c>
    </row>
    <row r="422" spans="1:2" s="41" customFormat="1" ht="18" hidden="1">
      <c r="A422" s="19" t="s">
        <v>224</v>
      </c>
      <c r="B422" s="7">
        <f>'свод 2016'!AI425</f>
        <v>0</v>
      </c>
    </row>
    <row r="423" spans="1:2" s="41" customFormat="1" ht="18" hidden="1">
      <c r="A423" s="17" t="s">
        <v>188</v>
      </c>
      <c r="B423" s="7">
        <f>'свод 2016'!AI426</f>
        <v>0</v>
      </c>
    </row>
    <row r="424" spans="1:2" s="41" customFormat="1" ht="18" hidden="1">
      <c r="A424" s="17" t="s">
        <v>107</v>
      </c>
      <c r="B424" s="7">
        <f>'свод 2016'!AI427</f>
        <v>0</v>
      </c>
    </row>
    <row r="425" spans="1:2" s="41" customFormat="1" ht="18" hidden="1">
      <c r="A425" s="17" t="s">
        <v>108</v>
      </c>
      <c r="B425" s="7">
        <f>'свод 2016'!AI428</f>
        <v>0</v>
      </c>
    </row>
    <row r="426" spans="1:2" s="41" customFormat="1" ht="18" hidden="1">
      <c r="A426" s="17" t="s">
        <v>109</v>
      </c>
      <c r="B426" s="7">
        <f>'свод 2016'!AI429</f>
        <v>0</v>
      </c>
    </row>
    <row r="427" spans="1:2" s="41" customFormat="1" ht="18" hidden="1">
      <c r="A427" s="17" t="s">
        <v>110</v>
      </c>
      <c r="B427" s="7">
        <f>'свод 2016'!AI430</f>
        <v>0</v>
      </c>
    </row>
    <row r="428" spans="1:2" s="41" customFormat="1" ht="18" hidden="1">
      <c r="A428" s="19" t="s">
        <v>225</v>
      </c>
      <c r="B428" s="7">
        <f>'свод 2016'!AI431</f>
        <v>0</v>
      </c>
    </row>
    <row r="429" spans="1:2" s="41" customFormat="1" ht="18" hidden="1">
      <c r="A429" s="17" t="s">
        <v>188</v>
      </c>
      <c r="B429" s="7">
        <f>'свод 2016'!AI432</f>
        <v>0</v>
      </c>
    </row>
    <row r="430" spans="1:2" s="41" customFormat="1" ht="18" hidden="1">
      <c r="A430" s="17" t="s">
        <v>420</v>
      </c>
      <c r="B430" s="7">
        <f>'свод 2016'!AI433</f>
        <v>0</v>
      </c>
    </row>
    <row r="431" spans="1:2" s="41" customFormat="1" ht="18" hidden="1">
      <c r="A431" s="17" t="s">
        <v>0</v>
      </c>
      <c r="B431" s="7">
        <f>'свод 2016'!AI434</f>
        <v>0</v>
      </c>
    </row>
    <row r="432" spans="1:2" s="41" customFormat="1" ht="18" hidden="1">
      <c r="A432" s="17" t="s">
        <v>1</v>
      </c>
      <c r="B432" s="7">
        <f>'свод 2016'!AI435</f>
        <v>0</v>
      </c>
    </row>
    <row r="433" spans="1:2" s="41" customFormat="1" ht="18" hidden="1">
      <c r="A433" s="17" t="s">
        <v>2</v>
      </c>
      <c r="B433" s="7">
        <f>'свод 2016'!AI436</f>
        <v>0</v>
      </c>
    </row>
    <row r="434" spans="1:2" s="41" customFormat="1" ht="18" hidden="1">
      <c r="A434" s="17" t="s">
        <v>259</v>
      </c>
      <c r="B434" s="7">
        <f>'свод 2016'!AI437</f>
        <v>0</v>
      </c>
    </row>
    <row r="435" spans="1:2" s="41" customFormat="1" ht="18" hidden="1">
      <c r="A435" s="17" t="s">
        <v>3</v>
      </c>
      <c r="B435" s="7">
        <f>'свод 2016'!AI438</f>
        <v>0</v>
      </c>
    </row>
    <row r="436" spans="1:2" s="41" customFormat="1" ht="18" hidden="1">
      <c r="A436" s="17" t="s">
        <v>4</v>
      </c>
      <c r="B436" s="7">
        <f>'свод 2016'!AI439</f>
        <v>0</v>
      </c>
    </row>
    <row r="437" spans="1:2" s="41" customFormat="1" ht="18" hidden="1">
      <c r="A437" s="17" t="s">
        <v>5</v>
      </c>
      <c r="B437" s="7">
        <f>'свод 2016'!AI440</f>
        <v>0</v>
      </c>
    </row>
    <row r="438" spans="1:2" s="41" customFormat="1" ht="18" hidden="1">
      <c r="A438" s="17" t="s">
        <v>6</v>
      </c>
      <c r="B438" s="7">
        <f>'свод 2016'!AI441</f>
        <v>0</v>
      </c>
    </row>
    <row r="439" spans="1:2" s="41" customFormat="1" ht="18" hidden="1">
      <c r="A439" s="17" t="s">
        <v>7</v>
      </c>
      <c r="B439" s="7">
        <f>'свод 2016'!AI442</f>
        <v>0</v>
      </c>
    </row>
    <row r="440" spans="1:2" s="41" customFormat="1" ht="18" hidden="1">
      <c r="A440" s="8" t="s">
        <v>514</v>
      </c>
      <c r="B440" s="7">
        <f>'свод 2016'!AI443</f>
        <v>3000</v>
      </c>
    </row>
    <row r="441" spans="1:2" s="41" customFormat="1" ht="17.399999999999999">
      <c r="A441" s="9" t="s">
        <v>515</v>
      </c>
      <c r="B441" s="77" t="e">
        <f>'свод 2015'!#REF!</f>
        <v>#REF!</v>
      </c>
    </row>
    <row r="442" spans="1:2" ht="30" customHeight="1">
      <c r="A442" s="8" t="s">
        <v>262</v>
      </c>
    </row>
    <row r="443" spans="1:2" s="41" customFormat="1" ht="18">
      <c r="A443" s="8"/>
    </row>
    <row r="444" spans="1:2" ht="17.399999999999999">
      <c r="A444" s="11"/>
    </row>
    <row r="445" spans="1:2" ht="17.399999999999999">
      <c r="A445" s="11"/>
    </row>
    <row r="446" spans="1:2" ht="17.399999999999999">
      <c r="A446" s="11"/>
    </row>
    <row r="447" spans="1:2" ht="17.399999999999999">
      <c r="A447" s="11"/>
    </row>
    <row r="448" spans="1:2" ht="17.399999999999999">
      <c r="A448" s="11"/>
    </row>
    <row r="449" spans="1:1" ht="17.399999999999999">
      <c r="A449" s="11"/>
    </row>
    <row r="450" spans="1:1" ht="17.399999999999999">
      <c r="A450" s="11"/>
    </row>
    <row r="451" spans="1:1" ht="17.399999999999999">
      <c r="A451" s="11"/>
    </row>
    <row r="452" spans="1:1" ht="17.399999999999999">
      <c r="A452" s="11"/>
    </row>
    <row r="453" spans="1:1" ht="17.399999999999999">
      <c r="A453" s="11"/>
    </row>
    <row r="454" spans="1:1" ht="17.399999999999999">
      <c r="A454" s="11"/>
    </row>
    <row r="455" spans="1:1" ht="17.399999999999999">
      <c r="A455" s="11"/>
    </row>
    <row r="456" spans="1:1" ht="17.399999999999999">
      <c r="A456" s="11"/>
    </row>
    <row r="457" spans="1:1" ht="17.399999999999999">
      <c r="A457" s="11"/>
    </row>
    <row r="458" spans="1:1" ht="17.399999999999999">
      <c r="A458" s="11"/>
    </row>
    <row r="459" spans="1:1" ht="17.399999999999999">
      <c r="A459" s="11"/>
    </row>
    <row r="460" spans="1:1" ht="17.399999999999999">
      <c r="A460" s="11"/>
    </row>
    <row r="461" spans="1:1" ht="17.399999999999999">
      <c r="A461" s="11"/>
    </row>
    <row r="462" spans="1:1" ht="17.399999999999999">
      <c r="A462" s="11"/>
    </row>
    <row r="463" spans="1:1" ht="17.399999999999999">
      <c r="A463" s="11"/>
    </row>
    <row r="464" spans="1:1" ht="17.399999999999999">
      <c r="A464" s="11"/>
    </row>
    <row r="465" spans="1:1" ht="17.399999999999999">
      <c r="A465" s="11"/>
    </row>
    <row r="466" spans="1:1" ht="17.399999999999999">
      <c r="A466" s="11"/>
    </row>
    <row r="467" spans="1:1" ht="17.399999999999999">
      <c r="A467" s="11"/>
    </row>
    <row r="468" spans="1:1" ht="17.399999999999999">
      <c r="A468" s="11"/>
    </row>
    <row r="469" spans="1:1" ht="17.399999999999999">
      <c r="A469" s="11"/>
    </row>
    <row r="470" spans="1:1" ht="17.399999999999999">
      <c r="A470" s="11"/>
    </row>
    <row r="471" spans="1:1" ht="17.399999999999999">
      <c r="A471" s="11"/>
    </row>
    <row r="472" spans="1:1" ht="17.399999999999999">
      <c r="A472" s="11"/>
    </row>
    <row r="473" spans="1:1" ht="17.399999999999999">
      <c r="A473" s="11"/>
    </row>
    <row r="474" spans="1:1" ht="17.399999999999999">
      <c r="A474" s="11"/>
    </row>
    <row r="475" spans="1:1" ht="17.399999999999999">
      <c r="A475" s="11"/>
    </row>
    <row r="476" spans="1:1" ht="17.399999999999999">
      <c r="A476" s="11"/>
    </row>
    <row r="477" spans="1:1" ht="17.399999999999999">
      <c r="A477" s="11"/>
    </row>
    <row r="478" spans="1:1" ht="17.399999999999999">
      <c r="A478" s="11"/>
    </row>
    <row r="479" spans="1:1" ht="17.399999999999999">
      <c r="A479" s="11"/>
    </row>
    <row r="480" spans="1:1" ht="17.399999999999999">
      <c r="A480" s="11"/>
    </row>
    <row r="481" spans="1:1" ht="17.399999999999999">
      <c r="A481" s="11"/>
    </row>
    <row r="482" spans="1:1" ht="17.399999999999999">
      <c r="A482" s="11"/>
    </row>
    <row r="483" spans="1:1" ht="17.399999999999999">
      <c r="A483" s="11"/>
    </row>
    <row r="484" spans="1:1" ht="17.399999999999999">
      <c r="A484" s="11"/>
    </row>
    <row r="485" spans="1:1" ht="17.399999999999999">
      <c r="A485" s="11"/>
    </row>
    <row r="486" spans="1:1" ht="17.399999999999999">
      <c r="A486" s="11"/>
    </row>
    <row r="487" spans="1:1" ht="17.399999999999999">
      <c r="A487" s="11"/>
    </row>
    <row r="488" spans="1:1" ht="17.399999999999999">
      <c r="A488" s="11"/>
    </row>
    <row r="489" spans="1:1" ht="17.399999999999999">
      <c r="A489" s="11"/>
    </row>
    <row r="490" spans="1:1" ht="17.399999999999999">
      <c r="A490" s="11"/>
    </row>
    <row r="491" spans="1:1" ht="17.399999999999999">
      <c r="A491" s="11"/>
    </row>
    <row r="492" spans="1:1" ht="17.399999999999999">
      <c r="A492" s="11"/>
    </row>
    <row r="493" spans="1:1" ht="17.399999999999999">
      <c r="A493" s="11"/>
    </row>
    <row r="494" spans="1:1" ht="17.399999999999999">
      <c r="A494" s="11"/>
    </row>
    <row r="495" spans="1:1" ht="17.399999999999999">
      <c r="A495" s="11"/>
    </row>
    <row r="496" spans="1:1" ht="17.399999999999999">
      <c r="A496" s="11"/>
    </row>
    <row r="497" spans="1:1" ht="17.399999999999999">
      <c r="A497" s="11"/>
    </row>
    <row r="498" spans="1:1" ht="17.399999999999999">
      <c r="A498" s="11"/>
    </row>
    <row r="499" spans="1:1" ht="17.399999999999999">
      <c r="A499" s="11"/>
    </row>
    <row r="500" spans="1:1" ht="17.399999999999999">
      <c r="A500" s="11"/>
    </row>
    <row r="501" spans="1:1" ht="17.399999999999999">
      <c r="A501" s="11"/>
    </row>
    <row r="502" spans="1:1" ht="17.399999999999999">
      <c r="A502" s="11"/>
    </row>
    <row r="503" spans="1:1" ht="17.399999999999999">
      <c r="A503" s="11"/>
    </row>
    <row r="504" spans="1:1" ht="17.399999999999999">
      <c r="A504" s="11"/>
    </row>
    <row r="505" spans="1:1" ht="17.399999999999999">
      <c r="A505" s="11"/>
    </row>
    <row r="506" spans="1:1" ht="17.399999999999999">
      <c r="A506" s="11"/>
    </row>
    <row r="507" spans="1:1" ht="17.399999999999999">
      <c r="A507" s="11"/>
    </row>
    <row r="508" spans="1:1" ht="17.399999999999999">
      <c r="A508" s="11"/>
    </row>
    <row r="509" spans="1:1" ht="17.399999999999999">
      <c r="A509" s="11"/>
    </row>
    <row r="510" spans="1:1" ht="17.399999999999999">
      <c r="A510" s="11"/>
    </row>
    <row r="511" spans="1:1" ht="17.399999999999999">
      <c r="A511" s="11"/>
    </row>
    <row r="512" spans="1:1" ht="17.399999999999999">
      <c r="A512" s="11"/>
    </row>
    <row r="513" spans="1:1" ht="17.399999999999999">
      <c r="A513" s="11"/>
    </row>
    <row r="514" spans="1:1" ht="17.399999999999999">
      <c r="A514" s="11"/>
    </row>
    <row r="515" spans="1:1" ht="17.399999999999999">
      <c r="A515" s="11"/>
    </row>
    <row r="516" spans="1:1" ht="17.399999999999999">
      <c r="A516" s="11"/>
    </row>
    <row r="517" spans="1:1" ht="17.399999999999999">
      <c r="A517" s="11"/>
    </row>
    <row r="518" spans="1:1" ht="17.399999999999999">
      <c r="A518" s="11"/>
    </row>
    <row r="519" spans="1:1" ht="17.399999999999999">
      <c r="A519" s="11"/>
    </row>
    <row r="520" spans="1:1" ht="17.399999999999999">
      <c r="A520" s="11"/>
    </row>
    <row r="521" spans="1:1" ht="17.399999999999999">
      <c r="A521" s="11"/>
    </row>
    <row r="522" spans="1:1" ht="17.399999999999999">
      <c r="A522" s="11"/>
    </row>
    <row r="523" spans="1:1" ht="17.399999999999999">
      <c r="A523" s="11"/>
    </row>
    <row r="524" spans="1:1" ht="17.399999999999999">
      <c r="A524" s="11"/>
    </row>
    <row r="525" spans="1:1" ht="17.399999999999999">
      <c r="A525" s="11"/>
    </row>
    <row r="526" spans="1:1" ht="17.399999999999999">
      <c r="A526" s="11"/>
    </row>
    <row r="527" spans="1:1" ht="17.399999999999999">
      <c r="A527" s="11"/>
    </row>
    <row r="528" spans="1:1" ht="17.399999999999999">
      <c r="A528" s="11"/>
    </row>
    <row r="529" spans="1:1" ht="17.399999999999999">
      <c r="A529" s="11"/>
    </row>
    <row r="530" spans="1:1" ht="17.399999999999999">
      <c r="A530" s="11"/>
    </row>
    <row r="531" spans="1:1" ht="17.399999999999999">
      <c r="A531" s="11"/>
    </row>
    <row r="532" spans="1:1" ht="17.399999999999999">
      <c r="A532" s="11"/>
    </row>
    <row r="533" spans="1:1" ht="17.399999999999999">
      <c r="A533" s="11"/>
    </row>
    <row r="534" spans="1:1" ht="17.399999999999999">
      <c r="A534" s="11"/>
    </row>
    <row r="535" spans="1:1" ht="17.399999999999999">
      <c r="A535" s="11"/>
    </row>
    <row r="536" spans="1:1" ht="17.399999999999999">
      <c r="A536" s="11"/>
    </row>
    <row r="537" spans="1:1" ht="17.399999999999999">
      <c r="A537" s="11"/>
    </row>
    <row r="538" spans="1:1" ht="17.399999999999999">
      <c r="A538" s="11"/>
    </row>
    <row r="539" spans="1:1" ht="17.399999999999999">
      <c r="A539" s="11"/>
    </row>
    <row r="540" spans="1:1" ht="17.399999999999999">
      <c r="A540" s="11"/>
    </row>
    <row r="541" spans="1:1" ht="17.399999999999999">
      <c r="A541" s="11"/>
    </row>
    <row r="542" spans="1:1" ht="17.399999999999999">
      <c r="A542" s="11"/>
    </row>
    <row r="543" spans="1:1" ht="17.399999999999999">
      <c r="A543" s="11"/>
    </row>
    <row r="544" spans="1:1" ht="17.399999999999999">
      <c r="A544" s="11"/>
    </row>
    <row r="545" spans="1:1" ht="17.399999999999999">
      <c r="A545" s="11"/>
    </row>
    <row r="546" spans="1:1" ht="17.399999999999999">
      <c r="A546" s="11"/>
    </row>
    <row r="547" spans="1:1" ht="17.399999999999999">
      <c r="A547" s="11"/>
    </row>
    <row r="548" spans="1:1" ht="17.399999999999999">
      <c r="A548" s="11"/>
    </row>
    <row r="549" spans="1:1" ht="17.399999999999999">
      <c r="A549" s="11"/>
    </row>
    <row r="550" spans="1:1" ht="17.399999999999999">
      <c r="A550" s="11"/>
    </row>
    <row r="551" spans="1:1" ht="17.399999999999999">
      <c r="A551" s="11"/>
    </row>
    <row r="552" spans="1:1" ht="17.399999999999999">
      <c r="A552" s="11"/>
    </row>
    <row r="553" spans="1:1" ht="17.399999999999999">
      <c r="A553" s="11"/>
    </row>
    <row r="554" spans="1:1" ht="17.399999999999999">
      <c r="A554" s="11"/>
    </row>
    <row r="555" spans="1:1" ht="17.399999999999999">
      <c r="A555" s="11"/>
    </row>
    <row r="556" spans="1:1" ht="17.399999999999999">
      <c r="A556" s="11"/>
    </row>
    <row r="557" spans="1:1" ht="17.399999999999999">
      <c r="A557" s="11"/>
    </row>
    <row r="558" spans="1:1" ht="17.399999999999999">
      <c r="A558" s="11"/>
    </row>
    <row r="559" spans="1:1" ht="17.399999999999999">
      <c r="A559" s="11"/>
    </row>
    <row r="560" spans="1:1" ht="17.399999999999999">
      <c r="A560" s="11"/>
    </row>
    <row r="561" spans="1:1" ht="17.399999999999999">
      <c r="A561" s="11"/>
    </row>
    <row r="562" spans="1:1" ht="17.399999999999999">
      <c r="A562" s="11"/>
    </row>
    <row r="563" spans="1:1" ht="17.399999999999999">
      <c r="A563" s="11"/>
    </row>
    <row r="564" spans="1:1" ht="17.399999999999999">
      <c r="A564" s="11"/>
    </row>
    <row r="565" spans="1:1" ht="17.399999999999999">
      <c r="A565" s="11"/>
    </row>
    <row r="566" spans="1:1" ht="17.399999999999999">
      <c r="A566" s="11"/>
    </row>
    <row r="567" spans="1:1" ht="17.399999999999999">
      <c r="A567" s="11"/>
    </row>
    <row r="568" spans="1:1" ht="17.399999999999999">
      <c r="A568" s="11"/>
    </row>
    <row r="569" spans="1:1" ht="17.399999999999999">
      <c r="A569" s="11"/>
    </row>
    <row r="570" spans="1:1" ht="17.399999999999999">
      <c r="A570" s="11"/>
    </row>
    <row r="571" spans="1:1" ht="17.399999999999999">
      <c r="A571" s="11"/>
    </row>
    <row r="572" spans="1:1" ht="17.399999999999999">
      <c r="A572" s="11"/>
    </row>
    <row r="573" spans="1:1" ht="17.399999999999999">
      <c r="A573" s="11"/>
    </row>
    <row r="574" spans="1:1" ht="17.399999999999999">
      <c r="A574" s="11"/>
    </row>
    <row r="575" spans="1:1" ht="17.399999999999999">
      <c r="A575" s="11"/>
    </row>
    <row r="576" spans="1:1" ht="17.399999999999999">
      <c r="A576" s="11"/>
    </row>
    <row r="577" spans="1:1" ht="17.399999999999999">
      <c r="A577" s="11"/>
    </row>
    <row r="578" spans="1:1" ht="17.399999999999999">
      <c r="A578" s="11"/>
    </row>
    <row r="579" spans="1:1" ht="17.399999999999999">
      <c r="A579" s="11"/>
    </row>
    <row r="580" spans="1:1" ht="17.399999999999999">
      <c r="A580" s="11"/>
    </row>
    <row r="581" spans="1:1" ht="17.399999999999999">
      <c r="A581" s="11"/>
    </row>
    <row r="582" spans="1:1" ht="17.399999999999999">
      <c r="A582" s="11"/>
    </row>
  </sheetData>
  <mergeCells count="1">
    <mergeCell ref="A2:B2"/>
  </mergeCells>
  <printOptions horizontalCentered="1"/>
  <pageMargins left="0.78740157480314965" right="0.59055118110236227" top="0.51181102362204722" bottom="0.39370078740157483" header="0.11811023622047245" footer="0.11811023622047245"/>
  <pageSetup paperSize="9" scale="75" firstPageNumber="5" orientation="portrait" blackAndWhite="1" useFirstPageNumber="1" r:id="rId1"/>
  <headerFooter alignWithMargins="0">
    <oddHeader>&amp;R&amp;P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8"/>
  <dimension ref="A1:C595"/>
  <sheetViews>
    <sheetView topLeftCell="A6" zoomScale="75" workbookViewId="0">
      <selection activeCell="C23" sqref="C23"/>
    </sheetView>
  </sheetViews>
  <sheetFormatPr defaultColWidth="9.109375" defaultRowHeight="13.2"/>
  <cols>
    <col min="1" max="1" width="53.6640625" style="14" customWidth="1"/>
    <col min="2" max="2" width="27.44140625" style="14" customWidth="1"/>
    <col min="3" max="3" width="24" style="14" customWidth="1"/>
    <col min="4" max="4" width="4.6640625" style="14" customWidth="1"/>
    <col min="5" max="16384" width="9.109375" style="14"/>
  </cols>
  <sheetData>
    <row r="1" spans="1:3" ht="18" hidden="1">
      <c r="A1" s="15"/>
      <c r="B1" s="66" t="s">
        <v>438</v>
      </c>
    </row>
    <row r="2" spans="1:3" ht="18" hidden="1">
      <c r="A2" s="15"/>
      <c r="B2" s="66" t="s">
        <v>187</v>
      </c>
    </row>
    <row r="3" spans="1:3" ht="57" hidden="1" customHeight="1">
      <c r="A3" s="15"/>
      <c r="B3" s="173" t="s">
        <v>439</v>
      </c>
      <c r="C3" s="173"/>
    </row>
    <row r="4" spans="1:3" ht="15" hidden="1" customHeight="1">
      <c r="A4" s="15"/>
      <c r="B4" s="15"/>
      <c r="C4" s="3"/>
    </row>
    <row r="5" spans="1:3" ht="46.5" hidden="1" customHeight="1">
      <c r="A5" s="171" t="s">
        <v>498</v>
      </c>
      <c r="B5" s="171"/>
      <c r="C5" s="171"/>
    </row>
    <row r="6" spans="1:3" ht="26.25" customHeight="1">
      <c r="A6" s="105" t="s">
        <v>585</v>
      </c>
      <c r="C6" s="104"/>
    </row>
    <row r="7" spans="1:3" ht="23.4" customHeight="1">
      <c r="A7" s="105" t="s">
        <v>187</v>
      </c>
      <c r="C7" s="104"/>
    </row>
    <row r="8" spans="1:3" ht="22.2" customHeight="1">
      <c r="A8" s="105" t="s">
        <v>553</v>
      </c>
      <c r="B8" s="106"/>
      <c r="C8" s="106"/>
    </row>
    <row r="9" spans="1:3" ht="21.6" customHeight="1">
      <c r="A9" s="105" t="s">
        <v>554</v>
      </c>
      <c r="B9" s="106"/>
      <c r="C9" s="106"/>
    </row>
    <row r="10" spans="1:3" ht="8.25" customHeight="1">
      <c r="A10" s="15"/>
      <c r="B10" s="3"/>
      <c r="C10" s="108"/>
    </row>
    <row r="11" spans="1:3" ht="46.5" customHeight="1">
      <c r="A11" s="171" t="s">
        <v>561</v>
      </c>
      <c r="B11" s="171"/>
      <c r="C11" s="171"/>
    </row>
    <row r="12" spans="1:3" ht="18">
      <c r="A12" s="15"/>
      <c r="B12" s="15"/>
      <c r="C12" s="20" t="s">
        <v>183</v>
      </c>
    </row>
    <row r="13" spans="1:3" ht="16.5" customHeight="1">
      <c r="A13" s="15"/>
      <c r="B13" s="15"/>
      <c r="C13" s="3"/>
    </row>
    <row r="14" spans="1:3" ht="93.75" customHeight="1">
      <c r="A14" s="171" t="s">
        <v>562</v>
      </c>
      <c r="B14" s="171"/>
      <c r="C14" s="171"/>
    </row>
    <row r="15" spans="1:3" ht="18">
      <c r="A15" s="15"/>
      <c r="B15" s="15"/>
      <c r="C15" s="4" t="s">
        <v>146</v>
      </c>
    </row>
    <row r="16" spans="1:3" ht="35.25" customHeight="1">
      <c r="A16" s="174" t="s">
        <v>145</v>
      </c>
      <c r="B16" s="176" t="s">
        <v>147</v>
      </c>
      <c r="C16" s="177"/>
    </row>
    <row r="17" spans="1:3" ht="33" customHeight="1">
      <c r="A17" s="175"/>
      <c r="B17" s="5" t="s">
        <v>499</v>
      </c>
      <c r="C17" s="5" t="s">
        <v>563</v>
      </c>
    </row>
    <row r="18" spans="1:3" s="15" customFormat="1" ht="15.6">
      <c r="A18" s="110">
        <v>1</v>
      </c>
      <c r="B18" s="110">
        <v>2</v>
      </c>
      <c r="C18" s="111">
        <v>3</v>
      </c>
    </row>
    <row r="19" spans="1:3" s="15" customFormat="1" ht="28.5" customHeight="1">
      <c r="A19" s="16" t="s">
        <v>185</v>
      </c>
      <c r="B19" s="16"/>
      <c r="C19" s="6"/>
    </row>
    <row r="20" spans="1:3" ht="18">
      <c r="A20" s="17" t="s">
        <v>148</v>
      </c>
      <c r="B20" s="7">
        <f>'свод 2016'!AL10</f>
        <v>288</v>
      </c>
      <c r="C20" s="7">
        <f>'свод 2017'!AK10</f>
        <v>304</v>
      </c>
    </row>
    <row r="21" spans="1:3" ht="18">
      <c r="A21" s="17" t="s">
        <v>149</v>
      </c>
      <c r="B21" s="7">
        <f>'свод 2016'!AL11</f>
        <v>234</v>
      </c>
      <c r="C21" s="7">
        <f>'свод 2017'!AK11</f>
        <v>248</v>
      </c>
    </row>
    <row r="22" spans="1:3" ht="18">
      <c r="A22" s="17" t="s">
        <v>150</v>
      </c>
      <c r="B22" s="7">
        <f>'свод 2016'!AL12</f>
        <v>386</v>
      </c>
      <c r="C22" s="7">
        <f>'свод 2017'!AK12</f>
        <v>408</v>
      </c>
    </row>
    <row r="23" spans="1:3" ht="18">
      <c r="A23" s="17" t="s">
        <v>151</v>
      </c>
      <c r="B23" s="7">
        <f>'свод 2016'!AL13</f>
        <v>717</v>
      </c>
      <c r="C23" s="7">
        <f>'свод 2017'!AK13</f>
        <v>758</v>
      </c>
    </row>
    <row r="24" spans="1:3" ht="18">
      <c r="A24" s="17" t="s">
        <v>152</v>
      </c>
      <c r="B24" s="7">
        <f>'свод 2016'!AL14</f>
        <v>1556</v>
      </c>
      <c r="C24" s="7">
        <f>'свод 2017'!AK14</f>
        <v>1644</v>
      </c>
    </row>
    <row r="25" spans="1:3" ht="18">
      <c r="A25" s="17" t="s">
        <v>153</v>
      </c>
      <c r="B25" s="7">
        <f>'свод 2016'!AL15</f>
        <v>881</v>
      </c>
      <c r="C25" s="7">
        <f>'свод 2017'!AK15</f>
        <v>931</v>
      </c>
    </row>
    <row r="26" spans="1:3" ht="18">
      <c r="A26" s="17" t="s">
        <v>154</v>
      </c>
      <c r="B26" s="7">
        <f>'свод 2016'!AL16</f>
        <v>273</v>
      </c>
      <c r="C26" s="7">
        <f>'свод 2017'!AK16</f>
        <v>289</v>
      </c>
    </row>
    <row r="27" spans="1:3" ht="18" hidden="1">
      <c r="A27" s="17" t="s">
        <v>155</v>
      </c>
      <c r="B27" s="7">
        <f>'свод 2016'!AL17</f>
        <v>0</v>
      </c>
      <c r="C27" s="7">
        <f>'свод 2017'!AK17</f>
        <v>0</v>
      </c>
    </row>
    <row r="28" spans="1:3" ht="18">
      <c r="A28" s="17" t="s">
        <v>156</v>
      </c>
      <c r="B28" s="7">
        <f>'свод 2016'!AL18</f>
        <v>540</v>
      </c>
      <c r="C28" s="7">
        <f>'свод 2017'!AK18</f>
        <v>571</v>
      </c>
    </row>
    <row r="29" spans="1:3" ht="18" hidden="1">
      <c r="A29" s="17" t="s">
        <v>157</v>
      </c>
      <c r="B29" s="7">
        <f>'свод 2016'!AL19</f>
        <v>0</v>
      </c>
      <c r="C29" s="7">
        <f>'свод 2017'!AK19</f>
        <v>0</v>
      </c>
    </row>
    <row r="30" spans="1:3" ht="18" hidden="1">
      <c r="A30" s="17" t="s">
        <v>158</v>
      </c>
      <c r="B30" s="7">
        <f>'свод 2016'!AL20</f>
        <v>0</v>
      </c>
      <c r="C30" s="7">
        <f>'свод 2017'!AK20</f>
        <v>0</v>
      </c>
    </row>
    <row r="31" spans="1:3" ht="18">
      <c r="A31" s="17" t="s">
        <v>159</v>
      </c>
      <c r="B31" s="7">
        <f>'свод 2016'!AL21</f>
        <v>236</v>
      </c>
      <c r="C31" s="7">
        <f>'свод 2017'!AK21</f>
        <v>249</v>
      </c>
    </row>
    <row r="32" spans="1:3" ht="18" hidden="1">
      <c r="A32" s="17" t="s">
        <v>160</v>
      </c>
      <c r="B32" s="7">
        <f>'свод 2016'!AL22</f>
        <v>0</v>
      </c>
      <c r="C32" s="7">
        <f>'свод 2017'!AK22</f>
        <v>0</v>
      </c>
    </row>
    <row r="33" spans="1:3" ht="18" hidden="1">
      <c r="A33" s="17" t="s">
        <v>161</v>
      </c>
      <c r="B33" s="7">
        <f>'свод 2016'!AL23</f>
        <v>0</v>
      </c>
      <c r="C33" s="7">
        <f>'свод 2017'!AK23</f>
        <v>0</v>
      </c>
    </row>
    <row r="34" spans="1:3" ht="18">
      <c r="A34" s="17" t="s">
        <v>162</v>
      </c>
      <c r="B34" s="7">
        <f>'свод 2016'!AL24</f>
        <v>377</v>
      </c>
      <c r="C34" s="7">
        <f>'свод 2017'!AK24</f>
        <v>398</v>
      </c>
    </row>
    <row r="35" spans="1:3" ht="18" hidden="1">
      <c r="A35" s="17" t="s">
        <v>163</v>
      </c>
      <c r="B35" s="7">
        <f>'свод 2016'!AL25</f>
        <v>0</v>
      </c>
      <c r="C35" s="7">
        <f>'свод 2017'!AK25</f>
        <v>0</v>
      </c>
    </row>
    <row r="36" spans="1:3" ht="18" hidden="1">
      <c r="A36" s="17" t="s">
        <v>164</v>
      </c>
      <c r="B36" s="7">
        <f>'свод 2016'!AL26</f>
        <v>0</v>
      </c>
      <c r="C36" s="7">
        <f>'свод 2017'!AK26</f>
        <v>0</v>
      </c>
    </row>
    <row r="37" spans="1:3" ht="18" hidden="1">
      <c r="A37" s="17" t="s">
        <v>165</v>
      </c>
      <c r="B37" s="7">
        <f>'свод 2016'!AL27</f>
        <v>0</v>
      </c>
      <c r="C37" s="7">
        <f>'свод 2017'!AK27</f>
        <v>0</v>
      </c>
    </row>
    <row r="38" spans="1:3" ht="18" hidden="1">
      <c r="A38" s="17" t="s">
        <v>166</v>
      </c>
      <c r="B38" s="7">
        <f>'свод 2016'!AL28</f>
        <v>0</v>
      </c>
      <c r="C38" s="7">
        <f>'свод 2017'!AK28</f>
        <v>0</v>
      </c>
    </row>
    <row r="39" spans="1:3" ht="18">
      <c r="A39" s="17" t="s">
        <v>418</v>
      </c>
      <c r="B39" s="7">
        <f>'свод 2016'!AL29</f>
        <v>501</v>
      </c>
      <c r="C39" s="7">
        <f>'свод 2017'!AK29</f>
        <v>529</v>
      </c>
    </row>
    <row r="40" spans="1:3" ht="18">
      <c r="A40" s="17" t="s">
        <v>167</v>
      </c>
      <c r="B40" s="7">
        <f>'свод 2016'!AL30</f>
        <v>317</v>
      </c>
      <c r="C40" s="7">
        <f>'свод 2017'!AK30</f>
        <v>335</v>
      </c>
    </row>
    <row r="41" spans="1:3" ht="18">
      <c r="A41" s="17" t="s">
        <v>168</v>
      </c>
      <c r="B41" s="7">
        <f>'свод 2016'!AL31</f>
        <v>84</v>
      </c>
      <c r="C41" s="7">
        <f>'свод 2017'!AK31</f>
        <v>89</v>
      </c>
    </row>
    <row r="42" spans="1:3" ht="18">
      <c r="A42" s="17" t="s">
        <v>169</v>
      </c>
      <c r="B42" s="7">
        <f>'свод 2016'!AL32</f>
        <v>23</v>
      </c>
      <c r="C42" s="7">
        <f>'свод 2017'!AK32</f>
        <v>24</v>
      </c>
    </row>
    <row r="43" spans="1:3" ht="18" hidden="1">
      <c r="A43" s="17" t="s">
        <v>170</v>
      </c>
      <c r="B43" s="7">
        <f>'свод 2016'!AL33</f>
        <v>0</v>
      </c>
      <c r="C43" s="7">
        <f>'свод 2017'!AK33</f>
        <v>0</v>
      </c>
    </row>
    <row r="44" spans="1:3" ht="18" hidden="1">
      <c r="A44" s="17" t="s">
        <v>171</v>
      </c>
      <c r="B44" s="7">
        <f>'свод 2016'!AL34</f>
        <v>0</v>
      </c>
      <c r="C44" s="7">
        <f>'свод 2017'!AK34</f>
        <v>0</v>
      </c>
    </row>
    <row r="45" spans="1:3" ht="18">
      <c r="A45" s="17" t="s">
        <v>189</v>
      </c>
      <c r="B45" s="7">
        <f>'свод 2016'!AL35</f>
        <v>538</v>
      </c>
      <c r="C45" s="7">
        <f>'свод 2017'!AK35</f>
        <v>568</v>
      </c>
    </row>
    <row r="46" spans="1:3" ht="18" hidden="1">
      <c r="A46" s="17" t="s">
        <v>172</v>
      </c>
      <c r="B46" s="7">
        <f>'свод 2016'!AL36</f>
        <v>0</v>
      </c>
      <c r="C46" s="7">
        <f>'свод 2017'!AK36</f>
        <v>0</v>
      </c>
    </row>
    <row r="47" spans="1:3" ht="18">
      <c r="A47" s="17" t="s">
        <v>173</v>
      </c>
      <c r="B47" s="7">
        <f>'свод 2016'!AL37</f>
        <v>495</v>
      </c>
      <c r="C47" s="7">
        <f>'свод 2017'!AK37</f>
        <v>523</v>
      </c>
    </row>
    <row r="48" spans="1:3" ht="18">
      <c r="A48" s="17" t="s">
        <v>174</v>
      </c>
      <c r="B48" s="7">
        <f>'свод 2016'!AL38</f>
        <v>245</v>
      </c>
      <c r="C48" s="7">
        <f>'свод 2017'!AK38</f>
        <v>259</v>
      </c>
    </row>
    <row r="49" spans="1:3" ht="18" hidden="1">
      <c r="A49" s="17" t="s">
        <v>175</v>
      </c>
      <c r="B49" s="7">
        <f>'свод 2016'!AL39</f>
        <v>0</v>
      </c>
      <c r="C49" s="7">
        <f>'свод 2017'!AK39</f>
        <v>0</v>
      </c>
    </row>
    <row r="50" spans="1:3" ht="18">
      <c r="A50" s="17" t="s">
        <v>176</v>
      </c>
      <c r="B50" s="7">
        <f>'свод 2016'!AL40</f>
        <v>674</v>
      </c>
      <c r="C50" s="7">
        <f>'свод 2017'!AK40</f>
        <v>712</v>
      </c>
    </row>
    <row r="51" spans="1:3" ht="18">
      <c r="A51" s="17" t="s">
        <v>177</v>
      </c>
      <c r="B51" s="7">
        <f>'свод 2016'!AL41</f>
        <v>300</v>
      </c>
      <c r="C51" s="7">
        <f>'свод 2017'!AK41</f>
        <v>318</v>
      </c>
    </row>
    <row r="52" spans="1:3" ht="18" hidden="1">
      <c r="A52" s="17" t="s">
        <v>178</v>
      </c>
      <c r="B52" s="7">
        <f>'свод 2016'!AL42</f>
        <v>0</v>
      </c>
      <c r="C52" s="7">
        <f>'свод 2017'!AK42</f>
        <v>0</v>
      </c>
    </row>
    <row r="53" spans="1:3" ht="18">
      <c r="A53" s="17" t="s">
        <v>179</v>
      </c>
      <c r="B53" s="7">
        <f>'свод 2016'!AL43</f>
        <v>831</v>
      </c>
      <c r="C53" s="7">
        <f>'свод 2017'!AK43</f>
        <v>878</v>
      </c>
    </row>
    <row r="54" spans="1:3" ht="18">
      <c r="A54" s="17" t="s">
        <v>180</v>
      </c>
      <c r="B54" s="7">
        <f>'свод 2016'!AL44</f>
        <v>72</v>
      </c>
      <c r="C54" s="7">
        <f>'свод 2017'!AK44</f>
        <v>77</v>
      </c>
    </row>
    <row r="55" spans="1:3" ht="18">
      <c r="A55" s="17" t="s">
        <v>181</v>
      </c>
      <c r="B55" s="7">
        <f>'свод 2016'!AL45</f>
        <v>64</v>
      </c>
      <c r="C55" s="7">
        <f>'свод 2017'!AK45</f>
        <v>68</v>
      </c>
    </row>
    <row r="56" spans="1:3" ht="23.25" customHeight="1">
      <c r="A56" s="16" t="s">
        <v>186</v>
      </c>
      <c r="B56" s="7"/>
      <c r="C56" s="7"/>
    </row>
    <row r="57" spans="1:3" ht="18" hidden="1">
      <c r="A57" s="18" t="s">
        <v>113</v>
      </c>
      <c r="B57" s="7">
        <f>'свод 2016'!AL47</f>
        <v>0</v>
      </c>
      <c r="C57" s="7">
        <f>'свод 2017'!AK47</f>
        <v>0</v>
      </c>
    </row>
    <row r="58" spans="1:3" ht="18" hidden="1">
      <c r="A58" s="18" t="s">
        <v>114</v>
      </c>
      <c r="B58" s="7">
        <f>'свод 2016'!AL48</f>
        <v>0</v>
      </c>
      <c r="C58" s="7">
        <f>'свод 2017'!AK48</f>
        <v>0</v>
      </c>
    </row>
    <row r="59" spans="1:3" ht="18" hidden="1">
      <c r="A59" s="18" t="s">
        <v>111</v>
      </c>
      <c r="B59" s="7">
        <f>'свод 2016'!AL49</f>
        <v>0</v>
      </c>
      <c r="C59" s="7">
        <f>'свод 2017'!AK49</f>
        <v>0</v>
      </c>
    </row>
    <row r="60" spans="1:3" ht="18" hidden="1">
      <c r="A60" s="18" t="s">
        <v>115</v>
      </c>
      <c r="B60" s="7">
        <f>'свод 2016'!AL50</f>
        <v>0</v>
      </c>
      <c r="C60" s="7">
        <f>'свод 2017'!AK50</f>
        <v>0</v>
      </c>
    </row>
    <row r="61" spans="1:3" ht="18" hidden="1">
      <c r="A61" s="18" t="s">
        <v>116</v>
      </c>
      <c r="B61" s="7">
        <f>'свод 2016'!AL51</f>
        <v>0</v>
      </c>
      <c r="C61" s="7">
        <f>'свод 2017'!AK51</f>
        <v>0</v>
      </c>
    </row>
    <row r="62" spans="1:3" ht="18" hidden="1">
      <c r="A62" s="18" t="s">
        <v>117</v>
      </c>
      <c r="B62" s="7">
        <f>'свод 2016'!AL52</f>
        <v>0</v>
      </c>
      <c r="C62" s="7">
        <f>'свод 2017'!AK52</f>
        <v>0</v>
      </c>
    </row>
    <row r="63" spans="1:3" ht="18">
      <c r="A63" s="18" t="s">
        <v>118</v>
      </c>
      <c r="B63" s="7">
        <f>'свод 2016'!AL53</f>
        <v>399</v>
      </c>
      <c r="C63" s="7">
        <f>'свод 2017'!AK53</f>
        <v>422</v>
      </c>
    </row>
    <row r="64" spans="1:3" ht="18" hidden="1">
      <c r="A64" s="18" t="s">
        <v>119</v>
      </c>
      <c r="B64" s="7"/>
      <c r="C64" s="7"/>
    </row>
    <row r="65" spans="1:3" ht="18" hidden="1">
      <c r="A65" s="18" t="s">
        <v>120</v>
      </c>
      <c r="B65" s="7"/>
      <c r="C65" s="7"/>
    </row>
    <row r="66" spans="1:3" ht="18" hidden="1">
      <c r="A66" s="18" t="s">
        <v>121</v>
      </c>
      <c r="B66" s="7"/>
      <c r="C66" s="7"/>
    </row>
    <row r="67" spans="1:3" ht="18" hidden="1">
      <c r="A67" s="18" t="s">
        <v>122</v>
      </c>
      <c r="B67" s="7"/>
      <c r="C67" s="7"/>
    </row>
    <row r="68" spans="1:3" ht="18" hidden="1">
      <c r="A68" s="18" t="s">
        <v>112</v>
      </c>
      <c r="B68" s="7"/>
      <c r="C68" s="7"/>
    </row>
    <row r="69" spans="1:3" ht="18" hidden="1">
      <c r="A69" s="18" t="s">
        <v>123</v>
      </c>
      <c r="B69" s="7"/>
      <c r="C69" s="7"/>
    </row>
    <row r="70" spans="1:3" ht="18" hidden="1">
      <c r="A70" s="18" t="s">
        <v>124</v>
      </c>
      <c r="B70" s="7"/>
      <c r="C70" s="7"/>
    </row>
    <row r="71" spans="1:3" ht="18" hidden="1">
      <c r="A71" s="18" t="s">
        <v>125</v>
      </c>
      <c r="B71" s="7"/>
      <c r="C71" s="7"/>
    </row>
    <row r="72" spans="1:3" ht="18" hidden="1">
      <c r="A72" s="18" t="s">
        <v>126</v>
      </c>
      <c r="B72" s="7"/>
      <c r="C72" s="7"/>
    </row>
    <row r="73" spans="1:3" ht="18" hidden="1">
      <c r="A73" s="18" t="s">
        <v>127</v>
      </c>
      <c r="B73" s="7"/>
      <c r="C73" s="7"/>
    </row>
    <row r="74" spans="1:3" ht="18" hidden="1">
      <c r="A74" s="18" t="s">
        <v>128</v>
      </c>
      <c r="B74" s="7"/>
      <c r="C74" s="7"/>
    </row>
    <row r="75" spans="1:3" ht="18" hidden="1">
      <c r="A75" s="18" t="s">
        <v>129</v>
      </c>
      <c r="B75" s="7"/>
      <c r="C75" s="7"/>
    </row>
    <row r="76" spans="1:3" ht="18" hidden="1">
      <c r="A76" s="18" t="s">
        <v>130</v>
      </c>
      <c r="B76" s="7"/>
      <c r="C76" s="7"/>
    </row>
    <row r="77" spans="1:3" ht="18" hidden="1">
      <c r="A77" s="18" t="s">
        <v>131</v>
      </c>
      <c r="B77" s="7"/>
      <c r="C77" s="7"/>
    </row>
    <row r="78" spans="1:3" ht="18" hidden="1">
      <c r="A78" s="18" t="s">
        <v>132</v>
      </c>
      <c r="B78" s="7"/>
      <c r="C78" s="7"/>
    </row>
    <row r="79" spans="1:3" ht="18" hidden="1">
      <c r="A79" s="18" t="s">
        <v>419</v>
      </c>
      <c r="B79" s="7"/>
      <c r="C79" s="7"/>
    </row>
    <row r="80" spans="1:3" ht="18" hidden="1">
      <c r="A80" s="18" t="s">
        <v>133</v>
      </c>
      <c r="B80" s="7"/>
      <c r="C80" s="7"/>
    </row>
    <row r="81" spans="1:3" ht="18" hidden="1">
      <c r="A81" s="18" t="s">
        <v>134</v>
      </c>
      <c r="B81" s="7"/>
      <c r="C81" s="7"/>
    </row>
    <row r="82" spans="1:3" ht="18" hidden="1">
      <c r="A82" s="18" t="s">
        <v>135</v>
      </c>
      <c r="B82" s="7"/>
      <c r="C82" s="7"/>
    </row>
    <row r="83" spans="1:3" ht="18" hidden="1">
      <c r="A83" s="18" t="s">
        <v>136</v>
      </c>
      <c r="B83" s="7"/>
      <c r="C83" s="7"/>
    </row>
    <row r="84" spans="1:3" ht="18" hidden="1">
      <c r="A84" s="18" t="s">
        <v>137</v>
      </c>
      <c r="B84" s="7"/>
      <c r="C84" s="7"/>
    </row>
    <row r="85" spans="1:3" ht="18" hidden="1">
      <c r="A85" s="18" t="s">
        <v>138</v>
      </c>
      <c r="B85" s="7"/>
      <c r="C85" s="7"/>
    </row>
    <row r="86" spans="1:3" ht="18" hidden="1">
      <c r="A86" s="18" t="s">
        <v>139</v>
      </c>
      <c r="B86" s="7"/>
      <c r="C86" s="7"/>
    </row>
    <row r="87" spans="1:3" ht="18" hidden="1">
      <c r="A87" s="18" t="s">
        <v>140</v>
      </c>
      <c r="B87" s="7"/>
      <c r="C87" s="7"/>
    </row>
    <row r="88" spans="1:3" ht="18" hidden="1">
      <c r="A88" s="18" t="s">
        <v>141</v>
      </c>
      <c r="B88" s="7"/>
      <c r="C88" s="7"/>
    </row>
    <row r="89" spans="1:3" ht="18" hidden="1">
      <c r="A89" s="18" t="s">
        <v>142</v>
      </c>
      <c r="B89" s="7"/>
      <c r="C89" s="7"/>
    </row>
    <row r="90" spans="1:3" ht="18" hidden="1">
      <c r="A90" s="18" t="s">
        <v>143</v>
      </c>
      <c r="B90" s="7"/>
      <c r="C90" s="7"/>
    </row>
    <row r="91" spans="1:3" ht="18" hidden="1">
      <c r="A91" s="18" t="s">
        <v>144</v>
      </c>
      <c r="B91" s="7"/>
      <c r="C91" s="7"/>
    </row>
    <row r="92" spans="1:3" ht="18" hidden="1">
      <c r="A92" s="16" t="s">
        <v>272</v>
      </c>
      <c r="B92" s="7"/>
      <c r="C92" s="7"/>
    </row>
    <row r="93" spans="1:3" ht="18" hidden="1">
      <c r="A93" s="19" t="s">
        <v>191</v>
      </c>
      <c r="B93" s="7"/>
      <c r="C93" s="7"/>
    </row>
    <row r="94" spans="1:3" ht="18" hidden="1">
      <c r="A94" s="17" t="s">
        <v>188</v>
      </c>
      <c r="B94" s="7"/>
      <c r="C94" s="7"/>
    </row>
    <row r="95" spans="1:3" ht="18" hidden="1">
      <c r="A95" s="17" t="s">
        <v>226</v>
      </c>
      <c r="B95" s="7"/>
      <c r="C95" s="7"/>
    </row>
    <row r="96" spans="1:3" ht="18" hidden="1">
      <c r="A96" s="17" t="s">
        <v>10</v>
      </c>
      <c r="B96" s="7"/>
      <c r="C96" s="7"/>
    </row>
    <row r="97" spans="1:3" ht="18" hidden="1">
      <c r="A97" s="17" t="s">
        <v>275</v>
      </c>
      <c r="B97" s="7"/>
      <c r="C97" s="7"/>
    </row>
    <row r="98" spans="1:3" ht="18" hidden="1">
      <c r="A98" s="17" t="s">
        <v>274</v>
      </c>
      <c r="B98" s="7"/>
      <c r="C98" s="7"/>
    </row>
    <row r="99" spans="1:3" ht="18" hidden="1">
      <c r="A99" s="17" t="s">
        <v>276</v>
      </c>
      <c r="B99" s="7"/>
      <c r="C99" s="7"/>
    </row>
    <row r="100" spans="1:3" ht="18" hidden="1">
      <c r="A100" s="17" t="s">
        <v>277</v>
      </c>
      <c r="B100" s="7"/>
      <c r="C100" s="7"/>
    </row>
    <row r="101" spans="1:3" ht="18" hidden="1">
      <c r="A101" s="17" t="s">
        <v>278</v>
      </c>
      <c r="B101" s="7"/>
      <c r="C101" s="7"/>
    </row>
    <row r="102" spans="1:3" ht="18" hidden="1">
      <c r="A102" s="17" t="s">
        <v>279</v>
      </c>
      <c r="B102" s="7"/>
      <c r="C102" s="7"/>
    </row>
    <row r="103" spans="1:3" ht="18" hidden="1">
      <c r="A103" s="19" t="s">
        <v>192</v>
      </c>
      <c r="B103" s="7"/>
      <c r="C103" s="7"/>
    </row>
    <row r="104" spans="1:3" ht="18" hidden="1">
      <c r="A104" s="17" t="s">
        <v>188</v>
      </c>
      <c r="B104" s="7"/>
      <c r="C104" s="7"/>
    </row>
    <row r="105" spans="1:3" ht="18" hidden="1">
      <c r="A105" s="17" t="s">
        <v>227</v>
      </c>
      <c r="B105" s="7"/>
      <c r="C105" s="7"/>
    </row>
    <row r="106" spans="1:3" ht="18" hidden="1">
      <c r="A106" s="17" t="s">
        <v>228</v>
      </c>
      <c r="B106" s="7"/>
      <c r="C106" s="7"/>
    </row>
    <row r="107" spans="1:3" ht="18" hidden="1">
      <c r="A107" s="17" t="s">
        <v>280</v>
      </c>
      <c r="B107" s="7"/>
      <c r="C107" s="7"/>
    </row>
    <row r="108" spans="1:3" ht="18" hidden="1">
      <c r="A108" s="17" t="s">
        <v>281</v>
      </c>
      <c r="B108" s="7"/>
      <c r="C108" s="7"/>
    </row>
    <row r="109" spans="1:3" ht="18" hidden="1">
      <c r="A109" s="17" t="s">
        <v>282</v>
      </c>
      <c r="B109" s="7"/>
      <c r="C109" s="7"/>
    </row>
    <row r="110" spans="1:3" ht="18" hidden="1">
      <c r="A110" s="17" t="s">
        <v>283</v>
      </c>
      <c r="B110" s="7"/>
      <c r="C110" s="7"/>
    </row>
    <row r="111" spans="1:3" ht="18" hidden="1">
      <c r="A111" s="19" t="s">
        <v>193</v>
      </c>
      <c r="B111" s="7"/>
      <c r="C111" s="7"/>
    </row>
    <row r="112" spans="1:3" ht="18" hidden="1">
      <c r="A112" s="17" t="s">
        <v>188</v>
      </c>
      <c r="B112" s="7"/>
      <c r="C112" s="7"/>
    </row>
    <row r="113" spans="1:3" ht="18" hidden="1">
      <c r="A113" s="17" t="s">
        <v>284</v>
      </c>
      <c r="B113" s="7"/>
      <c r="C113" s="7"/>
    </row>
    <row r="114" spans="1:3" ht="18" hidden="1">
      <c r="A114" s="17" t="s">
        <v>229</v>
      </c>
      <c r="B114" s="7"/>
      <c r="C114" s="7"/>
    </row>
    <row r="115" spans="1:3" ht="18" hidden="1">
      <c r="A115" s="17" t="s">
        <v>285</v>
      </c>
      <c r="B115" s="7"/>
      <c r="C115" s="7"/>
    </row>
    <row r="116" spans="1:3" ht="18" hidden="1">
      <c r="A116" s="17" t="s">
        <v>286</v>
      </c>
      <c r="B116" s="7"/>
      <c r="C116" s="7"/>
    </row>
    <row r="117" spans="1:3" ht="18" hidden="1">
      <c r="A117" s="17" t="s">
        <v>287</v>
      </c>
      <c r="B117" s="7"/>
      <c r="C117" s="7"/>
    </row>
    <row r="118" spans="1:3" ht="18" hidden="1">
      <c r="A118" s="17" t="s">
        <v>288</v>
      </c>
      <c r="B118" s="7"/>
      <c r="C118" s="7"/>
    </row>
    <row r="119" spans="1:3" ht="18" hidden="1">
      <c r="A119" s="17" t="s">
        <v>289</v>
      </c>
      <c r="B119" s="7"/>
      <c r="C119" s="7"/>
    </row>
    <row r="120" spans="1:3" ht="18" hidden="1">
      <c r="A120" s="17" t="s">
        <v>290</v>
      </c>
      <c r="B120" s="7"/>
      <c r="C120" s="7"/>
    </row>
    <row r="121" spans="1:3" ht="18" hidden="1">
      <c r="A121" s="17" t="s">
        <v>291</v>
      </c>
      <c r="B121" s="7"/>
      <c r="C121" s="7"/>
    </row>
    <row r="122" spans="1:3" ht="18" hidden="1">
      <c r="A122" s="17" t="s">
        <v>292</v>
      </c>
      <c r="B122" s="7"/>
      <c r="C122" s="7"/>
    </row>
    <row r="123" spans="1:3" ht="18" hidden="1">
      <c r="A123" s="17" t="s">
        <v>293</v>
      </c>
      <c r="B123" s="7"/>
      <c r="C123" s="7"/>
    </row>
    <row r="124" spans="1:3" ht="18" hidden="1">
      <c r="A124" s="19" t="s">
        <v>194</v>
      </c>
      <c r="B124" s="7"/>
      <c r="C124" s="7"/>
    </row>
    <row r="125" spans="1:3" ht="18" hidden="1">
      <c r="A125" s="17" t="s">
        <v>188</v>
      </c>
      <c r="B125" s="7"/>
      <c r="C125" s="7"/>
    </row>
    <row r="126" spans="1:3" ht="18" hidden="1">
      <c r="A126" s="17" t="s">
        <v>230</v>
      </c>
      <c r="B126" s="7"/>
      <c r="C126" s="7"/>
    </row>
    <row r="127" spans="1:3" ht="18" hidden="1">
      <c r="A127" s="17" t="s">
        <v>294</v>
      </c>
      <c r="B127" s="7"/>
      <c r="C127" s="7"/>
    </row>
    <row r="128" spans="1:3" ht="18" hidden="1">
      <c r="A128" s="17" t="s">
        <v>295</v>
      </c>
      <c r="B128" s="7"/>
      <c r="C128" s="7"/>
    </row>
    <row r="129" spans="1:3" ht="18" hidden="1">
      <c r="A129" s="17" t="s">
        <v>296</v>
      </c>
      <c r="B129" s="7"/>
      <c r="C129" s="7"/>
    </row>
    <row r="130" spans="1:3" ht="18" hidden="1">
      <c r="A130" s="17" t="s">
        <v>297</v>
      </c>
      <c r="B130" s="7"/>
      <c r="C130" s="7"/>
    </row>
    <row r="131" spans="1:3" ht="18" hidden="1">
      <c r="A131" s="19" t="s">
        <v>195</v>
      </c>
      <c r="B131" s="7"/>
      <c r="C131" s="7"/>
    </row>
    <row r="132" spans="1:3" ht="18" hidden="1">
      <c r="A132" s="17" t="s">
        <v>188</v>
      </c>
      <c r="B132" s="7"/>
      <c r="C132" s="7"/>
    </row>
    <row r="133" spans="1:3" ht="18" hidden="1">
      <c r="A133" s="17" t="s">
        <v>298</v>
      </c>
      <c r="B133" s="7"/>
      <c r="C133" s="7"/>
    </row>
    <row r="134" spans="1:3" ht="18" hidden="1">
      <c r="A134" s="17" t="s">
        <v>299</v>
      </c>
      <c r="B134" s="7"/>
      <c r="C134" s="7"/>
    </row>
    <row r="135" spans="1:3" ht="18" hidden="1">
      <c r="A135" s="17" t="s">
        <v>300</v>
      </c>
      <c r="B135" s="7"/>
      <c r="C135" s="7"/>
    </row>
    <row r="136" spans="1:3" ht="18" hidden="1">
      <c r="A136" s="17" t="s">
        <v>301</v>
      </c>
      <c r="B136" s="7"/>
      <c r="C136" s="7"/>
    </row>
    <row r="137" spans="1:3" ht="18" hidden="1">
      <c r="A137" s="17" t="s">
        <v>302</v>
      </c>
      <c r="B137" s="7"/>
      <c r="C137" s="7"/>
    </row>
    <row r="138" spans="1:3" ht="18" hidden="1">
      <c r="A138" s="19" t="s">
        <v>196</v>
      </c>
      <c r="B138" s="7"/>
      <c r="C138" s="7"/>
    </row>
    <row r="139" spans="1:3" ht="18" hidden="1">
      <c r="A139" s="17" t="s">
        <v>188</v>
      </c>
      <c r="B139" s="7"/>
      <c r="C139" s="7"/>
    </row>
    <row r="140" spans="1:3" ht="18" hidden="1">
      <c r="A140" s="17" t="s">
        <v>303</v>
      </c>
      <c r="B140" s="7"/>
      <c r="C140" s="7"/>
    </row>
    <row r="141" spans="1:3" ht="18" hidden="1">
      <c r="A141" s="17" t="s">
        <v>231</v>
      </c>
      <c r="B141" s="7"/>
      <c r="C141" s="7"/>
    </row>
    <row r="142" spans="1:3" ht="18" hidden="1">
      <c r="A142" s="17" t="s">
        <v>304</v>
      </c>
      <c r="B142" s="7"/>
      <c r="C142" s="7"/>
    </row>
    <row r="143" spans="1:3" ht="18" hidden="1">
      <c r="A143" s="17" t="s">
        <v>305</v>
      </c>
      <c r="B143" s="7"/>
      <c r="C143" s="7"/>
    </row>
    <row r="144" spans="1:3" ht="18" hidden="1">
      <c r="A144" s="17" t="s">
        <v>306</v>
      </c>
      <c r="B144" s="7"/>
      <c r="C144" s="7"/>
    </row>
    <row r="145" spans="1:3" ht="18" hidden="1">
      <c r="A145" s="17" t="s">
        <v>307</v>
      </c>
      <c r="B145" s="7"/>
      <c r="C145" s="7"/>
    </row>
    <row r="146" spans="1:3" ht="18" hidden="1">
      <c r="A146" s="17" t="s">
        <v>308</v>
      </c>
      <c r="B146" s="7"/>
      <c r="C146" s="7"/>
    </row>
    <row r="147" spans="1:3" ht="18" hidden="1">
      <c r="A147" s="17" t="s">
        <v>309</v>
      </c>
      <c r="B147" s="7"/>
      <c r="C147" s="7"/>
    </row>
    <row r="148" spans="1:3" ht="18" hidden="1">
      <c r="A148" s="17" t="s">
        <v>310</v>
      </c>
      <c r="B148" s="7"/>
      <c r="C148" s="7"/>
    </row>
    <row r="149" spans="1:3" ht="18" hidden="1">
      <c r="A149" s="17" t="s">
        <v>311</v>
      </c>
      <c r="B149" s="7"/>
      <c r="C149" s="7"/>
    </row>
    <row r="150" spans="1:3" ht="18" hidden="1">
      <c r="A150" s="17" t="s">
        <v>312</v>
      </c>
      <c r="B150" s="7"/>
      <c r="C150" s="7"/>
    </row>
    <row r="151" spans="1:3" ht="18" hidden="1">
      <c r="A151" s="17" t="s">
        <v>313</v>
      </c>
      <c r="B151" s="7"/>
      <c r="C151" s="7"/>
    </row>
    <row r="152" spans="1:3" ht="18" hidden="1">
      <c r="A152" s="17" t="s">
        <v>314</v>
      </c>
      <c r="B152" s="7"/>
      <c r="C152" s="7"/>
    </row>
    <row r="153" spans="1:3" ht="18" hidden="1">
      <c r="A153" s="17" t="s">
        <v>315</v>
      </c>
      <c r="B153" s="7"/>
      <c r="C153" s="7"/>
    </row>
    <row r="154" spans="1:3" ht="18" hidden="1">
      <c r="A154" s="19" t="s">
        <v>197</v>
      </c>
      <c r="B154" s="7"/>
      <c r="C154" s="7"/>
    </row>
    <row r="155" spans="1:3" ht="18" hidden="1">
      <c r="A155" s="17" t="s">
        <v>188</v>
      </c>
      <c r="B155" s="7"/>
      <c r="C155" s="7"/>
    </row>
    <row r="156" spans="1:3" ht="18" hidden="1">
      <c r="A156" s="17" t="s">
        <v>232</v>
      </c>
      <c r="B156" s="7"/>
      <c r="C156" s="7"/>
    </row>
    <row r="157" spans="1:3" ht="18" hidden="1">
      <c r="A157" s="17" t="s">
        <v>318</v>
      </c>
      <c r="B157" s="7"/>
      <c r="C157" s="7"/>
    </row>
    <row r="158" spans="1:3" ht="18" hidden="1">
      <c r="A158" s="17" t="s">
        <v>319</v>
      </c>
      <c r="B158" s="7"/>
      <c r="C158" s="7"/>
    </row>
    <row r="159" spans="1:3" ht="18" hidden="1">
      <c r="A159" s="17" t="s">
        <v>320</v>
      </c>
      <c r="B159" s="7"/>
      <c r="C159" s="7"/>
    </row>
    <row r="160" spans="1:3" ht="18" hidden="1">
      <c r="A160" s="17" t="s">
        <v>321</v>
      </c>
      <c r="B160" s="7"/>
      <c r="C160" s="7"/>
    </row>
    <row r="161" spans="1:3" ht="18" hidden="1">
      <c r="A161" s="17" t="s">
        <v>322</v>
      </c>
      <c r="B161" s="7"/>
      <c r="C161" s="7"/>
    </row>
    <row r="162" spans="1:3" ht="18" hidden="1">
      <c r="A162" s="17" t="s">
        <v>323</v>
      </c>
      <c r="B162" s="7"/>
      <c r="C162" s="7"/>
    </row>
    <row r="163" spans="1:3" ht="18" hidden="1">
      <c r="A163" s="19" t="s">
        <v>273</v>
      </c>
      <c r="B163" s="7"/>
      <c r="C163" s="7"/>
    </row>
    <row r="164" spans="1:3" ht="18" hidden="1">
      <c r="A164" s="17" t="s">
        <v>188</v>
      </c>
      <c r="B164" s="7"/>
      <c r="C164" s="7"/>
    </row>
    <row r="165" spans="1:3" ht="18" hidden="1">
      <c r="A165" s="17" t="s">
        <v>324</v>
      </c>
      <c r="B165" s="7"/>
      <c r="C165" s="7"/>
    </row>
    <row r="166" spans="1:3" ht="18" hidden="1">
      <c r="A166" s="17" t="s">
        <v>233</v>
      </c>
      <c r="B166" s="7"/>
      <c r="C166" s="7"/>
    </row>
    <row r="167" spans="1:3" ht="18" hidden="1">
      <c r="A167" s="17" t="s">
        <v>325</v>
      </c>
      <c r="B167" s="7"/>
      <c r="C167" s="7"/>
    </row>
    <row r="168" spans="1:3" ht="18" hidden="1">
      <c r="A168" s="17" t="s">
        <v>326</v>
      </c>
      <c r="B168" s="7"/>
      <c r="C168" s="7"/>
    </row>
    <row r="169" spans="1:3" ht="18" hidden="1">
      <c r="A169" s="17" t="s">
        <v>327</v>
      </c>
      <c r="B169" s="7"/>
      <c r="C169" s="7"/>
    </row>
    <row r="170" spans="1:3" ht="18" hidden="1">
      <c r="A170" s="17" t="s">
        <v>328</v>
      </c>
      <c r="B170" s="7"/>
      <c r="C170" s="7"/>
    </row>
    <row r="171" spans="1:3" ht="18" hidden="1">
      <c r="A171" s="17" t="s">
        <v>329</v>
      </c>
      <c r="B171" s="7"/>
      <c r="C171" s="7"/>
    </row>
    <row r="172" spans="1:3" ht="18" hidden="1">
      <c r="A172" s="17" t="s">
        <v>330</v>
      </c>
      <c r="B172" s="7"/>
      <c r="C172" s="7"/>
    </row>
    <row r="173" spans="1:3" ht="18" hidden="1">
      <c r="A173" s="19" t="s">
        <v>198</v>
      </c>
      <c r="B173" s="7"/>
      <c r="C173" s="7"/>
    </row>
    <row r="174" spans="1:3" ht="18" hidden="1">
      <c r="A174" s="17" t="s">
        <v>188</v>
      </c>
      <c r="B174" s="7"/>
      <c r="C174" s="7"/>
    </row>
    <row r="175" spans="1:3" ht="18" hidden="1">
      <c r="A175" s="17" t="s">
        <v>331</v>
      </c>
      <c r="B175" s="7"/>
      <c r="C175" s="7"/>
    </row>
    <row r="176" spans="1:3" ht="18" hidden="1">
      <c r="A176" s="17" t="s">
        <v>332</v>
      </c>
      <c r="B176" s="7"/>
      <c r="C176" s="7"/>
    </row>
    <row r="177" spans="1:3" ht="18" hidden="1">
      <c r="A177" s="17" t="s">
        <v>333</v>
      </c>
      <c r="B177" s="7"/>
      <c r="C177" s="7"/>
    </row>
    <row r="178" spans="1:3" ht="18" hidden="1">
      <c r="A178" s="17" t="s">
        <v>334</v>
      </c>
      <c r="B178" s="7"/>
      <c r="C178" s="7"/>
    </row>
    <row r="179" spans="1:3" ht="18" hidden="1">
      <c r="A179" s="17" t="s">
        <v>335</v>
      </c>
      <c r="B179" s="7"/>
      <c r="C179" s="7"/>
    </row>
    <row r="180" spans="1:3" ht="18" hidden="1">
      <c r="A180" s="17" t="s">
        <v>336</v>
      </c>
      <c r="B180" s="7"/>
      <c r="C180" s="7"/>
    </row>
    <row r="181" spans="1:3" ht="18" hidden="1">
      <c r="A181" s="17" t="s">
        <v>337</v>
      </c>
      <c r="B181" s="7"/>
      <c r="C181" s="7"/>
    </row>
    <row r="182" spans="1:3" ht="18" hidden="1">
      <c r="A182" s="17" t="s">
        <v>338</v>
      </c>
      <c r="B182" s="7"/>
      <c r="C182" s="7"/>
    </row>
    <row r="183" spans="1:3" ht="18" hidden="1">
      <c r="A183" s="17" t="s">
        <v>234</v>
      </c>
      <c r="B183" s="7"/>
      <c r="C183" s="7"/>
    </row>
    <row r="184" spans="1:3" ht="18" hidden="1">
      <c r="A184" s="19" t="s">
        <v>199</v>
      </c>
      <c r="B184" s="7"/>
      <c r="C184" s="7"/>
    </row>
    <row r="185" spans="1:3" ht="18" hidden="1">
      <c r="A185" s="17" t="s">
        <v>188</v>
      </c>
      <c r="B185" s="7"/>
      <c r="C185" s="7"/>
    </row>
    <row r="186" spans="1:3" ht="18" hidden="1">
      <c r="A186" s="17" t="s">
        <v>235</v>
      </c>
      <c r="B186" s="7"/>
      <c r="C186" s="7"/>
    </row>
    <row r="187" spans="1:3" ht="18" hidden="1">
      <c r="A187" s="17" t="s">
        <v>339</v>
      </c>
      <c r="B187" s="7"/>
      <c r="C187" s="7"/>
    </row>
    <row r="188" spans="1:3" ht="18" hidden="1">
      <c r="A188" s="17" t="s">
        <v>340</v>
      </c>
      <c r="B188" s="7"/>
      <c r="C188" s="7"/>
    </row>
    <row r="189" spans="1:3" ht="18" hidden="1">
      <c r="A189" s="17" t="s">
        <v>341</v>
      </c>
      <c r="B189" s="7"/>
      <c r="C189" s="7"/>
    </row>
    <row r="190" spans="1:3" ht="18" hidden="1">
      <c r="A190" s="19" t="s">
        <v>200</v>
      </c>
      <c r="B190" s="7"/>
      <c r="C190" s="7"/>
    </row>
    <row r="191" spans="1:3" ht="18" hidden="1">
      <c r="A191" s="17" t="s">
        <v>188</v>
      </c>
      <c r="B191" s="7"/>
      <c r="C191" s="7"/>
    </row>
    <row r="192" spans="1:3" ht="18" hidden="1">
      <c r="A192" s="17" t="s">
        <v>236</v>
      </c>
      <c r="B192" s="7"/>
      <c r="C192" s="7"/>
    </row>
    <row r="193" spans="1:3" ht="18" hidden="1">
      <c r="A193" s="17" t="s">
        <v>342</v>
      </c>
      <c r="B193" s="7"/>
      <c r="C193" s="7"/>
    </row>
    <row r="194" spans="1:3" ht="18" hidden="1">
      <c r="A194" s="17" t="s">
        <v>343</v>
      </c>
      <c r="B194" s="7"/>
      <c r="C194" s="7"/>
    </row>
    <row r="195" spans="1:3" ht="18" hidden="1">
      <c r="A195" s="17" t="s">
        <v>344</v>
      </c>
      <c r="B195" s="7"/>
      <c r="C195" s="7"/>
    </row>
    <row r="196" spans="1:3" ht="18" hidden="1">
      <c r="A196" s="17" t="s">
        <v>345</v>
      </c>
      <c r="B196" s="7"/>
      <c r="C196" s="7"/>
    </row>
    <row r="197" spans="1:3" ht="18" hidden="1">
      <c r="A197" s="17" t="s">
        <v>346</v>
      </c>
      <c r="B197" s="7"/>
      <c r="C197" s="7"/>
    </row>
    <row r="198" spans="1:3" ht="18" hidden="1">
      <c r="A198" s="17" t="s">
        <v>347</v>
      </c>
      <c r="B198" s="7"/>
      <c r="C198" s="7"/>
    </row>
    <row r="199" spans="1:3" ht="18" hidden="1">
      <c r="A199" s="19" t="s">
        <v>201</v>
      </c>
      <c r="B199" s="7"/>
      <c r="C199" s="7"/>
    </row>
    <row r="200" spans="1:3" ht="18" hidden="1">
      <c r="A200" s="17" t="s">
        <v>188</v>
      </c>
      <c r="B200" s="7"/>
      <c r="C200" s="7"/>
    </row>
    <row r="201" spans="1:3" ht="18" hidden="1">
      <c r="A201" s="17" t="s">
        <v>348</v>
      </c>
      <c r="B201" s="7"/>
      <c r="C201" s="7"/>
    </row>
    <row r="202" spans="1:3" ht="18" hidden="1">
      <c r="A202" s="17" t="s">
        <v>349</v>
      </c>
      <c r="B202" s="7"/>
      <c r="C202" s="7"/>
    </row>
    <row r="203" spans="1:3" ht="18" hidden="1">
      <c r="A203" s="17" t="s">
        <v>350</v>
      </c>
      <c r="B203" s="7"/>
      <c r="C203" s="7"/>
    </row>
    <row r="204" spans="1:3" ht="18" hidden="1">
      <c r="A204" s="19" t="s">
        <v>202</v>
      </c>
      <c r="B204" s="7"/>
      <c r="C204" s="7"/>
    </row>
    <row r="205" spans="1:3" ht="18" hidden="1">
      <c r="A205" s="17" t="s">
        <v>188</v>
      </c>
      <c r="B205" s="7"/>
      <c r="C205" s="7"/>
    </row>
    <row r="206" spans="1:3" ht="18" hidden="1">
      <c r="A206" s="17" t="s">
        <v>351</v>
      </c>
      <c r="B206" s="7"/>
      <c r="C206" s="7"/>
    </row>
    <row r="207" spans="1:3" ht="18" hidden="1">
      <c r="A207" s="17" t="s">
        <v>237</v>
      </c>
      <c r="B207" s="7"/>
      <c r="C207" s="7"/>
    </row>
    <row r="208" spans="1:3" ht="18" hidden="1">
      <c r="A208" s="17" t="s">
        <v>352</v>
      </c>
      <c r="B208" s="7"/>
      <c r="C208" s="7"/>
    </row>
    <row r="209" spans="1:3" ht="18" hidden="1">
      <c r="A209" s="17" t="s">
        <v>353</v>
      </c>
      <c r="B209" s="7"/>
      <c r="C209" s="7"/>
    </row>
    <row r="210" spans="1:3" ht="18" hidden="1">
      <c r="A210" s="17" t="s">
        <v>238</v>
      </c>
      <c r="B210" s="7"/>
      <c r="C210" s="7"/>
    </row>
    <row r="211" spans="1:3" ht="18" hidden="1">
      <c r="A211" s="17" t="s">
        <v>354</v>
      </c>
      <c r="B211" s="7"/>
      <c r="C211" s="7"/>
    </row>
    <row r="212" spans="1:3" ht="18" hidden="1">
      <c r="A212" s="17" t="s">
        <v>355</v>
      </c>
      <c r="B212" s="7"/>
      <c r="C212" s="7"/>
    </row>
    <row r="213" spans="1:3" ht="18" hidden="1">
      <c r="A213" s="17" t="s">
        <v>356</v>
      </c>
      <c r="B213" s="7"/>
      <c r="C213" s="7"/>
    </row>
    <row r="214" spans="1:3" ht="18" hidden="1">
      <c r="A214" s="19" t="s">
        <v>203</v>
      </c>
      <c r="B214" s="7"/>
      <c r="C214" s="7"/>
    </row>
    <row r="215" spans="1:3" ht="18" hidden="1">
      <c r="A215" s="17" t="s">
        <v>188</v>
      </c>
      <c r="B215" s="7"/>
      <c r="C215" s="7"/>
    </row>
    <row r="216" spans="1:3" ht="18" hidden="1">
      <c r="A216" s="17" t="s">
        <v>357</v>
      </c>
      <c r="B216" s="7"/>
      <c r="C216" s="7"/>
    </row>
    <row r="217" spans="1:3" ht="18" hidden="1">
      <c r="A217" s="17" t="s">
        <v>239</v>
      </c>
      <c r="B217" s="7"/>
      <c r="C217" s="7"/>
    </row>
    <row r="218" spans="1:3" ht="18" hidden="1">
      <c r="A218" s="17" t="s">
        <v>358</v>
      </c>
      <c r="B218" s="7"/>
      <c r="C218" s="7"/>
    </row>
    <row r="219" spans="1:3" ht="18" hidden="1">
      <c r="A219" s="17" t="s">
        <v>359</v>
      </c>
      <c r="B219" s="7"/>
      <c r="C219" s="7"/>
    </row>
    <row r="220" spans="1:3" ht="18" hidden="1">
      <c r="A220" s="17" t="s">
        <v>360</v>
      </c>
      <c r="B220" s="7"/>
      <c r="C220" s="7"/>
    </row>
    <row r="221" spans="1:3" ht="18" hidden="1">
      <c r="A221" s="19" t="s">
        <v>204</v>
      </c>
      <c r="B221" s="7"/>
      <c r="C221" s="7"/>
    </row>
    <row r="222" spans="1:3" ht="18" hidden="1">
      <c r="A222" s="17" t="s">
        <v>188</v>
      </c>
      <c r="B222" s="7"/>
      <c r="C222" s="7"/>
    </row>
    <row r="223" spans="1:3" ht="18" hidden="1">
      <c r="A223" s="17" t="s">
        <v>240</v>
      </c>
      <c r="B223" s="7"/>
      <c r="C223" s="7"/>
    </row>
    <row r="224" spans="1:3" ht="18" hidden="1">
      <c r="A224" s="17" t="s">
        <v>361</v>
      </c>
      <c r="B224" s="7"/>
      <c r="C224" s="7"/>
    </row>
    <row r="225" spans="1:3" ht="18" hidden="1">
      <c r="A225" s="17" t="s">
        <v>362</v>
      </c>
      <c r="B225" s="7"/>
      <c r="C225" s="7"/>
    </row>
    <row r="226" spans="1:3" ht="18" hidden="1">
      <c r="A226" s="17" t="s">
        <v>363</v>
      </c>
      <c r="B226" s="7"/>
      <c r="C226" s="7"/>
    </row>
    <row r="227" spans="1:3" ht="18" hidden="1">
      <c r="A227" s="17" t="s">
        <v>364</v>
      </c>
      <c r="B227" s="7"/>
      <c r="C227" s="7"/>
    </row>
    <row r="228" spans="1:3" ht="18" hidden="1">
      <c r="A228" s="17" t="s">
        <v>365</v>
      </c>
      <c r="B228" s="7"/>
      <c r="C228" s="7"/>
    </row>
    <row r="229" spans="1:3" ht="18" hidden="1">
      <c r="A229" s="17" t="s">
        <v>366</v>
      </c>
      <c r="B229" s="7"/>
      <c r="C229" s="7"/>
    </row>
    <row r="230" spans="1:3" ht="18" hidden="1">
      <c r="A230" s="17" t="s">
        <v>367</v>
      </c>
      <c r="B230" s="7"/>
      <c r="C230" s="7"/>
    </row>
    <row r="231" spans="1:3" ht="18" hidden="1">
      <c r="A231" s="17" t="s">
        <v>368</v>
      </c>
      <c r="B231" s="7"/>
      <c r="C231" s="7"/>
    </row>
    <row r="232" spans="1:3" ht="18" hidden="1">
      <c r="A232" s="17" t="s">
        <v>369</v>
      </c>
      <c r="B232" s="7"/>
      <c r="C232" s="7"/>
    </row>
    <row r="233" spans="1:3" ht="18" hidden="1">
      <c r="A233" s="17" t="s">
        <v>370</v>
      </c>
      <c r="B233" s="7"/>
      <c r="C233" s="7"/>
    </row>
    <row r="234" spans="1:3" ht="18" hidden="1">
      <c r="A234" s="19" t="s">
        <v>205</v>
      </c>
      <c r="B234" s="7"/>
      <c r="C234" s="7"/>
    </row>
    <row r="235" spans="1:3" ht="18" hidden="1">
      <c r="A235" s="17" t="s">
        <v>188</v>
      </c>
      <c r="B235" s="7"/>
      <c r="C235" s="7"/>
    </row>
    <row r="236" spans="1:3" ht="18" hidden="1">
      <c r="A236" s="17" t="s">
        <v>241</v>
      </c>
      <c r="B236" s="7"/>
      <c r="C236" s="7"/>
    </row>
    <row r="237" spans="1:3" ht="18" hidden="1">
      <c r="A237" s="17" t="s">
        <v>371</v>
      </c>
      <c r="B237" s="7"/>
      <c r="C237" s="7"/>
    </row>
    <row r="238" spans="1:3" ht="18" hidden="1">
      <c r="A238" s="17" t="s">
        <v>372</v>
      </c>
      <c r="B238" s="7"/>
      <c r="C238" s="7"/>
    </row>
    <row r="239" spans="1:3" ht="18" hidden="1">
      <c r="A239" s="19" t="s">
        <v>206</v>
      </c>
      <c r="B239" s="7"/>
      <c r="C239" s="7"/>
    </row>
    <row r="240" spans="1:3" ht="18" hidden="1">
      <c r="A240" s="17" t="s">
        <v>188</v>
      </c>
      <c r="B240" s="7"/>
      <c r="C240" s="7"/>
    </row>
    <row r="241" spans="1:3" ht="18" hidden="1">
      <c r="A241" s="17" t="s">
        <v>373</v>
      </c>
      <c r="B241" s="7"/>
      <c r="C241" s="7"/>
    </row>
    <row r="242" spans="1:3" ht="18" hidden="1">
      <c r="A242" s="17" t="s">
        <v>374</v>
      </c>
      <c r="B242" s="7"/>
      <c r="C242" s="7"/>
    </row>
    <row r="243" spans="1:3" ht="18" hidden="1">
      <c r="A243" s="17" t="s">
        <v>375</v>
      </c>
      <c r="B243" s="7"/>
      <c r="C243" s="7"/>
    </row>
    <row r="244" spans="1:3" ht="18" hidden="1">
      <c r="A244" s="17" t="s">
        <v>242</v>
      </c>
      <c r="B244" s="7"/>
      <c r="C244" s="7"/>
    </row>
    <row r="245" spans="1:3" ht="18" hidden="1">
      <c r="A245" s="17" t="s">
        <v>376</v>
      </c>
      <c r="B245" s="7"/>
      <c r="C245" s="7"/>
    </row>
    <row r="246" spans="1:3" ht="18" hidden="1">
      <c r="A246" s="17" t="s">
        <v>377</v>
      </c>
      <c r="B246" s="7"/>
      <c r="C246" s="7"/>
    </row>
    <row r="247" spans="1:3" ht="18" hidden="1">
      <c r="A247" s="17" t="s">
        <v>378</v>
      </c>
      <c r="B247" s="7"/>
      <c r="C247" s="7"/>
    </row>
    <row r="248" spans="1:3" ht="18" hidden="1">
      <c r="A248" s="17" t="s">
        <v>379</v>
      </c>
      <c r="B248" s="7"/>
      <c r="C248" s="7"/>
    </row>
    <row r="249" spans="1:3" ht="18" hidden="1">
      <c r="A249" s="17" t="s">
        <v>380</v>
      </c>
      <c r="B249" s="7"/>
      <c r="C249" s="7"/>
    </row>
    <row r="250" spans="1:3" ht="18" hidden="1">
      <c r="A250" s="19" t="s">
        <v>207</v>
      </c>
      <c r="B250" s="7"/>
      <c r="C250" s="7"/>
    </row>
    <row r="251" spans="1:3" ht="18" hidden="1">
      <c r="A251" s="17" t="s">
        <v>188</v>
      </c>
      <c r="B251" s="7"/>
      <c r="C251" s="7"/>
    </row>
    <row r="252" spans="1:3" ht="18" hidden="1">
      <c r="A252" s="17" t="s">
        <v>381</v>
      </c>
      <c r="B252" s="7"/>
      <c r="C252" s="7"/>
    </row>
    <row r="253" spans="1:3" ht="18" hidden="1">
      <c r="A253" s="17" t="s">
        <v>243</v>
      </c>
      <c r="B253" s="7"/>
      <c r="C253" s="7"/>
    </row>
    <row r="254" spans="1:3" ht="18" hidden="1">
      <c r="A254" s="17" t="s">
        <v>382</v>
      </c>
      <c r="B254" s="7"/>
      <c r="C254" s="7"/>
    </row>
    <row r="255" spans="1:3" ht="18" hidden="1">
      <c r="A255" s="17" t="s">
        <v>383</v>
      </c>
      <c r="B255" s="7"/>
      <c r="C255" s="7"/>
    </row>
    <row r="256" spans="1:3" ht="18" hidden="1">
      <c r="A256" s="17" t="s">
        <v>384</v>
      </c>
      <c r="B256" s="7"/>
      <c r="C256" s="7"/>
    </row>
    <row r="257" spans="1:3" ht="18" hidden="1">
      <c r="A257" s="17" t="s">
        <v>385</v>
      </c>
      <c r="B257" s="7"/>
      <c r="C257" s="7"/>
    </row>
    <row r="258" spans="1:3" ht="18" hidden="1">
      <c r="A258" s="17" t="s">
        <v>386</v>
      </c>
      <c r="B258" s="7"/>
      <c r="C258" s="7"/>
    </row>
    <row r="259" spans="1:3" ht="18" hidden="1">
      <c r="A259" s="17" t="s">
        <v>387</v>
      </c>
      <c r="B259" s="7"/>
      <c r="C259" s="7"/>
    </row>
    <row r="260" spans="1:3" ht="18" hidden="1">
      <c r="A260" s="17" t="s">
        <v>388</v>
      </c>
      <c r="B260" s="7"/>
      <c r="C260" s="7"/>
    </row>
    <row r="261" spans="1:3" ht="18" hidden="1">
      <c r="A261" s="17" t="s">
        <v>389</v>
      </c>
      <c r="B261" s="7"/>
      <c r="C261" s="7"/>
    </row>
    <row r="262" spans="1:3" ht="18" hidden="1">
      <c r="A262" s="19" t="s">
        <v>208</v>
      </c>
      <c r="B262" s="7"/>
      <c r="C262" s="7"/>
    </row>
    <row r="263" spans="1:3" ht="18" hidden="1">
      <c r="A263" s="17" t="s">
        <v>188</v>
      </c>
      <c r="B263" s="7"/>
      <c r="C263" s="7"/>
    </row>
    <row r="264" spans="1:3" ht="18" hidden="1">
      <c r="A264" s="17" t="s">
        <v>390</v>
      </c>
      <c r="B264" s="7"/>
      <c r="C264" s="7"/>
    </row>
    <row r="265" spans="1:3" ht="18" hidden="1">
      <c r="A265" s="17" t="s">
        <v>391</v>
      </c>
      <c r="B265" s="7"/>
      <c r="C265" s="7"/>
    </row>
    <row r="266" spans="1:3" ht="18" hidden="1">
      <c r="A266" s="17" t="s">
        <v>392</v>
      </c>
      <c r="B266" s="7"/>
      <c r="C266" s="7"/>
    </row>
    <row r="267" spans="1:3" ht="18" hidden="1">
      <c r="A267" s="17" t="s">
        <v>393</v>
      </c>
      <c r="B267" s="7"/>
      <c r="C267" s="7"/>
    </row>
    <row r="268" spans="1:3" ht="18" hidden="1">
      <c r="A268" s="17" t="s">
        <v>394</v>
      </c>
      <c r="B268" s="7"/>
      <c r="C268" s="7"/>
    </row>
    <row r="269" spans="1:3" ht="18" hidden="1">
      <c r="A269" s="17" t="s">
        <v>395</v>
      </c>
      <c r="B269" s="7"/>
      <c r="C269" s="7"/>
    </row>
    <row r="270" spans="1:3" ht="18" hidden="1">
      <c r="A270" s="17" t="s">
        <v>244</v>
      </c>
      <c r="B270" s="7"/>
      <c r="C270" s="7"/>
    </row>
    <row r="271" spans="1:3" ht="18" hidden="1">
      <c r="A271" s="17" t="s">
        <v>396</v>
      </c>
      <c r="B271" s="7"/>
      <c r="C271" s="7"/>
    </row>
    <row r="272" spans="1:3" ht="18" hidden="1">
      <c r="A272" s="17" t="s">
        <v>397</v>
      </c>
      <c r="B272" s="7"/>
      <c r="C272" s="7"/>
    </row>
    <row r="273" spans="1:3" ht="18" hidden="1">
      <c r="A273" s="17" t="s">
        <v>398</v>
      </c>
      <c r="B273" s="7"/>
      <c r="C273" s="7"/>
    </row>
    <row r="274" spans="1:3" ht="18" hidden="1">
      <c r="A274" s="17" t="s">
        <v>399</v>
      </c>
      <c r="B274" s="7"/>
      <c r="C274" s="7"/>
    </row>
    <row r="275" spans="1:3" ht="18" hidden="1">
      <c r="A275" s="17" t="s">
        <v>400</v>
      </c>
      <c r="B275" s="7"/>
      <c r="C275" s="7"/>
    </row>
    <row r="276" spans="1:3" ht="18" hidden="1">
      <c r="A276" s="17" t="s">
        <v>401</v>
      </c>
      <c r="B276" s="7"/>
      <c r="C276" s="7"/>
    </row>
    <row r="277" spans="1:3" ht="18" hidden="1">
      <c r="A277" s="17" t="s">
        <v>245</v>
      </c>
      <c r="B277" s="7"/>
      <c r="C277" s="7"/>
    </row>
    <row r="278" spans="1:3" ht="18" hidden="1">
      <c r="A278" s="17" t="s">
        <v>402</v>
      </c>
      <c r="B278" s="7"/>
      <c r="C278" s="7"/>
    </row>
    <row r="279" spans="1:3" ht="18" hidden="1">
      <c r="A279" s="17" t="s">
        <v>403</v>
      </c>
      <c r="B279" s="7"/>
      <c r="C279" s="7"/>
    </row>
    <row r="280" spans="1:3" ht="18" hidden="1">
      <c r="A280" s="19" t="s">
        <v>209</v>
      </c>
      <c r="B280" s="7"/>
      <c r="C280" s="7"/>
    </row>
    <row r="281" spans="1:3" ht="18" hidden="1">
      <c r="A281" s="17" t="s">
        <v>188</v>
      </c>
      <c r="B281" s="7"/>
      <c r="C281" s="7"/>
    </row>
    <row r="282" spans="1:3" ht="18" hidden="1">
      <c r="A282" s="17" t="s">
        <v>8</v>
      </c>
      <c r="B282" s="7"/>
      <c r="C282" s="7"/>
    </row>
    <row r="283" spans="1:3" ht="18" hidden="1">
      <c r="A283" s="17" t="s">
        <v>246</v>
      </c>
      <c r="B283" s="7"/>
      <c r="C283" s="7"/>
    </row>
    <row r="284" spans="1:3" ht="18" hidden="1">
      <c r="A284" s="17" t="s">
        <v>9</v>
      </c>
      <c r="B284" s="7"/>
      <c r="C284" s="7"/>
    </row>
    <row r="285" spans="1:3" ht="18" hidden="1">
      <c r="A285" s="19" t="s">
        <v>210</v>
      </c>
      <c r="B285" s="7"/>
      <c r="C285" s="7"/>
    </row>
    <row r="286" spans="1:3" ht="18" hidden="1">
      <c r="A286" s="17" t="s">
        <v>188</v>
      </c>
      <c r="B286" s="7"/>
      <c r="C286" s="7"/>
    </row>
    <row r="287" spans="1:3" ht="18" hidden="1">
      <c r="A287" s="17" t="s">
        <v>404</v>
      </c>
      <c r="B287" s="7"/>
      <c r="C287" s="7"/>
    </row>
    <row r="288" spans="1:3" ht="18" hidden="1">
      <c r="A288" s="17" t="s">
        <v>405</v>
      </c>
      <c r="B288" s="7"/>
      <c r="C288" s="7"/>
    </row>
    <row r="289" spans="1:3" ht="18" hidden="1">
      <c r="A289" s="17" t="s">
        <v>406</v>
      </c>
      <c r="B289" s="7"/>
      <c r="C289" s="7"/>
    </row>
    <row r="290" spans="1:3" ht="18" hidden="1">
      <c r="A290" s="17" t="s">
        <v>407</v>
      </c>
      <c r="B290" s="7"/>
      <c r="C290" s="7"/>
    </row>
    <row r="291" spans="1:3" ht="18" hidden="1">
      <c r="A291" s="17" t="s">
        <v>408</v>
      </c>
      <c r="B291" s="7"/>
      <c r="C291" s="7"/>
    </row>
    <row r="292" spans="1:3" ht="18" hidden="1">
      <c r="A292" s="17" t="s">
        <v>409</v>
      </c>
      <c r="B292" s="7"/>
      <c r="C292" s="7"/>
    </row>
    <row r="293" spans="1:3" ht="18" hidden="1">
      <c r="A293" s="17" t="s">
        <v>410</v>
      </c>
      <c r="B293" s="7"/>
      <c r="C293" s="7"/>
    </row>
    <row r="294" spans="1:3" ht="18" hidden="1">
      <c r="A294" s="17" t="s">
        <v>411</v>
      </c>
      <c r="B294" s="7"/>
      <c r="C294" s="7"/>
    </row>
    <row r="295" spans="1:3" ht="18" hidden="1">
      <c r="A295" s="17" t="s">
        <v>412</v>
      </c>
      <c r="B295" s="7"/>
      <c r="C295" s="7"/>
    </row>
    <row r="296" spans="1:3" ht="18" hidden="1">
      <c r="A296" s="17" t="s">
        <v>413</v>
      </c>
      <c r="B296" s="7"/>
      <c r="C296" s="7"/>
    </row>
    <row r="297" spans="1:3" ht="18" hidden="1">
      <c r="A297" s="17" t="s">
        <v>414</v>
      </c>
      <c r="B297" s="7"/>
      <c r="C297" s="7"/>
    </row>
    <row r="298" spans="1:3" ht="18" hidden="1">
      <c r="A298" s="17" t="s">
        <v>415</v>
      </c>
      <c r="B298" s="7"/>
      <c r="C298" s="7"/>
    </row>
    <row r="299" spans="1:3" ht="18" hidden="1">
      <c r="A299" s="17" t="s">
        <v>416</v>
      </c>
      <c r="B299" s="7"/>
      <c r="C299" s="7"/>
    </row>
    <row r="300" spans="1:3" ht="18" hidden="1">
      <c r="A300" s="19" t="s">
        <v>211</v>
      </c>
      <c r="B300" s="7"/>
      <c r="C300" s="7"/>
    </row>
    <row r="301" spans="1:3" ht="18" hidden="1">
      <c r="A301" s="17" t="s">
        <v>188</v>
      </c>
      <c r="B301" s="7"/>
      <c r="C301" s="7"/>
    </row>
    <row r="302" spans="1:3" ht="18" hidden="1">
      <c r="A302" s="17" t="s">
        <v>417</v>
      </c>
      <c r="B302" s="7"/>
      <c r="C302" s="7"/>
    </row>
    <row r="303" spans="1:3" ht="18" hidden="1">
      <c r="A303" s="17" t="s">
        <v>247</v>
      </c>
      <c r="B303" s="7"/>
      <c r="C303" s="7"/>
    </row>
    <row r="304" spans="1:3" ht="18" hidden="1">
      <c r="A304" s="17" t="s">
        <v>11</v>
      </c>
      <c r="B304" s="7"/>
      <c r="C304" s="7"/>
    </row>
    <row r="305" spans="1:3" ht="18" hidden="1">
      <c r="A305" s="17" t="s">
        <v>12</v>
      </c>
      <c r="B305" s="7"/>
      <c r="C305" s="7"/>
    </row>
    <row r="306" spans="1:3" ht="18" hidden="1">
      <c r="A306" s="17" t="s">
        <v>13</v>
      </c>
      <c r="B306" s="7"/>
      <c r="C306" s="7"/>
    </row>
    <row r="307" spans="1:3" ht="18" hidden="1">
      <c r="A307" s="17" t="s">
        <v>14</v>
      </c>
      <c r="B307" s="7"/>
      <c r="C307" s="7"/>
    </row>
    <row r="308" spans="1:3" ht="18" hidden="1">
      <c r="A308" s="19" t="s">
        <v>212</v>
      </c>
      <c r="B308" s="7"/>
      <c r="C308" s="7"/>
    </row>
    <row r="309" spans="1:3" ht="18" hidden="1">
      <c r="A309" s="17" t="s">
        <v>188</v>
      </c>
      <c r="B309" s="7"/>
      <c r="C309" s="7"/>
    </row>
    <row r="310" spans="1:3" ht="18" hidden="1">
      <c r="A310" s="17" t="s">
        <v>15</v>
      </c>
      <c r="B310" s="7"/>
      <c r="C310" s="7"/>
    </row>
    <row r="311" spans="1:3" ht="18" hidden="1">
      <c r="A311" s="17" t="s">
        <v>16</v>
      </c>
      <c r="B311" s="7"/>
      <c r="C311" s="7"/>
    </row>
    <row r="312" spans="1:3" ht="18" hidden="1">
      <c r="A312" s="17" t="s">
        <v>17</v>
      </c>
      <c r="B312" s="7"/>
      <c r="C312" s="7"/>
    </row>
    <row r="313" spans="1:3" ht="18" hidden="1">
      <c r="A313" s="17" t="s">
        <v>18</v>
      </c>
      <c r="B313" s="7"/>
      <c r="C313" s="7"/>
    </row>
    <row r="314" spans="1:3" ht="18" hidden="1">
      <c r="A314" s="19" t="s">
        <v>213</v>
      </c>
      <c r="B314" s="7"/>
      <c r="C314" s="7"/>
    </row>
    <row r="315" spans="1:3" ht="18" hidden="1">
      <c r="A315" s="17" t="s">
        <v>188</v>
      </c>
      <c r="B315" s="7"/>
      <c r="C315" s="7"/>
    </row>
    <row r="316" spans="1:3" ht="18" hidden="1">
      <c r="A316" s="17" t="s">
        <v>19</v>
      </c>
      <c r="B316" s="7"/>
      <c r="C316" s="7"/>
    </row>
    <row r="317" spans="1:3" ht="18" hidden="1">
      <c r="A317" s="17" t="s">
        <v>20</v>
      </c>
      <c r="B317" s="7"/>
      <c r="C317" s="7"/>
    </row>
    <row r="318" spans="1:3" ht="18" hidden="1">
      <c r="A318" s="17" t="s">
        <v>21</v>
      </c>
      <c r="B318" s="7"/>
      <c r="C318" s="7"/>
    </row>
    <row r="319" spans="1:3" ht="18" hidden="1">
      <c r="A319" s="17" t="s">
        <v>22</v>
      </c>
      <c r="B319" s="7"/>
      <c r="C319" s="7"/>
    </row>
    <row r="320" spans="1:3" ht="18" hidden="1">
      <c r="A320" s="17" t="s">
        <v>248</v>
      </c>
      <c r="B320" s="7"/>
      <c r="C320" s="7"/>
    </row>
    <row r="321" spans="1:3" ht="18" hidden="1">
      <c r="A321" s="17" t="s">
        <v>23</v>
      </c>
      <c r="B321" s="7"/>
      <c r="C321" s="7"/>
    </row>
    <row r="322" spans="1:3" ht="18" hidden="1">
      <c r="A322" s="17" t="s">
        <v>24</v>
      </c>
      <c r="B322" s="7"/>
      <c r="C322" s="7"/>
    </row>
    <row r="323" spans="1:3" ht="18" hidden="1">
      <c r="A323" s="17" t="s">
        <v>25</v>
      </c>
      <c r="B323" s="7"/>
      <c r="C323" s="7"/>
    </row>
    <row r="324" spans="1:3" ht="18" hidden="1">
      <c r="A324" s="17" t="s">
        <v>26</v>
      </c>
      <c r="B324" s="7"/>
      <c r="C324" s="7"/>
    </row>
    <row r="325" spans="1:3" ht="18" hidden="1">
      <c r="A325" s="17" t="s">
        <v>249</v>
      </c>
      <c r="B325" s="7"/>
      <c r="C325" s="7"/>
    </row>
    <row r="326" spans="1:3" ht="18" hidden="1">
      <c r="A326" s="19" t="s">
        <v>214</v>
      </c>
      <c r="B326" s="7"/>
      <c r="C326" s="7"/>
    </row>
    <row r="327" spans="1:3" ht="18" hidden="1">
      <c r="A327" s="17" t="s">
        <v>188</v>
      </c>
      <c r="B327" s="7"/>
      <c r="C327" s="7"/>
    </row>
    <row r="328" spans="1:3" ht="18" hidden="1">
      <c r="A328" s="17" t="s">
        <v>27</v>
      </c>
      <c r="B328" s="7"/>
      <c r="C328" s="7"/>
    </row>
    <row r="329" spans="1:3" ht="18" hidden="1">
      <c r="A329" s="17" t="s">
        <v>28</v>
      </c>
      <c r="B329" s="7"/>
      <c r="C329" s="7"/>
    </row>
    <row r="330" spans="1:3" ht="18" hidden="1">
      <c r="A330" s="17" t="s">
        <v>29</v>
      </c>
      <c r="B330" s="7"/>
      <c r="C330" s="7"/>
    </row>
    <row r="331" spans="1:3" ht="18" hidden="1">
      <c r="A331" s="17" t="s">
        <v>250</v>
      </c>
      <c r="B331" s="7"/>
      <c r="C331" s="7"/>
    </row>
    <row r="332" spans="1:3" ht="18" hidden="1">
      <c r="A332" s="17" t="s">
        <v>30</v>
      </c>
      <c r="B332" s="7"/>
      <c r="C332" s="7"/>
    </row>
    <row r="333" spans="1:3" ht="18" hidden="1">
      <c r="A333" s="17" t="s">
        <v>31</v>
      </c>
      <c r="B333" s="7"/>
      <c r="C333" s="7"/>
    </row>
    <row r="334" spans="1:3" ht="18" hidden="1">
      <c r="A334" s="17" t="s">
        <v>32</v>
      </c>
      <c r="B334" s="7"/>
      <c r="C334" s="7"/>
    </row>
    <row r="335" spans="1:3" ht="18" hidden="1">
      <c r="A335" s="17" t="s">
        <v>33</v>
      </c>
      <c r="B335" s="7"/>
      <c r="C335" s="7"/>
    </row>
    <row r="336" spans="1:3" ht="18" hidden="1">
      <c r="A336" s="17" t="s">
        <v>34</v>
      </c>
      <c r="B336" s="7"/>
      <c r="C336" s="7"/>
    </row>
    <row r="337" spans="1:3" ht="18" hidden="1">
      <c r="A337" s="17" t="s">
        <v>35</v>
      </c>
      <c r="B337" s="7"/>
      <c r="C337" s="7"/>
    </row>
    <row r="338" spans="1:3" ht="18" hidden="1">
      <c r="A338" s="17" t="s">
        <v>36</v>
      </c>
      <c r="B338" s="7"/>
      <c r="C338" s="7"/>
    </row>
    <row r="339" spans="1:3" ht="18" hidden="1">
      <c r="A339" s="17" t="s">
        <v>37</v>
      </c>
      <c r="B339" s="7"/>
      <c r="C339" s="7"/>
    </row>
    <row r="340" spans="1:3" ht="18" hidden="1">
      <c r="A340" s="17" t="s">
        <v>38</v>
      </c>
      <c r="B340" s="7"/>
      <c r="C340" s="7"/>
    </row>
    <row r="341" spans="1:3" ht="18" hidden="1">
      <c r="A341" s="17" t="s">
        <v>39</v>
      </c>
      <c r="B341" s="7"/>
      <c r="C341" s="7"/>
    </row>
    <row r="342" spans="1:3" ht="18" hidden="1">
      <c r="A342" s="17" t="s">
        <v>40</v>
      </c>
      <c r="B342" s="7"/>
      <c r="C342" s="7"/>
    </row>
    <row r="343" spans="1:3" ht="18" hidden="1">
      <c r="A343" s="17" t="s">
        <v>41</v>
      </c>
      <c r="B343" s="7"/>
      <c r="C343" s="7"/>
    </row>
    <row r="344" spans="1:3" ht="18" hidden="1">
      <c r="A344" s="17" t="s">
        <v>42</v>
      </c>
      <c r="B344" s="7"/>
      <c r="C344" s="7"/>
    </row>
    <row r="345" spans="1:3" ht="18" hidden="1">
      <c r="A345" s="17" t="s">
        <v>43</v>
      </c>
      <c r="B345" s="7"/>
      <c r="C345" s="7"/>
    </row>
    <row r="346" spans="1:3" ht="18" hidden="1">
      <c r="A346" s="17" t="s">
        <v>44</v>
      </c>
      <c r="B346" s="7"/>
      <c r="C346" s="7"/>
    </row>
    <row r="347" spans="1:3" ht="18" hidden="1">
      <c r="A347" s="17" t="s">
        <v>45</v>
      </c>
      <c r="B347" s="7"/>
      <c r="C347" s="7"/>
    </row>
    <row r="348" spans="1:3" ht="18" hidden="1">
      <c r="A348" s="17" t="s">
        <v>46</v>
      </c>
      <c r="B348" s="7"/>
      <c r="C348" s="7"/>
    </row>
    <row r="349" spans="1:3" ht="18" hidden="1">
      <c r="A349" s="19" t="s">
        <v>215</v>
      </c>
      <c r="B349" s="7"/>
      <c r="C349" s="7"/>
    </row>
    <row r="350" spans="1:3" ht="18" hidden="1">
      <c r="A350" s="17" t="s">
        <v>188</v>
      </c>
      <c r="B350" s="7"/>
      <c r="C350" s="7"/>
    </row>
    <row r="351" spans="1:3" ht="18" hidden="1">
      <c r="A351" s="17" t="s">
        <v>251</v>
      </c>
      <c r="B351" s="7"/>
      <c r="C351" s="7"/>
    </row>
    <row r="352" spans="1:3" ht="18" hidden="1">
      <c r="A352" s="17" t="s">
        <v>47</v>
      </c>
      <c r="B352" s="7"/>
      <c r="C352" s="7"/>
    </row>
    <row r="353" spans="1:3" ht="18" hidden="1">
      <c r="A353" s="17" t="s">
        <v>48</v>
      </c>
      <c r="B353" s="7"/>
      <c r="C353" s="7"/>
    </row>
    <row r="354" spans="1:3" ht="18" hidden="1">
      <c r="A354" s="17" t="s">
        <v>49</v>
      </c>
      <c r="B354" s="7"/>
      <c r="C354" s="7"/>
    </row>
    <row r="355" spans="1:3" ht="18" hidden="1">
      <c r="A355" s="17" t="s">
        <v>50</v>
      </c>
      <c r="B355" s="7"/>
      <c r="C355" s="7"/>
    </row>
    <row r="356" spans="1:3" ht="18" hidden="1">
      <c r="A356" s="17" t="s">
        <v>51</v>
      </c>
      <c r="B356" s="7"/>
      <c r="C356" s="7"/>
    </row>
    <row r="357" spans="1:3" ht="18" hidden="1">
      <c r="A357" s="17" t="s">
        <v>52</v>
      </c>
      <c r="B357" s="7"/>
      <c r="C357" s="7"/>
    </row>
    <row r="358" spans="1:3" ht="18" hidden="1">
      <c r="A358" s="19" t="s">
        <v>216</v>
      </c>
      <c r="B358" s="7"/>
      <c r="C358" s="7"/>
    </row>
    <row r="359" spans="1:3" ht="18" hidden="1">
      <c r="A359" s="17" t="s">
        <v>188</v>
      </c>
      <c r="B359" s="7"/>
      <c r="C359" s="7"/>
    </row>
    <row r="360" spans="1:3" ht="18" hidden="1">
      <c r="A360" s="17" t="s">
        <v>53</v>
      </c>
      <c r="B360" s="7"/>
      <c r="C360" s="7"/>
    </row>
    <row r="361" spans="1:3" ht="18" hidden="1">
      <c r="A361" s="17" t="s">
        <v>54</v>
      </c>
      <c r="B361" s="7"/>
      <c r="C361" s="7"/>
    </row>
    <row r="362" spans="1:3" ht="18" hidden="1">
      <c r="A362" s="17" t="s">
        <v>55</v>
      </c>
      <c r="B362" s="7"/>
      <c r="C362" s="7"/>
    </row>
    <row r="363" spans="1:3" ht="18" hidden="1">
      <c r="A363" s="17" t="s">
        <v>252</v>
      </c>
      <c r="B363" s="7"/>
      <c r="C363" s="7"/>
    </row>
    <row r="364" spans="1:3" ht="18" hidden="1">
      <c r="A364" s="17" t="s">
        <v>56</v>
      </c>
      <c r="B364" s="7"/>
      <c r="C364" s="7"/>
    </row>
    <row r="365" spans="1:3" ht="18" hidden="1">
      <c r="A365" s="17" t="s">
        <v>57</v>
      </c>
      <c r="B365" s="7"/>
      <c r="C365" s="7"/>
    </row>
    <row r="366" spans="1:3" ht="18" hidden="1">
      <c r="A366" s="17" t="s">
        <v>58</v>
      </c>
      <c r="B366" s="7"/>
      <c r="C366" s="7"/>
    </row>
    <row r="367" spans="1:3" ht="18" hidden="1">
      <c r="A367" s="17" t="s">
        <v>59</v>
      </c>
      <c r="B367" s="7"/>
      <c r="C367" s="7"/>
    </row>
    <row r="368" spans="1:3" ht="18" hidden="1">
      <c r="A368" s="17" t="s">
        <v>60</v>
      </c>
      <c r="B368" s="7"/>
      <c r="C368" s="7"/>
    </row>
    <row r="369" spans="1:3" ht="18" hidden="1">
      <c r="A369" s="17" t="s">
        <v>61</v>
      </c>
      <c r="B369" s="7"/>
      <c r="C369" s="7"/>
    </row>
    <row r="370" spans="1:3" ht="18" hidden="1">
      <c r="A370" s="17" t="s">
        <v>62</v>
      </c>
      <c r="B370" s="7"/>
      <c r="C370" s="7"/>
    </row>
    <row r="371" spans="1:3" ht="18" hidden="1">
      <c r="A371" s="17" t="s">
        <v>63</v>
      </c>
      <c r="B371" s="7"/>
      <c r="C371" s="7"/>
    </row>
    <row r="372" spans="1:3" ht="18" hidden="1">
      <c r="A372" s="19" t="s">
        <v>217</v>
      </c>
      <c r="B372" s="7"/>
      <c r="C372" s="7"/>
    </row>
    <row r="373" spans="1:3" ht="18" hidden="1">
      <c r="A373" s="17" t="s">
        <v>188</v>
      </c>
      <c r="B373" s="7"/>
      <c r="C373" s="7"/>
    </row>
    <row r="374" spans="1:3" ht="18" hidden="1">
      <c r="A374" s="17" t="s">
        <v>64</v>
      </c>
      <c r="B374" s="7"/>
      <c r="C374" s="7"/>
    </row>
    <row r="375" spans="1:3" ht="18" hidden="1">
      <c r="A375" s="17" t="s">
        <v>65</v>
      </c>
      <c r="B375" s="7"/>
      <c r="C375" s="7"/>
    </row>
    <row r="376" spans="1:3" ht="18" hidden="1">
      <c r="A376" s="17" t="s">
        <v>66</v>
      </c>
      <c r="B376" s="7"/>
      <c r="C376" s="7"/>
    </row>
    <row r="377" spans="1:3" ht="18" hidden="1">
      <c r="A377" s="17" t="s">
        <v>67</v>
      </c>
      <c r="B377" s="7"/>
      <c r="C377" s="7"/>
    </row>
    <row r="378" spans="1:3" ht="18" hidden="1">
      <c r="A378" s="19" t="s">
        <v>218</v>
      </c>
      <c r="B378" s="7"/>
      <c r="C378" s="7"/>
    </row>
    <row r="379" spans="1:3" ht="18" hidden="1">
      <c r="A379" s="17" t="s">
        <v>188</v>
      </c>
      <c r="B379" s="7"/>
      <c r="C379" s="7"/>
    </row>
    <row r="380" spans="1:3" ht="18" hidden="1">
      <c r="A380" s="17" t="s">
        <v>68</v>
      </c>
      <c r="B380" s="7"/>
      <c r="C380" s="7"/>
    </row>
    <row r="381" spans="1:3" ht="18" hidden="1">
      <c r="A381" s="17" t="s">
        <v>69</v>
      </c>
      <c r="B381" s="7"/>
      <c r="C381" s="7"/>
    </row>
    <row r="382" spans="1:3" ht="18" hidden="1">
      <c r="A382" s="17" t="s">
        <v>70</v>
      </c>
      <c r="B382" s="7"/>
      <c r="C382" s="7"/>
    </row>
    <row r="383" spans="1:3" ht="18" hidden="1">
      <c r="A383" s="17" t="s">
        <v>71</v>
      </c>
      <c r="B383" s="7"/>
      <c r="C383" s="7"/>
    </row>
    <row r="384" spans="1:3" ht="18" hidden="1">
      <c r="A384" s="17" t="s">
        <v>72</v>
      </c>
      <c r="B384" s="7"/>
      <c r="C384" s="7"/>
    </row>
    <row r="385" spans="1:3" ht="18" hidden="1">
      <c r="A385" s="17" t="s">
        <v>73</v>
      </c>
      <c r="B385" s="7"/>
      <c r="C385" s="7"/>
    </row>
    <row r="386" spans="1:3" ht="18" hidden="1">
      <c r="A386" s="17" t="s">
        <v>74</v>
      </c>
      <c r="B386" s="7"/>
      <c r="C386" s="7"/>
    </row>
    <row r="387" spans="1:3" ht="18" hidden="1">
      <c r="A387" s="19" t="s">
        <v>219</v>
      </c>
      <c r="B387" s="7"/>
      <c r="C387" s="7"/>
    </row>
    <row r="388" spans="1:3" ht="18" hidden="1">
      <c r="A388" s="17" t="s">
        <v>188</v>
      </c>
      <c r="B388" s="7"/>
      <c r="C388" s="7"/>
    </row>
    <row r="389" spans="1:3" ht="18" hidden="1">
      <c r="A389" s="17" t="s">
        <v>75</v>
      </c>
      <c r="B389" s="7"/>
      <c r="C389" s="7"/>
    </row>
    <row r="390" spans="1:3" ht="18" hidden="1">
      <c r="A390" s="17" t="s">
        <v>76</v>
      </c>
      <c r="B390" s="7"/>
      <c r="C390" s="7"/>
    </row>
    <row r="391" spans="1:3" ht="18" hidden="1">
      <c r="A391" s="17" t="s">
        <v>253</v>
      </c>
      <c r="B391" s="7"/>
      <c r="C391" s="7"/>
    </row>
    <row r="392" spans="1:3" ht="18" hidden="1">
      <c r="A392" s="17" t="s">
        <v>77</v>
      </c>
      <c r="B392" s="7"/>
      <c r="C392" s="7"/>
    </row>
    <row r="393" spans="1:3" ht="18" hidden="1">
      <c r="A393" s="17" t="s">
        <v>254</v>
      </c>
      <c r="B393" s="7"/>
      <c r="C393" s="7"/>
    </row>
    <row r="394" spans="1:3" ht="18" hidden="1">
      <c r="A394" s="17" t="s">
        <v>78</v>
      </c>
      <c r="B394" s="7"/>
      <c r="C394" s="7"/>
    </row>
    <row r="395" spans="1:3" ht="18" hidden="1">
      <c r="A395" s="17" t="s">
        <v>79</v>
      </c>
      <c r="B395" s="7"/>
      <c r="C395" s="7"/>
    </row>
    <row r="396" spans="1:3" ht="18" hidden="1">
      <c r="A396" s="17" t="s">
        <v>80</v>
      </c>
      <c r="B396" s="7"/>
      <c r="C396" s="7"/>
    </row>
    <row r="397" spans="1:3" ht="18" hidden="1">
      <c r="A397" s="17" t="s">
        <v>81</v>
      </c>
      <c r="B397" s="7"/>
      <c r="C397" s="7"/>
    </row>
    <row r="398" spans="1:3" ht="18" hidden="1">
      <c r="A398" s="17" t="s">
        <v>82</v>
      </c>
      <c r="B398" s="7"/>
      <c r="C398" s="7"/>
    </row>
    <row r="399" spans="1:3" ht="18" hidden="1">
      <c r="A399" s="17" t="s">
        <v>83</v>
      </c>
      <c r="B399" s="7"/>
      <c r="C399" s="7"/>
    </row>
    <row r="400" spans="1:3" ht="18" hidden="1">
      <c r="A400" s="19" t="s">
        <v>220</v>
      </c>
      <c r="B400" s="7"/>
      <c r="C400" s="7"/>
    </row>
    <row r="401" spans="1:3" ht="18" hidden="1">
      <c r="A401" s="17" t="s">
        <v>188</v>
      </c>
      <c r="B401" s="7"/>
      <c r="C401" s="7"/>
    </row>
    <row r="402" spans="1:3" ht="18" hidden="1">
      <c r="A402" s="17" t="s">
        <v>84</v>
      </c>
      <c r="B402" s="7"/>
      <c r="C402" s="7"/>
    </row>
    <row r="403" spans="1:3" ht="18" hidden="1">
      <c r="A403" s="17" t="s">
        <v>85</v>
      </c>
      <c r="B403" s="7"/>
      <c r="C403" s="7"/>
    </row>
    <row r="404" spans="1:3" ht="18" hidden="1">
      <c r="A404" s="17" t="s">
        <v>86</v>
      </c>
      <c r="B404" s="7"/>
      <c r="C404" s="7"/>
    </row>
    <row r="405" spans="1:3" ht="18" hidden="1">
      <c r="A405" s="17" t="s">
        <v>255</v>
      </c>
      <c r="B405" s="7"/>
      <c r="C405" s="7"/>
    </row>
    <row r="406" spans="1:3" ht="18" hidden="1">
      <c r="A406" s="17" t="s">
        <v>87</v>
      </c>
      <c r="B406" s="7"/>
      <c r="C406" s="7"/>
    </row>
    <row r="407" spans="1:3" ht="18" hidden="1">
      <c r="A407" s="17" t="s">
        <v>88</v>
      </c>
      <c r="B407" s="7"/>
      <c r="C407" s="7"/>
    </row>
    <row r="408" spans="1:3" ht="18" hidden="1">
      <c r="A408" s="17" t="s">
        <v>89</v>
      </c>
      <c r="B408" s="7"/>
      <c r="C408" s="7"/>
    </row>
    <row r="409" spans="1:3" ht="18" hidden="1">
      <c r="A409" s="19" t="s">
        <v>221</v>
      </c>
      <c r="B409" s="7"/>
      <c r="C409" s="7"/>
    </row>
    <row r="410" spans="1:3" ht="18" hidden="1">
      <c r="A410" s="17" t="s">
        <v>188</v>
      </c>
      <c r="B410" s="7"/>
      <c r="C410" s="7"/>
    </row>
    <row r="411" spans="1:3" ht="18" hidden="1">
      <c r="A411" s="17" t="s">
        <v>90</v>
      </c>
      <c r="B411" s="7"/>
      <c r="C411" s="7"/>
    </row>
    <row r="412" spans="1:3" ht="18" hidden="1">
      <c r="A412" s="17" t="s">
        <v>91</v>
      </c>
      <c r="B412" s="7"/>
      <c r="C412" s="7"/>
    </row>
    <row r="413" spans="1:3" ht="18" hidden="1">
      <c r="A413" s="17" t="s">
        <v>92</v>
      </c>
      <c r="B413" s="7"/>
      <c r="C413" s="7"/>
    </row>
    <row r="414" spans="1:3" ht="18" hidden="1">
      <c r="A414" s="17" t="s">
        <v>93</v>
      </c>
      <c r="B414" s="7"/>
      <c r="C414" s="7"/>
    </row>
    <row r="415" spans="1:3" ht="18" hidden="1">
      <c r="A415" s="17" t="s">
        <v>94</v>
      </c>
      <c r="B415" s="7"/>
      <c r="C415" s="7"/>
    </row>
    <row r="416" spans="1:3" ht="18" hidden="1">
      <c r="A416" s="17" t="s">
        <v>256</v>
      </c>
      <c r="B416" s="7"/>
      <c r="C416" s="7"/>
    </row>
    <row r="417" spans="1:3" ht="18" hidden="1">
      <c r="A417" s="17" t="s">
        <v>95</v>
      </c>
      <c r="B417" s="7"/>
      <c r="C417" s="7"/>
    </row>
    <row r="418" spans="1:3" ht="18" hidden="1">
      <c r="A418" s="17" t="s">
        <v>96</v>
      </c>
      <c r="B418" s="7"/>
      <c r="C418" s="7"/>
    </row>
    <row r="419" spans="1:3" ht="18" hidden="1">
      <c r="A419" s="19" t="s">
        <v>222</v>
      </c>
      <c r="B419" s="7"/>
      <c r="C419" s="7"/>
    </row>
    <row r="420" spans="1:3" ht="18" hidden="1">
      <c r="A420" s="17" t="s">
        <v>188</v>
      </c>
      <c r="B420" s="7"/>
      <c r="C420" s="7"/>
    </row>
    <row r="421" spans="1:3" ht="18" hidden="1">
      <c r="A421" s="17" t="s">
        <v>97</v>
      </c>
      <c r="B421" s="7"/>
      <c r="C421" s="7"/>
    </row>
    <row r="422" spans="1:3" ht="18" hidden="1">
      <c r="A422" s="17" t="s">
        <v>257</v>
      </c>
      <c r="B422" s="7"/>
      <c r="C422" s="7"/>
    </row>
    <row r="423" spans="1:3" ht="18" hidden="1">
      <c r="A423" s="17" t="s">
        <v>98</v>
      </c>
      <c r="B423" s="7"/>
      <c r="C423" s="7"/>
    </row>
    <row r="424" spans="1:3" ht="18" hidden="1">
      <c r="A424" s="17" t="s">
        <v>99</v>
      </c>
      <c r="B424" s="7"/>
      <c r="C424" s="7"/>
    </row>
    <row r="425" spans="1:3" ht="18" hidden="1">
      <c r="A425" s="17" t="s">
        <v>100</v>
      </c>
      <c r="B425" s="7"/>
      <c r="C425" s="7"/>
    </row>
    <row r="426" spans="1:3" ht="18" hidden="1">
      <c r="A426" s="19" t="s">
        <v>223</v>
      </c>
      <c r="B426" s="7"/>
      <c r="C426" s="7"/>
    </row>
    <row r="427" spans="1:3" ht="18" hidden="1">
      <c r="A427" s="17" t="s">
        <v>188</v>
      </c>
      <c r="B427" s="7"/>
      <c r="C427" s="7"/>
    </row>
    <row r="428" spans="1:3" ht="18" hidden="1">
      <c r="A428" s="17" t="s">
        <v>101</v>
      </c>
      <c r="B428" s="7"/>
      <c r="C428" s="7"/>
    </row>
    <row r="429" spans="1:3" ht="18" hidden="1">
      <c r="A429" s="17" t="s">
        <v>102</v>
      </c>
      <c r="B429" s="7"/>
      <c r="C429" s="7"/>
    </row>
    <row r="430" spans="1:3" ht="18" hidden="1">
      <c r="A430" s="17" t="s">
        <v>258</v>
      </c>
      <c r="B430" s="7"/>
      <c r="C430" s="7"/>
    </row>
    <row r="431" spans="1:3" ht="18" hidden="1">
      <c r="A431" s="17" t="s">
        <v>103</v>
      </c>
      <c r="B431" s="7"/>
      <c r="C431" s="7"/>
    </row>
    <row r="432" spans="1:3" ht="18" hidden="1">
      <c r="A432" s="17" t="s">
        <v>104</v>
      </c>
      <c r="B432" s="7"/>
      <c r="C432" s="7"/>
    </row>
    <row r="433" spans="1:3" ht="18" hidden="1">
      <c r="A433" s="17" t="s">
        <v>105</v>
      </c>
      <c r="B433" s="7"/>
      <c r="C433" s="7"/>
    </row>
    <row r="434" spans="1:3" ht="18" hidden="1">
      <c r="A434" s="17" t="s">
        <v>106</v>
      </c>
      <c r="B434" s="7"/>
      <c r="C434" s="7"/>
    </row>
    <row r="435" spans="1:3" ht="18" hidden="1">
      <c r="A435" s="19" t="s">
        <v>224</v>
      </c>
      <c r="B435" s="7"/>
      <c r="C435" s="7"/>
    </row>
    <row r="436" spans="1:3" ht="18" hidden="1">
      <c r="A436" s="17" t="s">
        <v>188</v>
      </c>
      <c r="B436" s="7"/>
      <c r="C436" s="7"/>
    </row>
    <row r="437" spans="1:3" ht="18" hidden="1">
      <c r="A437" s="17" t="s">
        <v>107</v>
      </c>
      <c r="B437" s="7"/>
      <c r="C437" s="7"/>
    </row>
    <row r="438" spans="1:3" ht="18" hidden="1">
      <c r="A438" s="17" t="s">
        <v>108</v>
      </c>
      <c r="B438" s="7"/>
      <c r="C438" s="7"/>
    </row>
    <row r="439" spans="1:3" ht="18" hidden="1">
      <c r="A439" s="17" t="s">
        <v>109</v>
      </c>
      <c r="B439" s="7"/>
      <c r="C439" s="7"/>
    </row>
    <row r="440" spans="1:3" ht="18" hidden="1">
      <c r="A440" s="17" t="s">
        <v>110</v>
      </c>
      <c r="B440" s="7"/>
      <c r="C440" s="7"/>
    </row>
    <row r="441" spans="1:3" ht="18" hidden="1">
      <c r="A441" s="19" t="s">
        <v>225</v>
      </c>
      <c r="B441" s="7"/>
      <c r="C441" s="7"/>
    </row>
    <row r="442" spans="1:3" ht="18" hidden="1">
      <c r="A442" s="17" t="s">
        <v>188</v>
      </c>
      <c r="B442" s="7"/>
      <c r="C442" s="7"/>
    </row>
    <row r="443" spans="1:3" ht="18" hidden="1">
      <c r="A443" s="17" t="s">
        <v>420</v>
      </c>
      <c r="B443" s="7"/>
      <c r="C443" s="7"/>
    </row>
    <row r="444" spans="1:3" ht="18" hidden="1">
      <c r="A444" s="17" t="s">
        <v>0</v>
      </c>
      <c r="B444" s="7"/>
      <c r="C444" s="7"/>
    </row>
    <row r="445" spans="1:3" ht="18" hidden="1">
      <c r="A445" s="17" t="s">
        <v>1</v>
      </c>
      <c r="B445" s="7"/>
      <c r="C445" s="7"/>
    </row>
    <row r="446" spans="1:3" ht="18" hidden="1">
      <c r="A446" s="17" t="s">
        <v>2</v>
      </c>
      <c r="B446" s="7"/>
      <c r="C446" s="7"/>
    </row>
    <row r="447" spans="1:3" ht="18" hidden="1">
      <c r="A447" s="17" t="s">
        <v>259</v>
      </c>
      <c r="B447" s="7"/>
      <c r="C447" s="7"/>
    </row>
    <row r="448" spans="1:3" ht="18" hidden="1">
      <c r="A448" s="17" t="s">
        <v>3</v>
      </c>
      <c r="B448" s="7"/>
      <c r="C448" s="7"/>
    </row>
    <row r="449" spans="1:3" ht="18" hidden="1">
      <c r="A449" s="17" t="s">
        <v>4</v>
      </c>
      <c r="B449" s="7"/>
      <c r="C449" s="7"/>
    </row>
    <row r="450" spans="1:3" ht="18" hidden="1">
      <c r="A450" s="17" t="s">
        <v>5</v>
      </c>
      <c r="B450" s="7"/>
      <c r="C450" s="7"/>
    </row>
    <row r="451" spans="1:3" ht="18" hidden="1">
      <c r="A451" s="17" t="s">
        <v>6</v>
      </c>
      <c r="B451" s="7"/>
      <c r="C451" s="7"/>
    </row>
    <row r="452" spans="1:3" ht="18" hidden="1">
      <c r="A452" s="17" t="s">
        <v>7</v>
      </c>
      <c r="B452" s="7"/>
      <c r="C452" s="7"/>
    </row>
    <row r="453" spans="1:3" ht="18" hidden="1">
      <c r="A453" s="8" t="s">
        <v>190</v>
      </c>
      <c r="B453" s="7"/>
      <c r="C453" s="7"/>
    </row>
    <row r="454" spans="1:3" ht="22.5" customHeight="1">
      <c r="A454" s="9" t="s">
        <v>266</v>
      </c>
      <c r="B454" s="10">
        <f>SUM(B20:B453)</f>
        <v>10031</v>
      </c>
      <c r="C454" s="10">
        <f>SUM(C20:C453)</f>
        <v>10602</v>
      </c>
    </row>
    <row r="455" spans="1:3" ht="18">
      <c r="A455" s="8"/>
      <c r="B455" s="8"/>
      <c r="C455" s="10"/>
    </row>
    <row r="456" spans="1:3" ht="18">
      <c r="A456" s="13"/>
      <c r="B456" s="13"/>
    </row>
    <row r="457" spans="1:3" ht="17.399999999999999">
      <c r="A457" s="11"/>
      <c r="B457" s="11"/>
    </row>
    <row r="458" spans="1:3" ht="17.399999999999999">
      <c r="A458" s="11"/>
      <c r="B458" s="11"/>
    </row>
    <row r="459" spans="1:3" ht="17.399999999999999">
      <c r="A459" s="11"/>
      <c r="B459" s="11"/>
    </row>
    <row r="460" spans="1:3" ht="17.399999999999999">
      <c r="A460" s="11"/>
      <c r="B460" s="11"/>
    </row>
    <row r="461" spans="1:3" ht="17.399999999999999">
      <c r="A461" s="11"/>
      <c r="B461" s="11"/>
    </row>
    <row r="462" spans="1:3" ht="17.399999999999999">
      <c r="A462" s="11"/>
      <c r="B462" s="11"/>
    </row>
    <row r="463" spans="1:3" ht="17.399999999999999">
      <c r="A463" s="11"/>
      <c r="B463" s="11"/>
    </row>
    <row r="464" spans="1:3" ht="17.399999999999999">
      <c r="A464" s="11"/>
      <c r="B464" s="11"/>
    </row>
    <row r="465" spans="1:2" ht="17.399999999999999">
      <c r="A465" s="11"/>
      <c r="B465" s="11"/>
    </row>
    <row r="466" spans="1:2" ht="17.399999999999999">
      <c r="A466" s="11"/>
      <c r="B466" s="11"/>
    </row>
    <row r="467" spans="1:2" ht="17.399999999999999">
      <c r="A467" s="11"/>
      <c r="B467" s="11"/>
    </row>
    <row r="468" spans="1:2" ht="17.399999999999999">
      <c r="A468" s="11"/>
      <c r="B468" s="11"/>
    </row>
    <row r="469" spans="1:2" ht="17.399999999999999">
      <c r="A469" s="11"/>
      <c r="B469" s="11"/>
    </row>
    <row r="470" spans="1:2" ht="17.399999999999999">
      <c r="A470" s="11"/>
      <c r="B470" s="11"/>
    </row>
    <row r="471" spans="1:2" ht="17.399999999999999">
      <c r="A471" s="11"/>
      <c r="B471" s="11"/>
    </row>
    <row r="472" spans="1:2" ht="17.399999999999999">
      <c r="A472" s="11"/>
      <c r="B472" s="11"/>
    </row>
    <row r="473" spans="1:2" ht="17.399999999999999">
      <c r="A473" s="11"/>
      <c r="B473" s="11"/>
    </row>
    <row r="474" spans="1:2" ht="17.399999999999999">
      <c r="A474" s="11"/>
      <c r="B474" s="11"/>
    </row>
    <row r="475" spans="1:2" ht="17.399999999999999">
      <c r="A475" s="11"/>
      <c r="B475" s="11"/>
    </row>
    <row r="476" spans="1:2" ht="17.399999999999999">
      <c r="A476" s="11"/>
      <c r="B476" s="11"/>
    </row>
    <row r="477" spans="1:2" ht="17.399999999999999">
      <c r="A477" s="11"/>
      <c r="B477" s="11"/>
    </row>
    <row r="478" spans="1:2" ht="17.399999999999999">
      <c r="A478" s="11"/>
      <c r="B478" s="11"/>
    </row>
    <row r="479" spans="1:2" ht="17.399999999999999">
      <c r="A479" s="11"/>
      <c r="B479" s="11"/>
    </row>
    <row r="480" spans="1:2" ht="17.399999999999999">
      <c r="A480" s="11"/>
      <c r="B480" s="11"/>
    </row>
    <row r="481" spans="1:2" ht="17.399999999999999">
      <c r="A481" s="11"/>
      <c r="B481" s="11"/>
    </row>
    <row r="482" spans="1:2" ht="17.399999999999999">
      <c r="A482" s="11"/>
      <c r="B482" s="11"/>
    </row>
    <row r="483" spans="1:2" ht="17.399999999999999">
      <c r="A483" s="11"/>
      <c r="B483" s="11"/>
    </row>
    <row r="484" spans="1:2" ht="17.399999999999999">
      <c r="A484" s="11"/>
      <c r="B484" s="11"/>
    </row>
    <row r="485" spans="1:2" ht="17.399999999999999">
      <c r="A485" s="11"/>
      <c r="B485" s="11"/>
    </row>
    <row r="486" spans="1:2" ht="17.399999999999999">
      <c r="A486" s="11"/>
      <c r="B486" s="11"/>
    </row>
    <row r="487" spans="1:2" ht="17.399999999999999">
      <c r="A487" s="11"/>
      <c r="B487" s="11"/>
    </row>
    <row r="488" spans="1:2" ht="17.399999999999999">
      <c r="A488" s="11"/>
      <c r="B488" s="11"/>
    </row>
    <row r="489" spans="1:2" ht="17.399999999999999">
      <c r="A489" s="11"/>
      <c r="B489" s="11"/>
    </row>
    <row r="490" spans="1:2" ht="17.399999999999999">
      <c r="A490" s="11"/>
      <c r="B490" s="11"/>
    </row>
    <row r="491" spans="1:2" ht="17.399999999999999">
      <c r="A491" s="11"/>
      <c r="B491" s="11"/>
    </row>
    <row r="492" spans="1:2" ht="17.399999999999999">
      <c r="A492" s="11"/>
      <c r="B492" s="11"/>
    </row>
    <row r="493" spans="1:2" ht="17.399999999999999">
      <c r="A493" s="11"/>
      <c r="B493" s="11"/>
    </row>
    <row r="494" spans="1:2" ht="17.399999999999999">
      <c r="A494" s="11"/>
      <c r="B494" s="11"/>
    </row>
    <row r="495" spans="1:2" ht="17.399999999999999">
      <c r="A495" s="11"/>
      <c r="B495" s="11"/>
    </row>
    <row r="496" spans="1:2" ht="17.399999999999999">
      <c r="A496" s="11"/>
      <c r="B496" s="11"/>
    </row>
    <row r="497" spans="1:2" ht="17.399999999999999">
      <c r="A497" s="11"/>
      <c r="B497" s="11"/>
    </row>
    <row r="498" spans="1:2" ht="17.399999999999999">
      <c r="A498" s="11"/>
      <c r="B498" s="11"/>
    </row>
    <row r="499" spans="1:2" ht="17.399999999999999">
      <c r="A499" s="11"/>
      <c r="B499" s="11"/>
    </row>
    <row r="500" spans="1:2" ht="17.399999999999999">
      <c r="A500" s="11"/>
      <c r="B500" s="11"/>
    </row>
    <row r="501" spans="1:2" ht="17.399999999999999">
      <c r="A501" s="11"/>
      <c r="B501" s="11"/>
    </row>
    <row r="502" spans="1:2" ht="17.399999999999999">
      <c r="A502" s="11"/>
      <c r="B502" s="11"/>
    </row>
    <row r="503" spans="1:2" ht="17.399999999999999">
      <c r="A503" s="11"/>
      <c r="B503" s="11"/>
    </row>
    <row r="504" spans="1:2" ht="17.399999999999999">
      <c r="A504" s="11"/>
      <c r="B504" s="11"/>
    </row>
    <row r="505" spans="1:2" ht="17.399999999999999">
      <c r="A505" s="11"/>
      <c r="B505" s="11"/>
    </row>
    <row r="506" spans="1:2" ht="17.399999999999999">
      <c r="A506" s="11"/>
      <c r="B506" s="11"/>
    </row>
    <row r="507" spans="1:2" ht="17.399999999999999">
      <c r="A507" s="11"/>
      <c r="B507" s="11"/>
    </row>
    <row r="508" spans="1:2" ht="17.399999999999999">
      <c r="A508" s="11"/>
      <c r="B508" s="11"/>
    </row>
    <row r="509" spans="1:2" ht="17.399999999999999">
      <c r="A509" s="11"/>
      <c r="B509" s="11"/>
    </row>
    <row r="510" spans="1:2" ht="17.399999999999999">
      <c r="A510" s="11"/>
      <c r="B510" s="11"/>
    </row>
    <row r="511" spans="1:2" ht="17.399999999999999">
      <c r="A511" s="11"/>
      <c r="B511" s="11"/>
    </row>
    <row r="512" spans="1:2" ht="17.399999999999999">
      <c r="A512" s="11"/>
      <c r="B512" s="11"/>
    </row>
    <row r="513" spans="1:2" ht="17.399999999999999">
      <c r="A513" s="11"/>
      <c r="B513" s="11"/>
    </row>
    <row r="514" spans="1:2" ht="17.399999999999999">
      <c r="A514" s="11"/>
      <c r="B514" s="11"/>
    </row>
    <row r="515" spans="1:2" ht="17.399999999999999">
      <c r="A515" s="11"/>
      <c r="B515" s="11"/>
    </row>
    <row r="516" spans="1:2" ht="17.399999999999999">
      <c r="A516" s="11"/>
      <c r="B516" s="11"/>
    </row>
    <row r="517" spans="1:2" ht="17.399999999999999">
      <c r="A517" s="11"/>
      <c r="B517" s="11"/>
    </row>
    <row r="518" spans="1:2" ht="17.399999999999999">
      <c r="A518" s="11"/>
      <c r="B518" s="11"/>
    </row>
    <row r="519" spans="1:2" ht="17.399999999999999">
      <c r="A519" s="11"/>
      <c r="B519" s="11"/>
    </row>
    <row r="520" spans="1:2" ht="17.399999999999999">
      <c r="A520" s="11"/>
      <c r="B520" s="11"/>
    </row>
    <row r="521" spans="1:2" ht="17.399999999999999">
      <c r="A521" s="11"/>
      <c r="B521" s="11"/>
    </row>
    <row r="522" spans="1:2" ht="17.399999999999999">
      <c r="A522" s="11"/>
      <c r="B522" s="11"/>
    </row>
    <row r="523" spans="1:2" ht="17.399999999999999">
      <c r="A523" s="11"/>
      <c r="B523" s="11"/>
    </row>
    <row r="524" spans="1:2" ht="17.399999999999999">
      <c r="A524" s="11"/>
      <c r="B524" s="11"/>
    </row>
    <row r="525" spans="1:2" ht="17.399999999999999">
      <c r="A525" s="11"/>
      <c r="B525" s="11"/>
    </row>
    <row r="526" spans="1:2" ht="17.399999999999999">
      <c r="A526" s="11"/>
      <c r="B526" s="11"/>
    </row>
    <row r="527" spans="1:2" ht="17.399999999999999">
      <c r="A527" s="11"/>
      <c r="B527" s="11"/>
    </row>
    <row r="528" spans="1:2" ht="17.399999999999999">
      <c r="A528" s="11"/>
      <c r="B528" s="11"/>
    </row>
    <row r="529" spans="1:2" ht="17.399999999999999">
      <c r="A529" s="11"/>
      <c r="B529" s="11"/>
    </row>
    <row r="530" spans="1:2" ht="17.399999999999999">
      <c r="A530" s="11"/>
      <c r="B530" s="11"/>
    </row>
    <row r="531" spans="1:2" ht="17.399999999999999">
      <c r="A531" s="11"/>
      <c r="B531" s="11"/>
    </row>
    <row r="532" spans="1:2" ht="17.399999999999999">
      <c r="A532" s="11"/>
      <c r="B532" s="11"/>
    </row>
    <row r="533" spans="1:2" ht="17.399999999999999">
      <c r="A533" s="11"/>
      <c r="B533" s="11"/>
    </row>
    <row r="534" spans="1:2" ht="17.399999999999999">
      <c r="A534" s="11"/>
      <c r="B534" s="11"/>
    </row>
    <row r="535" spans="1:2" ht="17.399999999999999">
      <c r="A535" s="11"/>
      <c r="B535" s="11"/>
    </row>
    <row r="536" spans="1:2" ht="17.399999999999999">
      <c r="A536" s="11"/>
      <c r="B536" s="11"/>
    </row>
    <row r="537" spans="1:2" ht="17.399999999999999">
      <c r="A537" s="11"/>
      <c r="B537" s="11"/>
    </row>
    <row r="538" spans="1:2" ht="17.399999999999999">
      <c r="A538" s="11"/>
      <c r="B538" s="11"/>
    </row>
    <row r="539" spans="1:2" ht="17.399999999999999">
      <c r="A539" s="11"/>
      <c r="B539" s="11"/>
    </row>
    <row r="540" spans="1:2" ht="17.399999999999999">
      <c r="A540" s="11"/>
      <c r="B540" s="11"/>
    </row>
    <row r="541" spans="1:2" ht="17.399999999999999">
      <c r="A541" s="11"/>
      <c r="B541" s="11"/>
    </row>
    <row r="542" spans="1:2" ht="17.399999999999999">
      <c r="A542" s="11"/>
      <c r="B542" s="11"/>
    </row>
    <row r="543" spans="1:2" ht="17.399999999999999">
      <c r="A543" s="11"/>
      <c r="B543" s="11"/>
    </row>
    <row r="544" spans="1:2" ht="17.399999999999999">
      <c r="A544" s="11"/>
      <c r="B544" s="11"/>
    </row>
    <row r="545" spans="1:2" ht="17.399999999999999">
      <c r="A545" s="11"/>
      <c r="B545" s="11"/>
    </row>
    <row r="546" spans="1:2" ht="17.399999999999999">
      <c r="A546" s="11"/>
      <c r="B546" s="11"/>
    </row>
    <row r="547" spans="1:2" ht="17.399999999999999">
      <c r="A547" s="11"/>
      <c r="B547" s="11"/>
    </row>
    <row r="548" spans="1:2" ht="17.399999999999999">
      <c r="A548" s="11"/>
      <c r="B548" s="11"/>
    </row>
    <row r="549" spans="1:2" ht="17.399999999999999">
      <c r="A549" s="11"/>
      <c r="B549" s="11"/>
    </row>
    <row r="550" spans="1:2" ht="17.399999999999999">
      <c r="A550" s="11"/>
      <c r="B550" s="11"/>
    </row>
    <row r="551" spans="1:2" ht="17.399999999999999">
      <c r="A551" s="11"/>
      <c r="B551" s="11"/>
    </row>
    <row r="552" spans="1:2" ht="17.399999999999999">
      <c r="A552" s="11"/>
      <c r="B552" s="11"/>
    </row>
    <row r="553" spans="1:2" ht="17.399999999999999">
      <c r="A553" s="11"/>
      <c r="B553" s="11"/>
    </row>
    <row r="554" spans="1:2" ht="17.399999999999999">
      <c r="A554" s="11"/>
      <c r="B554" s="11"/>
    </row>
    <row r="555" spans="1:2" ht="17.399999999999999">
      <c r="A555" s="11"/>
      <c r="B555" s="11"/>
    </row>
    <row r="556" spans="1:2" ht="17.399999999999999">
      <c r="A556" s="11"/>
      <c r="B556" s="11"/>
    </row>
    <row r="557" spans="1:2" ht="17.399999999999999">
      <c r="A557" s="11"/>
      <c r="B557" s="11"/>
    </row>
    <row r="558" spans="1:2" ht="17.399999999999999">
      <c r="A558" s="11"/>
      <c r="B558" s="11"/>
    </row>
    <row r="559" spans="1:2" ht="17.399999999999999">
      <c r="A559" s="11"/>
      <c r="B559" s="11"/>
    </row>
    <row r="560" spans="1:2" ht="17.399999999999999">
      <c r="A560" s="11"/>
      <c r="B560" s="11"/>
    </row>
    <row r="561" spans="1:2" ht="17.399999999999999">
      <c r="A561" s="11"/>
      <c r="B561" s="11"/>
    </row>
    <row r="562" spans="1:2" ht="17.399999999999999">
      <c r="A562" s="11"/>
      <c r="B562" s="11"/>
    </row>
    <row r="563" spans="1:2" ht="17.399999999999999">
      <c r="A563" s="11"/>
      <c r="B563" s="11"/>
    </row>
    <row r="564" spans="1:2" ht="17.399999999999999">
      <c r="A564" s="11"/>
      <c r="B564" s="11"/>
    </row>
    <row r="565" spans="1:2" ht="17.399999999999999">
      <c r="A565" s="11"/>
      <c r="B565" s="11"/>
    </row>
    <row r="566" spans="1:2" ht="17.399999999999999">
      <c r="A566" s="11"/>
      <c r="B566" s="11"/>
    </row>
    <row r="567" spans="1:2" ht="17.399999999999999">
      <c r="A567" s="11"/>
      <c r="B567" s="11"/>
    </row>
    <row r="568" spans="1:2" ht="17.399999999999999">
      <c r="A568" s="11"/>
      <c r="B568" s="11"/>
    </row>
    <row r="569" spans="1:2" ht="17.399999999999999">
      <c r="A569" s="11"/>
      <c r="B569" s="11"/>
    </row>
    <row r="570" spans="1:2" ht="17.399999999999999">
      <c r="A570" s="11"/>
      <c r="B570" s="11"/>
    </row>
    <row r="571" spans="1:2" ht="17.399999999999999">
      <c r="A571" s="11"/>
      <c r="B571" s="11"/>
    </row>
    <row r="572" spans="1:2" ht="17.399999999999999">
      <c r="A572" s="11"/>
      <c r="B572" s="11"/>
    </row>
    <row r="573" spans="1:2" ht="17.399999999999999">
      <c r="A573" s="11"/>
      <c r="B573" s="11"/>
    </row>
    <row r="574" spans="1:2" ht="17.399999999999999">
      <c r="A574" s="11"/>
      <c r="B574" s="11"/>
    </row>
    <row r="575" spans="1:2" ht="17.399999999999999">
      <c r="A575" s="11"/>
      <c r="B575" s="11"/>
    </row>
    <row r="576" spans="1:2" ht="17.399999999999999">
      <c r="A576" s="11"/>
      <c r="B576" s="11"/>
    </row>
    <row r="577" spans="1:2" ht="17.399999999999999">
      <c r="A577" s="11"/>
      <c r="B577" s="11"/>
    </row>
    <row r="578" spans="1:2" ht="17.399999999999999">
      <c r="A578" s="11"/>
      <c r="B578" s="11"/>
    </row>
    <row r="579" spans="1:2" ht="17.399999999999999">
      <c r="A579" s="11"/>
      <c r="B579" s="11"/>
    </row>
    <row r="580" spans="1:2" ht="17.399999999999999">
      <c r="A580" s="11"/>
      <c r="B580" s="11"/>
    </row>
    <row r="581" spans="1:2" ht="17.399999999999999">
      <c r="A581" s="11"/>
      <c r="B581" s="11"/>
    </row>
    <row r="582" spans="1:2" ht="17.399999999999999">
      <c r="A582" s="11"/>
      <c r="B582" s="11"/>
    </row>
    <row r="583" spans="1:2" ht="17.399999999999999">
      <c r="A583" s="11"/>
      <c r="B583" s="11"/>
    </row>
    <row r="584" spans="1:2" ht="17.399999999999999">
      <c r="A584" s="11"/>
      <c r="B584" s="11"/>
    </row>
    <row r="585" spans="1:2" ht="17.399999999999999">
      <c r="A585" s="11"/>
      <c r="B585" s="11"/>
    </row>
    <row r="586" spans="1:2" ht="17.399999999999999">
      <c r="A586" s="11"/>
      <c r="B586" s="11"/>
    </row>
    <row r="587" spans="1:2" ht="17.399999999999999">
      <c r="A587" s="11"/>
      <c r="B587" s="11"/>
    </row>
    <row r="588" spans="1:2" ht="17.399999999999999">
      <c r="A588" s="11"/>
      <c r="B588" s="11"/>
    </row>
    <row r="589" spans="1:2" ht="17.399999999999999">
      <c r="A589" s="11"/>
      <c r="B589" s="11"/>
    </row>
    <row r="590" spans="1:2" ht="17.399999999999999">
      <c r="A590" s="11"/>
      <c r="B590" s="11"/>
    </row>
    <row r="591" spans="1:2" ht="17.399999999999999">
      <c r="A591" s="11"/>
      <c r="B591" s="11"/>
    </row>
    <row r="592" spans="1:2" ht="17.399999999999999">
      <c r="A592" s="11"/>
      <c r="B592" s="11"/>
    </row>
    <row r="593" spans="1:2" ht="17.399999999999999">
      <c r="A593" s="11"/>
      <c r="B593" s="11"/>
    </row>
    <row r="594" spans="1:2" ht="17.399999999999999">
      <c r="A594" s="11"/>
      <c r="B594" s="11"/>
    </row>
    <row r="595" spans="1:2" ht="17.399999999999999">
      <c r="A595" s="11"/>
      <c r="B595" s="11"/>
    </row>
  </sheetData>
  <mergeCells count="6">
    <mergeCell ref="B3:C3"/>
    <mergeCell ref="A5:C5"/>
    <mergeCell ref="A11:C11"/>
    <mergeCell ref="A14:C14"/>
    <mergeCell ref="A16:A17"/>
    <mergeCell ref="B16:C16"/>
  </mergeCells>
  <printOptions horizontalCentered="1"/>
  <pageMargins left="0.78740157480314965" right="0.27559055118110237" top="0.51181102362204722" bottom="0.19685039370078741" header="0.11811023622047245" footer="0.11811023622047245"/>
  <pageSetup paperSize="9" scale="75" orientation="portrait" blackAndWhite="1" useFirstPageNumber="1" r:id="rId1"/>
  <headerFooter alignWithMargins="0">
    <oddHeader>&amp;R&amp;P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9"/>
  <dimension ref="A1:C581"/>
  <sheetViews>
    <sheetView topLeftCell="A19" zoomScale="75" workbookViewId="0">
      <selection activeCell="E43" sqref="E43"/>
    </sheetView>
  </sheetViews>
  <sheetFormatPr defaultColWidth="9.109375" defaultRowHeight="13.2"/>
  <cols>
    <col min="1" max="1" width="53.6640625" style="14" customWidth="1"/>
    <col min="2" max="2" width="24.5546875" style="14" customWidth="1"/>
    <col min="3" max="3" width="24" style="14" customWidth="1"/>
    <col min="4" max="16384" width="9.109375" style="14"/>
  </cols>
  <sheetData>
    <row r="1" spans="1:3" ht="18">
      <c r="A1" s="15"/>
      <c r="B1" s="15"/>
      <c r="C1" s="20" t="s">
        <v>184</v>
      </c>
    </row>
    <row r="2" spans="1:3" ht="114.75" customHeight="1">
      <c r="A2" s="171" t="s">
        <v>565</v>
      </c>
      <c r="B2" s="171"/>
      <c r="C2" s="171"/>
    </row>
    <row r="3" spans="1:3" ht="18">
      <c r="A3" s="15"/>
      <c r="B3" s="15"/>
      <c r="C3" s="4" t="s">
        <v>146</v>
      </c>
    </row>
    <row r="4" spans="1:3" ht="45" customHeight="1">
      <c r="A4" s="174" t="s">
        <v>145</v>
      </c>
      <c r="B4" s="176" t="s">
        <v>147</v>
      </c>
      <c r="C4" s="177"/>
    </row>
    <row r="5" spans="1:3" ht="35.25" customHeight="1">
      <c r="A5" s="175"/>
      <c r="B5" s="5" t="s">
        <v>499</v>
      </c>
      <c r="C5" s="5" t="s">
        <v>563</v>
      </c>
    </row>
    <row r="6" spans="1:3" s="12" customFormat="1" ht="17.399999999999999">
      <c r="A6" s="110">
        <v>1</v>
      </c>
      <c r="B6" s="110">
        <v>2</v>
      </c>
      <c r="C6" s="111">
        <v>3</v>
      </c>
    </row>
    <row r="7" spans="1:3" s="15" customFormat="1" ht="27" customHeight="1">
      <c r="A7" s="16" t="s">
        <v>185</v>
      </c>
      <c r="B7" s="16"/>
      <c r="C7" s="6"/>
    </row>
    <row r="8" spans="1:3" ht="18">
      <c r="A8" s="17" t="s">
        <v>148</v>
      </c>
      <c r="B8" s="17"/>
      <c r="C8" s="7">
        <f>'свод 2015'!AJ10</f>
        <v>0</v>
      </c>
    </row>
    <row r="9" spans="1:3" ht="18">
      <c r="A9" s="17" t="s">
        <v>149</v>
      </c>
      <c r="B9" s="7">
        <f>'свод 2016'!AE11</f>
        <v>2000</v>
      </c>
      <c r="C9" s="7">
        <f>'свод 2017'!AD11</f>
        <v>2000</v>
      </c>
    </row>
    <row r="10" spans="1:3" ht="18">
      <c r="A10" s="17" t="s">
        <v>150</v>
      </c>
      <c r="B10" s="7">
        <f>'свод 2016'!AE12</f>
        <v>2000</v>
      </c>
      <c r="C10" s="7">
        <f>'свод 2017'!AD12</f>
        <v>2000</v>
      </c>
    </row>
    <row r="11" spans="1:3" ht="18">
      <c r="A11" s="17" t="s">
        <v>151</v>
      </c>
      <c r="B11" s="7">
        <f>'свод 2016'!AE13</f>
        <v>2000</v>
      </c>
      <c r="C11" s="7">
        <f>'свод 2017'!AD13</f>
        <v>2000</v>
      </c>
    </row>
    <row r="12" spans="1:3" ht="18" hidden="1">
      <c r="A12" s="17" t="s">
        <v>152</v>
      </c>
      <c r="B12" s="7">
        <f>'свод 2016'!AE14</f>
        <v>0</v>
      </c>
      <c r="C12" s="7">
        <f>'свод 2017'!AD14</f>
        <v>0</v>
      </c>
    </row>
    <row r="13" spans="1:3" ht="18" hidden="1">
      <c r="A13" s="17" t="s">
        <v>153</v>
      </c>
      <c r="B13" s="7">
        <f>'свод 2016'!AE15</f>
        <v>0</v>
      </c>
      <c r="C13" s="7">
        <f>'свод 2017'!AD15</f>
        <v>0</v>
      </c>
    </row>
    <row r="14" spans="1:3" ht="18" hidden="1">
      <c r="A14" s="17" t="s">
        <v>154</v>
      </c>
      <c r="B14" s="7">
        <f>'свод 2016'!AE16</f>
        <v>0</v>
      </c>
      <c r="C14" s="7">
        <f>'свод 2017'!AD16</f>
        <v>0</v>
      </c>
    </row>
    <row r="15" spans="1:3" ht="18">
      <c r="A15" s="17" t="s">
        <v>155</v>
      </c>
      <c r="B15" s="7">
        <f>'свод 2016'!AE17</f>
        <v>2000</v>
      </c>
      <c r="C15" s="7">
        <f>'свод 2017'!AD17</f>
        <v>2000</v>
      </c>
    </row>
    <row r="16" spans="1:3" ht="18">
      <c r="A16" s="17" t="s">
        <v>156</v>
      </c>
      <c r="B16" s="7">
        <f>'свод 2016'!AE18</f>
        <v>2000</v>
      </c>
      <c r="C16" s="7">
        <f>'свод 2017'!AD18</f>
        <v>2000</v>
      </c>
    </row>
    <row r="17" spans="1:3" ht="18" hidden="1">
      <c r="A17" s="17" t="s">
        <v>157</v>
      </c>
      <c r="B17" s="7">
        <f>'свод 2016'!AE19</f>
        <v>0</v>
      </c>
      <c r="C17" s="7">
        <f>'свод 2017'!AD19</f>
        <v>0</v>
      </c>
    </row>
    <row r="18" spans="1:3" ht="18" hidden="1">
      <c r="A18" s="17" t="s">
        <v>158</v>
      </c>
      <c r="B18" s="7">
        <f>'свод 2016'!AE20</f>
        <v>0</v>
      </c>
      <c r="C18" s="7">
        <f>'свод 2017'!AD20</f>
        <v>0</v>
      </c>
    </row>
    <row r="19" spans="1:3" ht="18">
      <c r="A19" s="17" t="s">
        <v>159</v>
      </c>
      <c r="B19" s="7">
        <f>'свод 2016'!AE21</f>
        <v>2000</v>
      </c>
      <c r="C19" s="7">
        <f>'свод 2017'!AD21</f>
        <v>2000</v>
      </c>
    </row>
    <row r="20" spans="1:3" ht="18">
      <c r="A20" s="17" t="s">
        <v>160</v>
      </c>
      <c r="B20" s="7">
        <f>'свод 2016'!AE22</f>
        <v>2000</v>
      </c>
      <c r="C20" s="7">
        <f>'свод 2017'!AD22</f>
        <v>2000</v>
      </c>
    </row>
    <row r="21" spans="1:3" ht="18" hidden="1">
      <c r="A21" s="17" t="s">
        <v>161</v>
      </c>
      <c r="B21" s="7">
        <f>'свод 2016'!AE23</f>
        <v>0</v>
      </c>
      <c r="C21" s="7">
        <f>'свод 2017'!AD23</f>
        <v>0</v>
      </c>
    </row>
    <row r="22" spans="1:3" ht="18">
      <c r="A22" s="17" t="s">
        <v>162</v>
      </c>
      <c r="B22" s="7">
        <f>'свод 2016'!AE24</f>
        <v>2000</v>
      </c>
      <c r="C22" s="7">
        <f>'свод 2017'!AD24</f>
        <v>2000</v>
      </c>
    </row>
    <row r="23" spans="1:3" ht="18" hidden="1">
      <c r="A23" s="17" t="s">
        <v>163</v>
      </c>
      <c r="B23" s="7">
        <f>'свод 2016'!AE25</f>
        <v>0</v>
      </c>
      <c r="C23" s="7">
        <f>'свод 2017'!AD25</f>
        <v>0</v>
      </c>
    </row>
    <row r="24" spans="1:3" ht="18" hidden="1">
      <c r="A24" s="17" t="s">
        <v>164</v>
      </c>
      <c r="B24" s="7">
        <f>'свод 2016'!AE26</f>
        <v>0</v>
      </c>
      <c r="C24" s="7">
        <f>'свод 2017'!AD26</f>
        <v>0</v>
      </c>
    </row>
    <row r="25" spans="1:3" ht="18">
      <c r="A25" s="17" t="s">
        <v>165</v>
      </c>
      <c r="B25" s="7">
        <f>'свод 2016'!AE27</f>
        <v>2000</v>
      </c>
      <c r="C25" s="7">
        <f>'свод 2017'!AD27</f>
        <v>2000</v>
      </c>
    </row>
    <row r="26" spans="1:3" ht="18" hidden="1">
      <c r="A26" s="17" t="s">
        <v>166</v>
      </c>
      <c r="B26" s="7">
        <f>'свод 2016'!AE28</f>
        <v>0</v>
      </c>
      <c r="C26" s="7">
        <f>'свод 2017'!AD28</f>
        <v>0</v>
      </c>
    </row>
    <row r="27" spans="1:3" ht="18">
      <c r="A27" s="17" t="s">
        <v>418</v>
      </c>
      <c r="B27" s="7">
        <f>'свод 2016'!AE29</f>
        <v>2000</v>
      </c>
      <c r="C27" s="7">
        <f>'свод 2017'!AD29</f>
        <v>2000</v>
      </c>
    </row>
    <row r="28" spans="1:3" ht="18">
      <c r="A28" s="17" t="s">
        <v>167</v>
      </c>
      <c r="B28" s="7">
        <f>'свод 2016'!AE30</f>
        <v>2000</v>
      </c>
      <c r="C28" s="7">
        <f>'свод 2017'!AD30</f>
        <v>2000</v>
      </c>
    </row>
    <row r="29" spans="1:3" ht="18">
      <c r="A29" s="17" t="s">
        <v>168</v>
      </c>
      <c r="B29" s="7">
        <f>'свод 2016'!AE31</f>
        <v>2000</v>
      </c>
      <c r="C29" s="7">
        <f>'свод 2017'!AD31</f>
        <v>2000</v>
      </c>
    </row>
    <row r="30" spans="1:3" ht="18" hidden="1">
      <c r="A30" s="17" t="s">
        <v>169</v>
      </c>
      <c r="B30" s="7">
        <f>'свод 2016'!AE32</f>
        <v>0</v>
      </c>
      <c r="C30" s="7">
        <f>'свод 2017'!AD32</f>
        <v>0</v>
      </c>
    </row>
    <row r="31" spans="1:3" ht="18" hidden="1">
      <c r="A31" s="17" t="s">
        <v>170</v>
      </c>
      <c r="B31" s="7">
        <f>'свод 2016'!AE33</f>
        <v>0</v>
      </c>
      <c r="C31" s="7">
        <f>'свод 2017'!AD33</f>
        <v>0</v>
      </c>
    </row>
    <row r="32" spans="1:3" ht="18" hidden="1">
      <c r="A32" s="17" t="s">
        <v>171</v>
      </c>
      <c r="B32" s="7">
        <f>'свод 2016'!AE34</f>
        <v>0</v>
      </c>
      <c r="C32" s="7">
        <f>'свод 2017'!AD34</f>
        <v>0</v>
      </c>
    </row>
    <row r="33" spans="1:3" ht="18" hidden="1">
      <c r="A33" s="17" t="s">
        <v>189</v>
      </c>
      <c r="B33" s="7">
        <f>'свод 2016'!AE35</f>
        <v>0</v>
      </c>
      <c r="C33" s="7">
        <f>'свод 2017'!AD35</f>
        <v>0</v>
      </c>
    </row>
    <row r="34" spans="1:3" ht="18">
      <c r="A34" s="17" t="s">
        <v>172</v>
      </c>
      <c r="B34" s="7">
        <f>'свод 2016'!AE36</f>
        <v>2000</v>
      </c>
      <c r="C34" s="7">
        <f>'свод 2017'!AD36</f>
        <v>2000</v>
      </c>
    </row>
    <row r="35" spans="1:3" ht="18" hidden="1">
      <c r="A35" s="17" t="s">
        <v>173</v>
      </c>
      <c r="B35" s="7">
        <f>'свод 2016'!AE37</f>
        <v>0</v>
      </c>
      <c r="C35" s="7">
        <f>'свод 2017'!AD37</f>
        <v>0</v>
      </c>
    </row>
    <row r="36" spans="1:3" ht="18" hidden="1">
      <c r="A36" s="17" t="s">
        <v>174</v>
      </c>
      <c r="B36" s="7">
        <f>'свод 2016'!AE38</f>
        <v>0</v>
      </c>
      <c r="C36" s="7">
        <f>'свод 2017'!AD38</f>
        <v>0</v>
      </c>
    </row>
    <row r="37" spans="1:3" ht="18" hidden="1">
      <c r="A37" s="17" t="s">
        <v>175</v>
      </c>
      <c r="B37" s="7">
        <f>'свод 2016'!AE39</f>
        <v>0</v>
      </c>
      <c r="C37" s="7">
        <f>'свод 2017'!AD39</f>
        <v>0</v>
      </c>
    </row>
    <row r="38" spans="1:3" ht="18" hidden="1">
      <c r="A38" s="17" t="s">
        <v>176</v>
      </c>
      <c r="B38" s="7">
        <f>'свод 2016'!AE40</f>
        <v>0</v>
      </c>
      <c r="C38" s="7">
        <f>'свод 2017'!AD40</f>
        <v>0</v>
      </c>
    </row>
    <row r="39" spans="1:3" ht="18">
      <c r="A39" s="17" t="s">
        <v>177</v>
      </c>
      <c r="B39" s="7">
        <f>'свод 2016'!AE41</f>
        <v>2000</v>
      </c>
      <c r="C39" s="7">
        <f>'свод 2017'!AD41</f>
        <v>2000</v>
      </c>
    </row>
    <row r="40" spans="1:3" ht="18" hidden="1">
      <c r="A40" s="17" t="s">
        <v>178</v>
      </c>
      <c r="B40" s="7">
        <f>'свод 2016'!AE42</f>
        <v>0</v>
      </c>
      <c r="C40" s="7">
        <f>'свод 2017'!AD42</f>
        <v>0</v>
      </c>
    </row>
    <row r="41" spans="1:3" ht="18">
      <c r="A41" s="17" t="s">
        <v>179</v>
      </c>
      <c r="B41" s="7">
        <f>'свод 2016'!AE43</f>
        <v>2000</v>
      </c>
      <c r="C41" s="7">
        <f>'свод 2017'!AD43</f>
        <v>2000</v>
      </c>
    </row>
    <row r="42" spans="1:3" ht="18">
      <c r="A42" s="17" t="s">
        <v>180</v>
      </c>
      <c r="B42" s="7">
        <f>'свод 2016'!AE44</f>
        <v>2000</v>
      </c>
      <c r="C42" s="7">
        <f>'свод 2017'!AD44</f>
        <v>2000</v>
      </c>
    </row>
    <row r="43" spans="1:3" ht="18">
      <c r="A43" s="17" t="s">
        <v>181</v>
      </c>
      <c r="B43" s="7">
        <f>'свод 2016'!AE45</f>
        <v>2000</v>
      </c>
      <c r="C43" s="7">
        <f>'свод 2017'!AD45</f>
        <v>2000</v>
      </c>
    </row>
    <row r="44" spans="1:3" ht="27.75" customHeight="1">
      <c r="A44" s="16" t="s">
        <v>186</v>
      </c>
      <c r="B44" s="7"/>
      <c r="C44" s="7"/>
    </row>
    <row r="45" spans="1:3" ht="18">
      <c r="A45" s="18" t="s">
        <v>113</v>
      </c>
      <c r="B45" s="7">
        <f>'свод 2016'!AE47</f>
        <v>2000</v>
      </c>
      <c r="C45" s="7">
        <f>'свод 2017'!AD47</f>
        <v>2000</v>
      </c>
    </row>
    <row r="46" spans="1:3" ht="18" hidden="1">
      <c r="A46" s="18" t="s">
        <v>114</v>
      </c>
      <c r="B46" s="7">
        <f>'свод 2016'!AE48</f>
        <v>0</v>
      </c>
      <c r="C46" s="7">
        <f>'свод 2017'!AD48</f>
        <v>0</v>
      </c>
    </row>
    <row r="47" spans="1:3" ht="18" hidden="1">
      <c r="A47" s="18" t="s">
        <v>111</v>
      </c>
      <c r="B47" s="7">
        <f>'свод 2016'!AE49</f>
        <v>0</v>
      </c>
      <c r="C47" s="7">
        <f>'свод 2017'!AD49</f>
        <v>0</v>
      </c>
    </row>
    <row r="48" spans="1:3" ht="18" hidden="1">
      <c r="A48" s="18" t="s">
        <v>115</v>
      </c>
      <c r="B48" s="7">
        <f>'свод 2016'!AE50</f>
        <v>0</v>
      </c>
      <c r="C48" s="7">
        <f>'свод 2017'!AD50</f>
        <v>0</v>
      </c>
    </row>
    <row r="49" spans="1:3" ht="18" hidden="1">
      <c r="A49" s="18" t="s">
        <v>116</v>
      </c>
      <c r="B49" s="7">
        <f>'свод 2016'!AE51</f>
        <v>0</v>
      </c>
      <c r="C49" s="7">
        <f>'свод 2017'!AD51</f>
        <v>0</v>
      </c>
    </row>
    <row r="50" spans="1:3" ht="18" hidden="1">
      <c r="A50" s="18" t="s">
        <v>117</v>
      </c>
      <c r="B50" s="7">
        <f>'свод 2016'!AE52</f>
        <v>0</v>
      </c>
      <c r="C50" s="7">
        <f>'свод 2017'!AD52</f>
        <v>0</v>
      </c>
    </row>
    <row r="51" spans="1:3" ht="18" hidden="1">
      <c r="A51" s="18" t="s">
        <v>118</v>
      </c>
      <c r="B51" s="7">
        <f>'свод 2016'!AE53</f>
        <v>0</v>
      </c>
      <c r="C51" s="7">
        <f>'свод 2017'!AD53</f>
        <v>0</v>
      </c>
    </row>
    <row r="52" spans="1:3" ht="18" hidden="1">
      <c r="A52" s="18" t="s">
        <v>119</v>
      </c>
      <c r="B52" s="7">
        <f>'свод 2016'!AE54</f>
        <v>0</v>
      </c>
      <c r="C52" s="7">
        <f>'свод 2017'!AD54</f>
        <v>0</v>
      </c>
    </row>
    <row r="53" spans="1:3" ht="18" hidden="1">
      <c r="A53" s="18" t="s">
        <v>120</v>
      </c>
      <c r="B53" s="7">
        <f>'свод 2016'!AE55</f>
        <v>0</v>
      </c>
      <c r="C53" s="7">
        <f>'свод 2017'!AD55</f>
        <v>0</v>
      </c>
    </row>
    <row r="54" spans="1:3" ht="18" hidden="1">
      <c r="A54" s="18" t="s">
        <v>121</v>
      </c>
      <c r="B54" s="7">
        <f>'свод 2016'!AE56</f>
        <v>0</v>
      </c>
      <c r="C54" s="7">
        <f>'свод 2017'!AD56</f>
        <v>0</v>
      </c>
    </row>
    <row r="55" spans="1:3" ht="18" hidden="1">
      <c r="A55" s="18" t="s">
        <v>122</v>
      </c>
      <c r="B55" s="7">
        <f>'свод 2016'!AE57</f>
        <v>0</v>
      </c>
      <c r="C55" s="7">
        <f>'свод 2017'!AD57</f>
        <v>0</v>
      </c>
    </row>
    <row r="56" spans="1:3" ht="18" hidden="1">
      <c r="A56" s="18" t="s">
        <v>112</v>
      </c>
      <c r="B56" s="7">
        <f>'свод 2016'!AE58</f>
        <v>0</v>
      </c>
      <c r="C56" s="7">
        <f>'свод 2017'!AD58</f>
        <v>0</v>
      </c>
    </row>
    <row r="57" spans="1:3" ht="18" hidden="1">
      <c r="A57" s="18" t="s">
        <v>123</v>
      </c>
      <c r="B57" s="7">
        <f>'свод 2016'!AE59</f>
        <v>0</v>
      </c>
      <c r="C57" s="7">
        <f>'свод 2017'!AD59</f>
        <v>0</v>
      </c>
    </row>
    <row r="58" spans="1:3" ht="18" hidden="1">
      <c r="A58" s="18" t="s">
        <v>124</v>
      </c>
      <c r="B58" s="7">
        <f>'свод 2016'!AE60</f>
        <v>0</v>
      </c>
      <c r="C58" s="7">
        <f>'свод 2017'!AD60</f>
        <v>0</v>
      </c>
    </row>
    <row r="59" spans="1:3" ht="18" hidden="1">
      <c r="A59" s="18" t="s">
        <v>125</v>
      </c>
      <c r="B59" s="7">
        <f>'свод 2016'!AE61</f>
        <v>0</v>
      </c>
      <c r="C59" s="7">
        <f>'свод 2017'!AD61</f>
        <v>0</v>
      </c>
    </row>
    <row r="60" spans="1:3" ht="18" hidden="1">
      <c r="A60" s="18" t="s">
        <v>126</v>
      </c>
      <c r="B60" s="7">
        <f>'свод 2016'!AE62</f>
        <v>0</v>
      </c>
      <c r="C60" s="7">
        <f>'свод 2017'!AD62</f>
        <v>0</v>
      </c>
    </row>
    <row r="61" spans="1:3" ht="18" hidden="1">
      <c r="A61" s="18" t="s">
        <v>127</v>
      </c>
      <c r="B61" s="7">
        <f>'свод 2016'!AE63</f>
        <v>0</v>
      </c>
      <c r="C61" s="7">
        <f>'свод 2017'!AD63</f>
        <v>0</v>
      </c>
    </row>
    <row r="62" spans="1:3" ht="18" hidden="1">
      <c r="A62" s="18" t="s">
        <v>128</v>
      </c>
      <c r="B62" s="7">
        <f>'свод 2016'!AE64</f>
        <v>0</v>
      </c>
      <c r="C62" s="7">
        <f>'свод 2017'!AD64</f>
        <v>0</v>
      </c>
    </row>
    <row r="63" spans="1:3" ht="18" hidden="1">
      <c r="A63" s="18" t="s">
        <v>129</v>
      </c>
      <c r="B63" s="7">
        <f>'свод 2016'!AE65</f>
        <v>0</v>
      </c>
      <c r="C63" s="7">
        <f>'свод 2017'!AD65</f>
        <v>0</v>
      </c>
    </row>
    <row r="64" spans="1:3" ht="18" hidden="1">
      <c r="A64" s="18" t="s">
        <v>130</v>
      </c>
      <c r="B64" s="7">
        <f>'свод 2016'!AE66</f>
        <v>0</v>
      </c>
      <c r="C64" s="7">
        <f>'свод 2017'!AD66</f>
        <v>0</v>
      </c>
    </row>
    <row r="65" spans="1:3" ht="18" hidden="1">
      <c r="A65" s="18" t="s">
        <v>131</v>
      </c>
      <c r="B65" s="7">
        <f>'свод 2016'!AE67</f>
        <v>0</v>
      </c>
      <c r="C65" s="7">
        <f>'свод 2017'!AD67</f>
        <v>0</v>
      </c>
    </row>
    <row r="66" spans="1:3" ht="18" hidden="1">
      <c r="A66" s="18" t="s">
        <v>132</v>
      </c>
      <c r="B66" s="7">
        <f>'свод 2016'!AE68</f>
        <v>0</v>
      </c>
      <c r="C66" s="7">
        <f>'свод 2017'!AD68</f>
        <v>0</v>
      </c>
    </row>
    <row r="67" spans="1:3" ht="18" hidden="1">
      <c r="A67" s="18" t="s">
        <v>419</v>
      </c>
      <c r="B67" s="7">
        <f>'свод 2016'!AE69</f>
        <v>0</v>
      </c>
      <c r="C67" s="7">
        <f>'свод 2017'!AD69</f>
        <v>0</v>
      </c>
    </row>
    <row r="68" spans="1:3" ht="18" hidden="1">
      <c r="A68" s="18" t="s">
        <v>133</v>
      </c>
      <c r="B68" s="7">
        <f>'свод 2016'!AE70</f>
        <v>0</v>
      </c>
      <c r="C68" s="7">
        <f>'свод 2017'!AD70</f>
        <v>0</v>
      </c>
    </row>
    <row r="69" spans="1:3" ht="18" hidden="1">
      <c r="A69" s="18" t="s">
        <v>134</v>
      </c>
      <c r="B69" s="7">
        <f>'свод 2016'!AE71</f>
        <v>0</v>
      </c>
      <c r="C69" s="7">
        <f>'свод 2017'!AD71</f>
        <v>0</v>
      </c>
    </row>
    <row r="70" spans="1:3" ht="18" hidden="1">
      <c r="A70" s="18" t="s">
        <v>135</v>
      </c>
      <c r="B70" s="7">
        <f>'свод 2016'!AE72</f>
        <v>0</v>
      </c>
      <c r="C70" s="7">
        <f>'свод 2017'!AD72</f>
        <v>0</v>
      </c>
    </row>
    <row r="71" spans="1:3" ht="18" hidden="1">
      <c r="A71" s="18" t="s">
        <v>136</v>
      </c>
      <c r="B71" s="7">
        <f>'свод 2016'!AE73</f>
        <v>0</v>
      </c>
      <c r="C71" s="7">
        <f>'свод 2017'!AD73</f>
        <v>0</v>
      </c>
    </row>
    <row r="72" spans="1:3" ht="18" hidden="1">
      <c r="A72" s="18" t="s">
        <v>137</v>
      </c>
      <c r="B72" s="7">
        <f>'свод 2016'!AE74</f>
        <v>0</v>
      </c>
      <c r="C72" s="7">
        <f>'свод 2017'!AD74</f>
        <v>0</v>
      </c>
    </row>
    <row r="73" spans="1:3" ht="18">
      <c r="A73" s="18" t="s">
        <v>138</v>
      </c>
      <c r="B73" s="7">
        <f>'свод 2016'!AE75</f>
        <v>2000</v>
      </c>
      <c r="C73" s="7">
        <f>'свод 2017'!AD75</f>
        <v>2000</v>
      </c>
    </row>
    <row r="74" spans="1:3" ht="18" hidden="1">
      <c r="A74" s="18" t="s">
        <v>139</v>
      </c>
      <c r="B74" s="7">
        <f>'свод 2016'!AE76</f>
        <v>0</v>
      </c>
      <c r="C74" s="7">
        <f>'свод 2017'!AD76</f>
        <v>0</v>
      </c>
    </row>
    <row r="75" spans="1:3" ht="18" hidden="1">
      <c r="A75" s="18" t="s">
        <v>140</v>
      </c>
      <c r="B75" s="7">
        <f>'свод 2016'!AE77</f>
        <v>0</v>
      </c>
      <c r="C75" s="7">
        <f>'свод 2017'!AD77</f>
        <v>0</v>
      </c>
    </row>
    <row r="76" spans="1:3" ht="18" hidden="1">
      <c r="A76" s="18" t="s">
        <v>141</v>
      </c>
      <c r="B76" s="7">
        <f>'свод 2016'!AE78</f>
        <v>0</v>
      </c>
      <c r="C76" s="7">
        <f>'свод 2017'!AD78</f>
        <v>0</v>
      </c>
    </row>
    <row r="77" spans="1:3" ht="18" hidden="1">
      <c r="A77" s="18" t="s">
        <v>142</v>
      </c>
      <c r="B77" s="7">
        <f>'свод 2016'!AE79</f>
        <v>0</v>
      </c>
      <c r="C77" s="7">
        <f>'свод 2017'!AD79</f>
        <v>0</v>
      </c>
    </row>
    <row r="78" spans="1:3" ht="18">
      <c r="A78" s="18" t="s">
        <v>143</v>
      </c>
      <c r="B78" s="7">
        <f>'свод 2016'!AE80</f>
        <v>2000</v>
      </c>
      <c r="C78" s="7">
        <f>'свод 2017'!AD80</f>
        <v>2000</v>
      </c>
    </row>
    <row r="79" spans="1:3" ht="18" hidden="1">
      <c r="A79" s="18" t="s">
        <v>144</v>
      </c>
      <c r="B79" s="18"/>
      <c r="C79" s="7">
        <f>'свод 2015'!AJ81</f>
        <v>0</v>
      </c>
    </row>
    <row r="80" spans="1:3" ht="18" hidden="1">
      <c r="A80" s="16" t="s">
        <v>272</v>
      </c>
      <c r="B80" s="16"/>
      <c r="C80" s="7">
        <f>'свод 2015'!D82</f>
        <v>0</v>
      </c>
    </row>
    <row r="81" spans="1:3" ht="18" hidden="1">
      <c r="A81" s="19" t="s">
        <v>191</v>
      </c>
      <c r="B81" s="19"/>
      <c r="C81" s="7">
        <f>'свод 2015'!D83</f>
        <v>0</v>
      </c>
    </row>
    <row r="82" spans="1:3" ht="18" hidden="1">
      <c r="A82" s="17" t="s">
        <v>188</v>
      </c>
      <c r="B82" s="17"/>
      <c r="C82" s="7">
        <f>'свод 2015'!D84</f>
        <v>0</v>
      </c>
    </row>
    <row r="83" spans="1:3" ht="18" hidden="1">
      <c r="A83" s="17" t="s">
        <v>226</v>
      </c>
      <c r="B83" s="17"/>
      <c r="C83" s="7">
        <f>'свод 2015'!D85</f>
        <v>0</v>
      </c>
    </row>
    <row r="84" spans="1:3" ht="18" hidden="1">
      <c r="A84" s="17" t="s">
        <v>10</v>
      </c>
      <c r="B84" s="17"/>
      <c r="C84" s="7">
        <f>'свод 2015'!D86</f>
        <v>0</v>
      </c>
    </row>
    <row r="85" spans="1:3" ht="18" hidden="1">
      <c r="A85" s="17" t="s">
        <v>275</v>
      </c>
      <c r="B85" s="17"/>
      <c r="C85" s="7">
        <f>'свод 2015'!D87</f>
        <v>0</v>
      </c>
    </row>
    <row r="86" spans="1:3" ht="18" hidden="1">
      <c r="A86" s="17" t="s">
        <v>274</v>
      </c>
      <c r="B86" s="17"/>
      <c r="C86" s="7">
        <f>'свод 2015'!D88</f>
        <v>0</v>
      </c>
    </row>
    <row r="87" spans="1:3" ht="18" hidden="1">
      <c r="A87" s="17" t="s">
        <v>276</v>
      </c>
      <c r="B87" s="17"/>
      <c r="C87" s="7">
        <f>'свод 2015'!D89</f>
        <v>0</v>
      </c>
    </row>
    <row r="88" spans="1:3" ht="18" hidden="1">
      <c r="A88" s="17" t="s">
        <v>277</v>
      </c>
      <c r="B88" s="17"/>
      <c r="C88" s="7">
        <f>'свод 2015'!D90</f>
        <v>0</v>
      </c>
    </row>
    <row r="89" spans="1:3" ht="18" hidden="1">
      <c r="A89" s="17" t="s">
        <v>278</v>
      </c>
      <c r="B89" s="17"/>
      <c r="C89" s="7">
        <f>'свод 2015'!D91</f>
        <v>0</v>
      </c>
    </row>
    <row r="90" spans="1:3" ht="18" hidden="1">
      <c r="A90" s="17" t="s">
        <v>279</v>
      </c>
      <c r="B90" s="17"/>
      <c r="C90" s="7">
        <f>'свод 2015'!D92</f>
        <v>0</v>
      </c>
    </row>
    <row r="91" spans="1:3" ht="18" hidden="1">
      <c r="A91" s="19" t="s">
        <v>192</v>
      </c>
      <c r="B91" s="19"/>
      <c r="C91" s="7">
        <f>'свод 2015'!D93</f>
        <v>0</v>
      </c>
    </row>
    <row r="92" spans="1:3" ht="18" hidden="1">
      <c r="A92" s="17" t="s">
        <v>188</v>
      </c>
      <c r="B92" s="17"/>
      <c r="C92" s="7">
        <f>'свод 2015'!D94</f>
        <v>0</v>
      </c>
    </row>
    <row r="93" spans="1:3" ht="18" hidden="1">
      <c r="A93" s="17" t="s">
        <v>227</v>
      </c>
      <c r="B93" s="17"/>
      <c r="C93" s="7">
        <f>'свод 2015'!D95</f>
        <v>0</v>
      </c>
    </row>
    <row r="94" spans="1:3" ht="18" hidden="1">
      <c r="A94" s="17" t="s">
        <v>228</v>
      </c>
      <c r="B94" s="17"/>
      <c r="C94" s="7">
        <f>'свод 2015'!D96</f>
        <v>0</v>
      </c>
    </row>
    <row r="95" spans="1:3" ht="18" hidden="1">
      <c r="A95" s="17" t="s">
        <v>280</v>
      </c>
      <c r="B95" s="17"/>
      <c r="C95" s="7">
        <f>'свод 2015'!D97</f>
        <v>0</v>
      </c>
    </row>
    <row r="96" spans="1:3" ht="18" hidden="1">
      <c r="A96" s="17" t="s">
        <v>281</v>
      </c>
      <c r="B96" s="17"/>
      <c r="C96" s="7">
        <f>'свод 2015'!D98</f>
        <v>0</v>
      </c>
    </row>
    <row r="97" spans="1:3" ht="18" hidden="1">
      <c r="A97" s="17" t="s">
        <v>282</v>
      </c>
      <c r="B97" s="17"/>
      <c r="C97" s="7">
        <f>'свод 2015'!D99</f>
        <v>0</v>
      </c>
    </row>
    <row r="98" spans="1:3" ht="18" hidden="1">
      <c r="A98" s="17" t="s">
        <v>283</v>
      </c>
      <c r="B98" s="17"/>
      <c r="C98" s="7">
        <f>'свод 2015'!D100</f>
        <v>0</v>
      </c>
    </row>
    <row r="99" spans="1:3" ht="18" hidden="1">
      <c r="A99" s="19" t="s">
        <v>193</v>
      </c>
      <c r="B99" s="19"/>
      <c r="C99" s="7">
        <f>'свод 2015'!D101</f>
        <v>0</v>
      </c>
    </row>
    <row r="100" spans="1:3" ht="18" hidden="1">
      <c r="A100" s="17" t="s">
        <v>188</v>
      </c>
      <c r="B100" s="17"/>
      <c r="C100" s="7">
        <f>'свод 2015'!D102</f>
        <v>0</v>
      </c>
    </row>
    <row r="101" spans="1:3" ht="18" hidden="1">
      <c r="A101" s="17" t="s">
        <v>284</v>
      </c>
      <c r="B101" s="17"/>
      <c r="C101" s="7">
        <f>'свод 2015'!D103</f>
        <v>0</v>
      </c>
    </row>
    <row r="102" spans="1:3" ht="18" hidden="1">
      <c r="A102" s="17" t="s">
        <v>229</v>
      </c>
      <c r="B102" s="17"/>
      <c r="C102" s="7">
        <f>'свод 2015'!D104</f>
        <v>0</v>
      </c>
    </row>
    <row r="103" spans="1:3" ht="18" hidden="1">
      <c r="A103" s="17" t="s">
        <v>285</v>
      </c>
      <c r="B103" s="17"/>
      <c r="C103" s="7">
        <f>'свод 2015'!D105</f>
        <v>0</v>
      </c>
    </row>
    <row r="104" spans="1:3" ht="18" hidden="1">
      <c r="A104" s="17" t="s">
        <v>286</v>
      </c>
      <c r="B104" s="17"/>
      <c r="C104" s="7">
        <f>'свод 2015'!D106</f>
        <v>0</v>
      </c>
    </row>
    <row r="105" spans="1:3" ht="18" hidden="1">
      <c r="A105" s="17" t="s">
        <v>287</v>
      </c>
      <c r="B105" s="17"/>
      <c r="C105" s="7">
        <f>'свод 2015'!D107</f>
        <v>0</v>
      </c>
    </row>
    <row r="106" spans="1:3" ht="18" hidden="1">
      <c r="A106" s="17" t="s">
        <v>288</v>
      </c>
      <c r="B106" s="17"/>
      <c r="C106" s="7">
        <f>'свод 2015'!D108</f>
        <v>0</v>
      </c>
    </row>
    <row r="107" spans="1:3" ht="18" hidden="1">
      <c r="A107" s="17" t="s">
        <v>289</v>
      </c>
      <c r="B107" s="17"/>
      <c r="C107" s="7">
        <f>'свод 2015'!D109</f>
        <v>0</v>
      </c>
    </row>
    <row r="108" spans="1:3" ht="18" hidden="1">
      <c r="A108" s="17" t="s">
        <v>290</v>
      </c>
      <c r="B108" s="17"/>
      <c r="C108" s="7">
        <f>'свод 2015'!D110</f>
        <v>0</v>
      </c>
    </row>
    <row r="109" spans="1:3" ht="18" hidden="1">
      <c r="A109" s="17" t="s">
        <v>291</v>
      </c>
      <c r="B109" s="17"/>
      <c r="C109" s="7">
        <f>'свод 2015'!D111</f>
        <v>0</v>
      </c>
    </row>
    <row r="110" spans="1:3" ht="18" hidden="1">
      <c r="A110" s="17" t="s">
        <v>292</v>
      </c>
      <c r="B110" s="17"/>
      <c r="C110" s="7">
        <f>'свод 2015'!D112</f>
        <v>0</v>
      </c>
    </row>
    <row r="111" spans="1:3" ht="18" hidden="1">
      <c r="A111" s="17" t="s">
        <v>293</v>
      </c>
      <c r="B111" s="17"/>
      <c r="C111" s="7">
        <f>'свод 2015'!D113</f>
        <v>0</v>
      </c>
    </row>
    <row r="112" spans="1:3" ht="18" hidden="1">
      <c r="A112" s="19" t="s">
        <v>194</v>
      </c>
      <c r="B112" s="19"/>
      <c r="C112" s="7">
        <f>'свод 2015'!D114</f>
        <v>0</v>
      </c>
    </row>
    <row r="113" spans="1:3" ht="18" hidden="1">
      <c r="A113" s="17" t="s">
        <v>188</v>
      </c>
      <c r="B113" s="17"/>
      <c r="C113" s="7">
        <f>'свод 2015'!D115</f>
        <v>0</v>
      </c>
    </row>
    <row r="114" spans="1:3" ht="18" hidden="1">
      <c r="A114" s="17" t="s">
        <v>230</v>
      </c>
      <c r="B114" s="17"/>
      <c r="C114" s="7">
        <f>'свод 2015'!D116</f>
        <v>0</v>
      </c>
    </row>
    <row r="115" spans="1:3" ht="18" hidden="1">
      <c r="A115" s="17" t="s">
        <v>294</v>
      </c>
      <c r="B115" s="17"/>
      <c r="C115" s="7">
        <f>'свод 2015'!D117</f>
        <v>0</v>
      </c>
    </row>
    <row r="116" spans="1:3" ht="18" hidden="1">
      <c r="A116" s="17" t="s">
        <v>295</v>
      </c>
      <c r="B116" s="17"/>
      <c r="C116" s="7">
        <f>'свод 2015'!D118</f>
        <v>0</v>
      </c>
    </row>
    <row r="117" spans="1:3" ht="18" hidden="1">
      <c r="A117" s="17" t="s">
        <v>296</v>
      </c>
      <c r="B117" s="17"/>
      <c r="C117" s="7">
        <f>'свод 2015'!D119</f>
        <v>0</v>
      </c>
    </row>
    <row r="118" spans="1:3" ht="18" hidden="1">
      <c r="A118" s="17" t="s">
        <v>297</v>
      </c>
      <c r="B118" s="17"/>
      <c r="C118" s="7">
        <f>'свод 2015'!D120</f>
        <v>0</v>
      </c>
    </row>
    <row r="119" spans="1:3" ht="18" hidden="1">
      <c r="A119" s="19" t="s">
        <v>195</v>
      </c>
      <c r="B119" s="19"/>
      <c r="C119" s="7">
        <f>'свод 2015'!D121</f>
        <v>0</v>
      </c>
    </row>
    <row r="120" spans="1:3" ht="18" hidden="1">
      <c r="A120" s="17" t="s">
        <v>188</v>
      </c>
      <c r="B120" s="17"/>
      <c r="C120" s="7">
        <f>'свод 2015'!D122</f>
        <v>0</v>
      </c>
    </row>
    <row r="121" spans="1:3" ht="18" hidden="1">
      <c r="A121" s="17" t="s">
        <v>298</v>
      </c>
      <c r="B121" s="17"/>
      <c r="C121" s="7">
        <f>'свод 2015'!D123</f>
        <v>0</v>
      </c>
    </row>
    <row r="122" spans="1:3" ht="18" hidden="1">
      <c r="A122" s="17" t="s">
        <v>299</v>
      </c>
      <c r="B122" s="17"/>
      <c r="C122" s="7">
        <f>'свод 2015'!D124</f>
        <v>0</v>
      </c>
    </row>
    <row r="123" spans="1:3" ht="18" hidden="1">
      <c r="A123" s="17" t="s">
        <v>300</v>
      </c>
      <c r="B123" s="17"/>
      <c r="C123" s="7">
        <f>'свод 2015'!D125</f>
        <v>0</v>
      </c>
    </row>
    <row r="124" spans="1:3" ht="18" hidden="1">
      <c r="A124" s="17" t="s">
        <v>301</v>
      </c>
      <c r="B124" s="17"/>
      <c r="C124" s="7">
        <f>'свод 2015'!D126</f>
        <v>0</v>
      </c>
    </row>
    <row r="125" spans="1:3" ht="18" hidden="1">
      <c r="A125" s="17" t="s">
        <v>302</v>
      </c>
      <c r="B125" s="17"/>
      <c r="C125" s="7">
        <f>'свод 2015'!D127</f>
        <v>0</v>
      </c>
    </row>
    <row r="126" spans="1:3" ht="18" hidden="1">
      <c r="A126" s="19" t="s">
        <v>196</v>
      </c>
      <c r="B126" s="19"/>
      <c r="C126" s="7">
        <f>'свод 2015'!D128</f>
        <v>0</v>
      </c>
    </row>
    <row r="127" spans="1:3" ht="18" hidden="1">
      <c r="A127" s="17" t="s">
        <v>188</v>
      </c>
      <c r="B127" s="17"/>
      <c r="C127" s="7">
        <f>'свод 2015'!D129</f>
        <v>0</v>
      </c>
    </row>
    <row r="128" spans="1:3" ht="18" hidden="1">
      <c r="A128" s="17" t="s">
        <v>303</v>
      </c>
      <c r="B128" s="17"/>
      <c r="C128" s="7">
        <f>'свод 2015'!D130</f>
        <v>0</v>
      </c>
    </row>
    <row r="129" spans="1:3" ht="18" hidden="1">
      <c r="A129" s="17" t="s">
        <v>231</v>
      </c>
      <c r="B129" s="17"/>
      <c r="C129" s="7">
        <f>'свод 2015'!D131</f>
        <v>0</v>
      </c>
    </row>
    <row r="130" spans="1:3" ht="18" hidden="1">
      <c r="A130" s="17" t="s">
        <v>304</v>
      </c>
      <c r="B130" s="17"/>
      <c r="C130" s="7">
        <f>'свод 2015'!D132</f>
        <v>0</v>
      </c>
    </row>
    <row r="131" spans="1:3" ht="18" hidden="1">
      <c r="A131" s="17" t="s">
        <v>305</v>
      </c>
      <c r="B131" s="17"/>
      <c r="C131" s="7">
        <f>'свод 2015'!D133</f>
        <v>0</v>
      </c>
    </row>
    <row r="132" spans="1:3" ht="18" hidden="1">
      <c r="A132" s="17" t="s">
        <v>306</v>
      </c>
      <c r="B132" s="17"/>
      <c r="C132" s="7">
        <f>'свод 2015'!D134</f>
        <v>0</v>
      </c>
    </row>
    <row r="133" spans="1:3" ht="18" hidden="1">
      <c r="A133" s="17" t="s">
        <v>307</v>
      </c>
      <c r="B133" s="17"/>
      <c r="C133" s="7">
        <f>'свод 2015'!D135</f>
        <v>0</v>
      </c>
    </row>
    <row r="134" spans="1:3" ht="18" hidden="1">
      <c r="A134" s="17" t="s">
        <v>308</v>
      </c>
      <c r="B134" s="17"/>
      <c r="C134" s="7">
        <f>'свод 2015'!D136</f>
        <v>0</v>
      </c>
    </row>
    <row r="135" spans="1:3" ht="18" hidden="1">
      <c r="A135" s="17" t="s">
        <v>309</v>
      </c>
      <c r="B135" s="17"/>
      <c r="C135" s="7">
        <f>'свод 2015'!D137</f>
        <v>0</v>
      </c>
    </row>
    <row r="136" spans="1:3" ht="18" hidden="1">
      <c r="A136" s="17" t="s">
        <v>310</v>
      </c>
      <c r="B136" s="17"/>
      <c r="C136" s="7">
        <f>'свод 2015'!D138</f>
        <v>0</v>
      </c>
    </row>
    <row r="137" spans="1:3" ht="18" hidden="1">
      <c r="A137" s="17" t="s">
        <v>311</v>
      </c>
      <c r="B137" s="17"/>
      <c r="C137" s="7">
        <f>'свод 2015'!D139</f>
        <v>0</v>
      </c>
    </row>
    <row r="138" spans="1:3" ht="18" hidden="1">
      <c r="A138" s="17" t="s">
        <v>312</v>
      </c>
      <c r="B138" s="17"/>
      <c r="C138" s="7">
        <f>'свод 2015'!D140</f>
        <v>0</v>
      </c>
    </row>
    <row r="139" spans="1:3" ht="18" hidden="1">
      <c r="A139" s="17" t="s">
        <v>313</v>
      </c>
      <c r="B139" s="17"/>
      <c r="C139" s="7">
        <f>'свод 2015'!D141</f>
        <v>0</v>
      </c>
    </row>
    <row r="140" spans="1:3" ht="18" hidden="1">
      <c r="A140" s="17" t="s">
        <v>314</v>
      </c>
      <c r="B140" s="17"/>
      <c r="C140" s="7">
        <f>'свод 2015'!D142</f>
        <v>0</v>
      </c>
    </row>
    <row r="141" spans="1:3" ht="18" hidden="1">
      <c r="A141" s="17" t="s">
        <v>315</v>
      </c>
      <c r="B141" s="17"/>
      <c r="C141" s="7">
        <f>'свод 2015'!D143</f>
        <v>0</v>
      </c>
    </row>
    <row r="142" spans="1:3" ht="18" hidden="1">
      <c r="A142" s="19" t="s">
        <v>197</v>
      </c>
      <c r="B142" s="19"/>
      <c r="C142" s="7">
        <f>'свод 2015'!D144</f>
        <v>0</v>
      </c>
    </row>
    <row r="143" spans="1:3" ht="18" hidden="1">
      <c r="A143" s="17" t="s">
        <v>188</v>
      </c>
      <c r="B143" s="17"/>
      <c r="C143" s="7">
        <f>'свод 2015'!D145</f>
        <v>0</v>
      </c>
    </row>
    <row r="144" spans="1:3" ht="18" hidden="1">
      <c r="A144" s="17" t="s">
        <v>232</v>
      </c>
      <c r="B144" s="17"/>
      <c r="C144" s="7">
        <f>'свод 2015'!D146</f>
        <v>0</v>
      </c>
    </row>
    <row r="145" spans="1:3" ht="18" hidden="1">
      <c r="A145" s="17" t="s">
        <v>318</v>
      </c>
      <c r="B145" s="17"/>
      <c r="C145" s="7">
        <f>'свод 2015'!D147</f>
        <v>0</v>
      </c>
    </row>
    <row r="146" spans="1:3" ht="18" hidden="1">
      <c r="A146" s="17" t="s">
        <v>319</v>
      </c>
      <c r="B146" s="17"/>
      <c r="C146" s="7">
        <f>'свод 2015'!D148</f>
        <v>0</v>
      </c>
    </row>
    <row r="147" spans="1:3" ht="18" hidden="1">
      <c r="A147" s="17" t="s">
        <v>320</v>
      </c>
      <c r="B147" s="17"/>
      <c r="C147" s="7">
        <f>'свод 2015'!D149</f>
        <v>0</v>
      </c>
    </row>
    <row r="148" spans="1:3" ht="18" hidden="1">
      <c r="A148" s="17" t="s">
        <v>321</v>
      </c>
      <c r="B148" s="17"/>
      <c r="C148" s="7">
        <f>'свод 2015'!D150</f>
        <v>0</v>
      </c>
    </row>
    <row r="149" spans="1:3" ht="18" hidden="1">
      <c r="A149" s="17" t="s">
        <v>322</v>
      </c>
      <c r="B149" s="17"/>
      <c r="C149" s="7">
        <f>'свод 2015'!D151</f>
        <v>0</v>
      </c>
    </row>
    <row r="150" spans="1:3" ht="18" hidden="1">
      <c r="A150" s="17" t="s">
        <v>323</v>
      </c>
      <c r="B150" s="17"/>
      <c r="C150" s="7">
        <f>'свод 2015'!D152</f>
        <v>0</v>
      </c>
    </row>
    <row r="151" spans="1:3" ht="18" hidden="1">
      <c r="A151" s="19" t="s">
        <v>273</v>
      </c>
      <c r="B151" s="19"/>
      <c r="C151" s="7">
        <f>'свод 2015'!D153</f>
        <v>0</v>
      </c>
    </row>
    <row r="152" spans="1:3" ht="18" hidden="1">
      <c r="A152" s="17" t="s">
        <v>188</v>
      </c>
      <c r="B152" s="17"/>
      <c r="C152" s="7">
        <f>'свод 2015'!D154</f>
        <v>0</v>
      </c>
    </row>
    <row r="153" spans="1:3" ht="18" hidden="1">
      <c r="A153" s="17" t="s">
        <v>324</v>
      </c>
      <c r="B153" s="17"/>
      <c r="C153" s="7">
        <f>'свод 2015'!D155</f>
        <v>0</v>
      </c>
    </row>
    <row r="154" spans="1:3" ht="18" hidden="1">
      <c r="A154" s="17" t="s">
        <v>233</v>
      </c>
      <c r="B154" s="17"/>
      <c r="C154" s="7">
        <f>'свод 2015'!D156</f>
        <v>0</v>
      </c>
    </row>
    <row r="155" spans="1:3" ht="18" hidden="1">
      <c r="A155" s="17" t="s">
        <v>325</v>
      </c>
      <c r="B155" s="17"/>
      <c r="C155" s="7">
        <f>'свод 2015'!D157</f>
        <v>0</v>
      </c>
    </row>
    <row r="156" spans="1:3" ht="18" hidden="1">
      <c r="A156" s="17" t="s">
        <v>326</v>
      </c>
      <c r="B156" s="17"/>
      <c r="C156" s="7">
        <f>'свод 2015'!D158</f>
        <v>0</v>
      </c>
    </row>
    <row r="157" spans="1:3" ht="18" hidden="1">
      <c r="A157" s="17" t="s">
        <v>327</v>
      </c>
      <c r="B157" s="17"/>
      <c r="C157" s="7">
        <f>'свод 2015'!D159</f>
        <v>0</v>
      </c>
    </row>
    <row r="158" spans="1:3" ht="18" hidden="1">
      <c r="A158" s="17" t="s">
        <v>328</v>
      </c>
      <c r="B158" s="17"/>
      <c r="C158" s="7">
        <f>'свод 2015'!D160</f>
        <v>0</v>
      </c>
    </row>
    <row r="159" spans="1:3" ht="18" hidden="1">
      <c r="A159" s="17" t="s">
        <v>329</v>
      </c>
      <c r="B159" s="17"/>
      <c r="C159" s="7">
        <f>'свод 2015'!D161</f>
        <v>0</v>
      </c>
    </row>
    <row r="160" spans="1:3" ht="18" hidden="1">
      <c r="A160" s="17" t="s">
        <v>330</v>
      </c>
      <c r="B160" s="17"/>
      <c r="C160" s="7">
        <f>'свод 2015'!D162</f>
        <v>0</v>
      </c>
    </row>
    <row r="161" spans="1:3" ht="18" hidden="1">
      <c r="A161" s="19" t="s">
        <v>198</v>
      </c>
      <c r="B161" s="19"/>
      <c r="C161" s="7">
        <f>'свод 2015'!D163</f>
        <v>0</v>
      </c>
    </row>
    <row r="162" spans="1:3" ht="18" hidden="1">
      <c r="A162" s="17" t="s">
        <v>188</v>
      </c>
      <c r="B162" s="17"/>
      <c r="C162" s="7">
        <f>'свод 2015'!D164</f>
        <v>0</v>
      </c>
    </row>
    <row r="163" spans="1:3" ht="18" hidden="1">
      <c r="A163" s="17" t="s">
        <v>331</v>
      </c>
      <c r="B163" s="17"/>
      <c r="C163" s="7">
        <f>'свод 2015'!D165</f>
        <v>0</v>
      </c>
    </row>
    <row r="164" spans="1:3" ht="18" hidden="1">
      <c r="A164" s="17" t="s">
        <v>332</v>
      </c>
      <c r="B164" s="17"/>
      <c r="C164" s="7">
        <f>'свод 2015'!D166</f>
        <v>0</v>
      </c>
    </row>
    <row r="165" spans="1:3" ht="18" hidden="1">
      <c r="A165" s="17" t="s">
        <v>333</v>
      </c>
      <c r="B165" s="17"/>
      <c r="C165" s="7">
        <f>'свод 2015'!D167</f>
        <v>0</v>
      </c>
    </row>
    <row r="166" spans="1:3" ht="18" hidden="1">
      <c r="A166" s="17" t="s">
        <v>334</v>
      </c>
      <c r="B166" s="17"/>
      <c r="C166" s="7">
        <f>'свод 2015'!D168</f>
        <v>0</v>
      </c>
    </row>
    <row r="167" spans="1:3" ht="18" hidden="1">
      <c r="A167" s="17" t="s">
        <v>335</v>
      </c>
      <c r="B167" s="17"/>
      <c r="C167" s="7">
        <f>'свод 2015'!D169</f>
        <v>0</v>
      </c>
    </row>
    <row r="168" spans="1:3" ht="18" hidden="1">
      <c r="A168" s="17" t="s">
        <v>336</v>
      </c>
      <c r="B168" s="17"/>
      <c r="C168" s="7">
        <f>'свод 2015'!D170</f>
        <v>0</v>
      </c>
    </row>
    <row r="169" spans="1:3" ht="18" hidden="1">
      <c r="A169" s="17" t="s">
        <v>337</v>
      </c>
      <c r="B169" s="17"/>
      <c r="C169" s="7">
        <f>'свод 2015'!D171</f>
        <v>0</v>
      </c>
    </row>
    <row r="170" spans="1:3" ht="18" hidden="1">
      <c r="A170" s="17" t="s">
        <v>338</v>
      </c>
      <c r="B170" s="17"/>
      <c r="C170" s="7">
        <f>'свод 2015'!D172</f>
        <v>0</v>
      </c>
    </row>
    <row r="171" spans="1:3" ht="18" hidden="1">
      <c r="A171" s="17" t="s">
        <v>234</v>
      </c>
      <c r="B171" s="17"/>
      <c r="C171" s="7">
        <f>'свод 2015'!D173</f>
        <v>0</v>
      </c>
    </row>
    <row r="172" spans="1:3" ht="18" hidden="1">
      <c r="A172" s="19" t="s">
        <v>199</v>
      </c>
      <c r="B172" s="19"/>
      <c r="C172" s="7">
        <f>'свод 2015'!D174</f>
        <v>0</v>
      </c>
    </row>
    <row r="173" spans="1:3" ht="18" hidden="1">
      <c r="A173" s="17" t="s">
        <v>188</v>
      </c>
      <c r="B173" s="17"/>
      <c r="C173" s="7">
        <f>'свод 2015'!D175</f>
        <v>0</v>
      </c>
    </row>
    <row r="174" spans="1:3" ht="18" hidden="1">
      <c r="A174" s="17" t="s">
        <v>235</v>
      </c>
      <c r="B174" s="17"/>
      <c r="C174" s="7">
        <f>'свод 2015'!D176</f>
        <v>0</v>
      </c>
    </row>
    <row r="175" spans="1:3" ht="18" hidden="1">
      <c r="A175" s="17" t="s">
        <v>339</v>
      </c>
      <c r="B175" s="17"/>
      <c r="C175" s="7">
        <f>'свод 2015'!D177</f>
        <v>0</v>
      </c>
    </row>
    <row r="176" spans="1:3" ht="18" hidden="1">
      <c r="A176" s="17" t="s">
        <v>340</v>
      </c>
      <c r="B176" s="17"/>
      <c r="C176" s="7">
        <f>'свод 2015'!D178</f>
        <v>0</v>
      </c>
    </row>
    <row r="177" spans="1:3" ht="18" hidden="1">
      <c r="A177" s="17" t="s">
        <v>341</v>
      </c>
      <c r="B177" s="17"/>
      <c r="C177" s="7">
        <f>'свод 2015'!D179</f>
        <v>0</v>
      </c>
    </row>
    <row r="178" spans="1:3" ht="18" hidden="1">
      <c r="A178" s="19" t="s">
        <v>200</v>
      </c>
      <c r="B178" s="19"/>
      <c r="C178" s="7">
        <f>'свод 2015'!D180</f>
        <v>0</v>
      </c>
    </row>
    <row r="179" spans="1:3" ht="18" hidden="1">
      <c r="A179" s="17" t="s">
        <v>188</v>
      </c>
      <c r="B179" s="17"/>
      <c r="C179" s="7">
        <f>'свод 2015'!D181</f>
        <v>0</v>
      </c>
    </row>
    <row r="180" spans="1:3" ht="18" hidden="1">
      <c r="A180" s="17" t="s">
        <v>236</v>
      </c>
      <c r="B180" s="17"/>
      <c r="C180" s="7">
        <f>'свод 2015'!D182</f>
        <v>0</v>
      </c>
    </row>
    <row r="181" spans="1:3" ht="18" hidden="1">
      <c r="A181" s="17" t="s">
        <v>342</v>
      </c>
      <c r="B181" s="17"/>
      <c r="C181" s="7">
        <f>'свод 2015'!D183</f>
        <v>0</v>
      </c>
    </row>
    <row r="182" spans="1:3" ht="18" hidden="1">
      <c r="A182" s="17" t="s">
        <v>343</v>
      </c>
      <c r="B182" s="17"/>
      <c r="C182" s="7">
        <f>'свод 2015'!D184</f>
        <v>0</v>
      </c>
    </row>
    <row r="183" spans="1:3" ht="18" hidden="1">
      <c r="A183" s="17" t="s">
        <v>344</v>
      </c>
      <c r="B183" s="17"/>
      <c r="C183" s="7">
        <f>'свод 2015'!D185</f>
        <v>0</v>
      </c>
    </row>
    <row r="184" spans="1:3" ht="18" hidden="1">
      <c r="A184" s="17" t="s">
        <v>345</v>
      </c>
      <c r="B184" s="17"/>
      <c r="C184" s="7">
        <f>'свод 2015'!D186</f>
        <v>0</v>
      </c>
    </row>
    <row r="185" spans="1:3" ht="18" hidden="1">
      <c r="A185" s="17" t="s">
        <v>346</v>
      </c>
      <c r="B185" s="17"/>
      <c r="C185" s="7">
        <f>'свод 2015'!D187</f>
        <v>0</v>
      </c>
    </row>
    <row r="186" spans="1:3" ht="18" hidden="1">
      <c r="A186" s="17" t="s">
        <v>347</v>
      </c>
      <c r="B186" s="17"/>
      <c r="C186" s="7">
        <f>'свод 2015'!D188</f>
        <v>0</v>
      </c>
    </row>
    <row r="187" spans="1:3" ht="18" hidden="1">
      <c r="A187" s="19" t="s">
        <v>201</v>
      </c>
      <c r="B187" s="19"/>
      <c r="C187" s="7">
        <f>'свод 2015'!D189</f>
        <v>0</v>
      </c>
    </row>
    <row r="188" spans="1:3" ht="18" hidden="1">
      <c r="A188" s="17" t="s">
        <v>188</v>
      </c>
      <c r="B188" s="17"/>
      <c r="C188" s="7">
        <f>'свод 2015'!D190</f>
        <v>0</v>
      </c>
    </row>
    <row r="189" spans="1:3" ht="18" hidden="1">
      <c r="A189" s="17" t="s">
        <v>348</v>
      </c>
      <c r="B189" s="17"/>
      <c r="C189" s="7">
        <f>'свод 2015'!D191</f>
        <v>0</v>
      </c>
    </row>
    <row r="190" spans="1:3" ht="18" hidden="1">
      <c r="A190" s="17" t="s">
        <v>349</v>
      </c>
      <c r="B190" s="17"/>
      <c r="C190" s="7">
        <f>'свод 2015'!D192</f>
        <v>0</v>
      </c>
    </row>
    <row r="191" spans="1:3" ht="18" hidden="1">
      <c r="A191" s="17" t="s">
        <v>350</v>
      </c>
      <c r="B191" s="17"/>
      <c r="C191" s="7">
        <f>'свод 2015'!D193</f>
        <v>0</v>
      </c>
    </row>
    <row r="192" spans="1:3" ht="18" hidden="1">
      <c r="A192" s="19" t="s">
        <v>202</v>
      </c>
      <c r="B192" s="19"/>
      <c r="C192" s="7">
        <f>'свод 2015'!D194</f>
        <v>0</v>
      </c>
    </row>
    <row r="193" spans="1:3" ht="18" hidden="1">
      <c r="A193" s="17" t="s">
        <v>188</v>
      </c>
      <c r="B193" s="17"/>
      <c r="C193" s="7">
        <f>'свод 2015'!D195</f>
        <v>0</v>
      </c>
    </row>
    <row r="194" spans="1:3" ht="18" hidden="1">
      <c r="A194" s="17" t="s">
        <v>351</v>
      </c>
      <c r="B194" s="17"/>
      <c r="C194" s="7">
        <f>'свод 2015'!D196</f>
        <v>0</v>
      </c>
    </row>
    <row r="195" spans="1:3" ht="18" hidden="1">
      <c r="A195" s="17" t="s">
        <v>237</v>
      </c>
      <c r="B195" s="17"/>
      <c r="C195" s="7">
        <f>'свод 2015'!D197</f>
        <v>0</v>
      </c>
    </row>
    <row r="196" spans="1:3" ht="18" hidden="1">
      <c r="A196" s="17" t="s">
        <v>352</v>
      </c>
      <c r="B196" s="17"/>
      <c r="C196" s="7">
        <f>'свод 2015'!D198</f>
        <v>0</v>
      </c>
    </row>
    <row r="197" spans="1:3" ht="18" hidden="1">
      <c r="A197" s="17" t="s">
        <v>353</v>
      </c>
      <c r="B197" s="17"/>
      <c r="C197" s="7">
        <f>'свод 2015'!D199</f>
        <v>0</v>
      </c>
    </row>
    <row r="198" spans="1:3" ht="18" hidden="1">
      <c r="A198" s="17" t="s">
        <v>238</v>
      </c>
      <c r="B198" s="17"/>
      <c r="C198" s="7">
        <f>'свод 2015'!D200</f>
        <v>0</v>
      </c>
    </row>
    <row r="199" spans="1:3" ht="18" hidden="1">
      <c r="A199" s="17" t="s">
        <v>354</v>
      </c>
      <c r="B199" s="17"/>
      <c r="C199" s="7">
        <f>'свод 2015'!D201</f>
        <v>0</v>
      </c>
    </row>
    <row r="200" spans="1:3" ht="18" hidden="1">
      <c r="A200" s="17" t="s">
        <v>355</v>
      </c>
      <c r="B200" s="17"/>
      <c r="C200" s="7">
        <f>'свод 2015'!D202</f>
        <v>0</v>
      </c>
    </row>
    <row r="201" spans="1:3" ht="18" hidden="1">
      <c r="A201" s="17" t="s">
        <v>356</v>
      </c>
      <c r="B201" s="17"/>
      <c r="C201" s="7">
        <f>'свод 2015'!D203</f>
        <v>0</v>
      </c>
    </row>
    <row r="202" spans="1:3" ht="18" hidden="1">
      <c r="A202" s="19" t="s">
        <v>203</v>
      </c>
      <c r="B202" s="19"/>
      <c r="C202" s="7">
        <f>'свод 2015'!D204</f>
        <v>0</v>
      </c>
    </row>
    <row r="203" spans="1:3" ht="18" hidden="1">
      <c r="A203" s="17" t="s">
        <v>188</v>
      </c>
      <c r="B203" s="17"/>
      <c r="C203" s="7">
        <f>'свод 2015'!D205</f>
        <v>0</v>
      </c>
    </row>
    <row r="204" spans="1:3" ht="18" hidden="1">
      <c r="A204" s="17" t="s">
        <v>357</v>
      </c>
      <c r="B204" s="17"/>
      <c r="C204" s="7">
        <f>'свод 2015'!D206</f>
        <v>0</v>
      </c>
    </row>
    <row r="205" spans="1:3" ht="18" hidden="1">
      <c r="A205" s="17" t="s">
        <v>239</v>
      </c>
      <c r="B205" s="17"/>
      <c r="C205" s="7">
        <f>'свод 2015'!D207</f>
        <v>0</v>
      </c>
    </row>
    <row r="206" spans="1:3" ht="18" hidden="1">
      <c r="A206" s="17" t="s">
        <v>358</v>
      </c>
      <c r="B206" s="17"/>
      <c r="C206" s="7">
        <f>'свод 2015'!D208</f>
        <v>0</v>
      </c>
    </row>
    <row r="207" spans="1:3" ht="18" hidden="1">
      <c r="A207" s="17" t="s">
        <v>359</v>
      </c>
      <c r="B207" s="17"/>
      <c r="C207" s="7">
        <f>'свод 2015'!D209</f>
        <v>0</v>
      </c>
    </row>
    <row r="208" spans="1:3" ht="18" hidden="1">
      <c r="A208" s="17" t="s">
        <v>360</v>
      </c>
      <c r="B208" s="17"/>
      <c r="C208" s="7">
        <f>'свод 2015'!D210</f>
        <v>0</v>
      </c>
    </row>
    <row r="209" spans="1:3" ht="18" hidden="1">
      <c r="A209" s="19" t="s">
        <v>204</v>
      </c>
      <c r="B209" s="19"/>
      <c r="C209" s="7">
        <f>'свод 2015'!D211</f>
        <v>0</v>
      </c>
    </row>
    <row r="210" spans="1:3" ht="18" hidden="1">
      <c r="A210" s="17" t="s">
        <v>188</v>
      </c>
      <c r="B210" s="17"/>
      <c r="C210" s="7">
        <f>'свод 2015'!D212</f>
        <v>0</v>
      </c>
    </row>
    <row r="211" spans="1:3" ht="18" hidden="1">
      <c r="A211" s="17" t="s">
        <v>240</v>
      </c>
      <c r="B211" s="17"/>
      <c r="C211" s="7">
        <f>'свод 2015'!D213</f>
        <v>0</v>
      </c>
    </row>
    <row r="212" spans="1:3" ht="18" hidden="1">
      <c r="A212" s="17" t="s">
        <v>361</v>
      </c>
      <c r="B212" s="17"/>
      <c r="C212" s="7">
        <f>'свод 2015'!D214</f>
        <v>0</v>
      </c>
    </row>
    <row r="213" spans="1:3" ht="18" hidden="1">
      <c r="A213" s="17" t="s">
        <v>362</v>
      </c>
      <c r="B213" s="17"/>
      <c r="C213" s="7">
        <f>'свод 2015'!D215</f>
        <v>0</v>
      </c>
    </row>
    <row r="214" spans="1:3" ht="18" hidden="1">
      <c r="A214" s="17" t="s">
        <v>363</v>
      </c>
      <c r="B214" s="17"/>
      <c r="C214" s="7">
        <f>'свод 2015'!D216</f>
        <v>0</v>
      </c>
    </row>
    <row r="215" spans="1:3" ht="18" hidden="1">
      <c r="A215" s="17" t="s">
        <v>364</v>
      </c>
      <c r="B215" s="17"/>
      <c r="C215" s="7">
        <f>'свод 2015'!D217</f>
        <v>0</v>
      </c>
    </row>
    <row r="216" spans="1:3" ht="18" hidden="1">
      <c r="A216" s="17" t="s">
        <v>365</v>
      </c>
      <c r="B216" s="17"/>
      <c r="C216" s="7">
        <f>'свод 2015'!D218</f>
        <v>0</v>
      </c>
    </row>
    <row r="217" spans="1:3" ht="18" hidden="1">
      <c r="A217" s="17" t="s">
        <v>366</v>
      </c>
      <c r="B217" s="17"/>
      <c r="C217" s="7">
        <f>'свод 2015'!D219</f>
        <v>0</v>
      </c>
    </row>
    <row r="218" spans="1:3" ht="18" hidden="1">
      <c r="A218" s="17" t="s">
        <v>367</v>
      </c>
      <c r="B218" s="17"/>
      <c r="C218" s="7">
        <f>'свод 2015'!D220</f>
        <v>0</v>
      </c>
    </row>
    <row r="219" spans="1:3" ht="18" hidden="1">
      <c r="A219" s="17" t="s">
        <v>368</v>
      </c>
      <c r="B219" s="17"/>
      <c r="C219" s="7">
        <f>'свод 2015'!D221</f>
        <v>0</v>
      </c>
    </row>
    <row r="220" spans="1:3" ht="18" hidden="1">
      <c r="A220" s="17" t="s">
        <v>369</v>
      </c>
      <c r="B220" s="17"/>
      <c r="C220" s="7">
        <f>'свод 2015'!D222</f>
        <v>0</v>
      </c>
    </row>
    <row r="221" spans="1:3" ht="18" hidden="1">
      <c r="A221" s="17" t="s">
        <v>370</v>
      </c>
      <c r="B221" s="17"/>
      <c r="C221" s="7">
        <f>'свод 2015'!D223</f>
        <v>0</v>
      </c>
    </row>
    <row r="222" spans="1:3" ht="18" hidden="1">
      <c r="A222" s="19" t="s">
        <v>205</v>
      </c>
      <c r="B222" s="19"/>
      <c r="C222" s="7">
        <f>'свод 2015'!D224</f>
        <v>0</v>
      </c>
    </row>
    <row r="223" spans="1:3" ht="18" hidden="1">
      <c r="A223" s="17" t="s">
        <v>188</v>
      </c>
      <c r="B223" s="17"/>
      <c r="C223" s="7">
        <f>'свод 2015'!D225</f>
        <v>0</v>
      </c>
    </row>
    <row r="224" spans="1:3" ht="18" hidden="1">
      <c r="A224" s="17" t="s">
        <v>241</v>
      </c>
      <c r="B224" s="17"/>
      <c r="C224" s="7">
        <f>'свод 2015'!D226</f>
        <v>0</v>
      </c>
    </row>
    <row r="225" spans="1:3" ht="18" hidden="1">
      <c r="A225" s="17" t="s">
        <v>371</v>
      </c>
      <c r="B225" s="17"/>
      <c r="C225" s="7">
        <f>'свод 2015'!D227</f>
        <v>0</v>
      </c>
    </row>
    <row r="226" spans="1:3" ht="18" hidden="1">
      <c r="A226" s="17" t="s">
        <v>372</v>
      </c>
      <c r="B226" s="17"/>
      <c r="C226" s="7">
        <f>'свод 2015'!D228</f>
        <v>0</v>
      </c>
    </row>
    <row r="227" spans="1:3" ht="18" hidden="1">
      <c r="A227" s="19" t="s">
        <v>206</v>
      </c>
      <c r="B227" s="19"/>
      <c r="C227" s="7">
        <f>'свод 2015'!D229</f>
        <v>0</v>
      </c>
    </row>
    <row r="228" spans="1:3" ht="18" hidden="1">
      <c r="A228" s="17" t="s">
        <v>188</v>
      </c>
      <c r="B228" s="17"/>
      <c r="C228" s="7">
        <f>'свод 2015'!D230</f>
        <v>0</v>
      </c>
    </row>
    <row r="229" spans="1:3" ht="18" hidden="1">
      <c r="A229" s="17" t="s">
        <v>373</v>
      </c>
      <c r="B229" s="17"/>
      <c r="C229" s="7">
        <f>'свод 2015'!D231</f>
        <v>0</v>
      </c>
    </row>
    <row r="230" spans="1:3" ht="18" hidden="1">
      <c r="A230" s="17" t="s">
        <v>374</v>
      </c>
      <c r="B230" s="17"/>
      <c r="C230" s="7">
        <f>'свод 2015'!D232</f>
        <v>0</v>
      </c>
    </row>
    <row r="231" spans="1:3" ht="18" hidden="1">
      <c r="A231" s="17" t="s">
        <v>375</v>
      </c>
      <c r="B231" s="17"/>
      <c r="C231" s="7">
        <f>'свод 2015'!D233</f>
        <v>0</v>
      </c>
    </row>
    <row r="232" spans="1:3" ht="18" hidden="1">
      <c r="A232" s="17" t="s">
        <v>242</v>
      </c>
      <c r="B232" s="17"/>
      <c r="C232" s="7">
        <f>'свод 2015'!D234</f>
        <v>0</v>
      </c>
    </row>
    <row r="233" spans="1:3" ht="18" hidden="1">
      <c r="A233" s="17" t="s">
        <v>376</v>
      </c>
      <c r="B233" s="17"/>
      <c r="C233" s="7">
        <f>'свод 2015'!D235</f>
        <v>0</v>
      </c>
    </row>
    <row r="234" spans="1:3" ht="18" hidden="1">
      <c r="A234" s="17" t="s">
        <v>377</v>
      </c>
      <c r="B234" s="17"/>
      <c r="C234" s="7">
        <f>'свод 2015'!D236</f>
        <v>0</v>
      </c>
    </row>
    <row r="235" spans="1:3" ht="18" hidden="1">
      <c r="A235" s="17" t="s">
        <v>378</v>
      </c>
      <c r="B235" s="17"/>
      <c r="C235" s="7">
        <f>'свод 2015'!D237</f>
        <v>0</v>
      </c>
    </row>
    <row r="236" spans="1:3" ht="18" hidden="1">
      <c r="A236" s="17" t="s">
        <v>379</v>
      </c>
      <c r="B236" s="17"/>
      <c r="C236" s="7">
        <f>'свод 2015'!D238</f>
        <v>0</v>
      </c>
    </row>
    <row r="237" spans="1:3" ht="18" hidden="1">
      <c r="A237" s="17" t="s">
        <v>380</v>
      </c>
      <c r="B237" s="17"/>
      <c r="C237" s="7">
        <f>'свод 2015'!D239</f>
        <v>0</v>
      </c>
    </row>
    <row r="238" spans="1:3" ht="18" hidden="1">
      <c r="A238" s="19" t="s">
        <v>207</v>
      </c>
      <c r="B238" s="19"/>
      <c r="C238" s="7">
        <f>'свод 2015'!D240</f>
        <v>0</v>
      </c>
    </row>
    <row r="239" spans="1:3" ht="18" hidden="1">
      <c r="A239" s="17" t="s">
        <v>188</v>
      </c>
      <c r="B239" s="17"/>
      <c r="C239" s="7">
        <f>'свод 2015'!D241</f>
        <v>0</v>
      </c>
    </row>
    <row r="240" spans="1:3" ht="18" hidden="1">
      <c r="A240" s="17" t="s">
        <v>381</v>
      </c>
      <c r="B240" s="17"/>
      <c r="C240" s="7">
        <f>'свод 2015'!D242</f>
        <v>0</v>
      </c>
    </row>
    <row r="241" spans="1:3" ht="18" hidden="1">
      <c r="A241" s="17" t="s">
        <v>243</v>
      </c>
      <c r="B241" s="17"/>
      <c r="C241" s="7">
        <f>'свод 2015'!D243</f>
        <v>0</v>
      </c>
    </row>
    <row r="242" spans="1:3" ht="18" hidden="1">
      <c r="A242" s="17" t="s">
        <v>382</v>
      </c>
      <c r="B242" s="17"/>
      <c r="C242" s="7">
        <f>'свод 2015'!D244</f>
        <v>0</v>
      </c>
    </row>
    <row r="243" spans="1:3" ht="18" hidden="1">
      <c r="A243" s="17" t="s">
        <v>383</v>
      </c>
      <c r="B243" s="17"/>
      <c r="C243" s="7">
        <f>'свод 2015'!D245</f>
        <v>0</v>
      </c>
    </row>
    <row r="244" spans="1:3" ht="18" hidden="1">
      <c r="A244" s="17" t="s">
        <v>384</v>
      </c>
      <c r="B244" s="17"/>
      <c r="C244" s="7">
        <f>'свод 2015'!D246</f>
        <v>0</v>
      </c>
    </row>
    <row r="245" spans="1:3" ht="18" hidden="1">
      <c r="A245" s="17" t="s">
        <v>385</v>
      </c>
      <c r="B245" s="17"/>
      <c r="C245" s="7">
        <f>'свод 2015'!D247</f>
        <v>0</v>
      </c>
    </row>
    <row r="246" spans="1:3" ht="18" hidden="1">
      <c r="A246" s="17" t="s">
        <v>386</v>
      </c>
      <c r="B246" s="17"/>
      <c r="C246" s="7">
        <f>'свод 2015'!D248</f>
        <v>0</v>
      </c>
    </row>
    <row r="247" spans="1:3" ht="18" hidden="1">
      <c r="A247" s="17" t="s">
        <v>387</v>
      </c>
      <c r="B247" s="17"/>
      <c r="C247" s="7">
        <f>'свод 2015'!D249</f>
        <v>0</v>
      </c>
    </row>
    <row r="248" spans="1:3" ht="18" hidden="1">
      <c r="A248" s="17" t="s">
        <v>388</v>
      </c>
      <c r="B248" s="17"/>
      <c r="C248" s="7">
        <f>'свод 2015'!D250</f>
        <v>0</v>
      </c>
    </row>
    <row r="249" spans="1:3" ht="18" hidden="1">
      <c r="A249" s="17" t="s">
        <v>389</v>
      </c>
      <c r="B249" s="17"/>
      <c r="C249" s="7">
        <f>'свод 2015'!D251</f>
        <v>0</v>
      </c>
    </row>
    <row r="250" spans="1:3" ht="18" hidden="1">
      <c r="A250" s="19" t="s">
        <v>208</v>
      </c>
      <c r="B250" s="19"/>
      <c r="C250" s="7">
        <f>'свод 2015'!D252</f>
        <v>0</v>
      </c>
    </row>
    <row r="251" spans="1:3" ht="18" hidden="1">
      <c r="A251" s="17" t="s">
        <v>188</v>
      </c>
      <c r="B251" s="17"/>
      <c r="C251" s="7">
        <f>'свод 2015'!D253</f>
        <v>0</v>
      </c>
    </row>
    <row r="252" spans="1:3" ht="18" hidden="1">
      <c r="A252" s="17" t="s">
        <v>390</v>
      </c>
      <c r="B252" s="17"/>
      <c r="C252" s="7">
        <f>'свод 2015'!D254</f>
        <v>0</v>
      </c>
    </row>
    <row r="253" spans="1:3" ht="18" hidden="1">
      <c r="A253" s="17" t="s">
        <v>391</v>
      </c>
      <c r="B253" s="17"/>
      <c r="C253" s="7">
        <f>'свод 2015'!D255</f>
        <v>0</v>
      </c>
    </row>
    <row r="254" spans="1:3" ht="18" hidden="1">
      <c r="A254" s="17" t="s">
        <v>392</v>
      </c>
      <c r="B254" s="17"/>
      <c r="C254" s="7">
        <f>'свод 2015'!D256</f>
        <v>0</v>
      </c>
    </row>
    <row r="255" spans="1:3" ht="18" hidden="1">
      <c r="A255" s="17" t="s">
        <v>393</v>
      </c>
      <c r="B255" s="17"/>
      <c r="C255" s="7">
        <f>'свод 2015'!D257</f>
        <v>0</v>
      </c>
    </row>
    <row r="256" spans="1:3" ht="18" hidden="1">
      <c r="A256" s="17" t="s">
        <v>394</v>
      </c>
      <c r="B256" s="17"/>
      <c r="C256" s="7">
        <f>'свод 2015'!D258</f>
        <v>0</v>
      </c>
    </row>
    <row r="257" spans="1:3" ht="18" hidden="1">
      <c r="A257" s="17" t="s">
        <v>395</v>
      </c>
      <c r="B257" s="17"/>
      <c r="C257" s="7">
        <f>'свод 2015'!D259</f>
        <v>0</v>
      </c>
    </row>
    <row r="258" spans="1:3" ht="18" hidden="1">
      <c r="A258" s="17" t="s">
        <v>244</v>
      </c>
      <c r="B258" s="17"/>
      <c r="C258" s="7">
        <f>'свод 2015'!D260</f>
        <v>0</v>
      </c>
    </row>
    <row r="259" spans="1:3" ht="18" hidden="1">
      <c r="A259" s="17" t="s">
        <v>396</v>
      </c>
      <c r="B259" s="17"/>
      <c r="C259" s="7">
        <f>'свод 2015'!D261</f>
        <v>0</v>
      </c>
    </row>
    <row r="260" spans="1:3" ht="18" hidden="1">
      <c r="A260" s="17" t="s">
        <v>397</v>
      </c>
      <c r="B260" s="17"/>
      <c r="C260" s="7">
        <f>'свод 2015'!D262</f>
        <v>0</v>
      </c>
    </row>
    <row r="261" spans="1:3" ht="18" hidden="1">
      <c r="A261" s="17" t="s">
        <v>398</v>
      </c>
      <c r="B261" s="17"/>
      <c r="C261" s="7">
        <f>'свод 2015'!D263</f>
        <v>0</v>
      </c>
    </row>
    <row r="262" spans="1:3" ht="18" hidden="1">
      <c r="A262" s="17" t="s">
        <v>399</v>
      </c>
      <c r="B262" s="17"/>
      <c r="C262" s="7">
        <f>'свод 2015'!D264</f>
        <v>0</v>
      </c>
    </row>
    <row r="263" spans="1:3" ht="18" hidden="1">
      <c r="A263" s="17" t="s">
        <v>400</v>
      </c>
      <c r="B263" s="17"/>
      <c r="C263" s="7">
        <f>'свод 2015'!D265</f>
        <v>0</v>
      </c>
    </row>
    <row r="264" spans="1:3" ht="18" hidden="1">
      <c r="A264" s="17" t="s">
        <v>401</v>
      </c>
      <c r="B264" s="17"/>
      <c r="C264" s="7">
        <f>'свод 2015'!D266</f>
        <v>0</v>
      </c>
    </row>
    <row r="265" spans="1:3" ht="18" hidden="1">
      <c r="A265" s="17" t="s">
        <v>245</v>
      </c>
      <c r="B265" s="17"/>
      <c r="C265" s="7">
        <f>'свод 2015'!D267</f>
        <v>0</v>
      </c>
    </row>
    <row r="266" spans="1:3" ht="18" hidden="1">
      <c r="A266" s="17" t="s">
        <v>402</v>
      </c>
      <c r="B266" s="17"/>
      <c r="C266" s="7">
        <f>'свод 2015'!D268</f>
        <v>0</v>
      </c>
    </row>
    <row r="267" spans="1:3" ht="18" hidden="1">
      <c r="A267" s="17" t="s">
        <v>403</v>
      </c>
      <c r="B267" s="17"/>
      <c r="C267" s="7">
        <f>'свод 2015'!D269</f>
        <v>0</v>
      </c>
    </row>
    <row r="268" spans="1:3" ht="18" hidden="1">
      <c r="A268" s="19" t="s">
        <v>209</v>
      </c>
      <c r="B268" s="19"/>
      <c r="C268" s="7">
        <f>'свод 2015'!D270</f>
        <v>0</v>
      </c>
    </row>
    <row r="269" spans="1:3" ht="18" hidden="1">
      <c r="A269" s="17" t="s">
        <v>188</v>
      </c>
      <c r="B269" s="17"/>
      <c r="C269" s="7">
        <f>'свод 2015'!D271</f>
        <v>0</v>
      </c>
    </row>
    <row r="270" spans="1:3" ht="18" hidden="1">
      <c r="A270" s="17" t="s">
        <v>8</v>
      </c>
      <c r="B270" s="17"/>
      <c r="C270" s="7">
        <f>'свод 2015'!D272</f>
        <v>0</v>
      </c>
    </row>
    <row r="271" spans="1:3" ht="18" hidden="1">
      <c r="A271" s="17" t="s">
        <v>246</v>
      </c>
      <c r="B271" s="17"/>
      <c r="C271" s="7">
        <f>'свод 2015'!D273</f>
        <v>0</v>
      </c>
    </row>
    <row r="272" spans="1:3" ht="18" hidden="1">
      <c r="A272" s="17" t="s">
        <v>9</v>
      </c>
      <c r="B272" s="17"/>
      <c r="C272" s="7">
        <f>'свод 2015'!D274</f>
        <v>0</v>
      </c>
    </row>
    <row r="273" spans="1:3" ht="18" hidden="1">
      <c r="A273" s="19" t="s">
        <v>210</v>
      </c>
      <c r="B273" s="19"/>
      <c r="C273" s="7">
        <f>'свод 2015'!D275</f>
        <v>0</v>
      </c>
    </row>
    <row r="274" spans="1:3" ht="18" hidden="1">
      <c r="A274" s="17" t="s">
        <v>188</v>
      </c>
      <c r="B274" s="17"/>
      <c r="C274" s="7">
        <f>'свод 2015'!D276</f>
        <v>0</v>
      </c>
    </row>
    <row r="275" spans="1:3" ht="18" hidden="1">
      <c r="A275" s="17" t="s">
        <v>404</v>
      </c>
      <c r="B275" s="17"/>
      <c r="C275" s="7">
        <f>'свод 2015'!D277</f>
        <v>0</v>
      </c>
    </row>
    <row r="276" spans="1:3" ht="18" hidden="1">
      <c r="A276" s="17" t="s">
        <v>405</v>
      </c>
      <c r="B276" s="17"/>
      <c r="C276" s="7">
        <f>'свод 2015'!D278</f>
        <v>0</v>
      </c>
    </row>
    <row r="277" spans="1:3" ht="18" hidden="1">
      <c r="A277" s="17" t="s">
        <v>406</v>
      </c>
      <c r="B277" s="17"/>
      <c r="C277" s="7">
        <f>'свод 2015'!D279</f>
        <v>0</v>
      </c>
    </row>
    <row r="278" spans="1:3" ht="18" hidden="1">
      <c r="A278" s="17" t="s">
        <v>407</v>
      </c>
      <c r="B278" s="17"/>
      <c r="C278" s="7">
        <f>'свод 2015'!D280</f>
        <v>0</v>
      </c>
    </row>
    <row r="279" spans="1:3" ht="18" hidden="1">
      <c r="A279" s="17" t="s">
        <v>408</v>
      </c>
      <c r="B279" s="17"/>
      <c r="C279" s="7">
        <f>'свод 2015'!D281</f>
        <v>0</v>
      </c>
    </row>
    <row r="280" spans="1:3" ht="18" hidden="1">
      <c r="A280" s="17" t="s">
        <v>409</v>
      </c>
      <c r="B280" s="17"/>
      <c r="C280" s="7">
        <f>'свод 2015'!D282</f>
        <v>0</v>
      </c>
    </row>
    <row r="281" spans="1:3" ht="18" hidden="1">
      <c r="A281" s="17" t="s">
        <v>410</v>
      </c>
      <c r="B281" s="17"/>
      <c r="C281" s="7">
        <f>'свод 2015'!D283</f>
        <v>0</v>
      </c>
    </row>
    <row r="282" spans="1:3" ht="18" hidden="1">
      <c r="A282" s="17" t="s">
        <v>411</v>
      </c>
      <c r="B282" s="17"/>
      <c r="C282" s="7">
        <f>'свод 2015'!D284</f>
        <v>0</v>
      </c>
    </row>
    <row r="283" spans="1:3" ht="18" hidden="1">
      <c r="A283" s="17" t="s">
        <v>412</v>
      </c>
      <c r="B283" s="17"/>
      <c r="C283" s="7">
        <f>'свод 2015'!D285</f>
        <v>0</v>
      </c>
    </row>
    <row r="284" spans="1:3" ht="18" hidden="1">
      <c r="A284" s="17" t="s">
        <v>413</v>
      </c>
      <c r="B284" s="17"/>
      <c r="C284" s="7">
        <f>'свод 2015'!D286</f>
        <v>0</v>
      </c>
    </row>
    <row r="285" spans="1:3" ht="18" hidden="1">
      <c r="A285" s="17" t="s">
        <v>414</v>
      </c>
      <c r="B285" s="17"/>
      <c r="C285" s="7">
        <f>'свод 2015'!D287</f>
        <v>0</v>
      </c>
    </row>
    <row r="286" spans="1:3" ht="18" hidden="1">
      <c r="A286" s="17" t="s">
        <v>415</v>
      </c>
      <c r="B286" s="17"/>
      <c r="C286" s="7">
        <f>'свод 2015'!D288</f>
        <v>0</v>
      </c>
    </row>
    <row r="287" spans="1:3" ht="18" hidden="1">
      <c r="A287" s="17" t="s">
        <v>416</v>
      </c>
      <c r="B287" s="17"/>
      <c r="C287" s="7">
        <f>'свод 2015'!D289</f>
        <v>0</v>
      </c>
    </row>
    <row r="288" spans="1:3" ht="18" hidden="1">
      <c r="A288" s="19" t="s">
        <v>211</v>
      </c>
      <c r="B288" s="19"/>
      <c r="C288" s="7">
        <f>'свод 2015'!D290</f>
        <v>0</v>
      </c>
    </row>
    <row r="289" spans="1:3" ht="18" hidden="1">
      <c r="A289" s="17" t="s">
        <v>188</v>
      </c>
      <c r="B289" s="17"/>
      <c r="C289" s="7">
        <f>'свод 2015'!D291</f>
        <v>0</v>
      </c>
    </row>
    <row r="290" spans="1:3" ht="18" hidden="1">
      <c r="A290" s="17" t="s">
        <v>417</v>
      </c>
      <c r="B290" s="17"/>
      <c r="C290" s="7">
        <f>'свод 2015'!D292</f>
        <v>0</v>
      </c>
    </row>
    <row r="291" spans="1:3" ht="18" hidden="1">
      <c r="A291" s="17" t="s">
        <v>247</v>
      </c>
      <c r="B291" s="17"/>
      <c r="C291" s="7">
        <f>'свод 2015'!D293</f>
        <v>0</v>
      </c>
    </row>
    <row r="292" spans="1:3" ht="18" hidden="1">
      <c r="A292" s="17" t="s">
        <v>11</v>
      </c>
      <c r="B292" s="17"/>
      <c r="C292" s="7">
        <f>'свод 2015'!D294</f>
        <v>0</v>
      </c>
    </row>
    <row r="293" spans="1:3" ht="18" hidden="1">
      <c r="A293" s="17" t="s">
        <v>12</v>
      </c>
      <c r="B293" s="17"/>
      <c r="C293" s="7">
        <f>'свод 2015'!D295</f>
        <v>0</v>
      </c>
    </row>
    <row r="294" spans="1:3" ht="18" hidden="1">
      <c r="A294" s="17" t="s">
        <v>13</v>
      </c>
      <c r="B294" s="17"/>
      <c r="C294" s="7">
        <f>'свод 2015'!D296</f>
        <v>0</v>
      </c>
    </row>
    <row r="295" spans="1:3" ht="18" hidden="1">
      <c r="A295" s="17" t="s">
        <v>14</v>
      </c>
      <c r="B295" s="17"/>
      <c r="C295" s="7">
        <f>'свод 2015'!D297</f>
        <v>0</v>
      </c>
    </row>
    <row r="296" spans="1:3" ht="18" hidden="1">
      <c r="A296" s="19" t="s">
        <v>212</v>
      </c>
      <c r="B296" s="19"/>
      <c r="C296" s="7">
        <f>'свод 2015'!D298</f>
        <v>0</v>
      </c>
    </row>
    <row r="297" spans="1:3" ht="18" hidden="1">
      <c r="A297" s="17" t="s">
        <v>188</v>
      </c>
      <c r="B297" s="17"/>
      <c r="C297" s="7">
        <f>'свод 2015'!D299</f>
        <v>0</v>
      </c>
    </row>
    <row r="298" spans="1:3" ht="18" hidden="1">
      <c r="A298" s="17" t="s">
        <v>15</v>
      </c>
      <c r="B298" s="17"/>
      <c r="C298" s="7">
        <f>'свод 2015'!D300</f>
        <v>0</v>
      </c>
    </row>
    <row r="299" spans="1:3" ht="18" hidden="1">
      <c r="A299" s="17" t="s">
        <v>16</v>
      </c>
      <c r="B299" s="17"/>
      <c r="C299" s="7">
        <f>'свод 2015'!D301</f>
        <v>0</v>
      </c>
    </row>
    <row r="300" spans="1:3" ht="18" hidden="1">
      <c r="A300" s="17" t="s">
        <v>17</v>
      </c>
      <c r="B300" s="17"/>
      <c r="C300" s="7">
        <f>'свод 2015'!D302</f>
        <v>0</v>
      </c>
    </row>
    <row r="301" spans="1:3" ht="18" hidden="1">
      <c r="A301" s="17" t="s">
        <v>18</v>
      </c>
      <c r="B301" s="17"/>
      <c r="C301" s="7">
        <f>'свод 2015'!D303</f>
        <v>0</v>
      </c>
    </row>
    <row r="302" spans="1:3" ht="18" hidden="1">
      <c r="A302" s="19" t="s">
        <v>213</v>
      </c>
      <c r="B302" s="19"/>
      <c r="C302" s="7">
        <f>'свод 2015'!D304</f>
        <v>0</v>
      </c>
    </row>
    <row r="303" spans="1:3" ht="18" hidden="1">
      <c r="A303" s="17" t="s">
        <v>188</v>
      </c>
      <c r="B303" s="17"/>
      <c r="C303" s="7">
        <f>'свод 2015'!D305</f>
        <v>0</v>
      </c>
    </row>
    <row r="304" spans="1:3" ht="18" hidden="1">
      <c r="A304" s="17" t="s">
        <v>19</v>
      </c>
      <c r="B304" s="17"/>
      <c r="C304" s="7">
        <f>'свод 2015'!D306</f>
        <v>0</v>
      </c>
    </row>
    <row r="305" spans="1:3" ht="18" hidden="1">
      <c r="A305" s="17" t="s">
        <v>20</v>
      </c>
      <c r="B305" s="17"/>
      <c r="C305" s="7">
        <f>'свод 2015'!D307</f>
        <v>0</v>
      </c>
    </row>
    <row r="306" spans="1:3" ht="18" hidden="1">
      <c r="A306" s="17" t="s">
        <v>21</v>
      </c>
      <c r="B306" s="17"/>
      <c r="C306" s="7">
        <f>'свод 2015'!D308</f>
        <v>0</v>
      </c>
    </row>
    <row r="307" spans="1:3" ht="18" hidden="1">
      <c r="A307" s="17" t="s">
        <v>22</v>
      </c>
      <c r="B307" s="17"/>
      <c r="C307" s="7">
        <f>'свод 2015'!D309</f>
        <v>0</v>
      </c>
    </row>
    <row r="308" spans="1:3" ht="18" hidden="1">
      <c r="A308" s="17" t="s">
        <v>248</v>
      </c>
      <c r="B308" s="17"/>
      <c r="C308" s="7">
        <f>'свод 2015'!D310</f>
        <v>0</v>
      </c>
    </row>
    <row r="309" spans="1:3" ht="18" hidden="1">
      <c r="A309" s="17" t="s">
        <v>23</v>
      </c>
      <c r="B309" s="17"/>
      <c r="C309" s="7">
        <f>'свод 2015'!D311</f>
        <v>0</v>
      </c>
    </row>
    <row r="310" spans="1:3" ht="18" hidden="1">
      <c r="A310" s="17" t="s">
        <v>24</v>
      </c>
      <c r="B310" s="17"/>
      <c r="C310" s="7">
        <f>'свод 2015'!D312</f>
        <v>0</v>
      </c>
    </row>
    <row r="311" spans="1:3" ht="18" hidden="1">
      <c r="A311" s="17" t="s">
        <v>25</v>
      </c>
      <c r="B311" s="17"/>
      <c r="C311" s="7">
        <f>'свод 2015'!D313</f>
        <v>0</v>
      </c>
    </row>
    <row r="312" spans="1:3" ht="18" hidden="1">
      <c r="A312" s="17" t="s">
        <v>26</v>
      </c>
      <c r="B312" s="17"/>
      <c r="C312" s="7">
        <f>'свод 2015'!D314</f>
        <v>0</v>
      </c>
    </row>
    <row r="313" spans="1:3" ht="18" hidden="1">
      <c r="A313" s="17" t="s">
        <v>249</v>
      </c>
      <c r="B313" s="17"/>
      <c r="C313" s="7">
        <f>'свод 2015'!D315</f>
        <v>0</v>
      </c>
    </row>
    <row r="314" spans="1:3" ht="18" hidden="1">
      <c r="A314" s="19" t="s">
        <v>214</v>
      </c>
      <c r="B314" s="19"/>
      <c r="C314" s="7">
        <f>'свод 2015'!D316</f>
        <v>0</v>
      </c>
    </row>
    <row r="315" spans="1:3" ht="18" hidden="1">
      <c r="A315" s="17" t="s">
        <v>188</v>
      </c>
      <c r="B315" s="17"/>
      <c r="C315" s="7">
        <f>'свод 2015'!D317</f>
        <v>0</v>
      </c>
    </row>
    <row r="316" spans="1:3" ht="18" hidden="1">
      <c r="A316" s="17" t="s">
        <v>27</v>
      </c>
      <c r="B316" s="17"/>
      <c r="C316" s="7">
        <f>'свод 2015'!D318</f>
        <v>0</v>
      </c>
    </row>
    <row r="317" spans="1:3" ht="18" hidden="1">
      <c r="A317" s="17" t="s">
        <v>28</v>
      </c>
      <c r="B317" s="17"/>
      <c r="C317" s="7">
        <f>'свод 2015'!D319</f>
        <v>0</v>
      </c>
    </row>
    <row r="318" spans="1:3" ht="18" hidden="1">
      <c r="A318" s="17" t="s">
        <v>29</v>
      </c>
      <c r="B318" s="17"/>
      <c r="C318" s="7">
        <f>'свод 2015'!D320</f>
        <v>0</v>
      </c>
    </row>
    <row r="319" spans="1:3" ht="18" hidden="1">
      <c r="A319" s="17" t="s">
        <v>250</v>
      </c>
      <c r="B319" s="17"/>
      <c r="C319" s="7">
        <f>'свод 2015'!D321</f>
        <v>0</v>
      </c>
    </row>
    <row r="320" spans="1:3" ht="18" hidden="1">
      <c r="A320" s="17" t="s">
        <v>30</v>
      </c>
      <c r="B320" s="17"/>
      <c r="C320" s="7">
        <f>'свод 2015'!D322</f>
        <v>0</v>
      </c>
    </row>
    <row r="321" spans="1:3" ht="18" hidden="1">
      <c r="A321" s="17" t="s">
        <v>31</v>
      </c>
      <c r="B321" s="17"/>
      <c r="C321" s="7">
        <f>'свод 2015'!D323</f>
        <v>0</v>
      </c>
    </row>
    <row r="322" spans="1:3" ht="18" hidden="1">
      <c r="A322" s="17" t="s">
        <v>32</v>
      </c>
      <c r="B322" s="17"/>
      <c r="C322" s="7">
        <f>'свод 2015'!D324</f>
        <v>0</v>
      </c>
    </row>
    <row r="323" spans="1:3" ht="18" hidden="1">
      <c r="A323" s="17" t="s">
        <v>33</v>
      </c>
      <c r="B323" s="17"/>
      <c r="C323" s="7">
        <f>'свод 2015'!D325</f>
        <v>0</v>
      </c>
    </row>
    <row r="324" spans="1:3" ht="18" hidden="1">
      <c r="A324" s="17" t="s">
        <v>34</v>
      </c>
      <c r="B324" s="17"/>
      <c r="C324" s="7">
        <f>'свод 2015'!D326</f>
        <v>0</v>
      </c>
    </row>
    <row r="325" spans="1:3" ht="18" hidden="1">
      <c r="A325" s="17" t="s">
        <v>35</v>
      </c>
      <c r="B325" s="17"/>
      <c r="C325" s="7">
        <f>'свод 2015'!D327</f>
        <v>0</v>
      </c>
    </row>
    <row r="326" spans="1:3" ht="18" hidden="1">
      <c r="A326" s="17" t="s">
        <v>36</v>
      </c>
      <c r="B326" s="17"/>
      <c r="C326" s="7">
        <f>'свод 2015'!D328</f>
        <v>0</v>
      </c>
    </row>
    <row r="327" spans="1:3" ht="18" hidden="1">
      <c r="A327" s="17" t="s">
        <v>37</v>
      </c>
      <c r="B327" s="17"/>
      <c r="C327" s="7">
        <f>'свод 2015'!D329</f>
        <v>0</v>
      </c>
    </row>
    <row r="328" spans="1:3" ht="18" hidden="1">
      <c r="A328" s="17" t="s">
        <v>38</v>
      </c>
      <c r="B328" s="17"/>
      <c r="C328" s="7">
        <f>'свод 2015'!D330</f>
        <v>0</v>
      </c>
    </row>
    <row r="329" spans="1:3" ht="18" hidden="1">
      <c r="A329" s="17" t="s">
        <v>39</v>
      </c>
      <c r="B329" s="17"/>
      <c r="C329" s="7">
        <f>'свод 2015'!D331</f>
        <v>0</v>
      </c>
    </row>
    <row r="330" spans="1:3" ht="18" hidden="1">
      <c r="A330" s="17" t="s">
        <v>40</v>
      </c>
      <c r="B330" s="17"/>
      <c r="C330" s="7">
        <f>'свод 2015'!D332</f>
        <v>0</v>
      </c>
    </row>
    <row r="331" spans="1:3" ht="18" hidden="1">
      <c r="A331" s="17" t="s">
        <v>41</v>
      </c>
      <c r="B331" s="17"/>
      <c r="C331" s="7">
        <f>'свод 2015'!D333</f>
        <v>0</v>
      </c>
    </row>
    <row r="332" spans="1:3" ht="18" hidden="1">
      <c r="A332" s="17" t="s">
        <v>42</v>
      </c>
      <c r="B332" s="17"/>
      <c r="C332" s="7">
        <f>'свод 2015'!D334</f>
        <v>0</v>
      </c>
    </row>
    <row r="333" spans="1:3" ht="18" hidden="1">
      <c r="A333" s="17" t="s">
        <v>43</v>
      </c>
      <c r="B333" s="17"/>
      <c r="C333" s="7">
        <f>'свод 2015'!D335</f>
        <v>0</v>
      </c>
    </row>
    <row r="334" spans="1:3" ht="18" hidden="1">
      <c r="A334" s="17" t="s">
        <v>44</v>
      </c>
      <c r="B334" s="17"/>
      <c r="C334" s="7">
        <f>'свод 2015'!D336</f>
        <v>0</v>
      </c>
    </row>
    <row r="335" spans="1:3" ht="18" hidden="1">
      <c r="A335" s="17" t="s">
        <v>45</v>
      </c>
      <c r="B335" s="17"/>
      <c r="C335" s="7">
        <f>'свод 2015'!D337</f>
        <v>0</v>
      </c>
    </row>
    <row r="336" spans="1:3" ht="18" hidden="1">
      <c r="A336" s="17" t="s">
        <v>46</v>
      </c>
      <c r="B336" s="17"/>
      <c r="C336" s="7">
        <f>'свод 2015'!D338</f>
        <v>0</v>
      </c>
    </row>
    <row r="337" spans="1:3" ht="18" hidden="1">
      <c r="A337" s="19" t="s">
        <v>215</v>
      </c>
      <c r="B337" s="19"/>
      <c r="C337" s="7">
        <f>'свод 2015'!D339</f>
        <v>0</v>
      </c>
    </row>
    <row r="338" spans="1:3" ht="18" hidden="1">
      <c r="A338" s="17" t="s">
        <v>188</v>
      </c>
      <c r="B338" s="17"/>
      <c r="C338" s="7">
        <f>'свод 2015'!D340</f>
        <v>0</v>
      </c>
    </row>
    <row r="339" spans="1:3" ht="18" hidden="1">
      <c r="A339" s="17" t="s">
        <v>251</v>
      </c>
      <c r="B339" s="17"/>
      <c r="C339" s="7">
        <f>'свод 2015'!D341</f>
        <v>0</v>
      </c>
    </row>
    <row r="340" spans="1:3" ht="18" hidden="1">
      <c r="A340" s="17" t="s">
        <v>47</v>
      </c>
      <c r="B340" s="17"/>
      <c r="C340" s="7">
        <f>'свод 2015'!D342</f>
        <v>0</v>
      </c>
    </row>
    <row r="341" spans="1:3" ht="18" hidden="1">
      <c r="A341" s="17" t="s">
        <v>48</v>
      </c>
      <c r="B341" s="17"/>
      <c r="C341" s="7">
        <f>'свод 2015'!D343</f>
        <v>0</v>
      </c>
    </row>
    <row r="342" spans="1:3" ht="18" hidden="1">
      <c r="A342" s="17" t="s">
        <v>49</v>
      </c>
      <c r="B342" s="17"/>
      <c r="C342" s="7">
        <f>'свод 2015'!D344</f>
        <v>0</v>
      </c>
    </row>
    <row r="343" spans="1:3" ht="18" hidden="1">
      <c r="A343" s="17" t="s">
        <v>50</v>
      </c>
      <c r="B343" s="17"/>
      <c r="C343" s="7">
        <f>'свод 2015'!D345</f>
        <v>0</v>
      </c>
    </row>
    <row r="344" spans="1:3" ht="18" hidden="1">
      <c r="A344" s="17" t="s">
        <v>51</v>
      </c>
      <c r="B344" s="17"/>
      <c r="C344" s="7">
        <f>'свод 2015'!D346</f>
        <v>0</v>
      </c>
    </row>
    <row r="345" spans="1:3" ht="18" hidden="1">
      <c r="A345" s="17" t="s">
        <v>52</v>
      </c>
      <c r="B345" s="17"/>
      <c r="C345" s="7">
        <f>'свод 2015'!D347</f>
        <v>0</v>
      </c>
    </row>
    <row r="346" spans="1:3" ht="18" hidden="1">
      <c r="A346" s="19" t="s">
        <v>216</v>
      </c>
      <c r="B346" s="19"/>
      <c r="C346" s="7">
        <f>'свод 2015'!D348</f>
        <v>0</v>
      </c>
    </row>
    <row r="347" spans="1:3" ht="18" hidden="1">
      <c r="A347" s="17" t="s">
        <v>188</v>
      </c>
      <c r="B347" s="17"/>
      <c r="C347" s="7">
        <f>'свод 2015'!D349</f>
        <v>0</v>
      </c>
    </row>
    <row r="348" spans="1:3" ht="18" hidden="1">
      <c r="A348" s="17" t="s">
        <v>53</v>
      </c>
      <c r="B348" s="17"/>
      <c r="C348" s="7">
        <f>'свод 2015'!D350</f>
        <v>0</v>
      </c>
    </row>
    <row r="349" spans="1:3" ht="18" hidden="1">
      <c r="A349" s="17" t="s">
        <v>54</v>
      </c>
      <c r="B349" s="17"/>
      <c r="C349" s="7">
        <f>'свод 2015'!D351</f>
        <v>0</v>
      </c>
    </row>
    <row r="350" spans="1:3" ht="18" hidden="1">
      <c r="A350" s="17" t="s">
        <v>55</v>
      </c>
      <c r="B350" s="17"/>
      <c r="C350" s="7">
        <f>'свод 2015'!D352</f>
        <v>0</v>
      </c>
    </row>
    <row r="351" spans="1:3" ht="18" hidden="1">
      <c r="A351" s="17" t="s">
        <v>252</v>
      </c>
      <c r="B351" s="17"/>
      <c r="C351" s="7">
        <f>'свод 2015'!D353</f>
        <v>0</v>
      </c>
    </row>
    <row r="352" spans="1:3" ht="18" hidden="1">
      <c r="A352" s="17" t="s">
        <v>56</v>
      </c>
      <c r="B352" s="17"/>
      <c r="C352" s="7">
        <f>'свод 2015'!D354</f>
        <v>0</v>
      </c>
    </row>
    <row r="353" spans="1:3" ht="18" hidden="1">
      <c r="A353" s="17" t="s">
        <v>57</v>
      </c>
      <c r="B353" s="17"/>
      <c r="C353" s="7">
        <f>'свод 2015'!D355</f>
        <v>0</v>
      </c>
    </row>
    <row r="354" spans="1:3" ht="18" hidden="1">
      <c r="A354" s="17" t="s">
        <v>58</v>
      </c>
      <c r="B354" s="17"/>
      <c r="C354" s="7">
        <f>'свод 2015'!D356</f>
        <v>0</v>
      </c>
    </row>
    <row r="355" spans="1:3" ht="18" hidden="1">
      <c r="A355" s="17" t="s">
        <v>59</v>
      </c>
      <c r="B355" s="17"/>
      <c r="C355" s="7">
        <f>'свод 2015'!D357</f>
        <v>0</v>
      </c>
    </row>
    <row r="356" spans="1:3" ht="18" hidden="1">
      <c r="A356" s="17" t="s">
        <v>60</v>
      </c>
      <c r="B356" s="17"/>
      <c r="C356" s="7">
        <f>'свод 2015'!D358</f>
        <v>0</v>
      </c>
    </row>
    <row r="357" spans="1:3" ht="18" hidden="1">
      <c r="A357" s="17" t="s">
        <v>61</v>
      </c>
      <c r="B357" s="17"/>
      <c r="C357" s="7">
        <f>'свод 2015'!D359</f>
        <v>0</v>
      </c>
    </row>
    <row r="358" spans="1:3" ht="18" hidden="1">
      <c r="A358" s="17" t="s">
        <v>62</v>
      </c>
      <c r="B358" s="17"/>
      <c r="C358" s="7">
        <f>'свод 2015'!D360</f>
        <v>0</v>
      </c>
    </row>
    <row r="359" spans="1:3" ht="18" hidden="1">
      <c r="A359" s="17" t="s">
        <v>63</v>
      </c>
      <c r="B359" s="17"/>
      <c r="C359" s="7">
        <f>'свод 2015'!D361</f>
        <v>0</v>
      </c>
    </row>
    <row r="360" spans="1:3" ht="18" hidden="1">
      <c r="A360" s="19" t="s">
        <v>217</v>
      </c>
      <c r="B360" s="19"/>
      <c r="C360" s="7">
        <f>'свод 2015'!D362</f>
        <v>0</v>
      </c>
    </row>
    <row r="361" spans="1:3" ht="18" hidden="1">
      <c r="A361" s="17" t="s">
        <v>188</v>
      </c>
      <c r="B361" s="17"/>
      <c r="C361" s="7">
        <f>'свод 2015'!D363</f>
        <v>0</v>
      </c>
    </row>
    <row r="362" spans="1:3" ht="18" hidden="1">
      <c r="A362" s="17" t="s">
        <v>64</v>
      </c>
      <c r="B362" s="17"/>
      <c r="C362" s="7">
        <f>'свод 2015'!D364</f>
        <v>0</v>
      </c>
    </row>
    <row r="363" spans="1:3" ht="18" hidden="1">
      <c r="A363" s="17" t="s">
        <v>65</v>
      </c>
      <c r="B363" s="17"/>
      <c r="C363" s="7">
        <f>'свод 2015'!D365</f>
        <v>0</v>
      </c>
    </row>
    <row r="364" spans="1:3" ht="18" hidden="1">
      <c r="A364" s="17" t="s">
        <v>66</v>
      </c>
      <c r="B364" s="17"/>
      <c r="C364" s="7">
        <f>'свод 2015'!D366</f>
        <v>0</v>
      </c>
    </row>
    <row r="365" spans="1:3" ht="18" hidden="1">
      <c r="A365" s="17" t="s">
        <v>67</v>
      </c>
      <c r="B365" s="17"/>
      <c r="C365" s="7">
        <f>'свод 2015'!D367</f>
        <v>0</v>
      </c>
    </row>
    <row r="366" spans="1:3" ht="18" hidden="1">
      <c r="A366" s="19" t="s">
        <v>218</v>
      </c>
      <c r="B366" s="19"/>
      <c r="C366" s="7">
        <f>'свод 2015'!D368</f>
        <v>0</v>
      </c>
    </row>
    <row r="367" spans="1:3" ht="18" hidden="1">
      <c r="A367" s="17" t="s">
        <v>188</v>
      </c>
      <c r="B367" s="17"/>
      <c r="C367" s="7">
        <f>'свод 2015'!D369</f>
        <v>0</v>
      </c>
    </row>
    <row r="368" spans="1:3" ht="18" hidden="1">
      <c r="A368" s="17" t="s">
        <v>68</v>
      </c>
      <c r="B368" s="17"/>
      <c r="C368" s="7">
        <f>'свод 2015'!D370</f>
        <v>0</v>
      </c>
    </row>
    <row r="369" spans="1:3" ht="18" hidden="1">
      <c r="A369" s="17" t="s">
        <v>69</v>
      </c>
      <c r="B369" s="17"/>
      <c r="C369" s="7">
        <f>'свод 2015'!D371</f>
        <v>0</v>
      </c>
    </row>
    <row r="370" spans="1:3" ht="18" hidden="1">
      <c r="A370" s="17" t="s">
        <v>70</v>
      </c>
      <c r="B370" s="17"/>
      <c r="C370" s="7">
        <f>'свод 2015'!D372</f>
        <v>0</v>
      </c>
    </row>
    <row r="371" spans="1:3" ht="18" hidden="1">
      <c r="A371" s="17" t="s">
        <v>71</v>
      </c>
      <c r="B371" s="17"/>
      <c r="C371" s="7">
        <f>'свод 2015'!D373</f>
        <v>0</v>
      </c>
    </row>
    <row r="372" spans="1:3" ht="18" hidden="1">
      <c r="A372" s="17" t="s">
        <v>72</v>
      </c>
      <c r="B372" s="17"/>
      <c r="C372" s="7">
        <f>'свод 2015'!D374</f>
        <v>0</v>
      </c>
    </row>
    <row r="373" spans="1:3" ht="18" hidden="1">
      <c r="A373" s="17" t="s">
        <v>73</v>
      </c>
      <c r="B373" s="17"/>
      <c r="C373" s="7">
        <f>'свод 2015'!D375</f>
        <v>0</v>
      </c>
    </row>
    <row r="374" spans="1:3" ht="18" hidden="1">
      <c r="A374" s="17" t="s">
        <v>74</v>
      </c>
      <c r="B374" s="17"/>
      <c r="C374" s="7">
        <f>'свод 2015'!D376</f>
        <v>0</v>
      </c>
    </row>
    <row r="375" spans="1:3" ht="18" hidden="1">
      <c r="A375" s="19" t="s">
        <v>219</v>
      </c>
      <c r="B375" s="19"/>
      <c r="C375" s="7">
        <f>'свод 2015'!D377</f>
        <v>0</v>
      </c>
    </row>
    <row r="376" spans="1:3" ht="18" hidden="1">
      <c r="A376" s="17" t="s">
        <v>188</v>
      </c>
      <c r="B376" s="17"/>
      <c r="C376" s="7">
        <f>'свод 2015'!D378</f>
        <v>0</v>
      </c>
    </row>
    <row r="377" spans="1:3" ht="18" hidden="1">
      <c r="A377" s="17" t="s">
        <v>75</v>
      </c>
      <c r="B377" s="17"/>
      <c r="C377" s="7">
        <f>'свод 2015'!D379</f>
        <v>0</v>
      </c>
    </row>
    <row r="378" spans="1:3" ht="18" hidden="1">
      <c r="A378" s="17" t="s">
        <v>76</v>
      </c>
      <c r="B378" s="17"/>
      <c r="C378" s="7">
        <f>'свод 2015'!D380</f>
        <v>0</v>
      </c>
    </row>
    <row r="379" spans="1:3" ht="18" hidden="1">
      <c r="A379" s="17" t="s">
        <v>253</v>
      </c>
      <c r="B379" s="17"/>
      <c r="C379" s="7">
        <f>'свод 2015'!D381</f>
        <v>0</v>
      </c>
    </row>
    <row r="380" spans="1:3" ht="18" hidden="1">
      <c r="A380" s="17" t="s">
        <v>77</v>
      </c>
      <c r="B380" s="17"/>
      <c r="C380" s="7">
        <f>'свод 2015'!D382</f>
        <v>0</v>
      </c>
    </row>
    <row r="381" spans="1:3" ht="18" hidden="1">
      <c r="A381" s="17" t="s">
        <v>254</v>
      </c>
      <c r="B381" s="17"/>
      <c r="C381" s="7">
        <f>'свод 2015'!D383</f>
        <v>0</v>
      </c>
    </row>
    <row r="382" spans="1:3" ht="18" hidden="1">
      <c r="A382" s="17" t="s">
        <v>78</v>
      </c>
      <c r="B382" s="17"/>
      <c r="C382" s="7">
        <f>'свод 2015'!D384</f>
        <v>0</v>
      </c>
    </row>
    <row r="383" spans="1:3" ht="18" hidden="1">
      <c r="A383" s="17" t="s">
        <v>79</v>
      </c>
      <c r="B383" s="17"/>
      <c r="C383" s="7">
        <f>'свод 2015'!D385</f>
        <v>0</v>
      </c>
    </row>
    <row r="384" spans="1:3" ht="18" hidden="1">
      <c r="A384" s="17" t="s">
        <v>80</v>
      </c>
      <c r="B384" s="17"/>
      <c r="C384" s="7">
        <f>'свод 2015'!D386</f>
        <v>0</v>
      </c>
    </row>
    <row r="385" spans="1:3" ht="18" hidden="1">
      <c r="A385" s="17" t="s">
        <v>81</v>
      </c>
      <c r="B385" s="17"/>
      <c r="C385" s="7">
        <f>'свод 2015'!D387</f>
        <v>0</v>
      </c>
    </row>
    <row r="386" spans="1:3" ht="18" hidden="1">
      <c r="A386" s="17" t="s">
        <v>82</v>
      </c>
      <c r="B386" s="17"/>
      <c r="C386" s="7">
        <f>'свод 2015'!D388</f>
        <v>0</v>
      </c>
    </row>
    <row r="387" spans="1:3" ht="18" hidden="1">
      <c r="A387" s="17" t="s">
        <v>83</v>
      </c>
      <c r="B387" s="17"/>
      <c r="C387" s="7">
        <f>'свод 2015'!D389</f>
        <v>0</v>
      </c>
    </row>
    <row r="388" spans="1:3" ht="18" hidden="1">
      <c r="A388" s="19" t="s">
        <v>220</v>
      </c>
      <c r="B388" s="19"/>
      <c r="C388" s="7">
        <f>'свод 2015'!D390</f>
        <v>0</v>
      </c>
    </row>
    <row r="389" spans="1:3" ht="18" hidden="1">
      <c r="A389" s="17" t="s">
        <v>188</v>
      </c>
      <c r="B389" s="17"/>
      <c r="C389" s="7">
        <f>'свод 2015'!D391</f>
        <v>0</v>
      </c>
    </row>
    <row r="390" spans="1:3" ht="18" hidden="1">
      <c r="A390" s="17" t="s">
        <v>84</v>
      </c>
      <c r="B390" s="17"/>
      <c r="C390" s="7">
        <f>'свод 2015'!D392</f>
        <v>0</v>
      </c>
    </row>
    <row r="391" spans="1:3" ht="18" hidden="1">
      <c r="A391" s="17" t="s">
        <v>85</v>
      </c>
      <c r="B391" s="17"/>
      <c r="C391" s="7">
        <f>'свод 2015'!D393</f>
        <v>0</v>
      </c>
    </row>
    <row r="392" spans="1:3" ht="18" hidden="1">
      <c r="A392" s="17" t="s">
        <v>86</v>
      </c>
      <c r="B392" s="17"/>
      <c r="C392" s="7">
        <f>'свод 2015'!D394</f>
        <v>0</v>
      </c>
    </row>
    <row r="393" spans="1:3" ht="18" hidden="1">
      <c r="A393" s="17" t="s">
        <v>255</v>
      </c>
      <c r="B393" s="17"/>
      <c r="C393" s="7">
        <f>'свод 2015'!D395</f>
        <v>0</v>
      </c>
    </row>
    <row r="394" spans="1:3" ht="18" hidden="1">
      <c r="A394" s="17" t="s">
        <v>87</v>
      </c>
      <c r="B394" s="17"/>
      <c r="C394" s="7">
        <f>'свод 2015'!D396</f>
        <v>0</v>
      </c>
    </row>
    <row r="395" spans="1:3" ht="18" hidden="1">
      <c r="A395" s="17" t="s">
        <v>88</v>
      </c>
      <c r="B395" s="17"/>
      <c r="C395" s="7">
        <f>'свод 2015'!D397</f>
        <v>0</v>
      </c>
    </row>
    <row r="396" spans="1:3" ht="18" hidden="1">
      <c r="A396" s="17" t="s">
        <v>89</v>
      </c>
      <c r="B396" s="17"/>
      <c r="C396" s="7">
        <f>'свод 2015'!D398</f>
        <v>0</v>
      </c>
    </row>
    <row r="397" spans="1:3" ht="18" hidden="1">
      <c r="A397" s="19" t="s">
        <v>221</v>
      </c>
      <c r="B397" s="19"/>
      <c r="C397" s="7">
        <f>'свод 2015'!D399</f>
        <v>0</v>
      </c>
    </row>
    <row r="398" spans="1:3" ht="18" hidden="1">
      <c r="A398" s="17" t="s">
        <v>188</v>
      </c>
      <c r="B398" s="17"/>
      <c r="C398" s="7">
        <f>'свод 2015'!D400</f>
        <v>0</v>
      </c>
    </row>
    <row r="399" spans="1:3" ht="18" hidden="1">
      <c r="A399" s="17" t="s">
        <v>90</v>
      </c>
      <c r="B399" s="17"/>
      <c r="C399" s="7">
        <f>'свод 2015'!D401</f>
        <v>0</v>
      </c>
    </row>
    <row r="400" spans="1:3" ht="18" hidden="1">
      <c r="A400" s="17" t="s">
        <v>91</v>
      </c>
      <c r="B400" s="17"/>
      <c r="C400" s="7">
        <f>'свод 2015'!D402</f>
        <v>0</v>
      </c>
    </row>
    <row r="401" spans="1:3" ht="18" hidden="1">
      <c r="A401" s="17" t="s">
        <v>92</v>
      </c>
      <c r="B401" s="17"/>
      <c r="C401" s="7">
        <f>'свод 2015'!D403</f>
        <v>0</v>
      </c>
    </row>
    <row r="402" spans="1:3" ht="18" hidden="1">
      <c r="A402" s="17" t="s">
        <v>93</v>
      </c>
      <c r="B402" s="17"/>
      <c r="C402" s="7">
        <f>'свод 2015'!D404</f>
        <v>0</v>
      </c>
    </row>
    <row r="403" spans="1:3" ht="18" hidden="1">
      <c r="A403" s="17" t="s">
        <v>94</v>
      </c>
      <c r="B403" s="17"/>
      <c r="C403" s="7">
        <f>'свод 2015'!D405</f>
        <v>0</v>
      </c>
    </row>
    <row r="404" spans="1:3" ht="18" hidden="1">
      <c r="A404" s="17" t="s">
        <v>256</v>
      </c>
      <c r="B404" s="17"/>
      <c r="C404" s="7">
        <f>'свод 2015'!D406</f>
        <v>0</v>
      </c>
    </row>
    <row r="405" spans="1:3" ht="18" hidden="1">
      <c r="A405" s="17" t="s">
        <v>95</v>
      </c>
      <c r="B405" s="17"/>
      <c r="C405" s="7">
        <f>'свод 2015'!D407</f>
        <v>0</v>
      </c>
    </row>
    <row r="406" spans="1:3" ht="18" hidden="1">
      <c r="A406" s="17" t="s">
        <v>96</v>
      </c>
      <c r="B406" s="17"/>
      <c r="C406" s="7">
        <f>'свод 2015'!D408</f>
        <v>0</v>
      </c>
    </row>
    <row r="407" spans="1:3" ht="18" hidden="1">
      <c r="A407" s="19" t="s">
        <v>222</v>
      </c>
      <c r="B407" s="19"/>
      <c r="C407" s="7">
        <f>'свод 2015'!D409</f>
        <v>0</v>
      </c>
    </row>
    <row r="408" spans="1:3" ht="18" hidden="1">
      <c r="A408" s="17" t="s">
        <v>188</v>
      </c>
      <c r="B408" s="17"/>
      <c r="C408" s="7">
        <f>'свод 2015'!D410</f>
        <v>0</v>
      </c>
    </row>
    <row r="409" spans="1:3" ht="18" hidden="1">
      <c r="A409" s="17" t="s">
        <v>97</v>
      </c>
      <c r="B409" s="17"/>
      <c r="C409" s="7">
        <f>'свод 2015'!D411</f>
        <v>0</v>
      </c>
    </row>
    <row r="410" spans="1:3" ht="18" hidden="1">
      <c r="A410" s="17" t="s">
        <v>257</v>
      </c>
      <c r="B410" s="17"/>
      <c r="C410" s="7">
        <f>'свод 2015'!D412</f>
        <v>0</v>
      </c>
    </row>
    <row r="411" spans="1:3" ht="18" hidden="1">
      <c r="A411" s="17" t="s">
        <v>98</v>
      </c>
      <c r="B411" s="17"/>
      <c r="C411" s="7">
        <f>'свод 2015'!D413</f>
        <v>0</v>
      </c>
    </row>
    <row r="412" spans="1:3" ht="18" hidden="1">
      <c r="A412" s="17" t="s">
        <v>99</v>
      </c>
      <c r="B412" s="17"/>
      <c r="C412" s="7">
        <f>'свод 2015'!D414</f>
        <v>0</v>
      </c>
    </row>
    <row r="413" spans="1:3" ht="18" hidden="1">
      <c r="A413" s="17" t="s">
        <v>100</v>
      </c>
      <c r="B413" s="17"/>
      <c r="C413" s="7">
        <f>'свод 2015'!D415</f>
        <v>0</v>
      </c>
    </row>
    <row r="414" spans="1:3" ht="18" hidden="1">
      <c r="A414" s="19" t="s">
        <v>223</v>
      </c>
      <c r="B414" s="19"/>
      <c r="C414" s="7">
        <f>'свод 2015'!D416</f>
        <v>0</v>
      </c>
    </row>
    <row r="415" spans="1:3" ht="18" hidden="1">
      <c r="A415" s="17" t="s">
        <v>188</v>
      </c>
      <c r="B415" s="17"/>
      <c r="C415" s="7">
        <f>'свод 2015'!D417</f>
        <v>0</v>
      </c>
    </row>
    <row r="416" spans="1:3" ht="18" hidden="1">
      <c r="A416" s="17" t="s">
        <v>101</v>
      </c>
      <c r="B416" s="17"/>
      <c r="C416" s="7">
        <f>'свод 2015'!D418</f>
        <v>0</v>
      </c>
    </row>
    <row r="417" spans="1:3" ht="18" hidden="1">
      <c r="A417" s="17" t="s">
        <v>102</v>
      </c>
      <c r="B417" s="17"/>
      <c r="C417" s="7">
        <f>'свод 2015'!D419</f>
        <v>0</v>
      </c>
    </row>
    <row r="418" spans="1:3" ht="18" hidden="1">
      <c r="A418" s="17" t="s">
        <v>258</v>
      </c>
      <c r="B418" s="17"/>
      <c r="C418" s="7">
        <f>'свод 2015'!D420</f>
        <v>0</v>
      </c>
    </row>
    <row r="419" spans="1:3" ht="18" hidden="1">
      <c r="A419" s="17" t="s">
        <v>103</v>
      </c>
      <c r="B419" s="17"/>
      <c r="C419" s="7">
        <f>'свод 2015'!D421</f>
        <v>0</v>
      </c>
    </row>
    <row r="420" spans="1:3" ht="18" hidden="1">
      <c r="A420" s="17" t="s">
        <v>104</v>
      </c>
      <c r="B420" s="17"/>
      <c r="C420" s="7">
        <f>'свод 2015'!D422</f>
        <v>0</v>
      </c>
    </row>
    <row r="421" spans="1:3" ht="18" hidden="1">
      <c r="A421" s="17" t="s">
        <v>105</v>
      </c>
      <c r="B421" s="17"/>
      <c r="C421" s="7">
        <f>'свод 2015'!D423</f>
        <v>0</v>
      </c>
    </row>
    <row r="422" spans="1:3" ht="18" hidden="1">
      <c r="A422" s="17" t="s">
        <v>106</v>
      </c>
      <c r="B422" s="17"/>
      <c r="C422" s="7">
        <f>'свод 2015'!D424</f>
        <v>0</v>
      </c>
    </row>
    <row r="423" spans="1:3" ht="18" hidden="1">
      <c r="A423" s="19" t="s">
        <v>224</v>
      </c>
      <c r="B423" s="19"/>
      <c r="C423" s="7">
        <f>'свод 2015'!D425</f>
        <v>0</v>
      </c>
    </row>
    <row r="424" spans="1:3" ht="18" hidden="1">
      <c r="A424" s="17" t="s">
        <v>188</v>
      </c>
      <c r="B424" s="17"/>
      <c r="C424" s="7">
        <f>'свод 2015'!D426</f>
        <v>0</v>
      </c>
    </row>
    <row r="425" spans="1:3" ht="18" hidden="1">
      <c r="A425" s="17" t="s">
        <v>107</v>
      </c>
      <c r="B425" s="17"/>
      <c r="C425" s="7">
        <f>'свод 2015'!D427</f>
        <v>0</v>
      </c>
    </row>
    <row r="426" spans="1:3" ht="18" hidden="1">
      <c r="A426" s="17" t="s">
        <v>108</v>
      </c>
      <c r="B426" s="17"/>
      <c r="C426" s="7">
        <f>'свод 2015'!D428</f>
        <v>0</v>
      </c>
    </row>
    <row r="427" spans="1:3" ht="18" hidden="1">
      <c r="A427" s="17" t="s">
        <v>109</v>
      </c>
      <c r="B427" s="17"/>
      <c r="C427" s="7">
        <f>'свод 2015'!D429</f>
        <v>0</v>
      </c>
    </row>
    <row r="428" spans="1:3" ht="18" hidden="1">
      <c r="A428" s="17" t="s">
        <v>110</v>
      </c>
      <c r="B428" s="17"/>
      <c r="C428" s="7">
        <f>'свод 2015'!D430</f>
        <v>0</v>
      </c>
    </row>
    <row r="429" spans="1:3" ht="18" hidden="1">
      <c r="A429" s="19" t="s">
        <v>225</v>
      </c>
      <c r="B429" s="19"/>
      <c r="C429" s="7">
        <f>'свод 2015'!D431</f>
        <v>0</v>
      </c>
    </row>
    <row r="430" spans="1:3" ht="18" hidden="1">
      <c r="A430" s="17" t="s">
        <v>188</v>
      </c>
      <c r="B430" s="17"/>
      <c r="C430" s="7">
        <f>'свод 2015'!D432</f>
        <v>0</v>
      </c>
    </row>
    <row r="431" spans="1:3" ht="18" hidden="1">
      <c r="A431" s="17" t="s">
        <v>420</v>
      </c>
      <c r="B431" s="17"/>
      <c r="C431" s="7">
        <f>'свод 2015'!D433</f>
        <v>0</v>
      </c>
    </row>
    <row r="432" spans="1:3" ht="18" hidden="1">
      <c r="A432" s="17" t="s">
        <v>0</v>
      </c>
      <c r="B432" s="17"/>
      <c r="C432" s="7">
        <f>'свод 2015'!D434</f>
        <v>0</v>
      </c>
    </row>
    <row r="433" spans="1:3" ht="18" hidden="1">
      <c r="A433" s="17" t="s">
        <v>1</v>
      </c>
      <c r="B433" s="17"/>
      <c r="C433" s="7">
        <f>'свод 2015'!D435</f>
        <v>0</v>
      </c>
    </row>
    <row r="434" spans="1:3" ht="18" hidden="1">
      <c r="A434" s="17" t="s">
        <v>2</v>
      </c>
      <c r="B434" s="17"/>
      <c r="C434" s="7">
        <f>'свод 2015'!D436</f>
        <v>0</v>
      </c>
    </row>
    <row r="435" spans="1:3" ht="18" hidden="1">
      <c r="A435" s="17" t="s">
        <v>259</v>
      </c>
      <c r="B435" s="17"/>
      <c r="C435" s="7">
        <f>'свод 2015'!D437</f>
        <v>0</v>
      </c>
    </row>
    <row r="436" spans="1:3" ht="18" hidden="1">
      <c r="A436" s="17" t="s">
        <v>3</v>
      </c>
      <c r="B436" s="17"/>
      <c r="C436" s="7">
        <f>'свод 2015'!D438</f>
        <v>0</v>
      </c>
    </row>
    <row r="437" spans="1:3" ht="18" hidden="1">
      <c r="A437" s="17" t="s">
        <v>4</v>
      </c>
      <c r="B437" s="17"/>
      <c r="C437" s="7">
        <f>'свод 2015'!D439</f>
        <v>0</v>
      </c>
    </row>
    <row r="438" spans="1:3" ht="18" hidden="1">
      <c r="A438" s="17" t="s">
        <v>5</v>
      </c>
      <c r="B438" s="17"/>
      <c r="C438" s="7">
        <f>'свод 2015'!D440</f>
        <v>0</v>
      </c>
    </row>
    <row r="439" spans="1:3" ht="18" hidden="1">
      <c r="A439" s="17" t="s">
        <v>6</v>
      </c>
      <c r="B439" s="17"/>
      <c r="C439" s="7">
        <f>'свод 2015'!D441</f>
        <v>0</v>
      </c>
    </row>
    <row r="440" spans="1:3" ht="18" hidden="1">
      <c r="A440" s="17" t="s">
        <v>7</v>
      </c>
      <c r="B440" s="17"/>
      <c r="C440" s="7">
        <f>'свод 2015'!D442</f>
        <v>0</v>
      </c>
    </row>
    <row r="441" spans="1:3" ht="18" hidden="1">
      <c r="A441" s="8" t="s">
        <v>190</v>
      </c>
      <c r="B441" s="8"/>
      <c r="C441" s="7"/>
    </row>
    <row r="442" spans="1:3" ht="25.5" customHeight="1">
      <c r="A442" s="9" t="s">
        <v>266</v>
      </c>
      <c r="B442" s="10">
        <f>SUM(B8:B441)</f>
        <v>40000</v>
      </c>
      <c r="C442" s="10">
        <f>SUM(C8:C441)</f>
        <v>40000</v>
      </c>
    </row>
    <row r="443" spans="1:3" ht="17.399999999999999">
      <c r="A443" s="11"/>
      <c r="B443" s="11"/>
      <c r="C443" s="10"/>
    </row>
    <row r="444" spans="1:3" ht="17.399999999999999">
      <c r="A444" s="11"/>
      <c r="B444" s="11"/>
    </row>
    <row r="445" spans="1:3" ht="17.399999999999999">
      <c r="A445" s="11"/>
      <c r="B445" s="11"/>
    </row>
    <row r="446" spans="1:3" ht="17.399999999999999">
      <c r="A446" s="11"/>
      <c r="B446" s="11"/>
    </row>
    <row r="447" spans="1:3" ht="17.399999999999999">
      <c r="A447" s="11"/>
      <c r="B447" s="11"/>
    </row>
    <row r="448" spans="1:3" ht="17.399999999999999">
      <c r="A448" s="11"/>
      <c r="B448" s="11"/>
    </row>
    <row r="449" spans="1:2" ht="17.399999999999999">
      <c r="A449" s="11"/>
      <c r="B449" s="11"/>
    </row>
    <row r="450" spans="1:2" ht="17.399999999999999">
      <c r="A450" s="11"/>
      <c r="B450" s="11"/>
    </row>
    <row r="451" spans="1:2" ht="17.399999999999999">
      <c r="A451" s="11"/>
      <c r="B451" s="11"/>
    </row>
    <row r="452" spans="1:2" ht="17.399999999999999">
      <c r="A452" s="11"/>
      <c r="B452" s="11"/>
    </row>
    <row r="453" spans="1:2" ht="17.399999999999999">
      <c r="A453" s="11"/>
      <c r="B453" s="11"/>
    </row>
    <row r="454" spans="1:2" ht="17.399999999999999">
      <c r="A454" s="11"/>
      <c r="B454" s="11"/>
    </row>
    <row r="455" spans="1:2" ht="17.399999999999999">
      <c r="A455" s="11"/>
      <c r="B455" s="11"/>
    </row>
    <row r="456" spans="1:2" ht="17.399999999999999">
      <c r="A456" s="11"/>
      <c r="B456" s="11"/>
    </row>
    <row r="457" spans="1:2" ht="17.399999999999999">
      <c r="A457" s="11"/>
      <c r="B457" s="11"/>
    </row>
    <row r="458" spans="1:2" ht="17.399999999999999">
      <c r="A458" s="11"/>
      <c r="B458" s="11"/>
    </row>
    <row r="459" spans="1:2" ht="17.399999999999999">
      <c r="A459" s="11"/>
      <c r="B459" s="11"/>
    </row>
    <row r="460" spans="1:2" ht="17.399999999999999">
      <c r="A460" s="11"/>
      <c r="B460" s="11"/>
    </row>
    <row r="461" spans="1:2" ht="17.399999999999999">
      <c r="A461" s="11"/>
      <c r="B461" s="11"/>
    </row>
    <row r="462" spans="1:2" ht="17.399999999999999">
      <c r="A462" s="11"/>
      <c r="B462" s="11"/>
    </row>
    <row r="463" spans="1:2" ht="17.399999999999999">
      <c r="A463" s="11"/>
      <c r="B463" s="11"/>
    </row>
    <row r="464" spans="1:2" ht="17.399999999999999">
      <c r="A464" s="11"/>
      <c r="B464" s="11"/>
    </row>
    <row r="465" spans="1:2" ht="17.399999999999999">
      <c r="A465" s="11"/>
      <c r="B465" s="11"/>
    </row>
    <row r="466" spans="1:2" ht="17.399999999999999">
      <c r="A466" s="11"/>
      <c r="B466" s="11"/>
    </row>
    <row r="467" spans="1:2" ht="17.399999999999999">
      <c r="A467" s="11"/>
      <c r="B467" s="11"/>
    </row>
    <row r="468" spans="1:2" ht="17.399999999999999">
      <c r="A468" s="11"/>
      <c r="B468" s="11"/>
    </row>
    <row r="469" spans="1:2" ht="17.399999999999999">
      <c r="A469" s="11"/>
      <c r="B469" s="11"/>
    </row>
    <row r="470" spans="1:2" ht="17.399999999999999">
      <c r="A470" s="11"/>
      <c r="B470" s="11"/>
    </row>
    <row r="471" spans="1:2" ht="17.399999999999999">
      <c r="A471" s="11"/>
      <c r="B471" s="11"/>
    </row>
    <row r="472" spans="1:2" ht="17.399999999999999">
      <c r="A472" s="11"/>
      <c r="B472" s="11"/>
    </row>
    <row r="473" spans="1:2" ht="17.399999999999999">
      <c r="A473" s="11"/>
      <c r="B473" s="11"/>
    </row>
    <row r="474" spans="1:2" ht="17.399999999999999">
      <c r="A474" s="11"/>
      <c r="B474" s="11"/>
    </row>
    <row r="475" spans="1:2" ht="17.399999999999999">
      <c r="A475" s="11"/>
      <c r="B475" s="11"/>
    </row>
    <row r="476" spans="1:2" ht="17.399999999999999">
      <c r="A476" s="11"/>
      <c r="B476" s="11"/>
    </row>
    <row r="477" spans="1:2" ht="17.399999999999999">
      <c r="A477" s="11"/>
      <c r="B477" s="11"/>
    </row>
    <row r="478" spans="1:2" ht="17.399999999999999">
      <c r="A478" s="11"/>
      <c r="B478" s="11"/>
    </row>
    <row r="479" spans="1:2" ht="17.399999999999999">
      <c r="A479" s="11"/>
      <c r="B479" s="11"/>
    </row>
    <row r="480" spans="1:2" ht="17.399999999999999">
      <c r="A480" s="11"/>
      <c r="B480" s="11"/>
    </row>
    <row r="481" spans="1:2" ht="17.399999999999999">
      <c r="A481" s="11"/>
      <c r="B481" s="11"/>
    </row>
    <row r="482" spans="1:2" ht="17.399999999999999">
      <c r="A482" s="11"/>
      <c r="B482" s="11"/>
    </row>
    <row r="483" spans="1:2" ht="17.399999999999999">
      <c r="A483" s="11"/>
      <c r="B483" s="11"/>
    </row>
    <row r="484" spans="1:2" ht="17.399999999999999">
      <c r="A484" s="11"/>
      <c r="B484" s="11"/>
    </row>
    <row r="485" spans="1:2" ht="17.399999999999999">
      <c r="A485" s="11"/>
      <c r="B485" s="11"/>
    </row>
    <row r="486" spans="1:2" ht="17.399999999999999">
      <c r="A486" s="11"/>
      <c r="B486" s="11"/>
    </row>
    <row r="487" spans="1:2" ht="17.399999999999999">
      <c r="A487" s="11"/>
      <c r="B487" s="11"/>
    </row>
    <row r="488" spans="1:2" ht="17.399999999999999">
      <c r="A488" s="11"/>
      <c r="B488" s="11"/>
    </row>
    <row r="489" spans="1:2" ht="17.399999999999999">
      <c r="A489" s="11"/>
      <c r="B489" s="11"/>
    </row>
    <row r="490" spans="1:2" ht="17.399999999999999">
      <c r="A490" s="11"/>
      <c r="B490" s="11"/>
    </row>
    <row r="491" spans="1:2" ht="17.399999999999999">
      <c r="A491" s="11"/>
      <c r="B491" s="11"/>
    </row>
    <row r="492" spans="1:2" ht="17.399999999999999">
      <c r="A492" s="11"/>
      <c r="B492" s="11"/>
    </row>
    <row r="493" spans="1:2" ht="17.399999999999999">
      <c r="A493" s="11"/>
      <c r="B493" s="11"/>
    </row>
    <row r="494" spans="1:2" ht="17.399999999999999">
      <c r="A494" s="11"/>
      <c r="B494" s="11"/>
    </row>
    <row r="495" spans="1:2" ht="17.399999999999999">
      <c r="A495" s="11"/>
      <c r="B495" s="11"/>
    </row>
    <row r="496" spans="1:2" ht="17.399999999999999">
      <c r="A496" s="11"/>
      <c r="B496" s="11"/>
    </row>
    <row r="497" spans="1:2" ht="17.399999999999999">
      <c r="A497" s="11"/>
      <c r="B497" s="11"/>
    </row>
    <row r="498" spans="1:2" ht="17.399999999999999">
      <c r="A498" s="11"/>
      <c r="B498" s="11"/>
    </row>
    <row r="499" spans="1:2" ht="17.399999999999999">
      <c r="A499" s="11"/>
      <c r="B499" s="11"/>
    </row>
    <row r="500" spans="1:2" ht="17.399999999999999">
      <c r="A500" s="11"/>
      <c r="B500" s="11"/>
    </row>
    <row r="501" spans="1:2" ht="17.399999999999999">
      <c r="A501" s="11"/>
      <c r="B501" s="11"/>
    </row>
    <row r="502" spans="1:2" ht="17.399999999999999">
      <c r="A502" s="11"/>
      <c r="B502" s="11"/>
    </row>
    <row r="503" spans="1:2" ht="17.399999999999999">
      <c r="A503" s="11"/>
      <c r="B503" s="11"/>
    </row>
    <row r="504" spans="1:2" ht="17.399999999999999">
      <c r="A504" s="11"/>
      <c r="B504" s="11"/>
    </row>
    <row r="505" spans="1:2" ht="17.399999999999999">
      <c r="A505" s="11"/>
      <c r="B505" s="11"/>
    </row>
    <row r="506" spans="1:2" ht="17.399999999999999">
      <c r="A506" s="11"/>
      <c r="B506" s="11"/>
    </row>
    <row r="507" spans="1:2" ht="17.399999999999999">
      <c r="A507" s="11"/>
      <c r="B507" s="11"/>
    </row>
    <row r="508" spans="1:2" ht="17.399999999999999">
      <c r="A508" s="11"/>
      <c r="B508" s="11"/>
    </row>
    <row r="509" spans="1:2" ht="17.399999999999999">
      <c r="A509" s="11"/>
      <c r="B509" s="11"/>
    </row>
    <row r="510" spans="1:2" ht="17.399999999999999">
      <c r="A510" s="11"/>
      <c r="B510" s="11"/>
    </row>
    <row r="511" spans="1:2" ht="17.399999999999999">
      <c r="A511" s="11"/>
      <c r="B511" s="11"/>
    </row>
    <row r="512" spans="1:2" ht="17.399999999999999">
      <c r="A512" s="11"/>
      <c r="B512" s="11"/>
    </row>
    <row r="513" spans="1:2" ht="17.399999999999999">
      <c r="A513" s="11"/>
      <c r="B513" s="11"/>
    </row>
    <row r="514" spans="1:2" ht="17.399999999999999">
      <c r="A514" s="11"/>
      <c r="B514" s="11"/>
    </row>
    <row r="515" spans="1:2" ht="17.399999999999999">
      <c r="A515" s="11"/>
      <c r="B515" s="11"/>
    </row>
    <row r="516" spans="1:2" ht="17.399999999999999">
      <c r="A516" s="11"/>
      <c r="B516" s="11"/>
    </row>
    <row r="517" spans="1:2" ht="17.399999999999999">
      <c r="A517" s="11"/>
      <c r="B517" s="11"/>
    </row>
    <row r="518" spans="1:2" ht="17.399999999999999">
      <c r="A518" s="11"/>
      <c r="B518" s="11"/>
    </row>
    <row r="519" spans="1:2" ht="17.399999999999999">
      <c r="A519" s="11"/>
      <c r="B519" s="11"/>
    </row>
    <row r="520" spans="1:2" ht="17.399999999999999">
      <c r="A520" s="11"/>
      <c r="B520" s="11"/>
    </row>
    <row r="521" spans="1:2" ht="17.399999999999999">
      <c r="A521" s="11"/>
      <c r="B521" s="11"/>
    </row>
    <row r="522" spans="1:2" ht="17.399999999999999">
      <c r="A522" s="11"/>
      <c r="B522" s="11"/>
    </row>
    <row r="523" spans="1:2" ht="17.399999999999999">
      <c r="A523" s="11"/>
      <c r="B523" s="11"/>
    </row>
    <row r="524" spans="1:2" ht="17.399999999999999">
      <c r="A524" s="11"/>
      <c r="B524" s="11"/>
    </row>
    <row r="525" spans="1:2" ht="17.399999999999999">
      <c r="A525" s="11"/>
      <c r="B525" s="11"/>
    </row>
    <row r="526" spans="1:2" ht="17.399999999999999">
      <c r="A526" s="11"/>
      <c r="B526" s="11"/>
    </row>
    <row r="527" spans="1:2" ht="17.399999999999999">
      <c r="A527" s="11"/>
      <c r="B527" s="11"/>
    </row>
    <row r="528" spans="1:2" ht="17.399999999999999">
      <c r="A528" s="11"/>
      <c r="B528" s="11"/>
    </row>
    <row r="529" spans="1:2" ht="17.399999999999999">
      <c r="A529" s="11"/>
      <c r="B529" s="11"/>
    </row>
    <row r="530" spans="1:2" ht="17.399999999999999">
      <c r="A530" s="11"/>
      <c r="B530" s="11"/>
    </row>
    <row r="531" spans="1:2" ht="17.399999999999999">
      <c r="A531" s="11"/>
      <c r="B531" s="11"/>
    </row>
    <row r="532" spans="1:2" ht="17.399999999999999">
      <c r="A532" s="11"/>
      <c r="B532" s="11"/>
    </row>
    <row r="533" spans="1:2" ht="17.399999999999999">
      <c r="A533" s="11"/>
      <c r="B533" s="11"/>
    </row>
    <row r="534" spans="1:2" ht="17.399999999999999">
      <c r="A534" s="11"/>
      <c r="B534" s="11"/>
    </row>
    <row r="535" spans="1:2" ht="17.399999999999999">
      <c r="A535" s="11"/>
      <c r="B535" s="11"/>
    </row>
    <row r="536" spans="1:2" ht="17.399999999999999">
      <c r="A536" s="11"/>
      <c r="B536" s="11"/>
    </row>
    <row r="537" spans="1:2" ht="17.399999999999999">
      <c r="A537" s="11"/>
      <c r="B537" s="11"/>
    </row>
    <row r="538" spans="1:2" ht="17.399999999999999">
      <c r="A538" s="11"/>
      <c r="B538" s="11"/>
    </row>
    <row r="539" spans="1:2" ht="17.399999999999999">
      <c r="A539" s="11"/>
      <c r="B539" s="11"/>
    </row>
    <row r="540" spans="1:2" ht="17.399999999999999">
      <c r="A540" s="11"/>
      <c r="B540" s="11"/>
    </row>
    <row r="541" spans="1:2" ht="17.399999999999999">
      <c r="A541" s="11"/>
      <c r="B541" s="11"/>
    </row>
    <row r="542" spans="1:2" ht="17.399999999999999">
      <c r="A542" s="11"/>
      <c r="B542" s="11"/>
    </row>
    <row r="543" spans="1:2" ht="17.399999999999999">
      <c r="A543" s="11"/>
      <c r="B543" s="11"/>
    </row>
    <row r="544" spans="1:2" ht="17.399999999999999">
      <c r="A544" s="11"/>
      <c r="B544" s="11"/>
    </row>
    <row r="545" spans="1:2" ht="17.399999999999999">
      <c r="A545" s="11"/>
      <c r="B545" s="11"/>
    </row>
    <row r="546" spans="1:2" ht="17.399999999999999">
      <c r="A546" s="11"/>
      <c r="B546" s="11"/>
    </row>
    <row r="547" spans="1:2" ht="17.399999999999999">
      <c r="A547" s="11"/>
      <c r="B547" s="11"/>
    </row>
    <row r="548" spans="1:2" ht="17.399999999999999">
      <c r="A548" s="11"/>
      <c r="B548" s="11"/>
    </row>
    <row r="549" spans="1:2" ht="17.399999999999999">
      <c r="A549" s="11"/>
      <c r="B549" s="11"/>
    </row>
    <row r="550" spans="1:2" ht="17.399999999999999">
      <c r="A550" s="11"/>
      <c r="B550" s="11"/>
    </row>
    <row r="551" spans="1:2" ht="17.399999999999999">
      <c r="A551" s="11"/>
      <c r="B551" s="11"/>
    </row>
    <row r="552" spans="1:2" ht="17.399999999999999">
      <c r="A552" s="11"/>
      <c r="B552" s="11"/>
    </row>
    <row r="553" spans="1:2" ht="17.399999999999999">
      <c r="A553" s="11"/>
      <c r="B553" s="11"/>
    </row>
    <row r="554" spans="1:2" ht="17.399999999999999">
      <c r="A554" s="11"/>
      <c r="B554" s="11"/>
    </row>
    <row r="555" spans="1:2" ht="17.399999999999999">
      <c r="A555" s="11"/>
      <c r="B555" s="11"/>
    </row>
    <row r="556" spans="1:2" ht="17.399999999999999">
      <c r="A556" s="11"/>
      <c r="B556" s="11"/>
    </row>
    <row r="557" spans="1:2" ht="17.399999999999999">
      <c r="A557" s="11"/>
      <c r="B557" s="11"/>
    </row>
    <row r="558" spans="1:2" ht="17.399999999999999">
      <c r="A558" s="11"/>
      <c r="B558" s="11"/>
    </row>
    <row r="559" spans="1:2" ht="17.399999999999999">
      <c r="A559" s="11"/>
      <c r="B559" s="11"/>
    </row>
    <row r="560" spans="1:2" ht="17.399999999999999">
      <c r="A560" s="11"/>
      <c r="B560" s="11"/>
    </row>
    <row r="561" spans="1:2" ht="17.399999999999999">
      <c r="A561" s="11"/>
      <c r="B561" s="11"/>
    </row>
    <row r="562" spans="1:2" ht="17.399999999999999">
      <c r="A562" s="11"/>
      <c r="B562" s="11"/>
    </row>
    <row r="563" spans="1:2" ht="17.399999999999999">
      <c r="A563" s="11"/>
      <c r="B563" s="11"/>
    </row>
    <row r="564" spans="1:2" ht="17.399999999999999">
      <c r="A564" s="11"/>
      <c r="B564" s="11"/>
    </row>
    <row r="565" spans="1:2" ht="17.399999999999999">
      <c r="A565" s="11"/>
      <c r="B565" s="11"/>
    </row>
    <row r="566" spans="1:2" ht="17.399999999999999">
      <c r="A566" s="11"/>
      <c r="B566" s="11"/>
    </row>
    <row r="567" spans="1:2" ht="17.399999999999999">
      <c r="A567" s="11"/>
      <c r="B567" s="11"/>
    </row>
    <row r="568" spans="1:2" ht="17.399999999999999">
      <c r="A568" s="11"/>
      <c r="B568" s="11"/>
    </row>
    <row r="569" spans="1:2" ht="17.399999999999999">
      <c r="A569" s="11"/>
      <c r="B569" s="11"/>
    </row>
    <row r="570" spans="1:2" ht="17.399999999999999">
      <c r="A570" s="11"/>
      <c r="B570" s="11"/>
    </row>
    <row r="571" spans="1:2" ht="17.399999999999999">
      <c r="A571" s="11"/>
      <c r="B571" s="11"/>
    </row>
    <row r="572" spans="1:2" ht="17.399999999999999">
      <c r="A572" s="11"/>
      <c r="B572" s="11"/>
    </row>
    <row r="573" spans="1:2" ht="17.399999999999999">
      <c r="A573" s="11"/>
      <c r="B573" s="11"/>
    </row>
    <row r="574" spans="1:2" ht="17.399999999999999">
      <c r="A574" s="11"/>
      <c r="B574" s="11"/>
    </row>
    <row r="575" spans="1:2" ht="17.399999999999999">
      <c r="A575" s="11"/>
      <c r="B575" s="11"/>
    </row>
    <row r="576" spans="1:2" ht="17.399999999999999">
      <c r="A576" s="11"/>
      <c r="B576" s="11"/>
    </row>
    <row r="577" spans="1:2" ht="17.399999999999999">
      <c r="A577" s="11"/>
      <c r="B577" s="11"/>
    </row>
    <row r="578" spans="1:2" ht="17.399999999999999">
      <c r="A578" s="11"/>
      <c r="B578" s="11"/>
    </row>
    <row r="579" spans="1:2" ht="17.399999999999999">
      <c r="A579" s="11"/>
      <c r="B579" s="11"/>
    </row>
    <row r="580" spans="1:2" ht="17.399999999999999">
      <c r="A580" s="11"/>
      <c r="B580" s="11"/>
    </row>
    <row r="581" spans="1:2" ht="17.399999999999999">
      <c r="A581" s="11"/>
      <c r="B581" s="11"/>
    </row>
  </sheetData>
  <mergeCells count="3">
    <mergeCell ref="A2:C2"/>
    <mergeCell ref="A4:A5"/>
    <mergeCell ref="B4:C4"/>
  </mergeCells>
  <printOptions horizontalCentered="1"/>
  <pageMargins left="0.78740157480314965" right="0.59055118110236227" top="0.51181102362204722" bottom="0.39370078740157483" header="0.11811023622047245" footer="0.11811023622047245"/>
  <pageSetup paperSize="9" scale="75" firstPageNumber="2" orientation="portrait" blackAndWhite="1" useFirstPageNumber="1" r:id="rId1"/>
  <headerFooter alignWithMargins="0"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22</vt:i4>
      </vt:variant>
    </vt:vector>
  </HeadingPairs>
  <TitlesOfParts>
    <vt:vector size="33" baseType="lpstr">
      <vt:lpstr>свод 2015</vt:lpstr>
      <vt:lpstr>свод 2016</vt:lpstr>
      <vt:lpstr>свод 2017</vt:lpstr>
      <vt:lpstr>таблица 1</vt:lpstr>
      <vt:lpstr>таблица 2</vt:lpstr>
      <vt:lpstr>таблица 3</vt:lpstr>
      <vt:lpstr>таблица 4</vt:lpstr>
      <vt:lpstr>таблица 1-2</vt:lpstr>
      <vt:lpstr>таблица 2-2</vt:lpstr>
      <vt:lpstr>таблица 3 -2</vt:lpstr>
      <vt:lpstr>таблица 4-2</vt:lpstr>
      <vt:lpstr>'свод 2015'!Заголовки_для_печати</vt:lpstr>
      <vt:lpstr>'свод 2016'!Заголовки_для_печати</vt:lpstr>
      <vt:lpstr>'свод 2017'!Заголовки_для_печати</vt:lpstr>
      <vt:lpstr>'таблица 1'!Заголовки_для_печати</vt:lpstr>
      <vt:lpstr>'таблица 1-2'!Заголовки_для_печати</vt:lpstr>
      <vt:lpstr>'таблица 2'!Заголовки_для_печати</vt:lpstr>
      <vt:lpstr>'таблица 2-2'!Заголовки_для_печати</vt:lpstr>
      <vt:lpstr>'таблица 3'!Заголовки_для_печати</vt:lpstr>
      <vt:lpstr>'таблица 3 -2'!Заголовки_для_печати</vt:lpstr>
      <vt:lpstr>'таблица 4'!Заголовки_для_печати</vt:lpstr>
      <vt:lpstr>'таблица 4-2'!Заголовки_для_печати</vt:lpstr>
      <vt:lpstr>'свод 2015'!Область_печати</vt:lpstr>
      <vt:lpstr>'свод 2016'!Область_печати</vt:lpstr>
      <vt:lpstr>'свод 2017'!Область_печати</vt:lpstr>
      <vt:lpstr>'таблица 1'!Область_печати</vt:lpstr>
      <vt:lpstr>'таблица 1-2'!Область_печати</vt:lpstr>
      <vt:lpstr>'таблица 2'!Область_печати</vt:lpstr>
      <vt:lpstr>'таблица 2-2'!Область_печати</vt:lpstr>
      <vt:lpstr>'таблица 3'!Область_печати</vt:lpstr>
      <vt:lpstr>'таблица 3 -2'!Область_печати</vt:lpstr>
      <vt:lpstr>'таблица 4'!Область_печати</vt:lpstr>
      <vt:lpstr>'таблица 4-2'!Область_печати</vt:lpstr>
    </vt:vector>
  </TitlesOfParts>
  <Company>MinFin MO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506_Dnv</dc:creator>
  <cp:lastModifiedBy>ChekmarevaTM</cp:lastModifiedBy>
  <cp:lastPrinted>2014-09-16T07:00:23Z</cp:lastPrinted>
  <dcterms:created xsi:type="dcterms:W3CDTF">2007-08-10T06:16:04Z</dcterms:created>
  <dcterms:modified xsi:type="dcterms:W3CDTF">2014-11-17T12:48:47Z</dcterms:modified>
</cp:coreProperties>
</file>