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Асси программ 3 чт" sheetId="4" r:id="rId1"/>
    <sheet name="Лист1" sheetId="1" r:id="rId2"/>
    <sheet name="Лист2" sheetId="2" r:id="rId3"/>
    <sheet name="Лист3" sheetId="3" r:id="rId4"/>
  </sheets>
  <definedNames>
    <definedName name="_xlnm.Print_Area" localSheetId="0">'Асси программ 3 чт'!$A$1:$F$123</definedName>
  </definedNames>
  <calcPr calcId="145621"/>
</workbook>
</file>

<file path=xl/calcChain.xml><?xml version="1.0" encoding="utf-8"?>
<calcChain xmlns="http://schemas.openxmlformats.org/spreadsheetml/2006/main">
  <c r="F107" i="4" l="1"/>
  <c r="F106" i="4" s="1"/>
  <c r="F105" i="4" s="1"/>
  <c r="F103" i="4"/>
  <c r="F102" i="4" s="1"/>
  <c r="F99" i="4"/>
  <c r="F98" i="4" s="1"/>
  <c r="F97" i="4" s="1"/>
  <c r="F95" i="4"/>
  <c r="F93" i="4"/>
  <c r="F89" i="4"/>
  <c r="F86" i="4"/>
  <c r="F85" i="4" s="1"/>
  <c r="F82" i="4"/>
  <c r="F77" i="4" s="1"/>
  <c r="F76" i="4" s="1"/>
  <c r="F80" i="4"/>
  <c r="F78" i="4"/>
  <c r="F74" i="4"/>
  <c r="F72" i="4"/>
  <c r="F70" i="4"/>
  <c r="F68" i="4"/>
  <c r="F67" i="4"/>
  <c r="F65" i="4"/>
  <c r="F63" i="4"/>
  <c r="F60" i="4"/>
  <c r="F59" i="4" s="1"/>
  <c r="F56" i="4"/>
  <c r="F55" i="4" s="1"/>
  <c r="F54" i="4" s="1"/>
  <c r="F52" i="4"/>
  <c r="F51" i="4" s="1"/>
  <c r="F50" i="4" s="1"/>
  <c r="F48" i="4"/>
  <c r="F47" i="4"/>
  <c r="F46" i="4" s="1"/>
  <c r="F44" i="4"/>
  <c r="F42" i="4"/>
  <c r="F41" i="4"/>
  <c r="F39" i="4"/>
  <c r="F38" i="4" s="1"/>
  <c r="F36" i="4"/>
  <c r="F34" i="4"/>
  <c r="F32" i="4"/>
  <c r="F30" i="4"/>
  <c r="F26" i="4"/>
  <c r="F24" i="4"/>
  <c r="F19" i="4"/>
  <c r="F17" i="4"/>
  <c r="F15" i="4"/>
  <c r="F14" i="4" s="1"/>
  <c r="F11" i="4"/>
  <c r="F10" i="4"/>
  <c r="F13" i="4" l="1"/>
  <c r="F62" i="4"/>
  <c r="F58" i="4" s="1"/>
  <c r="F23" i="4"/>
  <c r="F92" i="4"/>
  <c r="F88" i="4" s="1"/>
  <c r="F84" i="4" s="1"/>
  <c r="F9" i="4"/>
  <c r="F101" i="4"/>
  <c r="F108" i="4" l="1"/>
</calcChain>
</file>

<file path=xl/sharedStrings.xml><?xml version="1.0" encoding="utf-8"?>
<sst xmlns="http://schemas.openxmlformats.org/spreadsheetml/2006/main" count="381" uniqueCount="207">
  <si>
    <t>Приложение   4</t>
  </si>
  <si>
    <t>к Решению Муниципального Совета</t>
  </si>
  <si>
    <t>муниципального образования Смольнинское</t>
  </si>
  <si>
    <t xml:space="preserve"> Распределение бюджетных ассигнований бюджета МО Смольнинское по разделам,
подразделам, целевым статьям (муниципальным программам МО Смольнинское и
не программным направлениям деятельности) и группам видов расходов классификации                                               расходов бюджета на 2015 год</t>
  </si>
  <si>
    <t>(тыс.руб.)</t>
  </si>
  <si>
    <t>№ п\п</t>
  </si>
  <si>
    <t>Наименование разделов и подразделов</t>
  </si>
  <si>
    <t>Код раздела, подраздела</t>
  </si>
  <si>
    <t>Код целевой статьи</t>
  </si>
  <si>
    <t>Код вида расходов</t>
  </si>
  <si>
    <t>Сумма  на год</t>
  </si>
  <si>
    <t>1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</si>
  <si>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</si>
  <si>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</si>
  <si>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</si>
  <si>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</si>
  <si>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</si>
  <si>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</t>
  </si>
  <si>
    <t>Глава муниципального образования</t>
  </si>
  <si>
    <t>99 0 0001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</si>
  <si>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</si>
  <si>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</si>
  <si>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1.2</t>
  </si>
  <si>
    <t>Функционирование законодательных (представительных) органов  государственной власти и представительных органов муниципальных образований</t>
  </si>
  <si>
    <t>0103</t>
  </si>
  <si>
    <t>1.2.1</t>
  </si>
  <si>
    <t>Депутаты  представительного органа муниципального образования</t>
  </si>
  <si>
    <t>1.2.1.1</t>
  </si>
  <si>
    <t>Компенсации депутатам, осуществляющим свои полномочия на непостоянной основе</t>
  </si>
  <si>
    <t>99 0 0002</t>
  </si>
  <si>
    <t>1.2.1.2</t>
  </si>
  <si>
    <t>Депутаты, осуществляющие свою деятельнось на постоянной основе</t>
  </si>
  <si>
    <t>99 0 0003</t>
  </si>
  <si>
    <t>1.2.2</t>
  </si>
  <si>
    <t>Аппарат представительного органа муниципального образования</t>
  </si>
  <si>
    <t>99 0 0004</t>
  </si>
  <si>
    <t>Закупка товаров, работ, услуг для государственных (муниципальных) нужд</t>
  </si>
  <si>
    <t>200</t>
  </si>
  <si>
    <t>Иные бюджетные ассигнования</t>
  </si>
  <si>
    <t>800</t>
  </si>
  <si>
    <t>1.3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</si>
  <si>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</si>
  <si>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0104</t>
  </si>
  <si>
    <t>1.3.1</t>
  </si>
  <si>
    <t>Глава местной администрации</t>
  </si>
  <si>
    <t>99 0 0006</t>
  </si>
  <si>
    <t>1.3.2.</t>
  </si>
  <si>
    <t>Содержание и обеспечение деятельности местной администрации по решению вопросов местного значения</t>
  </si>
  <si>
    <t>99 0 0007</t>
  </si>
  <si>
    <t>1.3.3</t>
  </si>
  <si>
    <t>Расходы на проектирование и капитальный ремонт нежилого помещения административно-офисного назначения для муниципальных нужд</t>
  </si>
  <si>
    <t>99 0 0008</t>
  </si>
  <si>
    <t>1.3.4</t>
  </si>
  <si>
    <t>Расходы на приобретение нежилого помещения административно-офисного назначения для муниципальных нужд</t>
  </si>
  <si>
    <t>99 0 0015</t>
  </si>
  <si>
    <t>Капитальные вложения в объекты недвижимого имущества
государственной (муниципальной) собственности</t>
  </si>
  <si>
    <t>400</t>
  </si>
  <si>
    <t>1.3.5</t>
  </si>
  <si>
    <t>Расходы на исполнение государственного полномочия по составлению протоколов об административных правонарушениях</t>
  </si>
  <si>
    <t>99 0 8010</t>
  </si>
  <si>
    <t>1.3.6</t>
  </si>
  <si>
    <t>Расходы на обслуживание исполнения государственных полномочий по выплате денежных средств на содержания ребенка в семье опекуна и приемной семье</t>
  </si>
  <si>
    <t>99 0 8034</t>
  </si>
  <si>
    <t>1.4</t>
  </si>
  <si>
    <t>Резервные фонды</t>
  </si>
  <si>
    <t>0111</t>
  </si>
  <si>
    <t>1.4.1</t>
  </si>
  <si>
    <t>Резервный фонд местной администрации</t>
  </si>
  <si>
    <t>99 0 0009</t>
  </si>
  <si>
    <t>1.5</t>
  </si>
  <si>
    <t>Другие общегосударственные вопросы</t>
  </si>
  <si>
    <t>0113</t>
  </si>
  <si>
    <t>1.5.1</t>
  </si>
  <si>
    <t>Формирование архивных фондов органов местного самоуправления</t>
  </si>
  <si>
    <t>99 0 0010</t>
  </si>
  <si>
    <t>1.5.2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</si>
  <si>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</si>
  <si>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99 0 0011</t>
  </si>
  <si>
    <t>2</t>
  </si>
  <si>
    <t>Национальная безопасность и правоохранительная деятельность</t>
  </si>
  <si>
    <t>0300</t>
  </si>
  <si>
    <t>2.1</t>
  </si>
  <si>
    <t>Защита населения и территории от черезвычайных ситуаций природного и техногенного характера, гражданская оборона</t>
  </si>
  <si>
    <t>0309</t>
  </si>
  <si>
    <t>2.1.1</t>
  </si>
  <si>
    <t>01 0 0100</t>
  </si>
  <si>
    <t>3</t>
  </si>
  <si>
    <t>Жилищно-коммунальное хозяйство</t>
  </si>
  <si>
    <t>0500</t>
  </si>
  <si>
    <t>3.1</t>
  </si>
  <si>
    <t>Благоустройство</t>
  </si>
  <si>
    <t>0503</t>
  </si>
  <si>
    <t>3.1.1</t>
  </si>
  <si>
    <t>Муниципальная программа «Благоустройство дворовых и придомовых территорий муниципального образования Смольнинское»</t>
  </si>
  <si>
    <t>02 0 0200</t>
  </si>
  <si>
    <t>4</t>
  </si>
  <si>
    <t>Охрана окружающей среды</t>
  </si>
  <si>
    <t>0600</t>
  </si>
  <si>
    <t>4.1.</t>
  </si>
  <si>
    <t>Другие вопросы в области охраны окружающей среды</t>
  </si>
  <si>
    <t>0605</t>
  </si>
  <si>
    <t>4.1.1</t>
  </si>
  <si>
    <t>Муниципальная программа «Участие в мероприятиях по охране окружающей среды в границах муниципального образования Смольнинское»</t>
  </si>
  <si>
    <t>03 0 0300</t>
  </si>
  <si>
    <t>5</t>
  </si>
  <si>
    <t>Образование</t>
  </si>
  <si>
    <t>0700</t>
  </si>
  <si>
    <t>5.1</t>
  </si>
  <si>
    <t>Профессиональная подготовка, переподготовка и повышение квалификации</t>
  </si>
  <si>
    <t>0705</t>
  </si>
  <si>
    <t>5.1.1</t>
  </si>
  <si>
    <t>Расходы на подготовку, переподготовку и повышение квалификации выборных должностных лицместного самоуправления, депутатов представительного органа местного самоуправления, а также муниципальных служащих и работников муниципальнх учреждений</t>
  </si>
  <si>
    <t>99 0 0005</t>
  </si>
  <si>
    <t>5.2</t>
  </si>
  <si>
    <t>Молодежная политика и оздоровление детей</t>
  </si>
  <si>
    <t>0707</t>
  </si>
  <si>
    <t>5.2.1</t>
  </si>
  <si>
    <t>Расходы на содержание и обеспечение деятельности учреждения</t>
  </si>
  <si>
    <t>99 0 0020</t>
  </si>
  <si>
    <t>Предоставление субсидий бюджетным, автономным учреждениям и иным некоммерческим организациям</t>
  </si>
  <si>
    <t>600</t>
  </si>
  <si>
    <t>5.2.2</t>
  </si>
  <si>
    <t>Муниципальная программа «Проведение работ по военно-патриотическому воспитанию граждан Российской Федерации»</t>
  </si>
  <si>
    <t>04 0 0400</t>
  </si>
  <si>
    <t>5.3</t>
  </si>
  <si>
    <t>Другие вопросы в области образования</t>
  </si>
  <si>
    <t>0709</t>
  </si>
  <si>
    <t>5.3.1</t>
  </si>
  <si>
    <t>Муниципальная программа «Участие в реализации мер по профилактике дорожно-транспортного травматизма на территории муниципального образования»</t>
  </si>
  <si>
    <t>05 0 0500</t>
  </si>
  <si>
    <t>5.3.2</t>
  </si>
  <si>
    <t>Муниципальная программа «Участие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образования»</t>
  </si>
  <si>
    <t>06 0 0600</t>
  </si>
  <si>
    <t>5.3.3</t>
  </si>
  <si>
    <t>Муниципальная программа «Участие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муниципального образования»</t>
  </si>
  <si>
    <t>07 0 0700</t>
  </si>
  <si>
    <t>5.3.4</t>
  </si>
  <si>
    <t>Муниципальная программа «Участие в установленном порядке в мероприятиях по профилактике незаконного потребления наркотических средств и психотропных веществ, наркомании»</t>
  </si>
  <si>
    <t>08 0 0800</t>
  </si>
  <si>
    <t>6</t>
  </si>
  <si>
    <t xml:space="preserve">Культура и кинематография </t>
  </si>
  <si>
    <t>0800</t>
  </si>
  <si>
    <t>6.1</t>
  </si>
  <si>
    <t>Культура</t>
  </si>
  <si>
    <t>0801</t>
  </si>
  <si>
    <t>6.1.1</t>
  </si>
  <si>
    <t>Муниципальная программа «Организация и проведение местных и участие в организации и проведении городских праздничных и иных зрелищных мероприятий»</t>
  </si>
  <si>
    <t>09 0 0900</t>
  </si>
  <si>
    <t>6.1.2</t>
  </si>
  <si>
    <t>Муниципальная программа «Организация мероприятий по сохранению и развитию местных традиций и обрядов»</t>
  </si>
  <si>
    <t>10 0 0110</t>
  </si>
  <si>
    <t>6.1.3</t>
  </si>
  <si>
    <t>Муниципальная программа «Организация и проведение досуговых мероприятий для жителей округа»</t>
  </si>
  <si>
    <t>11 0 0120</t>
  </si>
  <si>
    <t>7</t>
  </si>
  <si>
    <t>Социальная политика</t>
  </si>
  <si>
    <t>1000</t>
  </si>
  <si>
    <t>7.1</t>
  </si>
  <si>
    <t>Социальное обеспечение населения</t>
  </si>
  <si>
    <t>1003</t>
  </si>
  <si>
    <t>7.1.1</t>
  </si>
  <si>
    <t>Расходы на предоставление доплат к пенсии лицам, замещавшим муниципальные должности и должности муниципальной службы</t>
  </si>
  <si>
    <t>99 0 0012</t>
  </si>
  <si>
    <t>Социальное обеспечение и иные выплаты населению</t>
  </si>
  <si>
    <t>300</t>
  </si>
  <si>
    <t>7.2</t>
  </si>
  <si>
    <t>Охрана семьи и детства</t>
  </si>
  <si>
    <t>1004</t>
  </si>
  <si>
    <t>7.2.1</t>
  </si>
  <si>
    <t>Расходы на исполнение государственного полномочия по организации и осуществлению деятельности по опеке и попечительству</t>
  </si>
  <si>
    <t>99 0 8031</t>
  </si>
  <si>
    <t>7.2.2</t>
  </si>
  <si>
    <t>Расходы на исполнение государственных полномочий по выплате денежных средств на содержание ребенка в семье опекуна и приемной семье, на вознаграждение приемным родителям</t>
  </si>
  <si>
    <t>99 0 8030</t>
  </si>
  <si>
    <t>7.2.2.1</t>
  </si>
  <si>
    <t>Расходы на исполнение государственных полномочий по выплате денежных средств на содержание ребенка в семье опекуна и приемной семье</t>
  </si>
  <si>
    <t>99 0 8032</t>
  </si>
  <si>
    <t>7.2.2.2</t>
  </si>
  <si>
    <t>Расходы на исполнение государственных полномочий по выплате денежных средств на вознаграждение приемным родителям</t>
  </si>
  <si>
    <t>99 0 8033</t>
  </si>
  <si>
    <t>8</t>
  </si>
  <si>
    <t>Физическая культура  и спорт</t>
  </si>
  <si>
    <t>1100</t>
  </si>
  <si>
    <t>8.1</t>
  </si>
  <si>
    <t>Физическая культура</t>
  </si>
  <si>
    <t>1101</t>
  </si>
  <si>
    <t>8.1.1</t>
  </si>
  <si>
    <t>12 0 0130</t>
  </si>
  <si>
    <t>9</t>
  </si>
  <si>
    <t>Средства массовой информации</t>
  </si>
  <si>
    <t>1200</t>
  </si>
  <si>
    <t>9.1</t>
  </si>
  <si>
    <t>Периодическая печать и издательства</t>
  </si>
  <si>
    <t>1202</t>
  </si>
  <si>
    <t>9.1.1</t>
  </si>
  <si>
    <t>Опубликование муниципальных правовых актов, иной информации</t>
  </si>
  <si>
    <t>99 0 0013</t>
  </si>
  <si>
    <t>9.2</t>
  </si>
  <si>
    <t>Другие вопросы в области средств массовой информации</t>
  </si>
  <si>
    <t>1204</t>
  </si>
  <si>
    <t>9.2.1</t>
  </si>
  <si>
    <t>Мероприятия в сфере культуры, кинемотографии и средств массовой информации</t>
  </si>
  <si>
    <t>99 0 0014</t>
  </si>
  <si>
    <t>ИТОГО РАСХОДОВ</t>
  </si>
  <si>
    <t>Муниципальная программа «Создание условий для развития на территории муниципального образования массовой физической культуры и спорта»</t>
  </si>
  <si>
    <t>Муниципальная программа «Осуществление мероприятий в области защиты населения и территории муниципального образования МО Смольнинское от чрезвычайных ситуаций и 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действий»</t>
  </si>
  <si>
    <t>№ 36 от  10 декабря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</si>
</sst>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р_._-;\-* #,##0_р_._-;_-* &quot;-&quot;_р_._-;_-@_-"/>
    <numFmt numFmtId="43" formatCode="_-* #,##0.00_р_._-;\-* #,##0.00_р_._-;_-* &quot;-&quot;??_р_._-;_-@_-"/>
    <numFmt numFmtId="164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3"/>
      <name val="Times New Roman"/>
      <family val="1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name val="Times New Roman"/>
      <family val="1"/>
    </font>
    <font>
      <i/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1" fontId="5" fillId="4" borderId="1">
      <alignment horizontal="left" vertical="justify" wrapText="1"/>
    </xf>
    <xf numFmtId="43" fontId="1" fillId="0" borderId="0" applyFont="0" applyFill="0" applyBorder="0" applyAlignment="0" applyProtection="0"/>
  </cellStyleXfs>
  <cellXfs count="86">
    <xf numFmtId="0" fontId="0" fillId="0" borderId="0" xfId="0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vertical="center" wrapText="1"/>
    </xf>
    <xf numFmtId="49" fontId="2" fillId="0" borderId="0" xfId="1" applyNumberFormat="1" applyFont="1"/>
    <xf numFmtId="0" fontId="2" fillId="0" borderId="0" xfId="1" applyFont="1"/>
    <xf numFmtId="0" fontId="3" fillId="0" borderId="0" xfId="0" applyFont="1" applyFill="1" applyAlignment="1">
      <alignment horizontal="right" vertical="center"/>
    </xf>
    <xf numFmtId="49" fontId="4" fillId="0" borderId="0" xfId="1" applyNumberFormat="1" applyFont="1" applyAlignment="1">
      <alignment horizontal="right"/>
    </xf>
    <xf numFmtId="49" fontId="4" fillId="0" borderId="0" xfId="1" applyNumberFormat="1" applyFont="1" applyAlignment="1"/>
    <xf numFmtId="0" fontId="6" fillId="0" borderId="0" xfId="1" applyFont="1"/>
    <xf numFmtId="49" fontId="2" fillId="0" borderId="0" xfId="1" applyNumberFormat="1" applyFont="1" applyAlignment="1">
      <alignment horizontal="center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49" fontId="7" fillId="2" borderId="1" xfId="1" applyNumberFormat="1" applyFont="1" applyFill="1" applyBorder="1" applyAlignment="1">
      <alignment vertical="center"/>
    </xf>
    <xf numFmtId="49" fontId="6" fillId="2" borderId="1" xfId="1" applyNumberFormat="1" applyFont="1" applyFill="1" applyBorder="1" applyAlignment="1">
      <alignment vertical="top" wrapText="1"/>
    </xf>
    <xf numFmtId="49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right" vertical="center" indent="1"/>
    </xf>
    <xf numFmtId="49" fontId="7" fillId="3" borderId="1" xfId="1" applyNumberFormat="1" applyFont="1" applyFill="1" applyBorder="1" applyAlignment="1">
      <alignment vertical="center"/>
    </xf>
    <xf numFmtId="49" fontId="6" fillId="3" borderId="1" xfId="1" applyNumberFormat="1" applyFont="1" applyFill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right" vertical="center" indent="1"/>
    </xf>
    <xf numFmtId="49" fontId="7" fillId="0" borderId="1" xfId="1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right" vertical="center" indent="1"/>
    </xf>
    <xf numFmtId="49" fontId="3" fillId="0" borderId="1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top" wrapText="1"/>
    </xf>
    <xf numFmtId="49" fontId="2" fillId="0" borderId="1" xfId="1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right" vertical="center" indent="1"/>
    </xf>
    <xf numFmtId="49" fontId="7" fillId="3" borderId="1" xfId="1" applyNumberFormat="1" applyFont="1" applyFill="1" applyBorder="1" applyAlignment="1">
      <alignment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right" vertical="center" wrapText="1" indent="1"/>
    </xf>
    <xf numFmtId="49" fontId="7" fillId="0" borderId="1" xfId="1" applyNumberFormat="1" applyFont="1" applyFill="1" applyBorder="1" applyAlignment="1">
      <alignment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 indent="1"/>
    </xf>
    <xf numFmtId="49" fontId="3" fillId="0" borderId="1" xfId="1" applyNumberFormat="1" applyFont="1" applyFill="1" applyBorder="1" applyAlignment="1">
      <alignment vertical="center" wrapText="1"/>
    </xf>
    <xf numFmtId="0" fontId="8" fillId="0" borderId="0" xfId="1" applyFont="1"/>
    <xf numFmtId="49" fontId="9" fillId="3" borderId="1" xfId="1" applyNumberFormat="1" applyFont="1" applyFill="1" applyBorder="1" applyAlignment="1">
      <alignment vertical="top" wrapText="1"/>
    </xf>
    <xf numFmtId="49" fontId="9" fillId="3" borderId="1" xfId="1" applyNumberFormat="1" applyFont="1" applyFill="1" applyBorder="1" applyAlignment="1">
      <alignment horizontal="center" vertical="center"/>
    </xf>
    <xf numFmtId="164" fontId="9" fillId="3" borderId="1" xfId="2" applyNumberFormat="1" applyFont="1" applyFill="1" applyBorder="1" applyAlignment="1">
      <alignment horizontal="right" vertical="center" indent="1"/>
    </xf>
    <xf numFmtId="49" fontId="2" fillId="0" borderId="1" xfId="1" applyNumberFormat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center" vertical="center"/>
    </xf>
    <xf numFmtId="0" fontId="11" fillId="0" borderId="0" xfId="1" applyFont="1"/>
    <xf numFmtId="49" fontId="6" fillId="0" borderId="1" xfId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9" fillId="0" borderId="0" xfId="1" applyFont="1"/>
    <xf numFmtId="0" fontId="10" fillId="0" borderId="0" xfId="1" applyFont="1"/>
    <xf numFmtId="164" fontId="6" fillId="4" borderId="1" xfId="2" applyNumberFormat="1" applyFont="1" applyFill="1" applyBorder="1" applyAlignment="1">
      <alignment horizontal="right" vertical="center" indent="1"/>
    </xf>
    <xf numFmtId="164" fontId="2" fillId="4" borderId="1" xfId="2" applyNumberFormat="1" applyFont="1" applyFill="1" applyBorder="1" applyAlignment="1">
      <alignment horizontal="right" vertical="center" indent="1"/>
    </xf>
    <xf numFmtId="49" fontId="6" fillId="0" borderId="1" xfId="1" applyNumberFormat="1" applyFont="1" applyFill="1" applyBorder="1" applyAlignment="1">
      <alignment vertical="top" wrapText="1"/>
    </xf>
    <xf numFmtId="49" fontId="7" fillId="5" borderId="2" xfId="0" applyNumberFormat="1" applyFont="1" applyFill="1" applyBorder="1" applyAlignment="1">
      <alignment horizontal="left"/>
    </xf>
    <xf numFmtId="49" fontId="6" fillId="5" borderId="3" xfId="0" applyNumberFormat="1" applyFont="1" applyFill="1" applyBorder="1" applyAlignment="1">
      <alignment vertical="top" wrapText="1"/>
    </xf>
    <xf numFmtId="49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right" vertical="center" indent="1"/>
    </xf>
    <xf numFmtId="49" fontId="3" fillId="5" borderId="2" xfId="0" applyNumberFormat="1" applyFont="1" applyFill="1" applyBorder="1" applyAlignment="1">
      <alignment horizontal="left"/>
    </xf>
    <xf numFmtId="49" fontId="2" fillId="0" borderId="3" xfId="0" applyNumberFormat="1" applyFont="1" applyBorder="1" applyAlignment="1">
      <alignment vertical="top" wrapText="1"/>
    </xf>
    <xf numFmtId="49" fontId="2" fillId="5" borderId="3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right" vertical="center" indent="1"/>
    </xf>
    <xf numFmtId="49" fontId="7" fillId="4" borderId="1" xfId="1" applyNumberFormat="1" applyFont="1" applyFill="1" applyBorder="1" applyAlignment="1">
      <alignment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vertical="top" wrapText="1"/>
    </xf>
    <xf numFmtId="49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vertical="center"/>
    </xf>
    <xf numFmtId="49" fontId="11" fillId="0" borderId="1" xfId="1" applyNumberFormat="1" applyFont="1" applyBorder="1" applyAlignment="1">
      <alignment vertical="top" wrapText="1"/>
    </xf>
    <xf numFmtId="49" fontId="11" fillId="0" borderId="1" xfId="1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right" vertical="center" indent="1"/>
    </xf>
    <xf numFmtId="49" fontId="9" fillId="2" borderId="1" xfId="1" applyNumberFormat="1" applyFont="1" applyFill="1" applyBorder="1" applyAlignment="1">
      <alignment vertical="top" wrapText="1"/>
    </xf>
    <xf numFmtId="49" fontId="9" fillId="2" borderId="1" xfId="1" applyNumberFormat="1" applyFont="1" applyFill="1" applyBorder="1" applyAlignment="1">
      <alignment horizontal="center" vertical="center"/>
    </xf>
    <xf numFmtId="164" fontId="9" fillId="2" borderId="1" xfId="2" applyNumberFormat="1" applyFont="1" applyFill="1" applyBorder="1" applyAlignment="1">
      <alignment horizontal="right" vertical="center" indent="1"/>
    </xf>
    <xf numFmtId="164" fontId="15" fillId="3" borderId="1" xfId="2" applyNumberFormat="1" applyFont="1" applyFill="1" applyBorder="1" applyAlignment="1">
      <alignment horizontal="right" vertical="center" indent="1"/>
    </xf>
    <xf numFmtId="49" fontId="16" fillId="0" borderId="1" xfId="1" applyNumberFormat="1" applyFont="1" applyBorder="1" applyAlignment="1">
      <alignment vertical="center"/>
    </xf>
    <xf numFmtId="49" fontId="6" fillId="4" borderId="1" xfId="1" applyNumberFormat="1" applyFont="1" applyFill="1" applyBorder="1" applyAlignment="1">
      <alignment vertical="top" wrapText="1"/>
    </xf>
    <xf numFmtId="49" fontId="6" fillId="6" borderId="1" xfId="1" applyNumberFormat="1" applyFont="1" applyFill="1" applyBorder="1" applyAlignment="1">
      <alignment vertical="center"/>
    </xf>
    <xf numFmtId="49" fontId="6" fillId="6" borderId="1" xfId="1" applyNumberFormat="1" applyFont="1" applyFill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/>
    </xf>
    <xf numFmtId="164" fontId="6" fillId="6" borderId="1" xfId="2" applyNumberFormat="1" applyFont="1" applyFill="1" applyBorder="1" applyAlignment="1">
      <alignment horizontal="right" vertical="center" indent="1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top" wrapText="1"/>
    </xf>
    <xf numFmtId="0" fontId="5" fillId="0" borderId="0" xfId="2" applyNumberFormat="1" applyFont="1" applyFill="1" applyAlignment="1">
      <alignment horizontal="center" vertical="top" wrapText="1"/>
    </xf>
    <xf numFmtId="49" fontId="4" fillId="0" borderId="0" xfId="1" applyNumberFormat="1" applyFont="1" applyAlignment="1" applyProtection="1">
      <alignment horizontal="right"/>
      <protection locked="0"/>
    </xf>
  </cellXfs>
  <cellStyles count="5">
    <cellStyle name="Обычный" xfId="0" builtinId="0"/>
    <cellStyle name="Обычный 2" xfId="1"/>
    <cellStyle name="Стиль 123" xfId="3"/>
    <cellStyle name="Финансовый [0] 2" xfId="2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3"/>
  <sheetViews>
    <sheetView tabSelected="1" workbookViewId="0">
      <selection activeCell="B1" sqref="B1"/>
    </sheetView>
  </sheetViews>
  <sheetFormatPr defaultRowHeight="15.75" x14ac:dyDescent="0.25"/>
  <cols>
    <col min="1" max="1" width="10.42578125" style="1" customWidth="1"/>
    <col min="2" max="2" width="74.28515625" style="2" customWidth="1"/>
    <col min="3" max="3" width="11.28515625" style="3" customWidth="1"/>
    <col min="4" max="4" width="11.7109375" style="3" customWidth="1"/>
    <col min="5" max="5" width="9.42578125" style="3" customWidth="1"/>
    <col min="6" max="6" width="15.28515625" style="3" customWidth="1"/>
    <col min="7" max="7" width="9.42578125" style="4" bestFit="1" customWidth="1"/>
    <col min="8" max="248" width="9.140625" style="4"/>
    <col min="249" max="249" width="9.42578125" style="4" customWidth="1"/>
    <col min="250" max="250" width="65.5703125" style="4" customWidth="1"/>
    <col min="251" max="251" width="7.85546875" style="4" customWidth="1"/>
    <col min="252" max="252" width="11.28515625" style="4" customWidth="1"/>
    <col min="253" max="253" width="11.7109375" style="4" customWidth="1"/>
    <col min="254" max="254" width="8.140625" style="4" customWidth="1"/>
    <col min="255" max="255" width="13.7109375" style="4" customWidth="1"/>
    <col min="256" max="504" width="9.140625" style="4"/>
    <col min="505" max="505" width="9.42578125" style="4" customWidth="1"/>
    <col min="506" max="506" width="65.5703125" style="4" customWidth="1"/>
    <col min="507" max="507" width="7.85546875" style="4" customWidth="1"/>
    <col min="508" max="508" width="11.28515625" style="4" customWidth="1"/>
    <col min="509" max="509" width="11.7109375" style="4" customWidth="1"/>
    <col min="510" max="510" width="8.140625" style="4" customWidth="1"/>
    <col min="511" max="511" width="13.7109375" style="4" customWidth="1"/>
    <col min="512" max="760" width="9.140625" style="4"/>
    <col min="761" max="761" width="9.42578125" style="4" customWidth="1"/>
    <col min="762" max="762" width="65.5703125" style="4" customWidth="1"/>
    <col min="763" max="763" width="7.85546875" style="4" customWidth="1"/>
    <col min="764" max="764" width="11.28515625" style="4" customWidth="1"/>
    <col min="765" max="765" width="11.7109375" style="4" customWidth="1"/>
    <col min="766" max="766" width="8.140625" style="4" customWidth="1"/>
    <col min="767" max="767" width="13.7109375" style="4" customWidth="1"/>
    <col min="768" max="1016" width="9.140625" style="4"/>
    <col min="1017" max="1017" width="9.42578125" style="4" customWidth="1"/>
    <col min="1018" max="1018" width="65.5703125" style="4" customWidth="1"/>
    <col min="1019" max="1019" width="7.85546875" style="4" customWidth="1"/>
    <col min="1020" max="1020" width="11.28515625" style="4" customWidth="1"/>
    <col min="1021" max="1021" width="11.7109375" style="4" customWidth="1"/>
    <col min="1022" max="1022" width="8.140625" style="4" customWidth="1"/>
    <col min="1023" max="1023" width="13.7109375" style="4" customWidth="1"/>
    <col min="1024" max="1272" width="9.140625" style="4"/>
    <col min="1273" max="1273" width="9.42578125" style="4" customWidth="1"/>
    <col min="1274" max="1274" width="65.5703125" style="4" customWidth="1"/>
    <col min="1275" max="1275" width="7.85546875" style="4" customWidth="1"/>
    <col min="1276" max="1276" width="11.28515625" style="4" customWidth="1"/>
    <col min="1277" max="1277" width="11.7109375" style="4" customWidth="1"/>
    <col min="1278" max="1278" width="8.140625" style="4" customWidth="1"/>
    <col min="1279" max="1279" width="13.7109375" style="4" customWidth="1"/>
    <col min="1280" max="1528" width="9.140625" style="4"/>
    <col min="1529" max="1529" width="9.42578125" style="4" customWidth="1"/>
    <col min="1530" max="1530" width="65.5703125" style="4" customWidth="1"/>
    <col min="1531" max="1531" width="7.85546875" style="4" customWidth="1"/>
    <col min="1532" max="1532" width="11.28515625" style="4" customWidth="1"/>
    <col min="1533" max="1533" width="11.7109375" style="4" customWidth="1"/>
    <col min="1534" max="1534" width="8.140625" style="4" customWidth="1"/>
    <col min="1535" max="1535" width="13.7109375" style="4" customWidth="1"/>
    <col min="1536" max="1784" width="9.140625" style="4"/>
    <col min="1785" max="1785" width="9.42578125" style="4" customWidth="1"/>
    <col min="1786" max="1786" width="65.5703125" style="4" customWidth="1"/>
    <col min="1787" max="1787" width="7.85546875" style="4" customWidth="1"/>
    <col min="1788" max="1788" width="11.28515625" style="4" customWidth="1"/>
    <col min="1789" max="1789" width="11.7109375" style="4" customWidth="1"/>
    <col min="1790" max="1790" width="8.140625" style="4" customWidth="1"/>
    <col min="1791" max="1791" width="13.7109375" style="4" customWidth="1"/>
    <col min="1792" max="2040" width="9.140625" style="4"/>
    <col min="2041" max="2041" width="9.42578125" style="4" customWidth="1"/>
    <col min="2042" max="2042" width="65.5703125" style="4" customWidth="1"/>
    <col min="2043" max="2043" width="7.85546875" style="4" customWidth="1"/>
    <col min="2044" max="2044" width="11.28515625" style="4" customWidth="1"/>
    <col min="2045" max="2045" width="11.7109375" style="4" customWidth="1"/>
    <col min="2046" max="2046" width="8.140625" style="4" customWidth="1"/>
    <col min="2047" max="2047" width="13.7109375" style="4" customWidth="1"/>
    <col min="2048" max="2296" width="9.140625" style="4"/>
    <col min="2297" max="2297" width="9.42578125" style="4" customWidth="1"/>
    <col min="2298" max="2298" width="65.5703125" style="4" customWidth="1"/>
    <col min="2299" max="2299" width="7.85546875" style="4" customWidth="1"/>
    <col min="2300" max="2300" width="11.28515625" style="4" customWidth="1"/>
    <col min="2301" max="2301" width="11.7109375" style="4" customWidth="1"/>
    <col min="2302" max="2302" width="8.140625" style="4" customWidth="1"/>
    <col min="2303" max="2303" width="13.7109375" style="4" customWidth="1"/>
    <col min="2304" max="2552" width="9.140625" style="4"/>
    <col min="2553" max="2553" width="9.42578125" style="4" customWidth="1"/>
    <col min="2554" max="2554" width="65.5703125" style="4" customWidth="1"/>
    <col min="2555" max="2555" width="7.85546875" style="4" customWidth="1"/>
    <col min="2556" max="2556" width="11.28515625" style="4" customWidth="1"/>
    <col min="2557" max="2557" width="11.7109375" style="4" customWidth="1"/>
    <col min="2558" max="2558" width="8.140625" style="4" customWidth="1"/>
    <col min="2559" max="2559" width="13.7109375" style="4" customWidth="1"/>
    <col min="2560" max="2808" width="9.140625" style="4"/>
    <col min="2809" max="2809" width="9.42578125" style="4" customWidth="1"/>
    <col min="2810" max="2810" width="65.5703125" style="4" customWidth="1"/>
    <col min="2811" max="2811" width="7.85546875" style="4" customWidth="1"/>
    <col min="2812" max="2812" width="11.28515625" style="4" customWidth="1"/>
    <col min="2813" max="2813" width="11.7109375" style="4" customWidth="1"/>
    <col min="2814" max="2814" width="8.140625" style="4" customWidth="1"/>
    <col min="2815" max="2815" width="13.7109375" style="4" customWidth="1"/>
    <col min="2816" max="3064" width="9.140625" style="4"/>
    <col min="3065" max="3065" width="9.42578125" style="4" customWidth="1"/>
    <col min="3066" max="3066" width="65.5703125" style="4" customWidth="1"/>
    <col min="3067" max="3067" width="7.85546875" style="4" customWidth="1"/>
    <col min="3068" max="3068" width="11.28515625" style="4" customWidth="1"/>
    <col min="3069" max="3069" width="11.7109375" style="4" customWidth="1"/>
    <col min="3070" max="3070" width="8.140625" style="4" customWidth="1"/>
    <col min="3071" max="3071" width="13.7109375" style="4" customWidth="1"/>
    <col min="3072" max="3320" width="9.140625" style="4"/>
    <col min="3321" max="3321" width="9.42578125" style="4" customWidth="1"/>
    <col min="3322" max="3322" width="65.5703125" style="4" customWidth="1"/>
    <col min="3323" max="3323" width="7.85546875" style="4" customWidth="1"/>
    <col min="3324" max="3324" width="11.28515625" style="4" customWidth="1"/>
    <col min="3325" max="3325" width="11.7109375" style="4" customWidth="1"/>
    <col min="3326" max="3326" width="8.140625" style="4" customWidth="1"/>
    <col min="3327" max="3327" width="13.7109375" style="4" customWidth="1"/>
    <col min="3328" max="3576" width="9.140625" style="4"/>
    <col min="3577" max="3577" width="9.42578125" style="4" customWidth="1"/>
    <col min="3578" max="3578" width="65.5703125" style="4" customWidth="1"/>
    <col min="3579" max="3579" width="7.85546875" style="4" customWidth="1"/>
    <col min="3580" max="3580" width="11.28515625" style="4" customWidth="1"/>
    <col min="3581" max="3581" width="11.7109375" style="4" customWidth="1"/>
    <col min="3582" max="3582" width="8.140625" style="4" customWidth="1"/>
    <col min="3583" max="3583" width="13.7109375" style="4" customWidth="1"/>
    <col min="3584" max="3832" width="9.140625" style="4"/>
    <col min="3833" max="3833" width="9.42578125" style="4" customWidth="1"/>
    <col min="3834" max="3834" width="65.5703125" style="4" customWidth="1"/>
    <col min="3835" max="3835" width="7.85546875" style="4" customWidth="1"/>
    <col min="3836" max="3836" width="11.28515625" style="4" customWidth="1"/>
    <col min="3837" max="3837" width="11.7109375" style="4" customWidth="1"/>
    <col min="3838" max="3838" width="8.140625" style="4" customWidth="1"/>
    <col min="3839" max="3839" width="13.7109375" style="4" customWidth="1"/>
    <col min="3840" max="4088" width="9.140625" style="4"/>
    <col min="4089" max="4089" width="9.42578125" style="4" customWidth="1"/>
    <col min="4090" max="4090" width="65.5703125" style="4" customWidth="1"/>
    <col min="4091" max="4091" width="7.85546875" style="4" customWidth="1"/>
    <col min="4092" max="4092" width="11.28515625" style="4" customWidth="1"/>
    <col min="4093" max="4093" width="11.7109375" style="4" customWidth="1"/>
    <col min="4094" max="4094" width="8.140625" style="4" customWidth="1"/>
    <col min="4095" max="4095" width="13.7109375" style="4" customWidth="1"/>
    <col min="4096" max="4344" width="9.140625" style="4"/>
    <col min="4345" max="4345" width="9.42578125" style="4" customWidth="1"/>
    <col min="4346" max="4346" width="65.5703125" style="4" customWidth="1"/>
    <col min="4347" max="4347" width="7.85546875" style="4" customWidth="1"/>
    <col min="4348" max="4348" width="11.28515625" style="4" customWidth="1"/>
    <col min="4349" max="4349" width="11.7109375" style="4" customWidth="1"/>
    <col min="4350" max="4350" width="8.140625" style="4" customWidth="1"/>
    <col min="4351" max="4351" width="13.7109375" style="4" customWidth="1"/>
    <col min="4352" max="4600" width="9.140625" style="4"/>
    <col min="4601" max="4601" width="9.42578125" style="4" customWidth="1"/>
    <col min="4602" max="4602" width="65.5703125" style="4" customWidth="1"/>
    <col min="4603" max="4603" width="7.85546875" style="4" customWidth="1"/>
    <col min="4604" max="4604" width="11.28515625" style="4" customWidth="1"/>
    <col min="4605" max="4605" width="11.7109375" style="4" customWidth="1"/>
    <col min="4606" max="4606" width="8.140625" style="4" customWidth="1"/>
    <col min="4607" max="4607" width="13.7109375" style="4" customWidth="1"/>
    <col min="4608" max="4856" width="9.140625" style="4"/>
    <col min="4857" max="4857" width="9.42578125" style="4" customWidth="1"/>
    <col min="4858" max="4858" width="65.5703125" style="4" customWidth="1"/>
    <col min="4859" max="4859" width="7.85546875" style="4" customWidth="1"/>
    <col min="4860" max="4860" width="11.28515625" style="4" customWidth="1"/>
    <col min="4861" max="4861" width="11.7109375" style="4" customWidth="1"/>
    <col min="4862" max="4862" width="8.140625" style="4" customWidth="1"/>
    <col min="4863" max="4863" width="13.7109375" style="4" customWidth="1"/>
    <col min="4864" max="5112" width="9.140625" style="4"/>
    <col min="5113" max="5113" width="9.42578125" style="4" customWidth="1"/>
    <col min="5114" max="5114" width="65.5703125" style="4" customWidth="1"/>
    <col min="5115" max="5115" width="7.85546875" style="4" customWidth="1"/>
    <col min="5116" max="5116" width="11.28515625" style="4" customWidth="1"/>
    <col min="5117" max="5117" width="11.7109375" style="4" customWidth="1"/>
    <col min="5118" max="5118" width="8.140625" style="4" customWidth="1"/>
    <col min="5119" max="5119" width="13.7109375" style="4" customWidth="1"/>
    <col min="5120" max="5368" width="9.140625" style="4"/>
    <col min="5369" max="5369" width="9.42578125" style="4" customWidth="1"/>
    <col min="5370" max="5370" width="65.5703125" style="4" customWidth="1"/>
    <col min="5371" max="5371" width="7.85546875" style="4" customWidth="1"/>
    <col min="5372" max="5372" width="11.28515625" style="4" customWidth="1"/>
    <col min="5373" max="5373" width="11.7109375" style="4" customWidth="1"/>
    <col min="5374" max="5374" width="8.140625" style="4" customWidth="1"/>
    <col min="5375" max="5375" width="13.7109375" style="4" customWidth="1"/>
    <col min="5376" max="5624" width="9.140625" style="4"/>
    <col min="5625" max="5625" width="9.42578125" style="4" customWidth="1"/>
    <col min="5626" max="5626" width="65.5703125" style="4" customWidth="1"/>
    <col min="5627" max="5627" width="7.85546875" style="4" customWidth="1"/>
    <col min="5628" max="5628" width="11.28515625" style="4" customWidth="1"/>
    <col min="5629" max="5629" width="11.7109375" style="4" customWidth="1"/>
    <col min="5630" max="5630" width="8.140625" style="4" customWidth="1"/>
    <col min="5631" max="5631" width="13.7109375" style="4" customWidth="1"/>
    <col min="5632" max="5880" width="9.140625" style="4"/>
    <col min="5881" max="5881" width="9.42578125" style="4" customWidth="1"/>
    <col min="5882" max="5882" width="65.5703125" style="4" customWidth="1"/>
    <col min="5883" max="5883" width="7.85546875" style="4" customWidth="1"/>
    <col min="5884" max="5884" width="11.28515625" style="4" customWidth="1"/>
    <col min="5885" max="5885" width="11.7109375" style="4" customWidth="1"/>
    <col min="5886" max="5886" width="8.140625" style="4" customWidth="1"/>
    <col min="5887" max="5887" width="13.7109375" style="4" customWidth="1"/>
    <col min="5888" max="6136" width="9.140625" style="4"/>
    <col min="6137" max="6137" width="9.42578125" style="4" customWidth="1"/>
    <col min="6138" max="6138" width="65.5703125" style="4" customWidth="1"/>
    <col min="6139" max="6139" width="7.85546875" style="4" customWidth="1"/>
    <col min="6140" max="6140" width="11.28515625" style="4" customWidth="1"/>
    <col min="6141" max="6141" width="11.7109375" style="4" customWidth="1"/>
    <col min="6142" max="6142" width="8.140625" style="4" customWidth="1"/>
    <col min="6143" max="6143" width="13.7109375" style="4" customWidth="1"/>
    <col min="6144" max="6392" width="9.140625" style="4"/>
    <col min="6393" max="6393" width="9.42578125" style="4" customWidth="1"/>
    <col min="6394" max="6394" width="65.5703125" style="4" customWidth="1"/>
    <col min="6395" max="6395" width="7.85546875" style="4" customWidth="1"/>
    <col min="6396" max="6396" width="11.28515625" style="4" customWidth="1"/>
    <col min="6397" max="6397" width="11.7109375" style="4" customWidth="1"/>
    <col min="6398" max="6398" width="8.140625" style="4" customWidth="1"/>
    <col min="6399" max="6399" width="13.7109375" style="4" customWidth="1"/>
    <col min="6400" max="6648" width="9.140625" style="4"/>
    <col min="6649" max="6649" width="9.42578125" style="4" customWidth="1"/>
    <col min="6650" max="6650" width="65.5703125" style="4" customWidth="1"/>
    <col min="6651" max="6651" width="7.85546875" style="4" customWidth="1"/>
    <col min="6652" max="6652" width="11.28515625" style="4" customWidth="1"/>
    <col min="6653" max="6653" width="11.7109375" style="4" customWidth="1"/>
    <col min="6654" max="6654" width="8.140625" style="4" customWidth="1"/>
    <col min="6655" max="6655" width="13.7109375" style="4" customWidth="1"/>
    <col min="6656" max="6904" width="9.140625" style="4"/>
    <col min="6905" max="6905" width="9.42578125" style="4" customWidth="1"/>
    <col min="6906" max="6906" width="65.5703125" style="4" customWidth="1"/>
    <col min="6907" max="6907" width="7.85546875" style="4" customWidth="1"/>
    <col min="6908" max="6908" width="11.28515625" style="4" customWidth="1"/>
    <col min="6909" max="6909" width="11.7109375" style="4" customWidth="1"/>
    <col min="6910" max="6910" width="8.140625" style="4" customWidth="1"/>
    <col min="6911" max="6911" width="13.7109375" style="4" customWidth="1"/>
    <col min="6912" max="7160" width="9.140625" style="4"/>
    <col min="7161" max="7161" width="9.42578125" style="4" customWidth="1"/>
    <col min="7162" max="7162" width="65.5703125" style="4" customWidth="1"/>
    <col min="7163" max="7163" width="7.85546875" style="4" customWidth="1"/>
    <col min="7164" max="7164" width="11.28515625" style="4" customWidth="1"/>
    <col min="7165" max="7165" width="11.7109375" style="4" customWidth="1"/>
    <col min="7166" max="7166" width="8.140625" style="4" customWidth="1"/>
    <col min="7167" max="7167" width="13.7109375" style="4" customWidth="1"/>
    <col min="7168" max="7416" width="9.140625" style="4"/>
    <col min="7417" max="7417" width="9.42578125" style="4" customWidth="1"/>
    <col min="7418" max="7418" width="65.5703125" style="4" customWidth="1"/>
    <col min="7419" max="7419" width="7.85546875" style="4" customWidth="1"/>
    <col min="7420" max="7420" width="11.28515625" style="4" customWidth="1"/>
    <col min="7421" max="7421" width="11.7109375" style="4" customWidth="1"/>
    <col min="7422" max="7422" width="8.140625" style="4" customWidth="1"/>
    <col min="7423" max="7423" width="13.7109375" style="4" customWidth="1"/>
    <col min="7424" max="7672" width="9.140625" style="4"/>
    <col min="7673" max="7673" width="9.42578125" style="4" customWidth="1"/>
    <col min="7674" max="7674" width="65.5703125" style="4" customWidth="1"/>
    <col min="7675" max="7675" width="7.85546875" style="4" customWidth="1"/>
    <col min="7676" max="7676" width="11.28515625" style="4" customWidth="1"/>
    <col min="7677" max="7677" width="11.7109375" style="4" customWidth="1"/>
    <col min="7678" max="7678" width="8.140625" style="4" customWidth="1"/>
    <col min="7679" max="7679" width="13.7109375" style="4" customWidth="1"/>
    <col min="7680" max="7928" width="9.140625" style="4"/>
    <col min="7929" max="7929" width="9.42578125" style="4" customWidth="1"/>
    <col min="7930" max="7930" width="65.5703125" style="4" customWidth="1"/>
    <col min="7931" max="7931" width="7.85546875" style="4" customWidth="1"/>
    <col min="7932" max="7932" width="11.28515625" style="4" customWidth="1"/>
    <col min="7933" max="7933" width="11.7109375" style="4" customWidth="1"/>
    <col min="7934" max="7934" width="8.140625" style="4" customWidth="1"/>
    <col min="7935" max="7935" width="13.7109375" style="4" customWidth="1"/>
    <col min="7936" max="8184" width="9.140625" style="4"/>
    <col min="8185" max="8185" width="9.42578125" style="4" customWidth="1"/>
    <col min="8186" max="8186" width="65.5703125" style="4" customWidth="1"/>
    <col min="8187" max="8187" width="7.85546875" style="4" customWidth="1"/>
    <col min="8188" max="8188" width="11.28515625" style="4" customWidth="1"/>
    <col min="8189" max="8189" width="11.7109375" style="4" customWidth="1"/>
    <col min="8190" max="8190" width="8.140625" style="4" customWidth="1"/>
    <col min="8191" max="8191" width="13.7109375" style="4" customWidth="1"/>
    <col min="8192" max="8440" width="9.140625" style="4"/>
    <col min="8441" max="8441" width="9.42578125" style="4" customWidth="1"/>
    <col min="8442" max="8442" width="65.5703125" style="4" customWidth="1"/>
    <col min="8443" max="8443" width="7.85546875" style="4" customWidth="1"/>
    <col min="8444" max="8444" width="11.28515625" style="4" customWidth="1"/>
    <col min="8445" max="8445" width="11.7109375" style="4" customWidth="1"/>
    <col min="8446" max="8446" width="8.140625" style="4" customWidth="1"/>
    <col min="8447" max="8447" width="13.7109375" style="4" customWidth="1"/>
    <col min="8448" max="8696" width="9.140625" style="4"/>
    <col min="8697" max="8697" width="9.42578125" style="4" customWidth="1"/>
    <col min="8698" max="8698" width="65.5703125" style="4" customWidth="1"/>
    <col min="8699" max="8699" width="7.85546875" style="4" customWidth="1"/>
    <col min="8700" max="8700" width="11.28515625" style="4" customWidth="1"/>
    <col min="8701" max="8701" width="11.7109375" style="4" customWidth="1"/>
    <col min="8702" max="8702" width="8.140625" style="4" customWidth="1"/>
    <col min="8703" max="8703" width="13.7109375" style="4" customWidth="1"/>
    <col min="8704" max="8952" width="9.140625" style="4"/>
    <col min="8953" max="8953" width="9.42578125" style="4" customWidth="1"/>
    <col min="8954" max="8954" width="65.5703125" style="4" customWidth="1"/>
    <col min="8955" max="8955" width="7.85546875" style="4" customWidth="1"/>
    <col min="8956" max="8956" width="11.28515625" style="4" customWidth="1"/>
    <col min="8957" max="8957" width="11.7109375" style="4" customWidth="1"/>
    <col min="8958" max="8958" width="8.140625" style="4" customWidth="1"/>
    <col min="8959" max="8959" width="13.7109375" style="4" customWidth="1"/>
    <col min="8960" max="9208" width="9.140625" style="4"/>
    <col min="9209" max="9209" width="9.42578125" style="4" customWidth="1"/>
    <col min="9210" max="9210" width="65.5703125" style="4" customWidth="1"/>
    <col min="9211" max="9211" width="7.85546875" style="4" customWidth="1"/>
    <col min="9212" max="9212" width="11.28515625" style="4" customWidth="1"/>
    <col min="9213" max="9213" width="11.7109375" style="4" customWidth="1"/>
    <col min="9214" max="9214" width="8.140625" style="4" customWidth="1"/>
    <col min="9215" max="9215" width="13.7109375" style="4" customWidth="1"/>
    <col min="9216" max="9464" width="9.140625" style="4"/>
    <col min="9465" max="9465" width="9.42578125" style="4" customWidth="1"/>
    <col min="9466" max="9466" width="65.5703125" style="4" customWidth="1"/>
    <col min="9467" max="9467" width="7.85546875" style="4" customWidth="1"/>
    <col min="9468" max="9468" width="11.28515625" style="4" customWidth="1"/>
    <col min="9469" max="9469" width="11.7109375" style="4" customWidth="1"/>
    <col min="9470" max="9470" width="8.140625" style="4" customWidth="1"/>
    <col min="9471" max="9471" width="13.7109375" style="4" customWidth="1"/>
    <col min="9472" max="9720" width="9.140625" style="4"/>
    <col min="9721" max="9721" width="9.42578125" style="4" customWidth="1"/>
    <col min="9722" max="9722" width="65.5703125" style="4" customWidth="1"/>
    <col min="9723" max="9723" width="7.85546875" style="4" customWidth="1"/>
    <col min="9724" max="9724" width="11.28515625" style="4" customWidth="1"/>
    <col min="9725" max="9725" width="11.7109375" style="4" customWidth="1"/>
    <col min="9726" max="9726" width="8.140625" style="4" customWidth="1"/>
    <col min="9727" max="9727" width="13.7109375" style="4" customWidth="1"/>
    <col min="9728" max="9976" width="9.140625" style="4"/>
    <col min="9977" max="9977" width="9.42578125" style="4" customWidth="1"/>
    <col min="9978" max="9978" width="65.5703125" style="4" customWidth="1"/>
    <col min="9979" max="9979" width="7.85546875" style="4" customWidth="1"/>
    <col min="9980" max="9980" width="11.28515625" style="4" customWidth="1"/>
    <col min="9981" max="9981" width="11.7109375" style="4" customWidth="1"/>
    <col min="9982" max="9982" width="8.140625" style="4" customWidth="1"/>
    <col min="9983" max="9983" width="13.7109375" style="4" customWidth="1"/>
    <col min="9984" max="10232" width="9.140625" style="4"/>
    <col min="10233" max="10233" width="9.42578125" style="4" customWidth="1"/>
    <col min="10234" max="10234" width="65.5703125" style="4" customWidth="1"/>
    <col min="10235" max="10235" width="7.85546875" style="4" customWidth="1"/>
    <col min="10236" max="10236" width="11.28515625" style="4" customWidth="1"/>
    <col min="10237" max="10237" width="11.7109375" style="4" customWidth="1"/>
    <col min="10238" max="10238" width="8.140625" style="4" customWidth="1"/>
    <col min="10239" max="10239" width="13.7109375" style="4" customWidth="1"/>
    <col min="10240" max="10488" width="9.140625" style="4"/>
    <col min="10489" max="10489" width="9.42578125" style="4" customWidth="1"/>
    <col min="10490" max="10490" width="65.5703125" style="4" customWidth="1"/>
    <col min="10491" max="10491" width="7.85546875" style="4" customWidth="1"/>
    <col min="10492" max="10492" width="11.28515625" style="4" customWidth="1"/>
    <col min="10493" max="10493" width="11.7109375" style="4" customWidth="1"/>
    <col min="10494" max="10494" width="8.140625" style="4" customWidth="1"/>
    <col min="10495" max="10495" width="13.7109375" style="4" customWidth="1"/>
    <col min="10496" max="10744" width="9.140625" style="4"/>
    <col min="10745" max="10745" width="9.42578125" style="4" customWidth="1"/>
    <col min="10746" max="10746" width="65.5703125" style="4" customWidth="1"/>
    <col min="10747" max="10747" width="7.85546875" style="4" customWidth="1"/>
    <col min="10748" max="10748" width="11.28515625" style="4" customWidth="1"/>
    <col min="10749" max="10749" width="11.7109375" style="4" customWidth="1"/>
    <col min="10750" max="10750" width="8.140625" style="4" customWidth="1"/>
    <col min="10751" max="10751" width="13.7109375" style="4" customWidth="1"/>
    <col min="10752" max="11000" width="9.140625" style="4"/>
    <col min="11001" max="11001" width="9.42578125" style="4" customWidth="1"/>
    <col min="11002" max="11002" width="65.5703125" style="4" customWidth="1"/>
    <col min="11003" max="11003" width="7.85546875" style="4" customWidth="1"/>
    <col min="11004" max="11004" width="11.28515625" style="4" customWidth="1"/>
    <col min="11005" max="11005" width="11.7109375" style="4" customWidth="1"/>
    <col min="11006" max="11006" width="8.140625" style="4" customWidth="1"/>
    <col min="11007" max="11007" width="13.7109375" style="4" customWidth="1"/>
    <col min="11008" max="11256" width="9.140625" style="4"/>
    <col min="11257" max="11257" width="9.42578125" style="4" customWidth="1"/>
    <col min="11258" max="11258" width="65.5703125" style="4" customWidth="1"/>
    <col min="11259" max="11259" width="7.85546875" style="4" customWidth="1"/>
    <col min="11260" max="11260" width="11.28515625" style="4" customWidth="1"/>
    <col min="11261" max="11261" width="11.7109375" style="4" customWidth="1"/>
    <col min="11262" max="11262" width="8.140625" style="4" customWidth="1"/>
    <col min="11263" max="11263" width="13.7109375" style="4" customWidth="1"/>
    <col min="11264" max="11512" width="9.140625" style="4"/>
    <col min="11513" max="11513" width="9.42578125" style="4" customWidth="1"/>
    <col min="11514" max="11514" width="65.5703125" style="4" customWidth="1"/>
    <col min="11515" max="11515" width="7.85546875" style="4" customWidth="1"/>
    <col min="11516" max="11516" width="11.28515625" style="4" customWidth="1"/>
    <col min="11517" max="11517" width="11.7109375" style="4" customWidth="1"/>
    <col min="11518" max="11518" width="8.140625" style="4" customWidth="1"/>
    <col min="11519" max="11519" width="13.7109375" style="4" customWidth="1"/>
    <col min="11520" max="11768" width="9.140625" style="4"/>
    <col min="11769" max="11769" width="9.42578125" style="4" customWidth="1"/>
    <col min="11770" max="11770" width="65.5703125" style="4" customWidth="1"/>
    <col min="11771" max="11771" width="7.85546875" style="4" customWidth="1"/>
    <col min="11772" max="11772" width="11.28515625" style="4" customWidth="1"/>
    <col min="11773" max="11773" width="11.7109375" style="4" customWidth="1"/>
    <col min="11774" max="11774" width="8.140625" style="4" customWidth="1"/>
    <col min="11775" max="11775" width="13.7109375" style="4" customWidth="1"/>
    <col min="11776" max="12024" width="9.140625" style="4"/>
    <col min="12025" max="12025" width="9.42578125" style="4" customWidth="1"/>
    <col min="12026" max="12026" width="65.5703125" style="4" customWidth="1"/>
    <col min="12027" max="12027" width="7.85546875" style="4" customWidth="1"/>
    <col min="12028" max="12028" width="11.28515625" style="4" customWidth="1"/>
    <col min="12029" max="12029" width="11.7109375" style="4" customWidth="1"/>
    <col min="12030" max="12030" width="8.140625" style="4" customWidth="1"/>
    <col min="12031" max="12031" width="13.7109375" style="4" customWidth="1"/>
    <col min="12032" max="12280" width="9.140625" style="4"/>
    <col min="12281" max="12281" width="9.42578125" style="4" customWidth="1"/>
    <col min="12282" max="12282" width="65.5703125" style="4" customWidth="1"/>
    <col min="12283" max="12283" width="7.85546875" style="4" customWidth="1"/>
    <col min="12284" max="12284" width="11.28515625" style="4" customWidth="1"/>
    <col min="12285" max="12285" width="11.7109375" style="4" customWidth="1"/>
    <col min="12286" max="12286" width="8.140625" style="4" customWidth="1"/>
    <col min="12287" max="12287" width="13.7109375" style="4" customWidth="1"/>
    <col min="12288" max="12536" width="9.140625" style="4"/>
    <col min="12537" max="12537" width="9.42578125" style="4" customWidth="1"/>
    <col min="12538" max="12538" width="65.5703125" style="4" customWidth="1"/>
    <col min="12539" max="12539" width="7.85546875" style="4" customWidth="1"/>
    <col min="12540" max="12540" width="11.28515625" style="4" customWidth="1"/>
    <col min="12541" max="12541" width="11.7109375" style="4" customWidth="1"/>
    <col min="12542" max="12542" width="8.140625" style="4" customWidth="1"/>
    <col min="12543" max="12543" width="13.7109375" style="4" customWidth="1"/>
    <col min="12544" max="12792" width="9.140625" style="4"/>
    <col min="12793" max="12793" width="9.42578125" style="4" customWidth="1"/>
    <col min="12794" max="12794" width="65.5703125" style="4" customWidth="1"/>
    <col min="12795" max="12795" width="7.85546875" style="4" customWidth="1"/>
    <col min="12796" max="12796" width="11.28515625" style="4" customWidth="1"/>
    <col min="12797" max="12797" width="11.7109375" style="4" customWidth="1"/>
    <col min="12798" max="12798" width="8.140625" style="4" customWidth="1"/>
    <col min="12799" max="12799" width="13.7109375" style="4" customWidth="1"/>
    <col min="12800" max="13048" width="9.140625" style="4"/>
    <col min="13049" max="13049" width="9.42578125" style="4" customWidth="1"/>
    <col min="13050" max="13050" width="65.5703125" style="4" customWidth="1"/>
    <col min="13051" max="13051" width="7.85546875" style="4" customWidth="1"/>
    <col min="13052" max="13052" width="11.28515625" style="4" customWidth="1"/>
    <col min="13053" max="13053" width="11.7109375" style="4" customWidth="1"/>
    <col min="13054" max="13054" width="8.140625" style="4" customWidth="1"/>
    <col min="13055" max="13055" width="13.7109375" style="4" customWidth="1"/>
    <col min="13056" max="13304" width="9.140625" style="4"/>
    <col min="13305" max="13305" width="9.42578125" style="4" customWidth="1"/>
    <col min="13306" max="13306" width="65.5703125" style="4" customWidth="1"/>
    <col min="13307" max="13307" width="7.85546875" style="4" customWidth="1"/>
    <col min="13308" max="13308" width="11.28515625" style="4" customWidth="1"/>
    <col min="13309" max="13309" width="11.7109375" style="4" customWidth="1"/>
    <col min="13310" max="13310" width="8.140625" style="4" customWidth="1"/>
    <col min="13311" max="13311" width="13.7109375" style="4" customWidth="1"/>
    <col min="13312" max="13560" width="9.140625" style="4"/>
    <col min="13561" max="13561" width="9.42578125" style="4" customWidth="1"/>
    <col min="13562" max="13562" width="65.5703125" style="4" customWidth="1"/>
    <col min="13563" max="13563" width="7.85546875" style="4" customWidth="1"/>
    <col min="13564" max="13564" width="11.28515625" style="4" customWidth="1"/>
    <col min="13565" max="13565" width="11.7109375" style="4" customWidth="1"/>
    <col min="13566" max="13566" width="8.140625" style="4" customWidth="1"/>
    <col min="13567" max="13567" width="13.7109375" style="4" customWidth="1"/>
    <col min="13568" max="13816" width="9.140625" style="4"/>
    <col min="13817" max="13817" width="9.42578125" style="4" customWidth="1"/>
    <col min="13818" max="13818" width="65.5703125" style="4" customWidth="1"/>
    <col min="13819" max="13819" width="7.85546875" style="4" customWidth="1"/>
    <col min="13820" max="13820" width="11.28515625" style="4" customWidth="1"/>
    <col min="13821" max="13821" width="11.7109375" style="4" customWidth="1"/>
    <col min="13822" max="13822" width="8.140625" style="4" customWidth="1"/>
    <col min="13823" max="13823" width="13.7109375" style="4" customWidth="1"/>
    <col min="13824" max="14072" width="9.140625" style="4"/>
    <col min="14073" max="14073" width="9.42578125" style="4" customWidth="1"/>
    <col min="14074" max="14074" width="65.5703125" style="4" customWidth="1"/>
    <col min="14075" max="14075" width="7.85546875" style="4" customWidth="1"/>
    <col min="14076" max="14076" width="11.28515625" style="4" customWidth="1"/>
    <col min="14077" max="14077" width="11.7109375" style="4" customWidth="1"/>
    <col min="14078" max="14078" width="8.140625" style="4" customWidth="1"/>
    <col min="14079" max="14079" width="13.7109375" style="4" customWidth="1"/>
    <col min="14080" max="14328" width="9.140625" style="4"/>
    <col min="14329" max="14329" width="9.42578125" style="4" customWidth="1"/>
    <col min="14330" max="14330" width="65.5703125" style="4" customWidth="1"/>
    <col min="14331" max="14331" width="7.85546875" style="4" customWidth="1"/>
    <col min="14332" max="14332" width="11.28515625" style="4" customWidth="1"/>
    <col min="14333" max="14333" width="11.7109375" style="4" customWidth="1"/>
    <col min="14334" max="14334" width="8.140625" style="4" customWidth="1"/>
    <col min="14335" max="14335" width="13.7109375" style="4" customWidth="1"/>
    <col min="14336" max="14584" width="9.140625" style="4"/>
    <col min="14585" max="14585" width="9.42578125" style="4" customWidth="1"/>
    <col min="14586" max="14586" width="65.5703125" style="4" customWidth="1"/>
    <col min="14587" max="14587" width="7.85546875" style="4" customWidth="1"/>
    <col min="14588" max="14588" width="11.28515625" style="4" customWidth="1"/>
    <col min="14589" max="14589" width="11.7109375" style="4" customWidth="1"/>
    <col min="14590" max="14590" width="8.140625" style="4" customWidth="1"/>
    <col min="14591" max="14591" width="13.7109375" style="4" customWidth="1"/>
    <col min="14592" max="14840" width="9.140625" style="4"/>
    <col min="14841" max="14841" width="9.42578125" style="4" customWidth="1"/>
    <col min="14842" max="14842" width="65.5703125" style="4" customWidth="1"/>
    <col min="14843" max="14843" width="7.85546875" style="4" customWidth="1"/>
    <col min="14844" max="14844" width="11.28515625" style="4" customWidth="1"/>
    <col min="14845" max="14845" width="11.7109375" style="4" customWidth="1"/>
    <col min="14846" max="14846" width="8.140625" style="4" customWidth="1"/>
    <col min="14847" max="14847" width="13.7109375" style="4" customWidth="1"/>
    <col min="14848" max="15096" width="9.140625" style="4"/>
    <col min="15097" max="15097" width="9.42578125" style="4" customWidth="1"/>
    <col min="15098" max="15098" width="65.5703125" style="4" customWidth="1"/>
    <col min="15099" max="15099" width="7.85546875" style="4" customWidth="1"/>
    <col min="15100" max="15100" width="11.28515625" style="4" customWidth="1"/>
    <col min="15101" max="15101" width="11.7109375" style="4" customWidth="1"/>
    <col min="15102" max="15102" width="8.140625" style="4" customWidth="1"/>
    <col min="15103" max="15103" width="13.7109375" style="4" customWidth="1"/>
    <col min="15104" max="15352" width="9.140625" style="4"/>
    <col min="15353" max="15353" width="9.42578125" style="4" customWidth="1"/>
    <col min="15354" max="15354" width="65.5703125" style="4" customWidth="1"/>
    <col min="15355" max="15355" width="7.85546875" style="4" customWidth="1"/>
    <col min="15356" max="15356" width="11.28515625" style="4" customWidth="1"/>
    <col min="15357" max="15357" width="11.7109375" style="4" customWidth="1"/>
    <col min="15358" max="15358" width="8.140625" style="4" customWidth="1"/>
    <col min="15359" max="15359" width="13.7109375" style="4" customWidth="1"/>
    <col min="15360" max="15608" width="9.140625" style="4"/>
    <col min="15609" max="15609" width="9.42578125" style="4" customWidth="1"/>
    <col min="15610" max="15610" width="65.5703125" style="4" customWidth="1"/>
    <col min="15611" max="15611" width="7.85546875" style="4" customWidth="1"/>
    <col min="15612" max="15612" width="11.28515625" style="4" customWidth="1"/>
    <col min="15613" max="15613" width="11.7109375" style="4" customWidth="1"/>
    <col min="15614" max="15614" width="8.140625" style="4" customWidth="1"/>
    <col min="15615" max="15615" width="13.7109375" style="4" customWidth="1"/>
    <col min="15616" max="15864" width="9.140625" style="4"/>
    <col min="15865" max="15865" width="9.42578125" style="4" customWidth="1"/>
    <col min="15866" max="15866" width="65.5703125" style="4" customWidth="1"/>
    <col min="15867" max="15867" width="7.85546875" style="4" customWidth="1"/>
    <col min="15868" max="15868" width="11.28515625" style="4" customWidth="1"/>
    <col min="15869" max="15869" width="11.7109375" style="4" customWidth="1"/>
    <col min="15870" max="15870" width="8.140625" style="4" customWidth="1"/>
    <col min="15871" max="15871" width="13.7109375" style="4" customWidth="1"/>
    <col min="15872" max="16120" width="9.140625" style="4"/>
    <col min="16121" max="16121" width="9.42578125" style="4" customWidth="1"/>
    <col min="16122" max="16122" width="65.5703125" style="4" customWidth="1"/>
    <col min="16123" max="16123" width="7.85546875" style="4" customWidth="1"/>
    <col min="16124" max="16124" width="11.28515625" style="4" customWidth="1"/>
    <col min="16125" max="16125" width="11.7109375" style="4" customWidth="1"/>
    <col min="16126" max="16126" width="8.140625" style="4" customWidth="1"/>
    <col min="16127" max="16127" width="13.7109375" style="4" customWidth="1"/>
    <col min="16128" max="16384" width="9.140625" style="4"/>
  </cols>
  <sheetData>
    <row r="1" spans="1:7" ht="16.5" x14ac:dyDescent="0.25">
      <c r="F1" s="85" t="s">
        <v>0</v>
      </c>
    </row>
    <row r="2" spans="1:7" x14ac:dyDescent="0.25">
      <c r="F2" s="5" t="s">
        <v>1</v>
      </c>
    </row>
    <row r="3" spans="1:7" x14ac:dyDescent="0.25">
      <c r="F3" s="5" t="s">
        <v>2</v>
      </c>
    </row>
    <row r="4" spans="1:7" ht="24.75" customHeight="1" x14ac:dyDescent="0.25">
      <c r="F4" s="6" t="s">
        <v>206</v>
      </c>
      <c r="G4" s="7"/>
    </row>
    <row r="5" spans="1:7" ht="24.75" customHeight="1" x14ac:dyDescent="0.25">
      <c r="F5" s="6"/>
      <c r="G5" s="7"/>
    </row>
    <row r="6" spans="1:7" s="8" customFormat="1" ht="72" customHeight="1" x14ac:dyDescent="0.25">
      <c r="A6" s="84" t="s">
        <v>3</v>
      </c>
      <c r="B6" s="84"/>
      <c r="C6" s="84"/>
      <c r="D6" s="84"/>
      <c r="E6" s="84"/>
      <c r="F6" s="84"/>
    </row>
    <row r="7" spans="1:7" ht="16.5" customHeight="1" x14ac:dyDescent="0.25">
      <c r="F7" s="9" t="s">
        <v>4</v>
      </c>
    </row>
    <row r="8" spans="1:7" s="13" customFormat="1" ht="71.25" customHeight="1" x14ac:dyDescent="0.25">
      <c r="A8" s="10" t="s">
        <v>5</v>
      </c>
      <c r="B8" s="11" t="s">
        <v>6</v>
      </c>
      <c r="C8" s="12" t="s">
        <v>7</v>
      </c>
      <c r="D8" s="12" t="s">
        <v>8</v>
      </c>
      <c r="E8" s="12" t="s">
        <v>9</v>
      </c>
      <c r="F8" s="12" t="s">
        <v>10</v>
      </c>
    </row>
    <row r="9" spans="1:7" s="8" customFormat="1" ht="18.75" customHeight="1" x14ac:dyDescent="0.25">
      <c r="A9" s="14" t="s">
        <v>11</v>
      </c>
      <c r="B9" s="15" t="s">
        <v>12</v>
      </c>
      <c r="C9" s="16" t="s">
        <v>13</v>
      </c>
      <c r="D9" s="16"/>
      <c r="E9" s="16"/>
      <c r="F9" s="17">
        <f>F10+F13+F23+F38+F41</f>
        <v>112547.1</v>
      </c>
    </row>
    <row r="10" spans="1:7" ht="33.75" customHeight="1" x14ac:dyDescent="0.25">
      <c r="A10" s="18" t="s">
        <v>14</v>
      </c>
      <c r="B10" s="19" t="s">
        <v>15</v>
      </c>
      <c r="C10" s="20" t="s">
        <v>16</v>
      </c>
      <c r="D10" s="20"/>
      <c r="E10" s="20"/>
      <c r="F10" s="21">
        <f>F11</f>
        <v>1200</v>
      </c>
    </row>
    <row r="11" spans="1:7" x14ac:dyDescent="0.25">
      <c r="A11" s="22" t="s">
        <v>17</v>
      </c>
      <c r="B11" s="23" t="s">
        <v>18</v>
      </c>
      <c r="C11" s="24" t="s">
        <v>16</v>
      </c>
      <c r="D11" s="24" t="s">
        <v>19</v>
      </c>
      <c r="E11" s="24"/>
      <c r="F11" s="25">
        <f>F12</f>
        <v>1200</v>
      </c>
    </row>
    <row r="12" spans="1:7" ht="64.5" customHeight="1" x14ac:dyDescent="0.25">
      <c r="A12" s="26"/>
      <c r="B12" s="27" t="s">
        <v>20</v>
      </c>
      <c r="C12" s="28" t="s">
        <v>16</v>
      </c>
      <c r="D12" s="28" t="s">
        <v>19</v>
      </c>
      <c r="E12" s="28" t="s">
        <v>21</v>
      </c>
      <c r="F12" s="29">
        <v>1200</v>
      </c>
    </row>
    <row r="13" spans="1:7" ht="48.75" customHeight="1" x14ac:dyDescent="0.25">
      <c r="A13" s="30" t="s">
        <v>22</v>
      </c>
      <c r="B13" s="19" t="s">
        <v>23</v>
      </c>
      <c r="C13" s="31" t="s">
        <v>24</v>
      </c>
      <c r="D13" s="32"/>
      <c r="E13" s="31"/>
      <c r="F13" s="33">
        <f>F14+F19</f>
        <v>13263.900000000001</v>
      </c>
    </row>
    <row r="14" spans="1:7" ht="20.25" customHeight="1" x14ac:dyDescent="0.25">
      <c r="A14" s="30" t="s">
        <v>25</v>
      </c>
      <c r="B14" s="19" t="s">
        <v>26</v>
      </c>
      <c r="C14" s="31" t="s">
        <v>24</v>
      </c>
      <c r="D14" s="32"/>
      <c r="E14" s="31"/>
      <c r="F14" s="33">
        <f>F15+F17</f>
        <v>1292.7</v>
      </c>
    </row>
    <row r="15" spans="1:7" ht="33.75" customHeight="1" x14ac:dyDescent="0.25">
      <c r="A15" s="34" t="s">
        <v>27</v>
      </c>
      <c r="B15" s="23" t="s">
        <v>28</v>
      </c>
      <c r="C15" s="35" t="s">
        <v>24</v>
      </c>
      <c r="D15" s="24" t="s">
        <v>29</v>
      </c>
      <c r="E15" s="35"/>
      <c r="F15" s="36">
        <f>F16</f>
        <v>265</v>
      </c>
    </row>
    <row r="16" spans="1:7" ht="64.5" customHeight="1" x14ac:dyDescent="0.25">
      <c r="A16" s="37"/>
      <c r="B16" s="27" t="s">
        <v>20</v>
      </c>
      <c r="C16" s="28" t="s">
        <v>24</v>
      </c>
      <c r="D16" s="28" t="s">
        <v>29</v>
      </c>
      <c r="E16" s="28" t="s">
        <v>21</v>
      </c>
      <c r="F16" s="29">
        <v>265</v>
      </c>
    </row>
    <row r="17" spans="1:6" ht="20.25" customHeight="1" x14ac:dyDescent="0.25">
      <c r="A17" s="34" t="s">
        <v>30</v>
      </c>
      <c r="B17" s="23" t="s">
        <v>31</v>
      </c>
      <c r="C17" s="35" t="s">
        <v>24</v>
      </c>
      <c r="D17" s="24" t="s">
        <v>32</v>
      </c>
      <c r="E17" s="35"/>
      <c r="F17" s="36">
        <f>F18</f>
        <v>1027.7</v>
      </c>
    </row>
    <row r="18" spans="1:6" ht="63" customHeight="1" x14ac:dyDescent="0.25">
      <c r="A18" s="37"/>
      <c r="B18" s="27" t="s">
        <v>20</v>
      </c>
      <c r="C18" s="28" t="s">
        <v>24</v>
      </c>
      <c r="D18" s="28" t="s">
        <v>32</v>
      </c>
      <c r="E18" s="28" t="s">
        <v>21</v>
      </c>
      <c r="F18" s="29">
        <v>1027.7</v>
      </c>
    </row>
    <row r="19" spans="1:6" ht="17.25" customHeight="1" x14ac:dyDescent="0.25">
      <c r="A19" s="18" t="s">
        <v>33</v>
      </c>
      <c r="B19" s="19" t="s">
        <v>34</v>
      </c>
      <c r="C19" s="20" t="s">
        <v>24</v>
      </c>
      <c r="D19" s="20"/>
      <c r="E19" s="20"/>
      <c r="F19" s="21">
        <f>F20+F21+F22</f>
        <v>11971.2</v>
      </c>
    </row>
    <row r="20" spans="1:6" s="38" customFormat="1" ht="65.25" customHeight="1" x14ac:dyDescent="0.25">
      <c r="A20" s="26"/>
      <c r="B20" s="27" t="s">
        <v>20</v>
      </c>
      <c r="C20" s="28" t="s">
        <v>24</v>
      </c>
      <c r="D20" s="28" t="s">
        <v>35</v>
      </c>
      <c r="E20" s="28" t="s">
        <v>21</v>
      </c>
      <c r="F20" s="29">
        <v>6653.4</v>
      </c>
    </row>
    <row r="21" spans="1:6" s="38" customFormat="1" ht="22.5" customHeight="1" x14ac:dyDescent="0.25">
      <c r="A21" s="26"/>
      <c r="B21" s="27" t="s">
        <v>36</v>
      </c>
      <c r="C21" s="28" t="s">
        <v>24</v>
      </c>
      <c r="D21" s="28" t="s">
        <v>35</v>
      </c>
      <c r="E21" s="28" t="s">
        <v>37</v>
      </c>
      <c r="F21" s="29">
        <v>5307.8</v>
      </c>
    </row>
    <row r="22" spans="1:6" s="38" customFormat="1" ht="16.5" customHeight="1" x14ac:dyDescent="0.25">
      <c r="A22" s="26"/>
      <c r="B22" s="27" t="s">
        <v>38</v>
      </c>
      <c r="C22" s="28" t="s">
        <v>24</v>
      </c>
      <c r="D22" s="28" t="s">
        <v>35</v>
      </c>
      <c r="E22" s="28" t="s">
        <v>39</v>
      </c>
      <c r="F22" s="29">
        <v>10</v>
      </c>
    </row>
    <row r="23" spans="1:6" ht="52.5" customHeight="1" x14ac:dyDescent="0.25">
      <c r="A23" s="18" t="s">
        <v>40</v>
      </c>
      <c r="B23" s="39" t="s">
        <v>41</v>
      </c>
      <c r="C23" s="40" t="s">
        <v>42</v>
      </c>
      <c r="D23" s="40"/>
      <c r="E23" s="40"/>
      <c r="F23" s="41">
        <f>F24+F26+F30+F32+F34+F36</f>
        <v>92948.200000000012</v>
      </c>
    </row>
    <row r="24" spans="1:6" ht="15.75" customHeight="1" x14ac:dyDescent="0.25">
      <c r="A24" s="22" t="s">
        <v>43</v>
      </c>
      <c r="B24" s="23" t="s">
        <v>44</v>
      </c>
      <c r="C24" s="24" t="s">
        <v>42</v>
      </c>
      <c r="D24" s="24" t="s">
        <v>45</v>
      </c>
      <c r="E24" s="24"/>
      <c r="F24" s="25">
        <f>F25</f>
        <v>1197</v>
      </c>
    </row>
    <row r="25" spans="1:6" ht="32.25" customHeight="1" x14ac:dyDescent="0.25">
      <c r="A25" s="26"/>
      <c r="B25" s="27" t="s">
        <v>20</v>
      </c>
      <c r="C25" s="28" t="s">
        <v>42</v>
      </c>
      <c r="D25" s="28" t="s">
        <v>45</v>
      </c>
      <c r="E25" s="28" t="s">
        <v>21</v>
      </c>
      <c r="F25" s="29">
        <v>1197</v>
      </c>
    </row>
    <row r="26" spans="1:6" ht="33.75" customHeight="1" x14ac:dyDescent="0.25">
      <c r="A26" s="22" t="s">
        <v>46</v>
      </c>
      <c r="B26" s="23" t="s">
        <v>47</v>
      </c>
      <c r="C26" s="24" t="s">
        <v>42</v>
      </c>
      <c r="D26" s="24" t="s">
        <v>48</v>
      </c>
      <c r="E26" s="24"/>
      <c r="F26" s="25">
        <f>F27+F28+F29</f>
        <v>40041.599999999999</v>
      </c>
    </row>
    <row r="27" spans="1:6" s="8" customFormat="1" ht="63" x14ac:dyDescent="0.25">
      <c r="A27" s="26"/>
      <c r="B27" s="27" t="s">
        <v>20</v>
      </c>
      <c r="C27" s="28" t="s">
        <v>42</v>
      </c>
      <c r="D27" s="28" t="s">
        <v>48</v>
      </c>
      <c r="E27" s="28" t="s">
        <v>21</v>
      </c>
      <c r="F27" s="29">
        <v>29625.599999999999</v>
      </c>
    </row>
    <row r="28" spans="1:6" s="8" customFormat="1" ht="21" customHeight="1" x14ac:dyDescent="0.25">
      <c r="A28" s="26"/>
      <c r="B28" s="27" t="s">
        <v>36</v>
      </c>
      <c r="C28" s="28" t="s">
        <v>42</v>
      </c>
      <c r="D28" s="28" t="s">
        <v>48</v>
      </c>
      <c r="E28" s="28" t="s">
        <v>37</v>
      </c>
      <c r="F28" s="29">
        <v>10382.1</v>
      </c>
    </row>
    <row r="29" spans="1:6" s="8" customFormat="1" x14ac:dyDescent="0.25">
      <c r="A29" s="26"/>
      <c r="B29" s="27" t="s">
        <v>38</v>
      </c>
      <c r="C29" s="28" t="s">
        <v>42</v>
      </c>
      <c r="D29" s="28" t="s">
        <v>48</v>
      </c>
      <c r="E29" s="28" t="s">
        <v>39</v>
      </c>
      <c r="F29" s="29">
        <v>33.9</v>
      </c>
    </row>
    <row r="30" spans="1:6" ht="37.5" customHeight="1" x14ac:dyDescent="0.25">
      <c r="A30" s="22" t="s">
        <v>49</v>
      </c>
      <c r="B30" s="23" t="s">
        <v>50</v>
      </c>
      <c r="C30" s="24" t="s">
        <v>42</v>
      </c>
      <c r="D30" s="24" t="s">
        <v>51</v>
      </c>
      <c r="E30" s="24"/>
      <c r="F30" s="25">
        <f>F31</f>
        <v>21660</v>
      </c>
    </row>
    <row r="31" spans="1:6" ht="19.5" customHeight="1" x14ac:dyDescent="0.25">
      <c r="A31" s="26"/>
      <c r="B31" s="27" t="s">
        <v>36</v>
      </c>
      <c r="C31" s="28" t="s">
        <v>42</v>
      </c>
      <c r="D31" s="28" t="s">
        <v>51</v>
      </c>
      <c r="E31" s="28" t="s">
        <v>37</v>
      </c>
      <c r="F31" s="29">
        <v>21660</v>
      </c>
    </row>
    <row r="32" spans="1:6" ht="31.5" x14ac:dyDescent="0.25">
      <c r="A32" s="22" t="s">
        <v>52</v>
      </c>
      <c r="B32" s="23" t="s">
        <v>53</v>
      </c>
      <c r="C32" s="24" t="s">
        <v>42</v>
      </c>
      <c r="D32" s="24" t="s">
        <v>54</v>
      </c>
      <c r="E32" s="24"/>
      <c r="F32" s="25">
        <f>F33</f>
        <v>30000</v>
      </c>
    </row>
    <row r="33" spans="1:6" ht="19.5" customHeight="1" x14ac:dyDescent="0.25">
      <c r="A33" s="26"/>
      <c r="B33" s="42" t="s">
        <v>55</v>
      </c>
      <c r="C33" s="28" t="s">
        <v>42</v>
      </c>
      <c r="D33" s="28" t="s">
        <v>54</v>
      </c>
      <c r="E33" s="28" t="s">
        <v>56</v>
      </c>
      <c r="F33" s="29">
        <v>30000</v>
      </c>
    </row>
    <row r="34" spans="1:6" ht="31.5" x14ac:dyDescent="0.25">
      <c r="A34" s="22" t="s">
        <v>57</v>
      </c>
      <c r="B34" s="23" t="s">
        <v>58</v>
      </c>
      <c r="C34" s="24" t="s">
        <v>42</v>
      </c>
      <c r="D34" s="24" t="s">
        <v>59</v>
      </c>
      <c r="E34" s="24"/>
      <c r="F34" s="25">
        <f>F35</f>
        <v>5.6</v>
      </c>
    </row>
    <row r="35" spans="1:6" ht="19.5" customHeight="1" x14ac:dyDescent="0.25">
      <c r="A35" s="26"/>
      <c r="B35" s="27" t="s">
        <v>36</v>
      </c>
      <c r="C35" s="28" t="s">
        <v>42</v>
      </c>
      <c r="D35" s="28" t="s">
        <v>59</v>
      </c>
      <c r="E35" s="28" t="s">
        <v>37</v>
      </c>
      <c r="F35" s="29">
        <v>5.6</v>
      </c>
    </row>
    <row r="36" spans="1:6" ht="49.5" customHeight="1" x14ac:dyDescent="0.25">
      <c r="A36" s="22" t="s">
        <v>60</v>
      </c>
      <c r="B36" s="23" t="s">
        <v>61</v>
      </c>
      <c r="C36" s="24" t="s">
        <v>42</v>
      </c>
      <c r="D36" s="24" t="s">
        <v>62</v>
      </c>
      <c r="E36" s="24"/>
      <c r="F36" s="25">
        <f>F37</f>
        <v>44</v>
      </c>
    </row>
    <row r="37" spans="1:6" ht="19.5" customHeight="1" x14ac:dyDescent="0.25">
      <c r="A37" s="26"/>
      <c r="B37" s="27" t="s">
        <v>36</v>
      </c>
      <c r="C37" s="28" t="s">
        <v>42</v>
      </c>
      <c r="D37" s="43" t="s">
        <v>62</v>
      </c>
      <c r="E37" s="28" t="s">
        <v>37</v>
      </c>
      <c r="F37" s="29">
        <v>44</v>
      </c>
    </row>
    <row r="38" spans="1:6" s="8" customFormat="1" ht="18.75" customHeight="1" x14ac:dyDescent="0.25">
      <c r="A38" s="18" t="s">
        <v>63</v>
      </c>
      <c r="B38" s="39" t="s">
        <v>64</v>
      </c>
      <c r="C38" s="40" t="s">
        <v>65</v>
      </c>
      <c r="D38" s="40"/>
      <c r="E38" s="40"/>
      <c r="F38" s="41">
        <f>F39</f>
        <v>4960</v>
      </c>
    </row>
    <row r="39" spans="1:6" s="8" customFormat="1" x14ac:dyDescent="0.25">
      <c r="A39" s="22" t="s">
        <v>66</v>
      </c>
      <c r="B39" s="23" t="s">
        <v>67</v>
      </c>
      <c r="C39" s="24" t="s">
        <v>65</v>
      </c>
      <c r="D39" s="24" t="s">
        <v>68</v>
      </c>
      <c r="E39" s="24"/>
      <c r="F39" s="25">
        <f>F40</f>
        <v>4960</v>
      </c>
    </row>
    <row r="40" spans="1:6" s="44" customFormat="1" ht="21" customHeight="1" x14ac:dyDescent="0.25">
      <c r="A40" s="26"/>
      <c r="B40" s="27" t="s">
        <v>38</v>
      </c>
      <c r="C40" s="28" t="s">
        <v>65</v>
      </c>
      <c r="D40" s="28" t="s">
        <v>68</v>
      </c>
      <c r="E40" s="28" t="s">
        <v>39</v>
      </c>
      <c r="F40" s="29">
        <v>4960</v>
      </c>
    </row>
    <row r="41" spans="1:6" s="8" customFormat="1" ht="18" customHeight="1" x14ac:dyDescent="0.25">
      <c r="A41" s="18" t="s">
        <v>69</v>
      </c>
      <c r="B41" s="39" t="s">
        <v>70</v>
      </c>
      <c r="C41" s="40" t="s">
        <v>71</v>
      </c>
      <c r="D41" s="40"/>
      <c r="E41" s="40"/>
      <c r="F41" s="41">
        <f>F42+F44</f>
        <v>175</v>
      </c>
    </row>
    <row r="42" spans="1:6" s="44" customFormat="1" ht="21.75" customHeight="1" x14ac:dyDescent="0.25">
      <c r="A42" s="22" t="s">
        <v>72</v>
      </c>
      <c r="B42" s="45" t="s">
        <v>73</v>
      </c>
      <c r="C42" s="24" t="s">
        <v>71</v>
      </c>
      <c r="D42" s="24" t="s">
        <v>74</v>
      </c>
      <c r="E42" s="24"/>
      <c r="F42" s="25">
        <f>F43</f>
        <v>100</v>
      </c>
    </row>
    <row r="43" spans="1:6" s="8" customFormat="1" ht="18.75" customHeight="1" x14ac:dyDescent="0.25">
      <c r="A43" s="26"/>
      <c r="B43" s="27" t="s">
        <v>36</v>
      </c>
      <c r="C43" s="28" t="s">
        <v>71</v>
      </c>
      <c r="D43" s="28" t="s">
        <v>74</v>
      </c>
      <c r="E43" s="28" t="s">
        <v>37</v>
      </c>
      <c r="F43" s="29">
        <v>100</v>
      </c>
    </row>
    <row r="44" spans="1:6" s="8" customFormat="1" ht="48.75" customHeight="1" x14ac:dyDescent="0.25">
      <c r="A44" s="22" t="s">
        <v>75</v>
      </c>
      <c r="B44" s="23" t="s">
        <v>76</v>
      </c>
      <c r="C44" s="24" t="s">
        <v>71</v>
      </c>
      <c r="D44" s="24" t="s">
        <v>77</v>
      </c>
      <c r="E44" s="24"/>
      <c r="F44" s="25">
        <f>F45</f>
        <v>75</v>
      </c>
    </row>
    <row r="45" spans="1:6" s="8" customFormat="1" x14ac:dyDescent="0.25">
      <c r="A45" s="26"/>
      <c r="B45" s="27" t="s">
        <v>38</v>
      </c>
      <c r="C45" s="28" t="s">
        <v>71</v>
      </c>
      <c r="D45" s="28" t="s">
        <v>77</v>
      </c>
      <c r="E45" s="28" t="s">
        <v>39</v>
      </c>
      <c r="F45" s="29">
        <v>75</v>
      </c>
    </row>
    <row r="46" spans="1:6" s="44" customFormat="1" ht="21" customHeight="1" x14ac:dyDescent="0.25">
      <c r="A46" s="14" t="s">
        <v>78</v>
      </c>
      <c r="B46" s="15" t="s">
        <v>79</v>
      </c>
      <c r="C46" s="16" t="s">
        <v>80</v>
      </c>
      <c r="D46" s="16"/>
      <c r="E46" s="16"/>
      <c r="F46" s="17">
        <f>F47</f>
        <v>1137</v>
      </c>
    </row>
    <row r="47" spans="1:6" s="8" customFormat="1" ht="33.75" customHeight="1" x14ac:dyDescent="0.25">
      <c r="A47" s="18" t="s">
        <v>81</v>
      </c>
      <c r="B47" s="39" t="s">
        <v>82</v>
      </c>
      <c r="C47" s="40" t="s">
        <v>83</v>
      </c>
      <c r="D47" s="40"/>
      <c r="E47" s="40"/>
      <c r="F47" s="41">
        <f>F48</f>
        <v>1137</v>
      </c>
    </row>
    <row r="48" spans="1:6" s="47" customFormat="1" ht="110.25" x14ac:dyDescent="0.25">
      <c r="A48" s="22" t="s">
        <v>84</v>
      </c>
      <c r="B48" s="46" t="s">
        <v>205</v>
      </c>
      <c r="C48" s="24" t="s">
        <v>83</v>
      </c>
      <c r="D48" s="24" t="s">
        <v>85</v>
      </c>
      <c r="E48" s="24"/>
      <c r="F48" s="25">
        <f>F49</f>
        <v>1137</v>
      </c>
    </row>
    <row r="49" spans="1:6" s="47" customFormat="1" ht="21" customHeight="1" x14ac:dyDescent="0.25">
      <c r="A49" s="26"/>
      <c r="B49" s="27" t="s">
        <v>36</v>
      </c>
      <c r="C49" s="28" t="s">
        <v>83</v>
      </c>
      <c r="D49" s="28" t="s">
        <v>85</v>
      </c>
      <c r="E49" s="28" t="s">
        <v>37</v>
      </c>
      <c r="F49" s="29">
        <v>1137</v>
      </c>
    </row>
    <row r="50" spans="1:6" s="48" customFormat="1" ht="19.5" customHeight="1" x14ac:dyDescent="0.25">
      <c r="A50" s="14" t="s">
        <v>86</v>
      </c>
      <c r="B50" s="15" t="s">
        <v>87</v>
      </c>
      <c r="C50" s="16" t="s">
        <v>88</v>
      </c>
      <c r="D50" s="16"/>
      <c r="E50" s="16"/>
      <c r="F50" s="17">
        <f>F51</f>
        <v>72480</v>
      </c>
    </row>
    <row r="51" spans="1:6" ht="18.75" customHeight="1" x14ac:dyDescent="0.25">
      <c r="A51" s="18" t="s">
        <v>89</v>
      </c>
      <c r="B51" s="19" t="s">
        <v>90</v>
      </c>
      <c r="C51" s="20" t="s">
        <v>91</v>
      </c>
      <c r="D51" s="20"/>
      <c r="E51" s="20"/>
      <c r="F51" s="21">
        <f>F52</f>
        <v>72480</v>
      </c>
    </row>
    <row r="52" spans="1:6" ht="36" customHeight="1" x14ac:dyDescent="0.25">
      <c r="A52" s="22" t="s">
        <v>92</v>
      </c>
      <c r="B52" s="23" t="s">
        <v>93</v>
      </c>
      <c r="C52" s="24" t="s">
        <v>91</v>
      </c>
      <c r="D52" s="24" t="s">
        <v>94</v>
      </c>
      <c r="E52" s="24"/>
      <c r="F52" s="49">
        <f>SUM(F53:F53)</f>
        <v>72480</v>
      </c>
    </row>
    <row r="53" spans="1:6" ht="20.25" customHeight="1" x14ac:dyDescent="0.25">
      <c r="A53" s="26"/>
      <c r="B53" s="27" t="s">
        <v>36</v>
      </c>
      <c r="C53" s="28" t="s">
        <v>91</v>
      </c>
      <c r="D53" s="28" t="s">
        <v>94</v>
      </c>
      <c r="E53" s="28" t="s">
        <v>37</v>
      </c>
      <c r="F53" s="50">
        <v>72480</v>
      </c>
    </row>
    <row r="54" spans="1:6" s="48" customFormat="1" ht="20.25" customHeight="1" x14ac:dyDescent="0.25">
      <c r="A54" s="14" t="s">
        <v>95</v>
      </c>
      <c r="B54" s="15" t="s">
        <v>96</v>
      </c>
      <c r="C54" s="16" t="s">
        <v>97</v>
      </c>
      <c r="D54" s="16"/>
      <c r="E54" s="16"/>
      <c r="F54" s="17">
        <f t="shared" ref="F54:F56" si="0">F55</f>
        <v>315</v>
      </c>
    </row>
    <row r="55" spans="1:6" s="8" customFormat="1" ht="21.75" customHeight="1" x14ac:dyDescent="0.25">
      <c r="A55" s="18" t="s">
        <v>98</v>
      </c>
      <c r="B55" s="39" t="s">
        <v>99</v>
      </c>
      <c r="C55" s="40" t="s">
        <v>100</v>
      </c>
      <c r="D55" s="40"/>
      <c r="E55" s="40"/>
      <c r="F55" s="41">
        <f>F56</f>
        <v>315</v>
      </c>
    </row>
    <row r="56" spans="1:6" s="8" customFormat="1" ht="49.5" customHeight="1" x14ac:dyDescent="0.25">
      <c r="A56" s="22" t="s">
        <v>101</v>
      </c>
      <c r="B56" s="51" t="s">
        <v>102</v>
      </c>
      <c r="C56" s="24" t="s">
        <v>100</v>
      </c>
      <c r="D56" s="24" t="s">
        <v>103</v>
      </c>
      <c r="E56" s="24"/>
      <c r="F56" s="25">
        <f t="shared" si="0"/>
        <v>315</v>
      </c>
    </row>
    <row r="57" spans="1:6" s="8" customFormat="1" ht="22.5" customHeight="1" x14ac:dyDescent="0.25">
      <c r="A57" s="26"/>
      <c r="B57" s="27" t="s">
        <v>36</v>
      </c>
      <c r="C57" s="28" t="s">
        <v>100</v>
      </c>
      <c r="D57" s="28" t="s">
        <v>103</v>
      </c>
      <c r="E57" s="28" t="s">
        <v>37</v>
      </c>
      <c r="F57" s="29">
        <v>315</v>
      </c>
    </row>
    <row r="58" spans="1:6" s="44" customFormat="1" ht="18.75" customHeight="1" x14ac:dyDescent="0.25">
      <c r="A58" s="14" t="s">
        <v>104</v>
      </c>
      <c r="B58" s="15" t="s">
        <v>105</v>
      </c>
      <c r="C58" s="16" t="s">
        <v>106</v>
      </c>
      <c r="D58" s="16"/>
      <c r="E58" s="16"/>
      <c r="F58" s="17">
        <f>F59+F62+F67</f>
        <v>10769.5</v>
      </c>
    </row>
    <row r="59" spans="1:6" s="8" customFormat="1" ht="32.25" customHeight="1" x14ac:dyDescent="0.25">
      <c r="A59" s="18" t="s">
        <v>107</v>
      </c>
      <c r="B59" s="39" t="s">
        <v>108</v>
      </c>
      <c r="C59" s="40" t="s">
        <v>109</v>
      </c>
      <c r="D59" s="40"/>
      <c r="E59" s="40"/>
      <c r="F59" s="41">
        <f>F60</f>
        <v>320</v>
      </c>
    </row>
    <row r="60" spans="1:6" s="8" customFormat="1" ht="67.5" customHeight="1" x14ac:dyDescent="0.25">
      <c r="A60" s="22" t="s">
        <v>110</v>
      </c>
      <c r="B60" s="51" t="s">
        <v>111</v>
      </c>
      <c r="C60" s="24" t="s">
        <v>109</v>
      </c>
      <c r="D60" s="24" t="s">
        <v>112</v>
      </c>
      <c r="E60" s="24"/>
      <c r="F60" s="25">
        <f>F61</f>
        <v>320</v>
      </c>
    </row>
    <row r="61" spans="1:6" s="8" customFormat="1" ht="21" customHeight="1" x14ac:dyDescent="0.25">
      <c r="A61" s="26"/>
      <c r="B61" s="27" t="s">
        <v>36</v>
      </c>
      <c r="C61" s="28" t="s">
        <v>109</v>
      </c>
      <c r="D61" s="28" t="s">
        <v>112</v>
      </c>
      <c r="E61" s="28" t="s">
        <v>37</v>
      </c>
      <c r="F61" s="29">
        <v>320</v>
      </c>
    </row>
    <row r="62" spans="1:6" s="8" customFormat="1" ht="21.75" customHeight="1" x14ac:dyDescent="0.25">
      <c r="A62" s="18" t="s">
        <v>113</v>
      </c>
      <c r="B62" s="39" t="s">
        <v>114</v>
      </c>
      <c r="C62" s="40" t="s">
        <v>115</v>
      </c>
      <c r="D62" s="40"/>
      <c r="E62" s="40"/>
      <c r="F62" s="41">
        <f>F65+F63</f>
        <v>8169.5</v>
      </c>
    </row>
    <row r="63" spans="1:6" s="8" customFormat="1" x14ac:dyDescent="0.25">
      <c r="A63" s="52" t="s">
        <v>116</v>
      </c>
      <c r="B63" s="53" t="s">
        <v>117</v>
      </c>
      <c r="C63" s="54" t="s">
        <v>115</v>
      </c>
      <c r="D63" s="24" t="s">
        <v>118</v>
      </c>
      <c r="E63" s="54"/>
      <c r="F63" s="55">
        <f>F64</f>
        <v>5000</v>
      </c>
    </row>
    <row r="64" spans="1:6" s="8" customFormat="1" ht="35.25" customHeight="1" x14ac:dyDescent="0.25">
      <c r="A64" s="56"/>
      <c r="B64" s="57" t="s">
        <v>119</v>
      </c>
      <c r="C64" s="58" t="s">
        <v>115</v>
      </c>
      <c r="D64" s="28" t="s">
        <v>118</v>
      </c>
      <c r="E64" s="58" t="s">
        <v>120</v>
      </c>
      <c r="F64" s="59">
        <v>5000</v>
      </c>
    </row>
    <row r="65" spans="1:6" s="8" customFormat="1" ht="31.5" x14ac:dyDescent="0.25">
      <c r="A65" s="22" t="s">
        <v>121</v>
      </c>
      <c r="B65" s="23" t="s">
        <v>122</v>
      </c>
      <c r="C65" s="24" t="s">
        <v>115</v>
      </c>
      <c r="D65" s="24" t="s">
        <v>123</v>
      </c>
      <c r="E65" s="24"/>
      <c r="F65" s="25">
        <f>F66</f>
        <v>3169.5</v>
      </c>
    </row>
    <row r="66" spans="1:6" s="8" customFormat="1" ht="17.25" customHeight="1" x14ac:dyDescent="0.25">
      <c r="A66" s="26"/>
      <c r="B66" s="27" t="s">
        <v>36</v>
      </c>
      <c r="C66" s="28" t="s">
        <v>115</v>
      </c>
      <c r="D66" s="28" t="s">
        <v>123</v>
      </c>
      <c r="E66" s="28" t="s">
        <v>37</v>
      </c>
      <c r="F66" s="29">
        <v>3169.5</v>
      </c>
    </row>
    <row r="67" spans="1:6" s="44" customFormat="1" ht="19.5" customHeight="1" x14ac:dyDescent="0.25">
      <c r="A67" s="18" t="s">
        <v>124</v>
      </c>
      <c r="B67" s="39" t="s">
        <v>125</v>
      </c>
      <c r="C67" s="40" t="s">
        <v>126</v>
      </c>
      <c r="D67" s="40"/>
      <c r="E67" s="40"/>
      <c r="F67" s="41">
        <f>F74+F68+F70+F72</f>
        <v>2280</v>
      </c>
    </row>
    <row r="68" spans="1:6" s="8" customFormat="1" ht="50.25" customHeight="1" x14ac:dyDescent="0.25">
      <c r="A68" s="60" t="s">
        <v>127</v>
      </c>
      <c r="B68" s="23" t="s">
        <v>128</v>
      </c>
      <c r="C68" s="61" t="s">
        <v>126</v>
      </c>
      <c r="D68" s="24" t="s">
        <v>129</v>
      </c>
      <c r="E68" s="61"/>
      <c r="F68" s="49">
        <f>F69</f>
        <v>1105</v>
      </c>
    </row>
    <row r="69" spans="1:6" s="48" customFormat="1" ht="22.5" customHeight="1" x14ac:dyDescent="0.25">
      <c r="A69" s="62"/>
      <c r="B69" s="27" t="s">
        <v>36</v>
      </c>
      <c r="C69" s="63" t="s">
        <v>126</v>
      </c>
      <c r="D69" s="28" t="s">
        <v>129</v>
      </c>
      <c r="E69" s="63" t="s">
        <v>37</v>
      </c>
      <c r="F69" s="50">
        <v>1105</v>
      </c>
    </row>
    <row r="70" spans="1:6" s="48" customFormat="1" ht="63" x14ac:dyDescent="0.25">
      <c r="A70" s="60" t="s">
        <v>130</v>
      </c>
      <c r="B70" s="23" t="s">
        <v>131</v>
      </c>
      <c r="C70" s="61" t="s">
        <v>126</v>
      </c>
      <c r="D70" s="24" t="s">
        <v>132</v>
      </c>
      <c r="E70" s="61"/>
      <c r="F70" s="49">
        <f>F71</f>
        <v>720</v>
      </c>
    </row>
    <row r="71" spans="1:6" s="48" customFormat="1" ht="22.5" customHeight="1" x14ac:dyDescent="0.25">
      <c r="A71" s="62"/>
      <c r="B71" s="27" t="s">
        <v>36</v>
      </c>
      <c r="C71" s="63" t="s">
        <v>126</v>
      </c>
      <c r="D71" s="28" t="s">
        <v>132</v>
      </c>
      <c r="E71" s="63" t="s">
        <v>37</v>
      </c>
      <c r="F71" s="50">
        <v>720</v>
      </c>
    </row>
    <row r="72" spans="1:6" ht="66" customHeight="1" x14ac:dyDescent="0.25">
      <c r="A72" s="60" t="s">
        <v>133</v>
      </c>
      <c r="B72" s="23" t="s">
        <v>134</v>
      </c>
      <c r="C72" s="61" t="s">
        <v>126</v>
      </c>
      <c r="D72" s="24" t="s">
        <v>135</v>
      </c>
      <c r="E72" s="61"/>
      <c r="F72" s="49">
        <f>F73</f>
        <v>205</v>
      </c>
    </row>
    <row r="73" spans="1:6" s="38" customFormat="1" ht="24" customHeight="1" x14ac:dyDescent="0.25">
      <c r="A73" s="62"/>
      <c r="B73" s="27" t="s">
        <v>36</v>
      </c>
      <c r="C73" s="63" t="s">
        <v>126</v>
      </c>
      <c r="D73" s="28" t="s">
        <v>135</v>
      </c>
      <c r="E73" s="63" t="s">
        <v>37</v>
      </c>
      <c r="F73" s="50">
        <v>205</v>
      </c>
    </row>
    <row r="74" spans="1:6" ht="47.25" x14ac:dyDescent="0.25">
      <c r="A74" s="60" t="s">
        <v>136</v>
      </c>
      <c r="B74" s="23" t="s">
        <v>137</v>
      </c>
      <c r="C74" s="61" t="s">
        <v>126</v>
      </c>
      <c r="D74" s="24" t="s">
        <v>138</v>
      </c>
      <c r="E74" s="61"/>
      <c r="F74" s="49">
        <f>F75</f>
        <v>250</v>
      </c>
    </row>
    <row r="75" spans="1:6" ht="20.100000000000001" customHeight="1" x14ac:dyDescent="0.25">
      <c r="A75" s="62"/>
      <c r="B75" s="27" t="s">
        <v>36</v>
      </c>
      <c r="C75" s="63" t="s">
        <v>126</v>
      </c>
      <c r="D75" s="28" t="s">
        <v>138</v>
      </c>
      <c r="E75" s="63" t="s">
        <v>37</v>
      </c>
      <c r="F75" s="50">
        <v>250</v>
      </c>
    </row>
    <row r="76" spans="1:6" ht="21.75" customHeight="1" x14ac:dyDescent="0.25">
      <c r="A76" s="14" t="s">
        <v>139</v>
      </c>
      <c r="B76" s="15" t="s">
        <v>140</v>
      </c>
      <c r="C76" s="16" t="s">
        <v>141</v>
      </c>
      <c r="D76" s="16"/>
      <c r="E76" s="16"/>
      <c r="F76" s="17">
        <f>F77</f>
        <v>39071</v>
      </c>
    </row>
    <row r="77" spans="1:6" ht="19.5" customHeight="1" x14ac:dyDescent="0.25">
      <c r="A77" s="18" t="s">
        <v>142</v>
      </c>
      <c r="B77" s="19" t="s">
        <v>143</v>
      </c>
      <c r="C77" s="40" t="s">
        <v>144</v>
      </c>
      <c r="D77" s="20"/>
      <c r="E77" s="20"/>
      <c r="F77" s="21">
        <f>F78+F80+F82</f>
        <v>39071</v>
      </c>
    </row>
    <row r="78" spans="1:6" s="44" customFormat="1" ht="47.25" x14ac:dyDescent="0.25">
      <c r="A78" s="22" t="s">
        <v>145</v>
      </c>
      <c r="B78" s="23" t="s">
        <v>146</v>
      </c>
      <c r="C78" s="24" t="s">
        <v>144</v>
      </c>
      <c r="D78" s="24" t="s">
        <v>147</v>
      </c>
      <c r="E78" s="61"/>
      <c r="F78" s="49">
        <f t="shared" ref="F78" si="1">F79</f>
        <v>16272</v>
      </c>
    </row>
    <row r="79" spans="1:6" s="8" customFormat="1" ht="23.25" customHeight="1" x14ac:dyDescent="0.25">
      <c r="A79" s="26"/>
      <c r="B79" s="27" t="s">
        <v>36</v>
      </c>
      <c r="C79" s="28" t="s">
        <v>144</v>
      </c>
      <c r="D79" s="28" t="s">
        <v>147</v>
      </c>
      <c r="E79" s="63" t="s">
        <v>37</v>
      </c>
      <c r="F79" s="50">
        <v>16272</v>
      </c>
    </row>
    <row r="80" spans="1:6" s="8" customFormat="1" ht="31.5" x14ac:dyDescent="0.25">
      <c r="A80" s="22" t="s">
        <v>148</v>
      </c>
      <c r="B80" s="23" t="s">
        <v>149</v>
      </c>
      <c r="C80" s="24" t="s">
        <v>144</v>
      </c>
      <c r="D80" s="24" t="s">
        <v>150</v>
      </c>
      <c r="E80" s="61"/>
      <c r="F80" s="49">
        <f>F81</f>
        <v>2530</v>
      </c>
    </row>
    <row r="81" spans="1:6" s="8" customFormat="1" ht="21.75" customHeight="1" x14ac:dyDescent="0.25">
      <c r="A81" s="26"/>
      <c r="B81" s="27" t="s">
        <v>36</v>
      </c>
      <c r="C81" s="28" t="s">
        <v>144</v>
      </c>
      <c r="D81" s="28" t="s">
        <v>150</v>
      </c>
      <c r="E81" s="64" t="s">
        <v>37</v>
      </c>
      <c r="F81" s="50">
        <v>2530</v>
      </c>
    </row>
    <row r="82" spans="1:6" ht="49.5" customHeight="1" x14ac:dyDescent="0.25">
      <c r="A82" s="22" t="s">
        <v>151</v>
      </c>
      <c r="B82" s="23" t="s">
        <v>152</v>
      </c>
      <c r="C82" s="24" t="s">
        <v>144</v>
      </c>
      <c r="D82" s="24" t="s">
        <v>153</v>
      </c>
      <c r="E82" s="61"/>
      <c r="F82" s="49">
        <f>F83</f>
        <v>20269</v>
      </c>
    </row>
    <row r="83" spans="1:6" ht="20.100000000000001" customHeight="1" x14ac:dyDescent="0.25">
      <c r="A83" s="26"/>
      <c r="B83" s="27" t="s">
        <v>36</v>
      </c>
      <c r="C83" s="28" t="s">
        <v>144</v>
      </c>
      <c r="D83" s="28" t="s">
        <v>153</v>
      </c>
      <c r="E83" s="64" t="s">
        <v>37</v>
      </c>
      <c r="F83" s="50">
        <v>20269</v>
      </c>
    </row>
    <row r="84" spans="1:6" s="48" customFormat="1" ht="18" customHeight="1" x14ac:dyDescent="0.25">
      <c r="A84" s="14" t="s">
        <v>154</v>
      </c>
      <c r="B84" s="15" t="s">
        <v>155</v>
      </c>
      <c r="C84" s="16" t="s">
        <v>156</v>
      </c>
      <c r="D84" s="16"/>
      <c r="E84" s="16"/>
      <c r="F84" s="17">
        <f>F88+F85</f>
        <v>16958</v>
      </c>
    </row>
    <row r="85" spans="1:6" ht="20.100000000000001" customHeight="1" x14ac:dyDescent="0.25">
      <c r="A85" s="18" t="s">
        <v>157</v>
      </c>
      <c r="B85" s="19" t="s">
        <v>158</v>
      </c>
      <c r="C85" s="20" t="s">
        <v>159</v>
      </c>
      <c r="D85" s="20"/>
      <c r="E85" s="20"/>
      <c r="F85" s="21">
        <f>F86</f>
        <v>1122</v>
      </c>
    </row>
    <row r="86" spans="1:6" s="48" customFormat="1" ht="37.5" customHeight="1" x14ac:dyDescent="0.25">
      <c r="A86" s="60" t="s">
        <v>160</v>
      </c>
      <c r="B86" s="65" t="s">
        <v>161</v>
      </c>
      <c r="C86" s="61" t="s">
        <v>159</v>
      </c>
      <c r="D86" s="24" t="s">
        <v>162</v>
      </c>
      <c r="E86" s="61"/>
      <c r="F86" s="49">
        <f>F87</f>
        <v>1122</v>
      </c>
    </row>
    <row r="87" spans="1:6" ht="20.25" customHeight="1" x14ac:dyDescent="0.25">
      <c r="A87" s="62"/>
      <c r="B87" s="66" t="s">
        <v>163</v>
      </c>
      <c r="C87" s="63" t="s">
        <v>159</v>
      </c>
      <c r="D87" s="28" t="s">
        <v>162</v>
      </c>
      <c r="E87" s="63" t="s">
        <v>164</v>
      </c>
      <c r="F87" s="50">
        <v>1122</v>
      </c>
    </row>
    <row r="88" spans="1:6" ht="18.75" customHeight="1" x14ac:dyDescent="0.25">
      <c r="A88" s="18" t="s">
        <v>165</v>
      </c>
      <c r="B88" s="39" t="s">
        <v>166</v>
      </c>
      <c r="C88" s="40" t="s">
        <v>167</v>
      </c>
      <c r="D88" s="40"/>
      <c r="E88" s="40"/>
      <c r="F88" s="41">
        <f>F92+F89</f>
        <v>15836</v>
      </c>
    </row>
    <row r="89" spans="1:6" ht="36.75" customHeight="1" x14ac:dyDescent="0.25">
      <c r="A89" s="22" t="s">
        <v>168</v>
      </c>
      <c r="B89" s="23" t="s">
        <v>169</v>
      </c>
      <c r="C89" s="24" t="s">
        <v>167</v>
      </c>
      <c r="D89" s="24" t="s">
        <v>170</v>
      </c>
      <c r="E89" s="24"/>
      <c r="F89" s="25">
        <f>F90+F91</f>
        <v>3071.7</v>
      </c>
    </row>
    <row r="90" spans="1:6" ht="64.5" customHeight="1" x14ac:dyDescent="0.25">
      <c r="A90" s="22"/>
      <c r="B90" s="27" t="s">
        <v>20</v>
      </c>
      <c r="C90" s="28" t="s">
        <v>167</v>
      </c>
      <c r="D90" s="28" t="s">
        <v>170</v>
      </c>
      <c r="E90" s="28" t="s">
        <v>21</v>
      </c>
      <c r="F90" s="29">
        <v>2870</v>
      </c>
    </row>
    <row r="91" spans="1:6" s="48" customFormat="1" ht="19.5" customHeight="1" x14ac:dyDescent="0.25">
      <c r="A91" s="26"/>
      <c r="B91" s="27" t="s">
        <v>36</v>
      </c>
      <c r="C91" s="28" t="s">
        <v>167</v>
      </c>
      <c r="D91" s="28" t="s">
        <v>170</v>
      </c>
      <c r="E91" s="28" t="s">
        <v>37</v>
      </c>
      <c r="F91" s="29">
        <v>201.7</v>
      </c>
    </row>
    <row r="92" spans="1:6" ht="48.75" customHeight="1" x14ac:dyDescent="0.25">
      <c r="A92" s="22" t="s">
        <v>171</v>
      </c>
      <c r="B92" s="23" t="s">
        <v>172</v>
      </c>
      <c r="C92" s="24" t="s">
        <v>167</v>
      </c>
      <c r="D92" s="24" t="s">
        <v>173</v>
      </c>
      <c r="E92" s="24"/>
      <c r="F92" s="25">
        <f>F93+F95</f>
        <v>12764.3</v>
      </c>
    </row>
    <row r="93" spans="1:6" ht="47.25" customHeight="1" x14ac:dyDescent="0.25">
      <c r="A93" s="67" t="s">
        <v>174</v>
      </c>
      <c r="B93" s="68" t="s">
        <v>175</v>
      </c>
      <c r="C93" s="69" t="s">
        <v>167</v>
      </c>
      <c r="D93" s="69" t="s">
        <v>176</v>
      </c>
      <c r="E93" s="69"/>
      <c r="F93" s="70">
        <f>F94</f>
        <v>8584.6</v>
      </c>
    </row>
    <row r="94" spans="1:6" ht="21" customHeight="1" x14ac:dyDescent="0.25">
      <c r="A94" s="26"/>
      <c r="B94" s="66" t="s">
        <v>163</v>
      </c>
      <c r="C94" s="28" t="s">
        <v>167</v>
      </c>
      <c r="D94" s="69" t="s">
        <v>176</v>
      </c>
      <c r="E94" s="28" t="s">
        <v>164</v>
      </c>
      <c r="F94" s="29">
        <v>8584.6</v>
      </c>
    </row>
    <row r="95" spans="1:6" s="48" customFormat="1" ht="33" customHeight="1" x14ac:dyDescent="0.25">
      <c r="A95" s="67" t="s">
        <v>177</v>
      </c>
      <c r="B95" s="68" t="s">
        <v>178</v>
      </c>
      <c r="C95" s="69" t="s">
        <v>167</v>
      </c>
      <c r="D95" s="69" t="s">
        <v>179</v>
      </c>
      <c r="E95" s="69"/>
      <c r="F95" s="70">
        <f>F96</f>
        <v>4179.7</v>
      </c>
    </row>
    <row r="96" spans="1:6" ht="20.25" customHeight="1" x14ac:dyDescent="0.25">
      <c r="A96" s="26"/>
      <c r="B96" s="66" t="s">
        <v>163</v>
      </c>
      <c r="C96" s="28" t="s">
        <v>167</v>
      </c>
      <c r="D96" s="69" t="s">
        <v>179</v>
      </c>
      <c r="E96" s="28" t="s">
        <v>164</v>
      </c>
      <c r="F96" s="29">
        <v>4179.7</v>
      </c>
    </row>
    <row r="97" spans="1:10" ht="19.5" customHeight="1" x14ac:dyDescent="0.25">
      <c r="A97" s="14" t="s">
        <v>180</v>
      </c>
      <c r="B97" s="71" t="s">
        <v>181</v>
      </c>
      <c r="C97" s="72" t="s">
        <v>182</v>
      </c>
      <c r="D97" s="72"/>
      <c r="E97" s="72"/>
      <c r="F97" s="73">
        <f t="shared" ref="F97:F99" si="2">F98</f>
        <v>4072.4</v>
      </c>
    </row>
    <row r="98" spans="1:10" ht="19.5" customHeight="1" x14ac:dyDescent="0.25">
      <c r="A98" s="18" t="s">
        <v>183</v>
      </c>
      <c r="B98" s="39" t="s">
        <v>184</v>
      </c>
      <c r="C98" s="40" t="s">
        <v>185</v>
      </c>
      <c r="D98" s="40"/>
      <c r="E98" s="40"/>
      <c r="F98" s="74">
        <f>F99</f>
        <v>4072.4</v>
      </c>
    </row>
    <row r="99" spans="1:10" ht="49.5" customHeight="1" x14ac:dyDescent="0.25">
      <c r="A99" s="22" t="s">
        <v>186</v>
      </c>
      <c r="B99" s="83" t="s">
        <v>204</v>
      </c>
      <c r="C99" s="24" t="s">
        <v>185</v>
      </c>
      <c r="D99" s="24" t="s">
        <v>187</v>
      </c>
      <c r="E99" s="24"/>
      <c r="F99" s="25">
        <f t="shared" si="2"/>
        <v>4072.4</v>
      </c>
    </row>
    <row r="100" spans="1:10" ht="19.5" customHeight="1" x14ac:dyDescent="0.25">
      <c r="A100" s="75"/>
      <c r="B100" s="27" t="s">
        <v>36</v>
      </c>
      <c r="C100" s="28" t="s">
        <v>185</v>
      </c>
      <c r="D100" s="28" t="s">
        <v>187</v>
      </c>
      <c r="E100" s="28" t="s">
        <v>37</v>
      </c>
      <c r="F100" s="29">
        <v>4072.4</v>
      </c>
    </row>
    <row r="101" spans="1:10" ht="20.25" customHeight="1" x14ac:dyDescent="0.25">
      <c r="A101" s="14" t="s">
        <v>188</v>
      </c>
      <c r="B101" s="71" t="s">
        <v>189</v>
      </c>
      <c r="C101" s="72" t="s">
        <v>190</v>
      </c>
      <c r="D101" s="72"/>
      <c r="E101" s="72"/>
      <c r="F101" s="73">
        <f>F105+F102</f>
        <v>2650</v>
      </c>
    </row>
    <row r="102" spans="1:10" ht="20.25" customHeight="1" x14ac:dyDescent="0.25">
      <c r="A102" s="18" t="s">
        <v>191</v>
      </c>
      <c r="B102" s="39" t="s">
        <v>192</v>
      </c>
      <c r="C102" s="40" t="s">
        <v>193</v>
      </c>
      <c r="D102" s="40"/>
      <c r="E102" s="40"/>
      <c r="F102" s="41">
        <f>F103</f>
        <v>2020</v>
      </c>
    </row>
    <row r="103" spans="1:10" ht="20.25" customHeight="1" x14ac:dyDescent="0.25">
      <c r="A103" s="22" t="s">
        <v>194</v>
      </c>
      <c r="B103" s="23" t="s">
        <v>195</v>
      </c>
      <c r="C103" s="24" t="s">
        <v>193</v>
      </c>
      <c r="D103" s="24" t="s">
        <v>196</v>
      </c>
      <c r="E103" s="24"/>
      <c r="F103" s="25">
        <f>F104</f>
        <v>2020</v>
      </c>
    </row>
    <row r="104" spans="1:10" ht="18" customHeight="1" x14ac:dyDescent="0.25">
      <c r="A104" s="26"/>
      <c r="B104" s="27" t="s">
        <v>36</v>
      </c>
      <c r="C104" s="28" t="s">
        <v>193</v>
      </c>
      <c r="D104" s="28" t="s">
        <v>196</v>
      </c>
      <c r="E104" s="28" t="s">
        <v>37</v>
      </c>
      <c r="F104" s="29">
        <v>2020</v>
      </c>
    </row>
    <row r="105" spans="1:10" ht="21" customHeight="1" x14ac:dyDescent="0.25">
      <c r="A105" s="18" t="s">
        <v>197</v>
      </c>
      <c r="B105" s="39" t="s">
        <v>198</v>
      </c>
      <c r="C105" s="40" t="s">
        <v>199</v>
      </c>
      <c r="D105" s="40"/>
      <c r="E105" s="40"/>
      <c r="F105" s="41">
        <f>F106</f>
        <v>630</v>
      </c>
    </row>
    <row r="106" spans="1:10" ht="31.5" x14ac:dyDescent="0.25">
      <c r="A106" s="60" t="s">
        <v>200</v>
      </c>
      <c r="B106" s="76" t="s">
        <v>201</v>
      </c>
      <c r="C106" s="61" t="s">
        <v>199</v>
      </c>
      <c r="D106" s="24" t="s">
        <v>202</v>
      </c>
      <c r="E106" s="61"/>
      <c r="F106" s="49">
        <f>F107</f>
        <v>630</v>
      </c>
    </row>
    <row r="107" spans="1:10" ht="21.75" customHeight="1" x14ac:dyDescent="0.25">
      <c r="A107" s="62"/>
      <c r="B107" s="27" t="s">
        <v>36</v>
      </c>
      <c r="C107" s="63" t="s">
        <v>199</v>
      </c>
      <c r="D107" s="28" t="s">
        <v>202</v>
      </c>
      <c r="E107" s="63" t="s">
        <v>37</v>
      </c>
      <c r="F107" s="50">
        <f>50+580</f>
        <v>630</v>
      </c>
    </row>
    <row r="108" spans="1:10" x14ac:dyDescent="0.25">
      <c r="A108" s="77"/>
      <c r="B108" s="78" t="s">
        <v>203</v>
      </c>
      <c r="C108" s="79"/>
      <c r="D108" s="79"/>
      <c r="E108" s="79"/>
      <c r="F108" s="80">
        <f>F9++F50+F54+F58+F76+F84+F97+F101+F46</f>
        <v>260000</v>
      </c>
    </row>
    <row r="109" spans="1:10" x14ac:dyDescent="0.25">
      <c r="A109" s="81"/>
      <c r="B109" s="82"/>
      <c r="C109" s="81"/>
      <c r="D109" s="81"/>
      <c r="E109" s="81"/>
      <c r="F109" s="81"/>
    </row>
    <row r="112" spans="1:10" x14ac:dyDescent="0.25">
      <c r="H112" s="1"/>
      <c r="I112" s="1"/>
      <c r="J112" s="1"/>
    </row>
    <row r="113" spans="2:10" x14ac:dyDescent="0.25">
      <c r="H113" s="1"/>
      <c r="I113" s="1"/>
      <c r="J113" s="1"/>
    </row>
    <row r="114" spans="2:10" x14ac:dyDescent="0.25">
      <c r="H114" s="1"/>
      <c r="I114" s="1"/>
      <c r="J114" s="1"/>
    </row>
    <row r="115" spans="2:10" x14ac:dyDescent="0.25">
      <c r="H115" s="1"/>
      <c r="I115" s="1"/>
      <c r="J115" s="1"/>
    </row>
    <row r="116" spans="2:10" x14ac:dyDescent="0.25">
      <c r="H116" s="1"/>
      <c r="I116" s="1"/>
      <c r="J116" s="1"/>
    </row>
    <row r="117" spans="2:10" x14ac:dyDescent="0.25">
      <c r="H117" s="1"/>
      <c r="I117" s="1"/>
      <c r="J117" s="1"/>
    </row>
    <row r="118" spans="2:10" x14ac:dyDescent="0.25">
      <c r="H118" s="1"/>
      <c r="I118" s="1"/>
      <c r="J118" s="1"/>
    </row>
    <row r="119" spans="2:10" x14ac:dyDescent="0.25">
      <c r="H119" s="1"/>
      <c r="I119" s="1"/>
      <c r="J119" s="1"/>
    </row>
    <row r="121" spans="2:10" x14ac:dyDescent="0.25">
      <c r="B121" s="1"/>
    </row>
    <row r="123" spans="2:10" x14ac:dyDescent="0.25">
      <c r="B123" s="1"/>
    </row>
  </sheetData>
  <mergeCells count="1">
    <mergeCell ref="A6:F6"/>
  </mergeCells>
  <printOptions horizontalCentered="1"/>
  <pageMargins left="0.78740157480314965" right="0.39370078740157483" top="0.39370078740157483" bottom="0.39370078740157483" header="0.51181102362204722" footer="0.51181102362204722"/>
  <pageSetup paperSize="9" scale="68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Асси программ 3 чт</vt:lpstr>
      <vt:lpstr>Лист1</vt:lpstr>
      <vt:lpstr>Лист2</vt:lpstr>
      <vt:lpstr>Лист3</vt:lpstr>
      <vt:lpstr>'Асси программ 3 чт'!Область_печати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2014-12-29T07:23:36Z</dcterms:modified>
</cp:coreProperties>
</file>