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Вед.стр 26.12" sheetId="4" r:id="rId1"/>
    <sheet name="Лист1" sheetId="1" r:id="rId2"/>
    <sheet name="Лист2" sheetId="2" r:id="rId3"/>
    <sheet name="Лист3" sheetId="3" r:id="rId4"/>
  </sheets>
  <definedNames>
    <definedName name="_xlnm.Print_Area" localSheetId="0">'Вед.стр 26.12'!$A$1:$G$151</definedName>
  </definedNames>
  <calcPr calcId="145621"/>
</workbook>
</file>

<file path=xl/calcChain.xml><?xml version="1.0" encoding="utf-8"?>
<calcChain xmlns="http://schemas.openxmlformats.org/spreadsheetml/2006/main">
  <c r="G147" i="4" l="1"/>
  <c r="G146" i="4"/>
  <c r="G145" i="4" s="1"/>
  <c r="G143" i="4"/>
  <c r="G142" i="4" s="1"/>
  <c r="G141" i="4" s="1"/>
  <c r="G139" i="4"/>
  <c r="G138" i="4" s="1"/>
  <c r="G137" i="4" s="1"/>
  <c r="G136" i="4" s="1"/>
  <c r="G135" i="4" s="1"/>
  <c r="G133" i="4"/>
  <c r="G132" i="4"/>
  <c r="G130" i="4"/>
  <c r="G129" i="4"/>
  <c r="G128" i="4" s="1"/>
  <c r="G126" i="4"/>
  <c r="G124" i="4"/>
  <c r="G123" i="4" s="1"/>
  <c r="G120" i="4"/>
  <c r="G119" i="4" s="1"/>
  <c r="G118" i="4" s="1"/>
  <c r="G116" i="4"/>
  <c r="G115" i="4" s="1"/>
  <c r="G114" i="4" s="1"/>
  <c r="G112" i="4"/>
  <c r="G111" i="4" s="1"/>
  <c r="G109" i="4"/>
  <c r="G108" i="4" s="1"/>
  <c r="G107" i="4" s="1"/>
  <c r="G106" i="4" s="1"/>
  <c r="G104" i="4"/>
  <c r="G103" i="4" s="1"/>
  <c r="G101" i="4"/>
  <c r="G100" i="4" s="1"/>
  <c r="G93" i="4" s="1"/>
  <c r="G98" i="4"/>
  <c r="G97" i="4" s="1"/>
  <c r="G95" i="4"/>
  <c r="G94" i="4" s="1"/>
  <c r="G91" i="4"/>
  <c r="G90" i="4" s="1"/>
  <c r="G86" i="4" s="1"/>
  <c r="G88" i="4"/>
  <c r="G87" i="4" s="1"/>
  <c r="G85" i="4"/>
  <c r="G84" i="4" s="1"/>
  <c r="G83" i="4" s="1"/>
  <c r="G82" i="4" s="1"/>
  <c r="G79" i="4"/>
  <c r="G78" i="4" s="1"/>
  <c r="G77" i="4" s="1"/>
  <c r="G76" i="4" s="1"/>
  <c r="G74" i="4"/>
  <c r="G73" i="4"/>
  <c r="G72" i="4" s="1"/>
  <c r="G71" i="4" s="1"/>
  <c r="G69" i="4"/>
  <c r="G68" i="4"/>
  <c r="G67" i="4" s="1"/>
  <c r="G66" i="4" s="1"/>
  <c r="G64" i="4"/>
  <c r="G63" i="4"/>
  <c r="G62" i="4" s="1"/>
  <c r="G60" i="4"/>
  <c r="G59" i="4" s="1"/>
  <c r="G58" i="4" s="1"/>
  <c r="G56" i="4"/>
  <c r="G55" i="4" s="1"/>
  <c r="G53" i="4"/>
  <c r="G52" i="4" s="1"/>
  <c r="G51" i="4"/>
  <c r="G50" i="4" s="1"/>
  <c r="G49" i="4" s="1"/>
  <c r="G47" i="4"/>
  <c r="G46" i="4" s="1"/>
  <c r="G44" i="4"/>
  <c r="G42" i="4"/>
  <c r="G40" i="4"/>
  <c r="G37" i="4"/>
  <c r="G36" i="4" s="1"/>
  <c r="G31" i="4"/>
  <c r="G30" i="4"/>
  <c r="G29" i="4" s="1"/>
  <c r="G27" i="4"/>
  <c r="G25" i="4"/>
  <c r="G23" i="4"/>
  <c r="G22" i="4" s="1"/>
  <c r="G20" i="4"/>
  <c r="G19" i="4" s="1"/>
  <c r="G17" i="4"/>
  <c r="G16" i="4" s="1"/>
  <c r="G15" i="4" s="1"/>
  <c r="G13" i="4"/>
  <c r="G12" i="4" s="1"/>
  <c r="G11" i="4" s="1"/>
  <c r="G122" i="4" l="1"/>
  <c r="G39" i="4"/>
  <c r="G35" i="4" s="1"/>
  <c r="G34" i="4" s="1"/>
  <c r="G10" i="4"/>
  <c r="G9" i="4" s="1"/>
  <c r="G81" i="4"/>
  <c r="G117" i="4"/>
  <c r="G140" i="4"/>
  <c r="G33" i="4" l="1"/>
  <c r="G149" i="4" s="1"/>
</calcChain>
</file>

<file path=xl/sharedStrings.xml><?xml version="1.0" encoding="utf-8"?>
<sst xmlns="http://schemas.openxmlformats.org/spreadsheetml/2006/main" count="544" uniqueCount="223">
  <si>
    <t>Приложение   2</t>
  </si>
  <si>
    <t>к Решению Муниципального Совета</t>
  </si>
  <si>
    <t>муниципального образования Смольнинское</t>
  </si>
  <si>
    <t>ВЕДОМСТВЕННАЯ СТРУКТУРА РАСХОДОВ БЮДЖЕТА                                                                                                       МУНИЦИПАЛЬНОГО ОБРАЗОВАНИЯ СМОЛЬНИНСКОЕ НА  2015 ГОД</t>
  </si>
  <si>
    <t>(тыс.руб.)</t>
  </si>
  <si>
    <t>№ п\п</t>
  </si>
  <si>
    <t>Наименование разделов и подразделов</t>
  </si>
  <si>
    <t>Код ГРБС</t>
  </si>
  <si>
    <t>Код раздела, подраздела</t>
  </si>
  <si>
    <t>Код целевой статьи</t>
  </si>
  <si>
    <t>Код вида расходов</t>
  </si>
  <si>
    <t>Сумма  на год</t>
  </si>
  <si>
    <t>I</t>
  </si>
  <si>
    <t>МУНИЦИПАЛЬНЫЙ СОВЕТ МУНИЦИПАЛЬНОГО ОБРАЗОВАНИЯ</t>
  </si>
  <si>
    <t>1</t>
  </si>
  <si>
    <t>Общегосударственные вопросы</t>
  </si>
  <si>
    <t>0100</t>
  </si>
  <si>
    <t>1.1</t>
  </si>
  <si>
    <t>Функционирование высшего должностного лица субъекта Российской Федерации и муниципального образования</t>
  </si>
  <si>
    <t>0102</t>
  </si>
  <si>
    <t>1.1.1</t>
  </si>
  <si>
    <t>Глава муниципального образования</t>
  </si>
  <si>
    <t>99 0 0001</t>
  </si>
  <si>
    <t>Расходы на выплату персоналу в целях обеспечения выполнения функций государственными (муниципальными) органами, казенными учреждениями, органами управления государственными внебюджетными фондами</t>
  </si>
  <si>
    <t>100</t>
  </si>
  <si>
    <t>Расходы на выплаты персоналу государственных (муниципальных) органов</t>
  </si>
  <si>
    <t>120</t>
  </si>
  <si>
    <t>1.2</t>
  </si>
  <si>
    <t>Функционирование законодательных (представительных) органов  государственной власти и представительных органов муниципальных образований</t>
  </si>
  <si>
    <t>0103</t>
  </si>
  <si>
    <t>1.2.1</t>
  </si>
  <si>
    <t>Компенсации депутатам, осуществляющим свои полномочия на непостоянной основе</t>
  </si>
  <si>
    <t>99 0 0002</t>
  </si>
  <si>
    <t>1.2.2</t>
  </si>
  <si>
    <t>Депутаты, осуществляющие свою деятельнось на постоянной основе</t>
  </si>
  <si>
    <t>883</t>
  </si>
  <si>
    <t>99 0 0003</t>
  </si>
  <si>
    <t>1.2.3</t>
  </si>
  <si>
    <t>Аппарат представительного органа муниципального образования</t>
  </si>
  <si>
    <t>99 0 0004</t>
  </si>
  <si>
    <t>Закупка товаров, работ, услуг для государственных (муниципальных) нужд</t>
  </si>
  <si>
    <t>200</t>
  </si>
  <si>
    <t>Иные закупки товаров, работ и услуг для обеспечения государственных (муниципальных) нужд</t>
  </si>
  <si>
    <t>240</t>
  </si>
  <si>
    <t>Иные бюджетные ассигнования</t>
  </si>
  <si>
    <t>0104</t>
  </si>
  <si>
    <t>800</t>
  </si>
  <si>
    <t>Уплата налогов, сборов и иных платежей</t>
  </si>
  <si>
    <t>850</t>
  </si>
  <si>
    <t>1.3</t>
  </si>
  <si>
    <t>Другие общегосударственные вопросы</t>
  </si>
  <si>
    <t>0113</t>
  </si>
  <si>
    <t>1.3.2</t>
  </si>
  <si>
    <t>Уплата членских взносов на осуществление деятельности Совета муниципальных образований Санкт-Петербурга и содержание его органов</t>
  </si>
  <si>
    <t>99 0 0011</t>
  </si>
  <si>
    <t>II</t>
  </si>
  <si>
    <t>МЕСТНАЯ АДМИНИСТРАЦИЯ МУНИЦИПАЛЬНОГО ОБРАЗОВАНИЯ</t>
  </si>
  <si>
    <t>Функционирование Правительства Российской Федерации, высших  исполнительных органов государственной власти субъектов Российской Федерации, местных администраций</t>
  </si>
  <si>
    <t>Глава местной администрации</t>
  </si>
  <si>
    <t>99 0 0006</t>
  </si>
  <si>
    <t>1.1.2</t>
  </si>
  <si>
    <t>Содержание и обеспечение деятельности местной администрации по решению вопросов местного значения</t>
  </si>
  <si>
    <t>99 0 0007</t>
  </si>
  <si>
    <t>1.1.3</t>
  </si>
  <si>
    <t>Расходы на проектирование и капитальный ремонт нежилого помещения административно-офисного назначения для муниципальных нужд</t>
  </si>
  <si>
    <t>99 0 0008</t>
  </si>
  <si>
    <t>1.1.4</t>
  </si>
  <si>
    <t>Расходы на приобретение нежилого помещения для муниципальных нужд</t>
  </si>
  <si>
    <t>99 0 0015</t>
  </si>
  <si>
    <t>Капитальные вложения в объекты недвижимого имущества
государственной (муниципальной) собственности</t>
  </si>
  <si>
    <t>400</t>
  </si>
  <si>
    <t>Бюджетные инвестиции</t>
  </si>
  <si>
    <t>410</t>
  </si>
  <si>
    <t>1.1.5</t>
  </si>
  <si>
    <t>Расходы на исполнение государственного полномочия по составлению протоколов об административных правонарушениях</t>
  </si>
  <si>
    <t>99 0 8010</t>
  </si>
  <si>
    <t>1.1.6</t>
  </si>
  <si>
    <t>Расходы на обслуживание исполнения государственных полномочий по выплате денежных средств на содержания ребенка в семье опекуна и приемной семье</t>
  </si>
  <si>
    <t>99 0 8034</t>
  </si>
  <si>
    <t>Резервные фонды</t>
  </si>
  <si>
    <t>0111</t>
  </si>
  <si>
    <t>Резервный фонд местной администрации</t>
  </si>
  <si>
    <t>99 0 0009</t>
  </si>
  <si>
    <t>Резервные средства</t>
  </si>
  <si>
    <t>870</t>
  </si>
  <si>
    <t>1.3.1</t>
  </si>
  <si>
    <t>Формирование архивных фондов органов местного самоуправления</t>
  </si>
  <si>
    <t>99 0 0010</t>
  </si>
  <si>
    <t>2</t>
  </si>
  <si>
    <t>Национальная безопасность и правоохранительная деятельность</t>
  </si>
  <si>
    <t>0300</t>
  </si>
  <si>
    <t>2.1</t>
  </si>
  <si>
    <t>Защита населения и территории от черезвычайных ситуаций природного и техногенного характера, гражданская оборона</t>
  </si>
  <si>
    <t>0309</t>
  </si>
  <si>
    <t>2.1.1</t>
  </si>
  <si>
    <t>01 0 0100</t>
  </si>
  <si>
    <t>3</t>
  </si>
  <si>
    <t>Жилищно-коммунальное хозяйство</t>
  </si>
  <si>
    <t>0500</t>
  </si>
  <si>
    <t>3.1</t>
  </si>
  <si>
    <t>Благоустройство</t>
  </si>
  <si>
    <t>0503</t>
  </si>
  <si>
    <t>3.1.1</t>
  </si>
  <si>
    <t>Муниципальная программа «Благоустройство дворовых и придомовых территорий муниципального образования Смольнинское»</t>
  </si>
  <si>
    <t>02 0 0200</t>
  </si>
  <si>
    <t>4</t>
  </si>
  <si>
    <t>Охрана окружающей среды</t>
  </si>
  <si>
    <t>0600</t>
  </si>
  <si>
    <t>4.1.</t>
  </si>
  <si>
    <t>Другие вопросы в области охраны окружающей среды</t>
  </si>
  <si>
    <t>0605</t>
  </si>
  <si>
    <t>4.1.1</t>
  </si>
  <si>
    <t>Муниципальная программа «Участие в мероприятиях по охране окружающей среды в границах муниципального образования Смольнинское»</t>
  </si>
  <si>
    <t>03 0 0300</t>
  </si>
  <si>
    <t>5</t>
  </si>
  <si>
    <t>Образование</t>
  </si>
  <si>
    <t>0700</t>
  </si>
  <si>
    <t>5.1</t>
  </si>
  <si>
    <t>Профессиональная подготовка, переподготовка и повышение квалификации</t>
  </si>
  <si>
    <t>0705</t>
  </si>
  <si>
    <t>5.1.1</t>
  </si>
  <si>
    <t>Расходы на подготовку, переподготовку и повышение квалификации выборных должностных лицместного самоуправления, депутатов представительного органа местного самоуправления, а также муниципальных служащих и работников муниципальнх учреждений</t>
  </si>
  <si>
    <t>99 0 0005</t>
  </si>
  <si>
    <t>5.2</t>
  </si>
  <si>
    <t>Молодежная политика и оздоровление детей</t>
  </si>
  <si>
    <t>0707</t>
  </si>
  <si>
    <t>5.2.1</t>
  </si>
  <si>
    <t>Расходы на содержание и обеспечение деятельности учреждения</t>
  </si>
  <si>
    <t>99 0 0020</t>
  </si>
  <si>
    <t>Предоставление субсидий бюджетным, автономным учреждениям и иным некоммерческим организациям</t>
  </si>
  <si>
    <t>600</t>
  </si>
  <si>
    <t>Субсидий бюджетным учреждениям</t>
  </si>
  <si>
    <t>610</t>
  </si>
  <si>
    <t>5.2.2</t>
  </si>
  <si>
    <t>Муниципальная программа «Проведение работ по военно-патриотическому воспитанию граждан Российской Федерации»</t>
  </si>
  <si>
    <t>04 0 0400</t>
  </si>
  <si>
    <t>5.3</t>
  </si>
  <si>
    <t>Другие вопросы в области образования</t>
  </si>
  <si>
    <t>0709</t>
  </si>
  <si>
    <t>5.3.1</t>
  </si>
  <si>
    <t>Муниципальная программа «Участие в реализации мер по профилактике дорожно-транспортного травматизма на территории муниципального образования»</t>
  </si>
  <si>
    <t>05 0 0500</t>
  </si>
  <si>
    <t>5.3.2</t>
  </si>
  <si>
    <t>Муниципальная программа «Участие в профилактике терроризма и экстремизма, а также минимизации и (или) ликвидации последствий проявления терроризма и экстремизма на территории муниципального образования»</t>
  </si>
  <si>
    <t>06 0 0600</t>
  </si>
  <si>
    <t>5.3.3</t>
  </si>
  <si>
    <t>Муниципальная программа «Участие в реализации мероприятий по охране здоровья граждан от воздействия окружающего табачного дыма и последствий потребления табака на территории муниципального образования»</t>
  </si>
  <si>
    <t>07 0 0700</t>
  </si>
  <si>
    <t>5.3.4</t>
  </si>
  <si>
    <t>Муниципальная программа «Участие в установленном порядке в мероприятиях по профилактике незаконного потребления наркотических средств и психотропных веществ, наркомании»</t>
  </si>
  <si>
    <t>08 0 0800</t>
  </si>
  <si>
    <t>6</t>
  </si>
  <si>
    <t xml:space="preserve">Культура и кинематография </t>
  </si>
  <si>
    <t>0800</t>
  </si>
  <si>
    <t>6.1</t>
  </si>
  <si>
    <t>Культура</t>
  </si>
  <si>
    <t>0801</t>
  </si>
  <si>
    <t>6.1.1</t>
  </si>
  <si>
    <t>Муниципальная программа «Организация и проведение местных и участие в организации и проведении городских праздничных и иных зрелищных мероприятий»</t>
  </si>
  <si>
    <t>09 0 0900</t>
  </si>
  <si>
    <t>6.1.2</t>
  </si>
  <si>
    <t>Муниципальная программа «Организация мероприятий по сохранению и развитию местных традиций и обрядов»</t>
  </si>
  <si>
    <t>10 0 0110</t>
  </si>
  <si>
    <t>6.1.3</t>
  </si>
  <si>
    <t>Муниципальная программа «Организация и проведение досуговых мероприятий для жителей округа»</t>
  </si>
  <si>
    <t>11 0 0120</t>
  </si>
  <si>
    <t>7</t>
  </si>
  <si>
    <t>Социальная политика</t>
  </si>
  <si>
    <t>1000</t>
  </si>
  <si>
    <t>7.1</t>
  </si>
  <si>
    <t>Социальное обеспечение населения</t>
  </si>
  <si>
    <t>1003</t>
  </si>
  <si>
    <t>7.1.1</t>
  </si>
  <si>
    <t>Расходы на предоставление доплат к пенсии лицам, замещавшим муниципальные должности и должности муниципальной службы</t>
  </si>
  <si>
    <t>99 0 0012</t>
  </si>
  <si>
    <t>Социальное обеспечение и иные выплаты населению</t>
  </si>
  <si>
    <t>300</t>
  </si>
  <si>
    <t>Публичные нормативные социальные выплаты населению</t>
  </si>
  <si>
    <t>310</t>
  </si>
  <si>
    <t>7.2</t>
  </si>
  <si>
    <t>Охрана семьи и детства</t>
  </si>
  <si>
    <t>1004</t>
  </si>
  <si>
    <t>7.2.1</t>
  </si>
  <si>
    <t>Расходы на исполнение государственного полномочия по организации и осуществлению деятельности по опеке и попечительству</t>
  </si>
  <si>
    <t>99 0 8031</t>
  </si>
  <si>
    <t>7.2.2</t>
  </si>
  <si>
    <t>Расходы на исполнение государственных полномочий по выплате денежных средств на содержание ребенка в семье опекуна и приемной семье, на вознаграждение приемным родителям</t>
  </si>
  <si>
    <t>99 0 8030</t>
  </si>
  <si>
    <t>7.2.2.1</t>
  </si>
  <si>
    <t>Расходы на исполнение государственных полномочий по выплате денежных средств на содержание ребенка в семье опекуна и приемной семье</t>
  </si>
  <si>
    <t>99 0 8032</t>
  </si>
  <si>
    <t>7.2.2.2</t>
  </si>
  <si>
    <t>Расходы на исполнение государственных полномочий по выплате денежных средств на вознаграждение приемным родителям</t>
  </si>
  <si>
    <t>99 0 8033</t>
  </si>
  <si>
    <t xml:space="preserve">Социальные выплаты гражданам, кроме публичных нормативных социальных выплат
</t>
  </si>
  <si>
    <t>320</t>
  </si>
  <si>
    <t>8</t>
  </si>
  <si>
    <t>Физическая культура  и спорт</t>
  </si>
  <si>
    <t>1100</t>
  </si>
  <si>
    <t>8.1</t>
  </si>
  <si>
    <t>Физическая культура</t>
  </si>
  <si>
    <t>1101</t>
  </si>
  <si>
    <t>8.1.1</t>
  </si>
  <si>
    <t>12 0 0130</t>
  </si>
  <si>
    <t>9</t>
  </si>
  <si>
    <t>Средства массовой информации</t>
  </si>
  <si>
    <t>1200</t>
  </si>
  <si>
    <t>9.1</t>
  </si>
  <si>
    <t>Периодическая печать и издательства</t>
  </si>
  <si>
    <t>1202</t>
  </si>
  <si>
    <t>9.1.1</t>
  </si>
  <si>
    <t>Опубликование муниципальных правовых актов, иной информации</t>
  </si>
  <si>
    <t>99 0 0013</t>
  </si>
  <si>
    <t>9.2</t>
  </si>
  <si>
    <t>Другие вопросы в области средств массовой информации</t>
  </si>
  <si>
    <t>1204</t>
  </si>
  <si>
    <t>9.2.1</t>
  </si>
  <si>
    <t>Мероприятия в сфере культуры, кинемотографии и средств массовой информации</t>
  </si>
  <si>
    <t>99 0 0014</t>
  </si>
  <si>
    <t>ИТОГО РАСХОДОВ</t>
  </si>
  <si>
    <t>Муниципальная программа «Создание условий для развития на территории муниципального образования массовой физической культуры и спорта»</t>
  </si>
  <si>
    <t>Муниципальная программа «Осуществление мероприятий в области защиты населения и территории муниципального образования МО Смольнинское от чрезвычайных ситуаций и проведение подготовки и обучения неработающего населения способам защиты и действиям в чрезвычайных ситуациях, а также способам защиты от опасностей, возникающих при ведении военных действий или вследствие этих действий»</t>
  </si>
  <si>
    <t>№ 36 от  10 декабря  2014г.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</si>
</sst>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р_._-;\-* #,##0_р_._-;_-* &quot;-&quot;_р_._-;_-@_-"/>
    <numFmt numFmtId="43" formatCode="_-* #,##0.00_р_._-;\-* #,##0.00_р_._-;_-* &quot;-&quot;??_р_._-;_-@_-"/>
    <numFmt numFmtId="164" formatCode="#,##0.0"/>
  </numFmts>
  <fonts count="17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i/>
      <sz val="13"/>
      <name val="Times New Roman"/>
      <family val="1"/>
      <charset val="204"/>
    </font>
    <font>
      <b/>
      <sz val="13"/>
      <name val="Times New Roman"/>
      <family val="1"/>
    </font>
    <font>
      <b/>
      <sz val="12"/>
      <name val="Times New Roman"/>
      <family val="1"/>
      <charset val="204"/>
    </font>
    <font>
      <b/>
      <sz val="15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</font>
    <font>
      <i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1"/>
      <name val="Times New Roman"/>
      <family val="1"/>
    </font>
    <font>
      <i/>
      <sz val="1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1" fontId="1" fillId="0" borderId="0" applyFont="0" applyFill="0" applyBorder="0" applyAlignment="0" applyProtection="0"/>
    <xf numFmtId="41" fontId="5" fillId="8" borderId="1">
      <alignment horizontal="left" vertical="justify" wrapText="1"/>
    </xf>
    <xf numFmtId="43" fontId="1" fillId="0" borderId="0" applyFont="0" applyFill="0" applyBorder="0" applyAlignment="0" applyProtection="0"/>
  </cellStyleXfs>
  <cellXfs count="138">
    <xf numFmtId="0" fontId="0" fillId="0" borderId="0" xfId="0"/>
    <xf numFmtId="49" fontId="2" fillId="0" borderId="0" xfId="1" applyNumberFormat="1" applyFont="1" applyAlignment="1">
      <alignment horizontal="left"/>
    </xf>
    <xf numFmtId="0" fontId="2" fillId="0" borderId="0" xfId="1" applyFont="1" applyAlignment="1">
      <alignment vertical="center" wrapText="1"/>
    </xf>
    <xf numFmtId="0" fontId="2" fillId="0" borderId="0" xfId="1" applyFont="1"/>
    <xf numFmtId="49" fontId="2" fillId="0" borderId="0" xfId="1" applyNumberFormat="1" applyFont="1"/>
    <xf numFmtId="0" fontId="3" fillId="0" borderId="0" xfId="0" applyFont="1" applyFill="1" applyAlignment="1">
      <alignment horizontal="right" vertical="center"/>
    </xf>
    <xf numFmtId="49" fontId="4" fillId="0" borderId="0" xfId="1" applyNumberFormat="1" applyFont="1" applyAlignment="1">
      <alignment horizontal="right"/>
    </xf>
    <xf numFmtId="49" fontId="4" fillId="0" borderId="0" xfId="1" applyNumberFormat="1" applyFont="1" applyAlignment="1"/>
    <xf numFmtId="0" fontId="6" fillId="0" borderId="0" xfId="1" applyFont="1"/>
    <xf numFmtId="49" fontId="2" fillId="0" borderId="0" xfId="1" applyNumberFormat="1" applyFont="1" applyAlignment="1">
      <alignment horizontal="right"/>
    </xf>
    <xf numFmtId="49" fontId="3" fillId="0" borderId="1" xfId="1" applyNumberFormat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0" fontId="2" fillId="0" borderId="0" xfId="1" applyFont="1" applyAlignment="1">
      <alignment wrapText="1"/>
    </xf>
    <xf numFmtId="49" fontId="7" fillId="2" borderId="1" xfId="1" applyNumberFormat="1" applyFont="1" applyFill="1" applyBorder="1" applyAlignment="1">
      <alignment horizontal="left"/>
    </xf>
    <xf numFmtId="49" fontId="6" fillId="2" borderId="1" xfId="1" applyNumberFormat="1" applyFont="1" applyFill="1" applyBorder="1" applyAlignment="1">
      <alignment vertical="top" wrapText="1"/>
    </xf>
    <xf numFmtId="0" fontId="6" fillId="2" borderId="1" xfId="1" applyFont="1" applyFill="1" applyBorder="1" applyAlignment="1">
      <alignment horizontal="center" vertical="center" wrapText="1"/>
    </xf>
    <xf numFmtId="49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>
      <alignment horizontal="right" vertical="center" indent="1"/>
    </xf>
    <xf numFmtId="49" fontId="8" fillId="3" borderId="1" xfId="1" applyNumberFormat="1" applyFont="1" applyFill="1" applyBorder="1" applyAlignment="1">
      <alignment horizontal="left"/>
    </xf>
    <xf numFmtId="49" fontId="6" fillId="3" borderId="1" xfId="1" applyNumberFormat="1" applyFont="1" applyFill="1" applyBorder="1" applyAlignment="1">
      <alignment vertical="top" wrapText="1"/>
    </xf>
    <xf numFmtId="0" fontId="6" fillId="3" borderId="1" xfId="1" applyFont="1" applyFill="1" applyBorder="1" applyAlignment="1">
      <alignment horizontal="center" vertical="center" wrapText="1"/>
    </xf>
    <xf numFmtId="49" fontId="6" fillId="3" borderId="1" xfId="1" applyNumberFormat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>
      <alignment horizontal="right" vertical="center" indent="1"/>
    </xf>
    <xf numFmtId="49" fontId="8" fillId="4" borderId="1" xfId="1" applyNumberFormat="1" applyFont="1" applyFill="1" applyBorder="1" applyAlignment="1">
      <alignment horizontal="left"/>
    </xf>
    <xf numFmtId="49" fontId="6" fillId="4" borderId="1" xfId="1" applyNumberFormat="1" applyFont="1" applyFill="1" applyBorder="1" applyAlignment="1">
      <alignment vertical="top" wrapText="1"/>
    </xf>
    <xf numFmtId="0" fontId="6" fillId="4" borderId="1" xfId="1" applyFont="1" applyFill="1" applyBorder="1" applyAlignment="1">
      <alignment horizontal="center" vertical="center" wrapText="1"/>
    </xf>
    <xf numFmtId="49" fontId="6" fillId="4" borderId="1" xfId="1" applyNumberFormat="1" applyFont="1" applyFill="1" applyBorder="1" applyAlignment="1">
      <alignment horizontal="center" vertical="center"/>
    </xf>
    <xf numFmtId="164" fontId="6" fillId="4" borderId="1" xfId="2" applyNumberFormat="1" applyFont="1" applyFill="1" applyBorder="1" applyAlignment="1">
      <alignment horizontal="right" vertical="center" indent="1"/>
    </xf>
    <xf numFmtId="49" fontId="8" fillId="0" borderId="1" xfId="1" applyNumberFormat="1" applyFont="1" applyBorder="1" applyAlignment="1">
      <alignment horizontal="left"/>
    </xf>
    <xf numFmtId="49" fontId="6" fillId="0" borderId="1" xfId="1" applyNumberFormat="1" applyFont="1" applyBorder="1" applyAlignment="1">
      <alignment vertical="top" wrapText="1"/>
    </xf>
    <xf numFmtId="0" fontId="6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 applyAlignment="1">
      <alignment horizontal="center" vertical="center"/>
    </xf>
    <xf numFmtId="164" fontId="6" fillId="0" borderId="1" xfId="2" applyNumberFormat="1" applyFont="1" applyBorder="1" applyAlignment="1">
      <alignment horizontal="right" vertical="center" indent="1"/>
    </xf>
    <xf numFmtId="49" fontId="3" fillId="0" borderId="1" xfId="1" applyNumberFormat="1" applyFont="1" applyBorder="1" applyAlignment="1">
      <alignment horizontal="left"/>
    </xf>
    <xf numFmtId="49" fontId="2" fillId="0" borderId="1" xfId="1" applyNumberFormat="1" applyFont="1" applyBorder="1" applyAlignment="1">
      <alignment vertical="top" wrapText="1"/>
    </xf>
    <xf numFmtId="0" fontId="2" fillId="0" borderId="1" xfId="1" applyFont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/>
    </xf>
    <xf numFmtId="164" fontId="2" fillId="0" borderId="1" xfId="2" applyNumberFormat="1" applyFont="1" applyBorder="1" applyAlignment="1">
      <alignment horizontal="right" vertical="center" indent="1"/>
    </xf>
    <xf numFmtId="49" fontId="8" fillId="4" borderId="1" xfId="1" applyNumberFormat="1" applyFont="1" applyFill="1" applyBorder="1" applyAlignment="1">
      <alignment horizontal="left" wrapText="1"/>
    </xf>
    <xf numFmtId="49" fontId="6" fillId="4" borderId="1" xfId="1" applyNumberFormat="1" applyFont="1" applyFill="1" applyBorder="1" applyAlignment="1">
      <alignment horizontal="center" vertical="center" wrapText="1"/>
    </xf>
    <xf numFmtId="49" fontId="6" fillId="4" borderId="1" xfId="2" applyNumberFormat="1" applyFont="1" applyFill="1" applyBorder="1" applyAlignment="1">
      <alignment horizontal="center" vertical="center" wrapText="1"/>
    </xf>
    <xf numFmtId="164" fontId="6" fillId="4" borderId="1" xfId="1" applyNumberFormat="1" applyFont="1" applyFill="1" applyBorder="1" applyAlignment="1">
      <alignment horizontal="right" vertical="center" wrapText="1" indent="1"/>
    </xf>
    <xf numFmtId="49" fontId="8" fillId="0" borderId="1" xfId="1" applyNumberFormat="1" applyFont="1" applyFill="1" applyBorder="1" applyAlignment="1">
      <alignment horizontal="left" wrapText="1"/>
    </xf>
    <xf numFmtId="49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right" vertical="center" wrapText="1" indent="1"/>
    </xf>
    <xf numFmtId="49" fontId="3" fillId="0" borderId="1" xfId="1" applyNumberFormat="1" applyFont="1" applyFill="1" applyBorder="1" applyAlignment="1">
      <alignment horizontal="left" wrapText="1"/>
    </xf>
    <xf numFmtId="49" fontId="8" fillId="0" borderId="1" xfId="1" applyNumberFormat="1" applyFont="1" applyFill="1" applyBorder="1" applyAlignment="1">
      <alignment vertical="center" wrapText="1"/>
    </xf>
    <xf numFmtId="49" fontId="3" fillId="0" borderId="1" xfId="1" applyNumberFormat="1" applyFont="1" applyFill="1" applyBorder="1" applyAlignment="1">
      <alignment vertical="center" wrapText="1"/>
    </xf>
    <xf numFmtId="49" fontId="9" fillId="4" borderId="1" xfId="1" applyNumberFormat="1" applyFont="1" applyFill="1" applyBorder="1" applyAlignment="1">
      <alignment vertical="top" wrapText="1"/>
    </xf>
    <xf numFmtId="0" fontId="9" fillId="4" borderId="1" xfId="1" applyFont="1" applyFill="1" applyBorder="1" applyAlignment="1">
      <alignment horizontal="center" vertical="center" wrapText="1"/>
    </xf>
    <xf numFmtId="49" fontId="9" fillId="4" borderId="1" xfId="1" applyNumberFormat="1" applyFont="1" applyFill="1" applyBorder="1" applyAlignment="1">
      <alignment horizontal="center" vertical="center"/>
    </xf>
    <xf numFmtId="164" fontId="9" fillId="4" borderId="1" xfId="2" applyNumberFormat="1" applyFont="1" applyFill="1" applyBorder="1" applyAlignment="1">
      <alignment horizontal="right" vertical="center" indent="1"/>
    </xf>
    <xf numFmtId="49" fontId="6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7" fillId="5" borderId="1" xfId="1" applyNumberFormat="1" applyFont="1" applyFill="1" applyBorder="1" applyAlignment="1">
      <alignment horizontal="left"/>
    </xf>
    <xf numFmtId="49" fontId="6" fillId="5" borderId="1" xfId="1" applyNumberFormat="1" applyFont="1" applyFill="1" applyBorder="1" applyAlignment="1">
      <alignment vertical="top" wrapText="1"/>
    </xf>
    <xf numFmtId="0" fontId="6" fillId="5" borderId="1" xfId="1" applyFont="1" applyFill="1" applyBorder="1" applyAlignment="1">
      <alignment horizontal="center" vertical="center" wrapText="1"/>
    </xf>
    <xf numFmtId="49" fontId="6" fillId="5" borderId="1" xfId="1" applyNumberFormat="1" applyFont="1" applyFill="1" applyBorder="1" applyAlignment="1">
      <alignment horizontal="center" vertical="center"/>
    </xf>
    <xf numFmtId="164" fontId="6" fillId="5" borderId="1" xfId="2" applyNumberFormat="1" applyFont="1" applyFill="1" applyBorder="1" applyAlignment="1">
      <alignment horizontal="right" vertical="center" indent="1"/>
    </xf>
    <xf numFmtId="49" fontId="8" fillId="6" borderId="1" xfId="1" applyNumberFormat="1" applyFont="1" applyFill="1" applyBorder="1" applyAlignment="1">
      <alignment horizontal="left"/>
    </xf>
    <xf numFmtId="49" fontId="6" fillId="6" borderId="1" xfId="1" applyNumberFormat="1" applyFont="1" applyFill="1" applyBorder="1" applyAlignment="1">
      <alignment vertical="top" wrapText="1"/>
    </xf>
    <xf numFmtId="0" fontId="6" fillId="6" borderId="1" xfId="1" applyFont="1" applyFill="1" applyBorder="1" applyAlignment="1">
      <alignment horizontal="center" vertical="center" wrapText="1"/>
    </xf>
    <xf numFmtId="49" fontId="6" fillId="6" borderId="1" xfId="1" applyNumberFormat="1" applyFont="1" applyFill="1" applyBorder="1" applyAlignment="1">
      <alignment horizontal="center" vertical="center"/>
    </xf>
    <xf numFmtId="164" fontId="6" fillId="6" borderId="1" xfId="2" applyNumberFormat="1" applyFont="1" applyFill="1" applyBorder="1" applyAlignment="1">
      <alignment horizontal="right" vertical="center" indent="1"/>
    </xf>
    <xf numFmtId="49" fontId="8" fillId="7" borderId="1" xfId="1" applyNumberFormat="1" applyFont="1" applyFill="1" applyBorder="1" applyAlignment="1">
      <alignment horizontal="left"/>
    </xf>
    <xf numFmtId="49" fontId="9" fillId="7" borderId="1" xfId="1" applyNumberFormat="1" applyFont="1" applyFill="1" applyBorder="1" applyAlignment="1">
      <alignment vertical="top" wrapText="1"/>
    </xf>
    <xf numFmtId="0" fontId="9" fillId="7" borderId="1" xfId="1" applyFont="1" applyFill="1" applyBorder="1" applyAlignment="1">
      <alignment horizontal="center" vertical="center" wrapText="1"/>
    </xf>
    <xf numFmtId="49" fontId="9" fillId="7" borderId="1" xfId="1" applyNumberFormat="1" applyFont="1" applyFill="1" applyBorder="1" applyAlignment="1">
      <alignment horizontal="center" vertical="center"/>
    </xf>
    <xf numFmtId="164" fontId="9" fillId="7" borderId="1" xfId="2" applyNumberFormat="1" applyFont="1" applyFill="1" applyBorder="1" applyAlignment="1">
      <alignment horizontal="right" vertical="center" indent="1"/>
    </xf>
    <xf numFmtId="0" fontId="10" fillId="0" borderId="0" xfId="1" applyFont="1"/>
    <xf numFmtId="49" fontId="2" fillId="0" borderId="1" xfId="1" applyNumberFormat="1" applyFont="1" applyBorder="1" applyAlignment="1">
      <alignment horizontal="left" vertical="center" wrapText="1"/>
    </xf>
    <xf numFmtId="49" fontId="8" fillId="0" borderId="1" xfId="1" applyNumberFormat="1" applyFont="1" applyBorder="1" applyAlignment="1">
      <alignment vertical="center"/>
    </xf>
    <xf numFmtId="49" fontId="3" fillId="0" borderId="1" xfId="1" applyNumberFormat="1" applyFont="1" applyBorder="1" applyAlignment="1">
      <alignment vertical="center"/>
    </xf>
    <xf numFmtId="49" fontId="10" fillId="0" borderId="1" xfId="1" applyNumberFormat="1" applyFont="1" applyBorder="1" applyAlignment="1">
      <alignment horizontal="center" vertical="center"/>
    </xf>
    <xf numFmtId="0" fontId="11" fillId="0" borderId="0" xfId="1" applyFont="1"/>
    <xf numFmtId="164" fontId="6" fillId="7" borderId="1" xfId="2" applyNumberFormat="1" applyFont="1" applyFill="1" applyBorder="1" applyAlignment="1">
      <alignment horizontal="right" vertical="center" indent="1"/>
    </xf>
    <xf numFmtId="49" fontId="6" fillId="0" borderId="1" xfId="1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vertical="center" wrapText="1"/>
    </xf>
    <xf numFmtId="0" fontId="9" fillId="0" borderId="0" xfId="1" applyFont="1"/>
    <xf numFmtId="49" fontId="6" fillId="7" borderId="1" xfId="1" applyNumberFormat="1" applyFont="1" applyFill="1" applyBorder="1" applyAlignment="1">
      <alignment vertical="top" wrapText="1"/>
    </xf>
    <xf numFmtId="0" fontId="6" fillId="7" borderId="1" xfId="1" applyFont="1" applyFill="1" applyBorder="1" applyAlignment="1">
      <alignment horizontal="center" vertical="center" wrapText="1"/>
    </xf>
    <xf numFmtId="49" fontId="6" fillId="7" borderId="1" xfId="1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vertical="top" wrapText="1"/>
    </xf>
    <xf numFmtId="164" fontId="6" fillId="8" borderId="1" xfId="2" applyNumberFormat="1" applyFont="1" applyFill="1" applyBorder="1" applyAlignment="1">
      <alignment horizontal="right" vertical="center" indent="1"/>
    </xf>
    <xf numFmtId="164" fontId="2" fillId="8" borderId="1" xfId="2" applyNumberFormat="1" applyFont="1" applyFill="1" applyBorder="1" applyAlignment="1">
      <alignment horizontal="right" vertical="center" indent="1"/>
    </xf>
    <xf numFmtId="49" fontId="6" fillId="0" borderId="1" xfId="1" applyNumberFormat="1" applyFont="1" applyFill="1" applyBorder="1" applyAlignment="1">
      <alignment vertical="top" wrapText="1"/>
    </xf>
    <xf numFmtId="49" fontId="8" fillId="9" borderId="2" xfId="0" applyNumberFormat="1" applyFont="1" applyFill="1" applyBorder="1" applyAlignment="1">
      <alignment horizontal="left"/>
    </xf>
    <xf numFmtId="49" fontId="6" fillId="9" borderId="3" xfId="0" applyNumberFormat="1" applyFont="1" applyFill="1" applyBorder="1" applyAlignment="1">
      <alignment vertical="top" wrapText="1"/>
    </xf>
    <xf numFmtId="0" fontId="6" fillId="9" borderId="3" xfId="0" applyFont="1" applyFill="1" applyBorder="1" applyAlignment="1">
      <alignment horizontal="center" vertical="center" wrapText="1"/>
    </xf>
    <xf numFmtId="49" fontId="6" fillId="9" borderId="3" xfId="0" applyNumberFormat="1" applyFont="1" applyFill="1" applyBorder="1" applyAlignment="1">
      <alignment horizontal="center" vertical="center"/>
    </xf>
    <xf numFmtId="164" fontId="6" fillId="9" borderId="3" xfId="0" applyNumberFormat="1" applyFont="1" applyFill="1" applyBorder="1" applyAlignment="1">
      <alignment horizontal="right" vertical="center" indent="1"/>
    </xf>
    <xf numFmtId="49" fontId="3" fillId="9" borderId="2" xfId="0" applyNumberFormat="1" applyFont="1" applyFill="1" applyBorder="1" applyAlignment="1">
      <alignment horizontal="left"/>
    </xf>
    <xf numFmtId="49" fontId="2" fillId="0" borderId="3" xfId="0" applyNumberFormat="1" applyFont="1" applyBorder="1" applyAlignment="1">
      <alignment vertical="top" wrapText="1"/>
    </xf>
    <xf numFmtId="0" fontId="2" fillId="9" borderId="3" xfId="0" applyFont="1" applyFill="1" applyBorder="1" applyAlignment="1">
      <alignment horizontal="center" vertical="center" wrapText="1"/>
    </xf>
    <xf numFmtId="49" fontId="2" fillId="9" borderId="3" xfId="0" applyNumberFormat="1" applyFont="1" applyFill="1" applyBorder="1" applyAlignment="1">
      <alignment horizontal="center" vertical="center"/>
    </xf>
    <xf numFmtId="164" fontId="2" fillId="9" borderId="3" xfId="0" applyNumberFormat="1" applyFont="1" applyFill="1" applyBorder="1" applyAlignment="1">
      <alignment horizontal="right" vertical="center" indent="1"/>
    </xf>
    <xf numFmtId="49" fontId="2" fillId="0" borderId="1" xfId="0" applyNumberFormat="1" applyFont="1" applyBorder="1" applyAlignment="1">
      <alignment vertical="top" wrapText="1"/>
    </xf>
    <xf numFmtId="49" fontId="8" fillId="8" borderId="1" xfId="1" applyNumberFormat="1" applyFont="1" applyFill="1" applyBorder="1" applyAlignment="1">
      <alignment horizontal="left"/>
    </xf>
    <xf numFmtId="0" fontId="6" fillId="8" borderId="1" xfId="1" applyFont="1" applyFill="1" applyBorder="1" applyAlignment="1">
      <alignment horizontal="center" vertical="center" wrapText="1"/>
    </xf>
    <xf numFmtId="49" fontId="6" fillId="8" borderId="1" xfId="1" applyNumberFormat="1" applyFont="1" applyFill="1" applyBorder="1" applyAlignment="1">
      <alignment horizontal="center" vertical="center"/>
    </xf>
    <xf numFmtId="49" fontId="3" fillId="8" borderId="1" xfId="1" applyNumberFormat="1" applyFont="1" applyFill="1" applyBorder="1" applyAlignment="1">
      <alignment horizontal="left"/>
    </xf>
    <xf numFmtId="0" fontId="2" fillId="8" borderId="1" xfId="1" applyFont="1" applyFill="1" applyBorder="1" applyAlignment="1">
      <alignment horizontal="center" vertical="center" wrapText="1"/>
    </xf>
    <xf numFmtId="49" fontId="2" fillId="8" borderId="1" xfId="1" applyNumberFormat="1" applyFont="1" applyFill="1" applyBorder="1" applyAlignment="1">
      <alignment horizontal="center" vertical="center"/>
    </xf>
    <xf numFmtId="49" fontId="8" fillId="8" borderId="1" xfId="1" applyNumberFormat="1" applyFont="1" applyFill="1" applyBorder="1" applyAlignment="1">
      <alignment vertical="center"/>
    </xf>
    <xf numFmtId="49" fontId="3" fillId="8" borderId="1" xfId="1" applyNumberFormat="1" applyFont="1" applyFill="1" applyBorder="1" applyAlignment="1">
      <alignment vertical="center"/>
    </xf>
    <xf numFmtId="164" fontId="2" fillId="0" borderId="3" xfId="0" applyNumberFormat="1" applyFont="1" applyBorder="1" applyAlignment="1">
      <alignment horizontal="right" vertical="center" indent="1"/>
    </xf>
    <xf numFmtId="49" fontId="2" fillId="9" borderId="1" xfId="1" applyNumberFormat="1" applyFont="1" applyFill="1" applyBorder="1" applyAlignment="1">
      <alignment horizontal="center" vertical="center"/>
    </xf>
    <xf numFmtId="49" fontId="12" fillId="0" borderId="1" xfId="1" applyNumberFormat="1" applyFont="1" applyBorder="1" applyAlignment="1">
      <alignment vertical="top" wrapText="1"/>
    </xf>
    <xf numFmtId="49" fontId="13" fillId="0" borderId="1" xfId="1" applyNumberFormat="1" applyFont="1" applyBorder="1" applyAlignment="1">
      <alignment vertical="top" wrapText="1"/>
    </xf>
    <xf numFmtId="49" fontId="14" fillId="0" borderId="1" xfId="1" applyNumberFormat="1" applyFont="1" applyBorder="1" applyAlignment="1">
      <alignment horizontal="left"/>
    </xf>
    <xf numFmtId="49" fontId="11" fillId="0" borderId="1" xfId="1" applyNumberFormat="1" applyFont="1" applyBorder="1" applyAlignment="1">
      <alignment vertical="top" wrapText="1"/>
    </xf>
    <xf numFmtId="0" fontId="11" fillId="0" borderId="1" xfId="1" applyFont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164" fontId="11" fillId="0" borderId="1" xfId="2" applyNumberFormat="1" applyFont="1" applyBorder="1" applyAlignment="1">
      <alignment horizontal="right" vertical="center" indent="1"/>
    </xf>
    <xf numFmtId="49" fontId="11" fillId="0" borderId="1" xfId="0" applyNumberFormat="1" applyFont="1" applyBorder="1" applyAlignment="1">
      <alignment horizontal="center" vertical="center"/>
    </xf>
    <xf numFmtId="49" fontId="9" fillId="6" borderId="1" xfId="1" applyNumberFormat="1" applyFont="1" applyFill="1" applyBorder="1" applyAlignment="1">
      <alignment vertical="top" wrapText="1"/>
    </xf>
    <xf numFmtId="0" fontId="9" fillId="6" borderId="1" xfId="1" applyFont="1" applyFill="1" applyBorder="1" applyAlignment="1">
      <alignment horizontal="center" vertical="center" wrapText="1"/>
    </xf>
    <xf numFmtId="49" fontId="9" fillId="6" borderId="1" xfId="1" applyNumberFormat="1" applyFont="1" applyFill="1" applyBorder="1" applyAlignment="1">
      <alignment horizontal="center" vertical="center"/>
    </xf>
    <xf numFmtId="164" fontId="9" fillId="6" borderId="1" xfId="2" applyNumberFormat="1" applyFont="1" applyFill="1" applyBorder="1" applyAlignment="1">
      <alignment horizontal="right" vertical="center" indent="1"/>
    </xf>
    <xf numFmtId="164" fontId="15" fillId="7" borderId="1" xfId="2" applyNumberFormat="1" applyFont="1" applyFill="1" applyBorder="1" applyAlignment="1">
      <alignment horizontal="right" vertical="center" indent="1"/>
    </xf>
    <xf numFmtId="49" fontId="16" fillId="0" borderId="1" xfId="1" applyNumberFormat="1" applyFont="1" applyBorder="1" applyAlignment="1">
      <alignment horizontal="left"/>
    </xf>
    <xf numFmtId="49" fontId="8" fillId="7" borderId="1" xfId="1" applyNumberFormat="1" applyFont="1" applyFill="1" applyBorder="1" applyAlignment="1"/>
    <xf numFmtId="49" fontId="8" fillId="8" borderId="1" xfId="1" applyNumberFormat="1" applyFont="1" applyFill="1" applyBorder="1" applyAlignment="1"/>
    <xf numFmtId="49" fontId="6" fillId="8" borderId="1" xfId="1" applyNumberFormat="1" applyFont="1" applyFill="1" applyBorder="1" applyAlignment="1">
      <alignment vertical="top" wrapText="1"/>
    </xf>
    <xf numFmtId="49" fontId="3" fillId="8" borderId="1" xfId="1" applyNumberFormat="1" applyFont="1" applyFill="1" applyBorder="1" applyAlignment="1"/>
    <xf numFmtId="49" fontId="6" fillId="10" borderId="1" xfId="1" applyNumberFormat="1" applyFont="1" applyFill="1" applyBorder="1" applyAlignment="1">
      <alignment horizontal="left" vertical="center"/>
    </xf>
    <xf numFmtId="49" fontId="6" fillId="10" borderId="1" xfId="1" applyNumberFormat="1" applyFont="1" applyFill="1" applyBorder="1" applyAlignment="1">
      <alignment vertical="top" wrapText="1"/>
    </xf>
    <xf numFmtId="0" fontId="6" fillId="10" borderId="1" xfId="1" applyFont="1" applyFill="1" applyBorder="1" applyAlignment="1">
      <alignment horizontal="center" vertical="center" wrapText="1"/>
    </xf>
    <xf numFmtId="49" fontId="6" fillId="10" borderId="1" xfId="1" applyNumberFormat="1" applyFont="1" applyFill="1" applyBorder="1" applyAlignment="1">
      <alignment horizontal="center" vertical="center"/>
    </xf>
    <xf numFmtId="164" fontId="6" fillId="10" borderId="1" xfId="2" applyNumberFormat="1" applyFont="1" applyFill="1" applyBorder="1" applyAlignment="1">
      <alignment horizontal="right" vertical="center" indent="1"/>
    </xf>
    <xf numFmtId="0" fontId="2" fillId="0" borderId="4" xfId="1" applyFont="1" applyBorder="1" applyAlignment="1">
      <alignment horizontal="left"/>
    </xf>
    <xf numFmtId="0" fontId="2" fillId="0" borderId="4" xfId="1" applyFont="1" applyBorder="1" applyAlignment="1">
      <alignment horizontal="left" vertical="center" wrapText="1"/>
    </xf>
    <xf numFmtId="0" fontId="1" fillId="0" borderId="0" xfId="1" applyAlignment="1"/>
    <xf numFmtId="0" fontId="2" fillId="0" borderId="0" xfId="1" applyFont="1" applyAlignment="1"/>
    <xf numFmtId="49" fontId="5" fillId="0" borderId="0" xfId="2" applyNumberFormat="1" applyFont="1" applyFill="1" applyAlignment="1">
      <alignment horizontal="center" vertical="center" wrapText="1"/>
    </xf>
    <xf numFmtId="49" fontId="4" fillId="0" borderId="0" xfId="1" applyNumberFormat="1" applyFont="1" applyAlignment="1" applyProtection="1">
      <alignment horizontal="right"/>
      <protection locked="0"/>
    </xf>
  </cellXfs>
  <cellStyles count="5">
    <cellStyle name="Обычный" xfId="0" builtinId="0"/>
    <cellStyle name="Обычный 2" xfId="1"/>
    <cellStyle name="Стиль 123" xfId="3"/>
    <cellStyle name="Финансовый [0] 2" xfId="2"/>
    <cellStyle name="Финансовый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3"/>
  <sheetViews>
    <sheetView tabSelected="1" workbookViewId="0">
      <selection activeCell="B3" sqref="B3"/>
    </sheetView>
  </sheetViews>
  <sheetFormatPr defaultRowHeight="15.75" x14ac:dyDescent="0.25"/>
  <cols>
    <col min="1" max="1" width="10.42578125" style="1" customWidth="1"/>
    <col min="2" max="2" width="74.28515625" style="2" customWidth="1"/>
    <col min="3" max="3" width="7.85546875" style="3" customWidth="1"/>
    <col min="4" max="4" width="11.28515625" style="4" customWidth="1"/>
    <col min="5" max="5" width="11.7109375" style="4" customWidth="1"/>
    <col min="6" max="6" width="9.140625" style="4" customWidth="1"/>
    <col min="7" max="7" width="19.28515625" style="4" customWidth="1"/>
    <col min="8" max="8" width="9.42578125" style="3" bestFit="1" customWidth="1"/>
    <col min="9" max="249" width="9.140625" style="3"/>
    <col min="250" max="250" width="9.42578125" style="3" customWidth="1"/>
    <col min="251" max="251" width="65.5703125" style="3" customWidth="1"/>
    <col min="252" max="252" width="7.85546875" style="3" customWidth="1"/>
    <col min="253" max="253" width="11.28515625" style="3" customWidth="1"/>
    <col min="254" max="254" width="11.7109375" style="3" customWidth="1"/>
    <col min="255" max="255" width="8.140625" style="3" customWidth="1"/>
    <col min="256" max="256" width="13.7109375" style="3" customWidth="1"/>
    <col min="257" max="505" width="9.140625" style="3"/>
    <col min="506" max="506" width="9.42578125" style="3" customWidth="1"/>
    <col min="507" max="507" width="65.5703125" style="3" customWidth="1"/>
    <col min="508" max="508" width="7.85546875" style="3" customWidth="1"/>
    <col min="509" max="509" width="11.28515625" style="3" customWidth="1"/>
    <col min="510" max="510" width="11.7109375" style="3" customWidth="1"/>
    <col min="511" max="511" width="8.140625" style="3" customWidth="1"/>
    <col min="512" max="512" width="13.7109375" style="3" customWidth="1"/>
    <col min="513" max="761" width="9.140625" style="3"/>
    <col min="762" max="762" width="9.42578125" style="3" customWidth="1"/>
    <col min="763" max="763" width="65.5703125" style="3" customWidth="1"/>
    <col min="764" max="764" width="7.85546875" style="3" customWidth="1"/>
    <col min="765" max="765" width="11.28515625" style="3" customWidth="1"/>
    <col min="766" max="766" width="11.7109375" style="3" customWidth="1"/>
    <col min="767" max="767" width="8.140625" style="3" customWidth="1"/>
    <col min="768" max="768" width="13.7109375" style="3" customWidth="1"/>
    <col min="769" max="1017" width="9.140625" style="3"/>
    <col min="1018" max="1018" width="9.42578125" style="3" customWidth="1"/>
    <col min="1019" max="1019" width="65.5703125" style="3" customWidth="1"/>
    <col min="1020" max="1020" width="7.85546875" style="3" customWidth="1"/>
    <col min="1021" max="1021" width="11.28515625" style="3" customWidth="1"/>
    <col min="1022" max="1022" width="11.7109375" style="3" customWidth="1"/>
    <col min="1023" max="1023" width="8.140625" style="3" customWidth="1"/>
    <col min="1024" max="1024" width="13.7109375" style="3" customWidth="1"/>
    <col min="1025" max="1273" width="9.140625" style="3"/>
    <col min="1274" max="1274" width="9.42578125" style="3" customWidth="1"/>
    <col min="1275" max="1275" width="65.5703125" style="3" customWidth="1"/>
    <col min="1276" max="1276" width="7.85546875" style="3" customWidth="1"/>
    <col min="1277" max="1277" width="11.28515625" style="3" customWidth="1"/>
    <col min="1278" max="1278" width="11.7109375" style="3" customWidth="1"/>
    <col min="1279" max="1279" width="8.140625" style="3" customWidth="1"/>
    <col min="1280" max="1280" width="13.7109375" style="3" customWidth="1"/>
    <col min="1281" max="1529" width="9.140625" style="3"/>
    <col min="1530" max="1530" width="9.42578125" style="3" customWidth="1"/>
    <col min="1531" max="1531" width="65.5703125" style="3" customWidth="1"/>
    <col min="1532" max="1532" width="7.85546875" style="3" customWidth="1"/>
    <col min="1533" max="1533" width="11.28515625" style="3" customWidth="1"/>
    <col min="1534" max="1534" width="11.7109375" style="3" customWidth="1"/>
    <col min="1535" max="1535" width="8.140625" style="3" customWidth="1"/>
    <col min="1536" max="1536" width="13.7109375" style="3" customWidth="1"/>
    <col min="1537" max="1785" width="9.140625" style="3"/>
    <col min="1786" max="1786" width="9.42578125" style="3" customWidth="1"/>
    <col min="1787" max="1787" width="65.5703125" style="3" customWidth="1"/>
    <col min="1788" max="1788" width="7.85546875" style="3" customWidth="1"/>
    <col min="1789" max="1789" width="11.28515625" style="3" customWidth="1"/>
    <col min="1790" max="1790" width="11.7109375" style="3" customWidth="1"/>
    <col min="1791" max="1791" width="8.140625" style="3" customWidth="1"/>
    <col min="1792" max="1792" width="13.7109375" style="3" customWidth="1"/>
    <col min="1793" max="2041" width="9.140625" style="3"/>
    <col min="2042" max="2042" width="9.42578125" style="3" customWidth="1"/>
    <col min="2043" max="2043" width="65.5703125" style="3" customWidth="1"/>
    <col min="2044" max="2044" width="7.85546875" style="3" customWidth="1"/>
    <col min="2045" max="2045" width="11.28515625" style="3" customWidth="1"/>
    <col min="2046" max="2046" width="11.7109375" style="3" customWidth="1"/>
    <col min="2047" max="2047" width="8.140625" style="3" customWidth="1"/>
    <col min="2048" max="2048" width="13.7109375" style="3" customWidth="1"/>
    <col min="2049" max="2297" width="9.140625" style="3"/>
    <col min="2298" max="2298" width="9.42578125" style="3" customWidth="1"/>
    <col min="2299" max="2299" width="65.5703125" style="3" customWidth="1"/>
    <col min="2300" max="2300" width="7.85546875" style="3" customWidth="1"/>
    <col min="2301" max="2301" width="11.28515625" style="3" customWidth="1"/>
    <col min="2302" max="2302" width="11.7109375" style="3" customWidth="1"/>
    <col min="2303" max="2303" width="8.140625" style="3" customWidth="1"/>
    <col min="2304" max="2304" width="13.7109375" style="3" customWidth="1"/>
    <col min="2305" max="2553" width="9.140625" style="3"/>
    <col min="2554" max="2554" width="9.42578125" style="3" customWidth="1"/>
    <col min="2555" max="2555" width="65.5703125" style="3" customWidth="1"/>
    <col min="2556" max="2556" width="7.85546875" style="3" customWidth="1"/>
    <col min="2557" max="2557" width="11.28515625" style="3" customWidth="1"/>
    <col min="2558" max="2558" width="11.7109375" style="3" customWidth="1"/>
    <col min="2559" max="2559" width="8.140625" style="3" customWidth="1"/>
    <col min="2560" max="2560" width="13.7109375" style="3" customWidth="1"/>
    <col min="2561" max="2809" width="9.140625" style="3"/>
    <col min="2810" max="2810" width="9.42578125" style="3" customWidth="1"/>
    <col min="2811" max="2811" width="65.5703125" style="3" customWidth="1"/>
    <col min="2812" max="2812" width="7.85546875" style="3" customWidth="1"/>
    <col min="2813" max="2813" width="11.28515625" style="3" customWidth="1"/>
    <col min="2814" max="2814" width="11.7109375" style="3" customWidth="1"/>
    <col min="2815" max="2815" width="8.140625" style="3" customWidth="1"/>
    <col min="2816" max="2816" width="13.7109375" style="3" customWidth="1"/>
    <col min="2817" max="3065" width="9.140625" style="3"/>
    <col min="3066" max="3066" width="9.42578125" style="3" customWidth="1"/>
    <col min="3067" max="3067" width="65.5703125" style="3" customWidth="1"/>
    <col min="3068" max="3068" width="7.85546875" style="3" customWidth="1"/>
    <col min="3069" max="3069" width="11.28515625" style="3" customWidth="1"/>
    <col min="3070" max="3070" width="11.7109375" style="3" customWidth="1"/>
    <col min="3071" max="3071" width="8.140625" style="3" customWidth="1"/>
    <col min="3072" max="3072" width="13.7109375" style="3" customWidth="1"/>
    <col min="3073" max="3321" width="9.140625" style="3"/>
    <col min="3322" max="3322" width="9.42578125" style="3" customWidth="1"/>
    <col min="3323" max="3323" width="65.5703125" style="3" customWidth="1"/>
    <col min="3324" max="3324" width="7.85546875" style="3" customWidth="1"/>
    <col min="3325" max="3325" width="11.28515625" style="3" customWidth="1"/>
    <col min="3326" max="3326" width="11.7109375" style="3" customWidth="1"/>
    <col min="3327" max="3327" width="8.140625" style="3" customWidth="1"/>
    <col min="3328" max="3328" width="13.7109375" style="3" customWidth="1"/>
    <col min="3329" max="3577" width="9.140625" style="3"/>
    <col min="3578" max="3578" width="9.42578125" style="3" customWidth="1"/>
    <col min="3579" max="3579" width="65.5703125" style="3" customWidth="1"/>
    <col min="3580" max="3580" width="7.85546875" style="3" customWidth="1"/>
    <col min="3581" max="3581" width="11.28515625" style="3" customWidth="1"/>
    <col min="3582" max="3582" width="11.7109375" style="3" customWidth="1"/>
    <col min="3583" max="3583" width="8.140625" style="3" customWidth="1"/>
    <col min="3584" max="3584" width="13.7109375" style="3" customWidth="1"/>
    <col min="3585" max="3833" width="9.140625" style="3"/>
    <col min="3834" max="3834" width="9.42578125" style="3" customWidth="1"/>
    <col min="3835" max="3835" width="65.5703125" style="3" customWidth="1"/>
    <col min="3836" max="3836" width="7.85546875" style="3" customWidth="1"/>
    <col min="3837" max="3837" width="11.28515625" style="3" customWidth="1"/>
    <col min="3838" max="3838" width="11.7109375" style="3" customWidth="1"/>
    <col min="3839" max="3839" width="8.140625" style="3" customWidth="1"/>
    <col min="3840" max="3840" width="13.7109375" style="3" customWidth="1"/>
    <col min="3841" max="4089" width="9.140625" style="3"/>
    <col min="4090" max="4090" width="9.42578125" style="3" customWidth="1"/>
    <col min="4091" max="4091" width="65.5703125" style="3" customWidth="1"/>
    <col min="4092" max="4092" width="7.85546875" style="3" customWidth="1"/>
    <col min="4093" max="4093" width="11.28515625" style="3" customWidth="1"/>
    <col min="4094" max="4094" width="11.7109375" style="3" customWidth="1"/>
    <col min="4095" max="4095" width="8.140625" style="3" customWidth="1"/>
    <col min="4096" max="4096" width="13.7109375" style="3" customWidth="1"/>
    <col min="4097" max="4345" width="9.140625" style="3"/>
    <col min="4346" max="4346" width="9.42578125" style="3" customWidth="1"/>
    <col min="4347" max="4347" width="65.5703125" style="3" customWidth="1"/>
    <col min="4348" max="4348" width="7.85546875" style="3" customWidth="1"/>
    <col min="4349" max="4349" width="11.28515625" style="3" customWidth="1"/>
    <col min="4350" max="4350" width="11.7109375" style="3" customWidth="1"/>
    <col min="4351" max="4351" width="8.140625" style="3" customWidth="1"/>
    <col min="4352" max="4352" width="13.7109375" style="3" customWidth="1"/>
    <col min="4353" max="4601" width="9.140625" style="3"/>
    <col min="4602" max="4602" width="9.42578125" style="3" customWidth="1"/>
    <col min="4603" max="4603" width="65.5703125" style="3" customWidth="1"/>
    <col min="4604" max="4604" width="7.85546875" style="3" customWidth="1"/>
    <col min="4605" max="4605" width="11.28515625" style="3" customWidth="1"/>
    <col min="4606" max="4606" width="11.7109375" style="3" customWidth="1"/>
    <col min="4607" max="4607" width="8.140625" style="3" customWidth="1"/>
    <col min="4608" max="4608" width="13.7109375" style="3" customWidth="1"/>
    <col min="4609" max="4857" width="9.140625" style="3"/>
    <col min="4858" max="4858" width="9.42578125" style="3" customWidth="1"/>
    <col min="4859" max="4859" width="65.5703125" style="3" customWidth="1"/>
    <col min="4860" max="4860" width="7.85546875" style="3" customWidth="1"/>
    <col min="4861" max="4861" width="11.28515625" style="3" customWidth="1"/>
    <col min="4862" max="4862" width="11.7109375" style="3" customWidth="1"/>
    <col min="4863" max="4863" width="8.140625" style="3" customWidth="1"/>
    <col min="4864" max="4864" width="13.7109375" style="3" customWidth="1"/>
    <col min="4865" max="5113" width="9.140625" style="3"/>
    <col min="5114" max="5114" width="9.42578125" style="3" customWidth="1"/>
    <col min="5115" max="5115" width="65.5703125" style="3" customWidth="1"/>
    <col min="5116" max="5116" width="7.85546875" style="3" customWidth="1"/>
    <col min="5117" max="5117" width="11.28515625" style="3" customWidth="1"/>
    <col min="5118" max="5118" width="11.7109375" style="3" customWidth="1"/>
    <col min="5119" max="5119" width="8.140625" style="3" customWidth="1"/>
    <col min="5120" max="5120" width="13.7109375" style="3" customWidth="1"/>
    <col min="5121" max="5369" width="9.140625" style="3"/>
    <col min="5370" max="5370" width="9.42578125" style="3" customWidth="1"/>
    <col min="5371" max="5371" width="65.5703125" style="3" customWidth="1"/>
    <col min="5372" max="5372" width="7.85546875" style="3" customWidth="1"/>
    <col min="5373" max="5373" width="11.28515625" style="3" customWidth="1"/>
    <col min="5374" max="5374" width="11.7109375" style="3" customWidth="1"/>
    <col min="5375" max="5375" width="8.140625" style="3" customWidth="1"/>
    <col min="5376" max="5376" width="13.7109375" style="3" customWidth="1"/>
    <col min="5377" max="5625" width="9.140625" style="3"/>
    <col min="5626" max="5626" width="9.42578125" style="3" customWidth="1"/>
    <col min="5627" max="5627" width="65.5703125" style="3" customWidth="1"/>
    <col min="5628" max="5628" width="7.85546875" style="3" customWidth="1"/>
    <col min="5629" max="5629" width="11.28515625" style="3" customWidth="1"/>
    <col min="5630" max="5630" width="11.7109375" style="3" customWidth="1"/>
    <col min="5631" max="5631" width="8.140625" style="3" customWidth="1"/>
    <col min="5632" max="5632" width="13.7109375" style="3" customWidth="1"/>
    <col min="5633" max="5881" width="9.140625" style="3"/>
    <col min="5882" max="5882" width="9.42578125" style="3" customWidth="1"/>
    <col min="5883" max="5883" width="65.5703125" style="3" customWidth="1"/>
    <col min="5884" max="5884" width="7.85546875" style="3" customWidth="1"/>
    <col min="5885" max="5885" width="11.28515625" style="3" customWidth="1"/>
    <col min="5886" max="5886" width="11.7109375" style="3" customWidth="1"/>
    <col min="5887" max="5887" width="8.140625" style="3" customWidth="1"/>
    <col min="5888" max="5888" width="13.7109375" style="3" customWidth="1"/>
    <col min="5889" max="6137" width="9.140625" style="3"/>
    <col min="6138" max="6138" width="9.42578125" style="3" customWidth="1"/>
    <col min="6139" max="6139" width="65.5703125" style="3" customWidth="1"/>
    <col min="6140" max="6140" width="7.85546875" style="3" customWidth="1"/>
    <col min="6141" max="6141" width="11.28515625" style="3" customWidth="1"/>
    <col min="6142" max="6142" width="11.7109375" style="3" customWidth="1"/>
    <col min="6143" max="6143" width="8.140625" style="3" customWidth="1"/>
    <col min="6144" max="6144" width="13.7109375" style="3" customWidth="1"/>
    <col min="6145" max="6393" width="9.140625" style="3"/>
    <col min="6394" max="6394" width="9.42578125" style="3" customWidth="1"/>
    <col min="6395" max="6395" width="65.5703125" style="3" customWidth="1"/>
    <col min="6396" max="6396" width="7.85546875" style="3" customWidth="1"/>
    <col min="6397" max="6397" width="11.28515625" style="3" customWidth="1"/>
    <col min="6398" max="6398" width="11.7109375" style="3" customWidth="1"/>
    <col min="6399" max="6399" width="8.140625" style="3" customWidth="1"/>
    <col min="6400" max="6400" width="13.7109375" style="3" customWidth="1"/>
    <col min="6401" max="6649" width="9.140625" style="3"/>
    <col min="6650" max="6650" width="9.42578125" style="3" customWidth="1"/>
    <col min="6651" max="6651" width="65.5703125" style="3" customWidth="1"/>
    <col min="6652" max="6652" width="7.85546875" style="3" customWidth="1"/>
    <col min="6653" max="6653" width="11.28515625" style="3" customWidth="1"/>
    <col min="6654" max="6654" width="11.7109375" style="3" customWidth="1"/>
    <col min="6655" max="6655" width="8.140625" style="3" customWidth="1"/>
    <col min="6656" max="6656" width="13.7109375" style="3" customWidth="1"/>
    <col min="6657" max="6905" width="9.140625" style="3"/>
    <col min="6906" max="6906" width="9.42578125" style="3" customWidth="1"/>
    <col min="6907" max="6907" width="65.5703125" style="3" customWidth="1"/>
    <col min="6908" max="6908" width="7.85546875" style="3" customWidth="1"/>
    <col min="6909" max="6909" width="11.28515625" style="3" customWidth="1"/>
    <col min="6910" max="6910" width="11.7109375" style="3" customWidth="1"/>
    <col min="6911" max="6911" width="8.140625" style="3" customWidth="1"/>
    <col min="6912" max="6912" width="13.7109375" style="3" customWidth="1"/>
    <col min="6913" max="7161" width="9.140625" style="3"/>
    <col min="7162" max="7162" width="9.42578125" style="3" customWidth="1"/>
    <col min="7163" max="7163" width="65.5703125" style="3" customWidth="1"/>
    <col min="7164" max="7164" width="7.85546875" style="3" customWidth="1"/>
    <col min="7165" max="7165" width="11.28515625" style="3" customWidth="1"/>
    <col min="7166" max="7166" width="11.7109375" style="3" customWidth="1"/>
    <col min="7167" max="7167" width="8.140625" style="3" customWidth="1"/>
    <col min="7168" max="7168" width="13.7109375" style="3" customWidth="1"/>
    <col min="7169" max="7417" width="9.140625" style="3"/>
    <col min="7418" max="7418" width="9.42578125" style="3" customWidth="1"/>
    <col min="7419" max="7419" width="65.5703125" style="3" customWidth="1"/>
    <col min="7420" max="7420" width="7.85546875" style="3" customWidth="1"/>
    <col min="7421" max="7421" width="11.28515625" style="3" customWidth="1"/>
    <col min="7422" max="7422" width="11.7109375" style="3" customWidth="1"/>
    <col min="7423" max="7423" width="8.140625" style="3" customWidth="1"/>
    <col min="7424" max="7424" width="13.7109375" style="3" customWidth="1"/>
    <col min="7425" max="7673" width="9.140625" style="3"/>
    <col min="7674" max="7674" width="9.42578125" style="3" customWidth="1"/>
    <col min="7675" max="7675" width="65.5703125" style="3" customWidth="1"/>
    <col min="7676" max="7676" width="7.85546875" style="3" customWidth="1"/>
    <col min="7677" max="7677" width="11.28515625" style="3" customWidth="1"/>
    <col min="7678" max="7678" width="11.7109375" style="3" customWidth="1"/>
    <col min="7679" max="7679" width="8.140625" style="3" customWidth="1"/>
    <col min="7680" max="7680" width="13.7109375" style="3" customWidth="1"/>
    <col min="7681" max="7929" width="9.140625" style="3"/>
    <col min="7930" max="7930" width="9.42578125" style="3" customWidth="1"/>
    <col min="7931" max="7931" width="65.5703125" style="3" customWidth="1"/>
    <col min="7932" max="7932" width="7.85546875" style="3" customWidth="1"/>
    <col min="7933" max="7933" width="11.28515625" style="3" customWidth="1"/>
    <col min="7934" max="7934" width="11.7109375" style="3" customWidth="1"/>
    <col min="7935" max="7935" width="8.140625" style="3" customWidth="1"/>
    <col min="7936" max="7936" width="13.7109375" style="3" customWidth="1"/>
    <col min="7937" max="8185" width="9.140625" style="3"/>
    <col min="8186" max="8186" width="9.42578125" style="3" customWidth="1"/>
    <col min="8187" max="8187" width="65.5703125" style="3" customWidth="1"/>
    <col min="8188" max="8188" width="7.85546875" style="3" customWidth="1"/>
    <col min="8189" max="8189" width="11.28515625" style="3" customWidth="1"/>
    <col min="8190" max="8190" width="11.7109375" style="3" customWidth="1"/>
    <col min="8191" max="8191" width="8.140625" style="3" customWidth="1"/>
    <col min="8192" max="8192" width="13.7109375" style="3" customWidth="1"/>
    <col min="8193" max="8441" width="9.140625" style="3"/>
    <col min="8442" max="8442" width="9.42578125" style="3" customWidth="1"/>
    <col min="8443" max="8443" width="65.5703125" style="3" customWidth="1"/>
    <col min="8444" max="8444" width="7.85546875" style="3" customWidth="1"/>
    <col min="8445" max="8445" width="11.28515625" style="3" customWidth="1"/>
    <col min="8446" max="8446" width="11.7109375" style="3" customWidth="1"/>
    <col min="8447" max="8447" width="8.140625" style="3" customWidth="1"/>
    <col min="8448" max="8448" width="13.7109375" style="3" customWidth="1"/>
    <col min="8449" max="8697" width="9.140625" style="3"/>
    <col min="8698" max="8698" width="9.42578125" style="3" customWidth="1"/>
    <col min="8699" max="8699" width="65.5703125" style="3" customWidth="1"/>
    <col min="8700" max="8700" width="7.85546875" style="3" customWidth="1"/>
    <col min="8701" max="8701" width="11.28515625" style="3" customWidth="1"/>
    <col min="8702" max="8702" width="11.7109375" style="3" customWidth="1"/>
    <col min="8703" max="8703" width="8.140625" style="3" customWidth="1"/>
    <col min="8704" max="8704" width="13.7109375" style="3" customWidth="1"/>
    <col min="8705" max="8953" width="9.140625" style="3"/>
    <col min="8954" max="8954" width="9.42578125" style="3" customWidth="1"/>
    <col min="8955" max="8955" width="65.5703125" style="3" customWidth="1"/>
    <col min="8956" max="8956" width="7.85546875" style="3" customWidth="1"/>
    <col min="8957" max="8957" width="11.28515625" style="3" customWidth="1"/>
    <col min="8958" max="8958" width="11.7109375" style="3" customWidth="1"/>
    <col min="8959" max="8959" width="8.140625" style="3" customWidth="1"/>
    <col min="8960" max="8960" width="13.7109375" style="3" customWidth="1"/>
    <col min="8961" max="9209" width="9.140625" style="3"/>
    <col min="9210" max="9210" width="9.42578125" style="3" customWidth="1"/>
    <col min="9211" max="9211" width="65.5703125" style="3" customWidth="1"/>
    <col min="9212" max="9212" width="7.85546875" style="3" customWidth="1"/>
    <col min="9213" max="9213" width="11.28515625" style="3" customWidth="1"/>
    <col min="9214" max="9214" width="11.7109375" style="3" customWidth="1"/>
    <col min="9215" max="9215" width="8.140625" style="3" customWidth="1"/>
    <col min="9216" max="9216" width="13.7109375" style="3" customWidth="1"/>
    <col min="9217" max="9465" width="9.140625" style="3"/>
    <col min="9466" max="9466" width="9.42578125" style="3" customWidth="1"/>
    <col min="9467" max="9467" width="65.5703125" style="3" customWidth="1"/>
    <col min="9468" max="9468" width="7.85546875" style="3" customWidth="1"/>
    <col min="9469" max="9469" width="11.28515625" style="3" customWidth="1"/>
    <col min="9470" max="9470" width="11.7109375" style="3" customWidth="1"/>
    <col min="9471" max="9471" width="8.140625" style="3" customWidth="1"/>
    <col min="9472" max="9472" width="13.7109375" style="3" customWidth="1"/>
    <col min="9473" max="9721" width="9.140625" style="3"/>
    <col min="9722" max="9722" width="9.42578125" style="3" customWidth="1"/>
    <col min="9723" max="9723" width="65.5703125" style="3" customWidth="1"/>
    <col min="9724" max="9724" width="7.85546875" style="3" customWidth="1"/>
    <col min="9725" max="9725" width="11.28515625" style="3" customWidth="1"/>
    <col min="9726" max="9726" width="11.7109375" style="3" customWidth="1"/>
    <col min="9727" max="9727" width="8.140625" style="3" customWidth="1"/>
    <col min="9728" max="9728" width="13.7109375" style="3" customWidth="1"/>
    <col min="9729" max="9977" width="9.140625" style="3"/>
    <col min="9978" max="9978" width="9.42578125" style="3" customWidth="1"/>
    <col min="9979" max="9979" width="65.5703125" style="3" customWidth="1"/>
    <col min="9980" max="9980" width="7.85546875" style="3" customWidth="1"/>
    <col min="9981" max="9981" width="11.28515625" style="3" customWidth="1"/>
    <col min="9982" max="9982" width="11.7109375" style="3" customWidth="1"/>
    <col min="9983" max="9983" width="8.140625" style="3" customWidth="1"/>
    <col min="9984" max="9984" width="13.7109375" style="3" customWidth="1"/>
    <col min="9985" max="10233" width="9.140625" style="3"/>
    <col min="10234" max="10234" width="9.42578125" style="3" customWidth="1"/>
    <col min="10235" max="10235" width="65.5703125" style="3" customWidth="1"/>
    <col min="10236" max="10236" width="7.85546875" style="3" customWidth="1"/>
    <col min="10237" max="10237" width="11.28515625" style="3" customWidth="1"/>
    <col min="10238" max="10238" width="11.7109375" style="3" customWidth="1"/>
    <col min="10239" max="10239" width="8.140625" style="3" customWidth="1"/>
    <col min="10240" max="10240" width="13.7109375" style="3" customWidth="1"/>
    <col min="10241" max="10489" width="9.140625" style="3"/>
    <col min="10490" max="10490" width="9.42578125" style="3" customWidth="1"/>
    <col min="10491" max="10491" width="65.5703125" style="3" customWidth="1"/>
    <col min="10492" max="10492" width="7.85546875" style="3" customWidth="1"/>
    <col min="10493" max="10493" width="11.28515625" style="3" customWidth="1"/>
    <col min="10494" max="10494" width="11.7109375" style="3" customWidth="1"/>
    <col min="10495" max="10495" width="8.140625" style="3" customWidth="1"/>
    <col min="10496" max="10496" width="13.7109375" style="3" customWidth="1"/>
    <col min="10497" max="10745" width="9.140625" style="3"/>
    <col min="10746" max="10746" width="9.42578125" style="3" customWidth="1"/>
    <col min="10747" max="10747" width="65.5703125" style="3" customWidth="1"/>
    <col min="10748" max="10748" width="7.85546875" style="3" customWidth="1"/>
    <col min="10749" max="10749" width="11.28515625" style="3" customWidth="1"/>
    <col min="10750" max="10750" width="11.7109375" style="3" customWidth="1"/>
    <col min="10751" max="10751" width="8.140625" style="3" customWidth="1"/>
    <col min="10752" max="10752" width="13.7109375" style="3" customWidth="1"/>
    <col min="10753" max="11001" width="9.140625" style="3"/>
    <col min="11002" max="11002" width="9.42578125" style="3" customWidth="1"/>
    <col min="11003" max="11003" width="65.5703125" style="3" customWidth="1"/>
    <col min="11004" max="11004" width="7.85546875" style="3" customWidth="1"/>
    <col min="11005" max="11005" width="11.28515625" style="3" customWidth="1"/>
    <col min="11006" max="11006" width="11.7109375" style="3" customWidth="1"/>
    <col min="11007" max="11007" width="8.140625" style="3" customWidth="1"/>
    <col min="11008" max="11008" width="13.7109375" style="3" customWidth="1"/>
    <col min="11009" max="11257" width="9.140625" style="3"/>
    <col min="11258" max="11258" width="9.42578125" style="3" customWidth="1"/>
    <col min="11259" max="11259" width="65.5703125" style="3" customWidth="1"/>
    <col min="11260" max="11260" width="7.85546875" style="3" customWidth="1"/>
    <col min="11261" max="11261" width="11.28515625" style="3" customWidth="1"/>
    <col min="11262" max="11262" width="11.7109375" style="3" customWidth="1"/>
    <col min="11263" max="11263" width="8.140625" style="3" customWidth="1"/>
    <col min="11264" max="11264" width="13.7109375" style="3" customWidth="1"/>
    <col min="11265" max="11513" width="9.140625" style="3"/>
    <col min="11514" max="11514" width="9.42578125" style="3" customWidth="1"/>
    <col min="11515" max="11515" width="65.5703125" style="3" customWidth="1"/>
    <col min="11516" max="11516" width="7.85546875" style="3" customWidth="1"/>
    <col min="11517" max="11517" width="11.28515625" style="3" customWidth="1"/>
    <col min="11518" max="11518" width="11.7109375" style="3" customWidth="1"/>
    <col min="11519" max="11519" width="8.140625" style="3" customWidth="1"/>
    <col min="11520" max="11520" width="13.7109375" style="3" customWidth="1"/>
    <col min="11521" max="11769" width="9.140625" style="3"/>
    <col min="11770" max="11770" width="9.42578125" style="3" customWidth="1"/>
    <col min="11771" max="11771" width="65.5703125" style="3" customWidth="1"/>
    <col min="11772" max="11772" width="7.85546875" style="3" customWidth="1"/>
    <col min="11773" max="11773" width="11.28515625" style="3" customWidth="1"/>
    <col min="11774" max="11774" width="11.7109375" style="3" customWidth="1"/>
    <col min="11775" max="11775" width="8.140625" style="3" customWidth="1"/>
    <col min="11776" max="11776" width="13.7109375" style="3" customWidth="1"/>
    <col min="11777" max="12025" width="9.140625" style="3"/>
    <col min="12026" max="12026" width="9.42578125" style="3" customWidth="1"/>
    <col min="12027" max="12027" width="65.5703125" style="3" customWidth="1"/>
    <col min="12028" max="12028" width="7.85546875" style="3" customWidth="1"/>
    <col min="12029" max="12029" width="11.28515625" style="3" customWidth="1"/>
    <col min="12030" max="12030" width="11.7109375" style="3" customWidth="1"/>
    <col min="12031" max="12031" width="8.140625" style="3" customWidth="1"/>
    <col min="12032" max="12032" width="13.7109375" style="3" customWidth="1"/>
    <col min="12033" max="12281" width="9.140625" style="3"/>
    <col min="12282" max="12282" width="9.42578125" style="3" customWidth="1"/>
    <col min="12283" max="12283" width="65.5703125" style="3" customWidth="1"/>
    <col min="12284" max="12284" width="7.85546875" style="3" customWidth="1"/>
    <col min="12285" max="12285" width="11.28515625" style="3" customWidth="1"/>
    <col min="12286" max="12286" width="11.7109375" style="3" customWidth="1"/>
    <col min="12287" max="12287" width="8.140625" style="3" customWidth="1"/>
    <col min="12288" max="12288" width="13.7109375" style="3" customWidth="1"/>
    <col min="12289" max="12537" width="9.140625" style="3"/>
    <col min="12538" max="12538" width="9.42578125" style="3" customWidth="1"/>
    <col min="12539" max="12539" width="65.5703125" style="3" customWidth="1"/>
    <col min="12540" max="12540" width="7.85546875" style="3" customWidth="1"/>
    <col min="12541" max="12541" width="11.28515625" style="3" customWidth="1"/>
    <col min="12542" max="12542" width="11.7109375" style="3" customWidth="1"/>
    <col min="12543" max="12543" width="8.140625" style="3" customWidth="1"/>
    <col min="12544" max="12544" width="13.7109375" style="3" customWidth="1"/>
    <col min="12545" max="12793" width="9.140625" style="3"/>
    <col min="12794" max="12794" width="9.42578125" style="3" customWidth="1"/>
    <col min="12795" max="12795" width="65.5703125" style="3" customWidth="1"/>
    <col min="12796" max="12796" width="7.85546875" style="3" customWidth="1"/>
    <col min="12797" max="12797" width="11.28515625" style="3" customWidth="1"/>
    <col min="12798" max="12798" width="11.7109375" style="3" customWidth="1"/>
    <col min="12799" max="12799" width="8.140625" style="3" customWidth="1"/>
    <col min="12800" max="12800" width="13.7109375" style="3" customWidth="1"/>
    <col min="12801" max="13049" width="9.140625" style="3"/>
    <col min="13050" max="13050" width="9.42578125" style="3" customWidth="1"/>
    <col min="13051" max="13051" width="65.5703125" style="3" customWidth="1"/>
    <col min="13052" max="13052" width="7.85546875" style="3" customWidth="1"/>
    <col min="13053" max="13053" width="11.28515625" style="3" customWidth="1"/>
    <col min="13054" max="13054" width="11.7109375" style="3" customWidth="1"/>
    <col min="13055" max="13055" width="8.140625" style="3" customWidth="1"/>
    <col min="13056" max="13056" width="13.7109375" style="3" customWidth="1"/>
    <col min="13057" max="13305" width="9.140625" style="3"/>
    <col min="13306" max="13306" width="9.42578125" style="3" customWidth="1"/>
    <col min="13307" max="13307" width="65.5703125" style="3" customWidth="1"/>
    <col min="13308" max="13308" width="7.85546875" style="3" customWidth="1"/>
    <col min="13309" max="13309" width="11.28515625" style="3" customWidth="1"/>
    <col min="13310" max="13310" width="11.7109375" style="3" customWidth="1"/>
    <col min="13311" max="13311" width="8.140625" style="3" customWidth="1"/>
    <col min="13312" max="13312" width="13.7109375" style="3" customWidth="1"/>
    <col min="13313" max="13561" width="9.140625" style="3"/>
    <col min="13562" max="13562" width="9.42578125" style="3" customWidth="1"/>
    <col min="13563" max="13563" width="65.5703125" style="3" customWidth="1"/>
    <col min="13564" max="13564" width="7.85546875" style="3" customWidth="1"/>
    <col min="13565" max="13565" width="11.28515625" style="3" customWidth="1"/>
    <col min="13566" max="13566" width="11.7109375" style="3" customWidth="1"/>
    <col min="13567" max="13567" width="8.140625" style="3" customWidth="1"/>
    <col min="13568" max="13568" width="13.7109375" style="3" customWidth="1"/>
    <col min="13569" max="13817" width="9.140625" style="3"/>
    <col min="13818" max="13818" width="9.42578125" style="3" customWidth="1"/>
    <col min="13819" max="13819" width="65.5703125" style="3" customWidth="1"/>
    <col min="13820" max="13820" width="7.85546875" style="3" customWidth="1"/>
    <col min="13821" max="13821" width="11.28515625" style="3" customWidth="1"/>
    <col min="13822" max="13822" width="11.7109375" style="3" customWidth="1"/>
    <col min="13823" max="13823" width="8.140625" style="3" customWidth="1"/>
    <col min="13824" max="13824" width="13.7109375" style="3" customWidth="1"/>
    <col min="13825" max="14073" width="9.140625" style="3"/>
    <col min="14074" max="14074" width="9.42578125" style="3" customWidth="1"/>
    <col min="14075" max="14075" width="65.5703125" style="3" customWidth="1"/>
    <col min="14076" max="14076" width="7.85546875" style="3" customWidth="1"/>
    <col min="14077" max="14077" width="11.28515625" style="3" customWidth="1"/>
    <col min="14078" max="14078" width="11.7109375" style="3" customWidth="1"/>
    <col min="14079" max="14079" width="8.140625" style="3" customWidth="1"/>
    <col min="14080" max="14080" width="13.7109375" style="3" customWidth="1"/>
    <col min="14081" max="14329" width="9.140625" style="3"/>
    <col min="14330" max="14330" width="9.42578125" style="3" customWidth="1"/>
    <col min="14331" max="14331" width="65.5703125" style="3" customWidth="1"/>
    <col min="14332" max="14332" width="7.85546875" style="3" customWidth="1"/>
    <col min="14333" max="14333" width="11.28515625" style="3" customWidth="1"/>
    <col min="14334" max="14334" width="11.7109375" style="3" customWidth="1"/>
    <col min="14335" max="14335" width="8.140625" style="3" customWidth="1"/>
    <col min="14336" max="14336" width="13.7109375" style="3" customWidth="1"/>
    <col min="14337" max="14585" width="9.140625" style="3"/>
    <col min="14586" max="14586" width="9.42578125" style="3" customWidth="1"/>
    <col min="14587" max="14587" width="65.5703125" style="3" customWidth="1"/>
    <col min="14588" max="14588" width="7.85546875" style="3" customWidth="1"/>
    <col min="14589" max="14589" width="11.28515625" style="3" customWidth="1"/>
    <col min="14590" max="14590" width="11.7109375" style="3" customWidth="1"/>
    <col min="14591" max="14591" width="8.140625" style="3" customWidth="1"/>
    <col min="14592" max="14592" width="13.7109375" style="3" customWidth="1"/>
    <col min="14593" max="14841" width="9.140625" style="3"/>
    <col min="14842" max="14842" width="9.42578125" style="3" customWidth="1"/>
    <col min="14843" max="14843" width="65.5703125" style="3" customWidth="1"/>
    <col min="14844" max="14844" width="7.85546875" style="3" customWidth="1"/>
    <col min="14845" max="14845" width="11.28515625" style="3" customWidth="1"/>
    <col min="14846" max="14846" width="11.7109375" style="3" customWidth="1"/>
    <col min="14847" max="14847" width="8.140625" style="3" customWidth="1"/>
    <col min="14848" max="14848" width="13.7109375" style="3" customWidth="1"/>
    <col min="14849" max="15097" width="9.140625" style="3"/>
    <col min="15098" max="15098" width="9.42578125" style="3" customWidth="1"/>
    <col min="15099" max="15099" width="65.5703125" style="3" customWidth="1"/>
    <col min="15100" max="15100" width="7.85546875" style="3" customWidth="1"/>
    <col min="15101" max="15101" width="11.28515625" style="3" customWidth="1"/>
    <col min="15102" max="15102" width="11.7109375" style="3" customWidth="1"/>
    <col min="15103" max="15103" width="8.140625" style="3" customWidth="1"/>
    <col min="15104" max="15104" width="13.7109375" style="3" customWidth="1"/>
    <col min="15105" max="15353" width="9.140625" style="3"/>
    <col min="15354" max="15354" width="9.42578125" style="3" customWidth="1"/>
    <col min="15355" max="15355" width="65.5703125" style="3" customWidth="1"/>
    <col min="15356" max="15356" width="7.85546875" style="3" customWidth="1"/>
    <col min="15357" max="15357" width="11.28515625" style="3" customWidth="1"/>
    <col min="15358" max="15358" width="11.7109375" style="3" customWidth="1"/>
    <col min="15359" max="15359" width="8.140625" style="3" customWidth="1"/>
    <col min="15360" max="15360" width="13.7109375" style="3" customWidth="1"/>
    <col min="15361" max="15609" width="9.140625" style="3"/>
    <col min="15610" max="15610" width="9.42578125" style="3" customWidth="1"/>
    <col min="15611" max="15611" width="65.5703125" style="3" customWidth="1"/>
    <col min="15612" max="15612" width="7.85546875" style="3" customWidth="1"/>
    <col min="15613" max="15613" width="11.28515625" style="3" customWidth="1"/>
    <col min="15614" max="15614" width="11.7109375" style="3" customWidth="1"/>
    <col min="15615" max="15615" width="8.140625" style="3" customWidth="1"/>
    <col min="15616" max="15616" width="13.7109375" style="3" customWidth="1"/>
    <col min="15617" max="15865" width="9.140625" style="3"/>
    <col min="15866" max="15866" width="9.42578125" style="3" customWidth="1"/>
    <col min="15867" max="15867" width="65.5703125" style="3" customWidth="1"/>
    <col min="15868" max="15868" width="7.85546875" style="3" customWidth="1"/>
    <col min="15869" max="15869" width="11.28515625" style="3" customWidth="1"/>
    <col min="15870" max="15870" width="11.7109375" style="3" customWidth="1"/>
    <col min="15871" max="15871" width="8.140625" style="3" customWidth="1"/>
    <col min="15872" max="15872" width="13.7109375" style="3" customWidth="1"/>
    <col min="15873" max="16121" width="9.140625" style="3"/>
    <col min="16122" max="16122" width="9.42578125" style="3" customWidth="1"/>
    <col min="16123" max="16123" width="65.5703125" style="3" customWidth="1"/>
    <col min="16124" max="16124" width="7.85546875" style="3" customWidth="1"/>
    <col min="16125" max="16125" width="11.28515625" style="3" customWidth="1"/>
    <col min="16126" max="16126" width="11.7109375" style="3" customWidth="1"/>
    <col min="16127" max="16127" width="8.140625" style="3" customWidth="1"/>
    <col min="16128" max="16128" width="13.7109375" style="3" customWidth="1"/>
    <col min="16129" max="16384" width="9.140625" style="3"/>
  </cols>
  <sheetData>
    <row r="1" spans="1:8" ht="16.5" x14ac:dyDescent="0.25">
      <c r="G1" s="137" t="s">
        <v>0</v>
      </c>
    </row>
    <row r="2" spans="1:8" x14ac:dyDescent="0.25">
      <c r="G2" s="5" t="s">
        <v>1</v>
      </c>
    </row>
    <row r="3" spans="1:8" x14ac:dyDescent="0.25">
      <c r="G3" s="5" t="s">
        <v>2</v>
      </c>
    </row>
    <row r="4" spans="1:8" ht="24.75" customHeight="1" x14ac:dyDescent="0.25">
      <c r="G4" s="6" t="s">
        <v>222</v>
      </c>
      <c r="H4" s="7"/>
    </row>
    <row r="5" spans="1:8" ht="18" customHeight="1" x14ac:dyDescent="0.25">
      <c r="G5" s="6"/>
      <c r="H5" s="7"/>
    </row>
    <row r="6" spans="1:8" s="8" customFormat="1" ht="39.75" customHeight="1" x14ac:dyDescent="0.25">
      <c r="A6" s="136" t="s">
        <v>3</v>
      </c>
      <c r="B6" s="136"/>
      <c r="C6" s="136"/>
      <c r="D6" s="136"/>
      <c r="E6" s="136"/>
      <c r="F6" s="136"/>
      <c r="G6" s="136"/>
    </row>
    <row r="7" spans="1:8" ht="16.5" customHeight="1" x14ac:dyDescent="0.25">
      <c r="G7" s="9" t="s">
        <v>4</v>
      </c>
    </row>
    <row r="8" spans="1:8" s="13" customFormat="1" ht="71.25" customHeight="1" x14ac:dyDescent="0.25">
      <c r="A8" s="10" t="s">
        <v>5</v>
      </c>
      <c r="B8" s="11" t="s">
        <v>6</v>
      </c>
      <c r="C8" s="11" t="s">
        <v>7</v>
      </c>
      <c r="D8" s="12" t="s">
        <v>8</v>
      </c>
      <c r="E8" s="12" t="s">
        <v>9</v>
      </c>
      <c r="F8" s="12" t="s">
        <v>10</v>
      </c>
      <c r="G8" s="12" t="s">
        <v>11</v>
      </c>
    </row>
    <row r="9" spans="1:8" s="13" customFormat="1" ht="31.5" x14ac:dyDescent="0.3">
      <c r="A9" s="14" t="s">
        <v>12</v>
      </c>
      <c r="B9" s="15" t="s">
        <v>13</v>
      </c>
      <c r="C9" s="16">
        <v>883</v>
      </c>
      <c r="D9" s="17"/>
      <c r="E9" s="17"/>
      <c r="F9" s="17"/>
      <c r="G9" s="18">
        <f>G10</f>
        <v>14538.900000000001</v>
      </c>
    </row>
    <row r="10" spans="1:8" s="8" customFormat="1" ht="21" customHeight="1" x14ac:dyDescent="0.25">
      <c r="A10" s="19" t="s">
        <v>14</v>
      </c>
      <c r="B10" s="20" t="s">
        <v>15</v>
      </c>
      <c r="C10" s="21">
        <v>883</v>
      </c>
      <c r="D10" s="22" t="s">
        <v>16</v>
      </c>
      <c r="E10" s="22"/>
      <c r="F10" s="22"/>
      <c r="G10" s="23">
        <f>G11+G15+G29</f>
        <v>14538.900000000001</v>
      </c>
    </row>
    <row r="11" spans="1:8" ht="31.5" x14ac:dyDescent="0.25">
      <c r="A11" s="24" t="s">
        <v>17</v>
      </c>
      <c r="B11" s="25" t="s">
        <v>18</v>
      </c>
      <c r="C11" s="26">
        <v>883</v>
      </c>
      <c r="D11" s="27" t="s">
        <v>19</v>
      </c>
      <c r="E11" s="27"/>
      <c r="F11" s="27"/>
      <c r="G11" s="28">
        <f>G12</f>
        <v>1200</v>
      </c>
    </row>
    <row r="12" spans="1:8" ht="21.75" customHeight="1" x14ac:dyDescent="0.25">
      <c r="A12" s="29" t="s">
        <v>20</v>
      </c>
      <c r="B12" s="30" t="s">
        <v>21</v>
      </c>
      <c r="C12" s="31">
        <v>883</v>
      </c>
      <c r="D12" s="32" t="s">
        <v>19</v>
      </c>
      <c r="E12" s="32" t="s">
        <v>22</v>
      </c>
      <c r="F12" s="32"/>
      <c r="G12" s="33">
        <f>G13</f>
        <v>1200</v>
      </c>
    </row>
    <row r="13" spans="1:8" ht="69" customHeight="1" x14ac:dyDescent="0.25">
      <c r="A13" s="34"/>
      <c r="B13" s="35" t="s">
        <v>23</v>
      </c>
      <c r="C13" s="36">
        <v>883</v>
      </c>
      <c r="D13" s="37" t="s">
        <v>19</v>
      </c>
      <c r="E13" s="37" t="s">
        <v>22</v>
      </c>
      <c r="F13" s="37" t="s">
        <v>24</v>
      </c>
      <c r="G13" s="38">
        <f>G14</f>
        <v>1200</v>
      </c>
    </row>
    <row r="14" spans="1:8" ht="31.5" x14ac:dyDescent="0.25">
      <c r="A14" s="34"/>
      <c r="B14" s="35" t="s">
        <v>25</v>
      </c>
      <c r="C14" s="36">
        <v>883</v>
      </c>
      <c r="D14" s="37" t="s">
        <v>19</v>
      </c>
      <c r="E14" s="37" t="s">
        <v>22</v>
      </c>
      <c r="F14" s="37" t="s">
        <v>26</v>
      </c>
      <c r="G14" s="38">
        <v>1200</v>
      </c>
    </row>
    <row r="15" spans="1:8" ht="47.25" x14ac:dyDescent="0.25">
      <c r="A15" s="39" t="s">
        <v>27</v>
      </c>
      <c r="B15" s="25" t="s">
        <v>28</v>
      </c>
      <c r="C15" s="26">
        <v>883</v>
      </c>
      <c r="D15" s="40" t="s">
        <v>29</v>
      </c>
      <c r="E15" s="41"/>
      <c r="F15" s="40"/>
      <c r="G15" s="42">
        <f>G16+G19+G22</f>
        <v>13263.900000000001</v>
      </c>
    </row>
    <row r="16" spans="1:8" ht="31.5" x14ac:dyDescent="0.25">
      <c r="A16" s="43" t="s">
        <v>30</v>
      </c>
      <c r="B16" s="30" t="s">
        <v>31</v>
      </c>
      <c r="C16" s="31">
        <v>883</v>
      </c>
      <c r="D16" s="44" t="s">
        <v>29</v>
      </c>
      <c r="E16" s="32" t="s">
        <v>32</v>
      </c>
      <c r="F16" s="44"/>
      <c r="G16" s="45">
        <f>G17</f>
        <v>265</v>
      </c>
    </row>
    <row r="17" spans="1:7" ht="63" x14ac:dyDescent="0.25">
      <c r="A17" s="46"/>
      <c r="B17" s="35" t="s">
        <v>23</v>
      </c>
      <c r="C17" s="36">
        <v>883</v>
      </c>
      <c r="D17" s="37" t="s">
        <v>29</v>
      </c>
      <c r="E17" s="37" t="s">
        <v>32</v>
      </c>
      <c r="F17" s="37" t="s">
        <v>24</v>
      </c>
      <c r="G17" s="38">
        <f>G18</f>
        <v>265</v>
      </c>
    </row>
    <row r="18" spans="1:7" ht="31.5" x14ac:dyDescent="0.25">
      <c r="A18" s="34"/>
      <c r="B18" s="35" t="s">
        <v>25</v>
      </c>
      <c r="C18" s="36">
        <v>883</v>
      </c>
      <c r="D18" s="37" t="s">
        <v>29</v>
      </c>
      <c r="E18" s="37" t="s">
        <v>32</v>
      </c>
      <c r="F18" s="37" t="s">
        <v>26</v>
      </c>
      <c r="G18" s="38">
        <v>265</v>
      </c>
    </row>
    <row r="19" spans="1:7" ht="17.25" customHeight="1" x14ac:dyDescent="0.25">
      <c r="A19" s="47" t="s">
        <v>33</v>
      </c>
      <c r="B19" s="30" t="s">
        <v>34</v>
      </c>
      <c r="C19" s="44" t="s">
        <v>35</v>
      </c>
      <c r="D19" s="44" t="s">
        <v>29</v>
      </c>
      <c r="E19" s="32" t="s">
        <v>36</v>
      </c>
      <c r="F19" s="32"/>
      <c r="G19" s="33">
        <f>G20</f>
        <v>1027.7</v>
      </c>
    </row>
    <row r="20" spans="1:7" ht="66" customHeight="1" x14ac:dyDescent="0.25">
      <c r="A20" s="48"/>
      <c r="B20" s="35" t="s">
        <v>23</v>
      </c>
      <c r="C20" s="37" t="s">
        <v>35</v>
      </c>
      <c r="D20" s="37" t="s">
        <v>29</v>
      </c>
      <c r="E20" s="37" t="s">
        <v>36</v>
      </c>
      <c r="F20" s="37" t="s">
        <v>24</v>
      </c>
      <c r="G20" s="38">
        <f>G21</f>
        <v>1027.7</v>
      </c>
    </row>
    <row r="21" spans="1:7" ht="31.5" x14ac:dyDescent="0.25">
      <c r="A21" s="48"/>
      <c r="B21" s="35" t="s">
        <v>25</v>
      </c>
      <c r="C21" s="36">
        <v>883</v>
      </c>
      <c r="D21" s="37" t="s">
        <v>29</v>
      </c>
      <c r="E21" s="37" t="s">
        <v>36</v>
      </c>
      <c r="F21" s="37" t="s">
        <v>26</v>
      </c>
      <c r="G21" s="38">
        <v>1027.7</v>
      </c>
    </row>
    <row r="22" spans="1:7" x14ac:dyDescent="0.25">
      <c r="A22" s="29" t="s">
        <v>37</v>
      </c>
      <c r="B22" s="30" t="s">
        <v>38</v>
      </c>
      <c r="C22" s="31">
        <v>883</v>
      </c>
      <c r="D22" s="32" t="s">
        <v>29</v>
      </c>
      <c r="E22" s="32" t="s">
        <v>39</v>
      </c>
      <c r="F22" s="32"/>
      <c r="G22" s="33">
        <f>G23+G25+G27</f>
        <v>11971.2</v>
      </c>
    </row>
    <row r="23" spans="1:7" ht="63" x14ac:dyDescent="0.25">
      <c r="A23" s="34"/>
      <c r="B23" s="35" t="s">
        <v>23</v>
      </c>
      <c r="C23" s="36">
        <v>883</v>
      </c>
      <c r="D23" s="37" t="s">
        <v>29</v>
      </c>
      <c r="E23" s="37" t="s">
        <v>39</v>
      </c>
      <c r="F23" s="37" t="s">
        <v>24</v>
      </c>
      <c r="G23" s="38">
        <f>G24</f>
        <v>6653.4</v>
      </c>
    </row>
    <row r="24" spans="1:7" ht="33" customHeight="1" x14ac:dyDescent="0.25">
      <c r="A24" s="34"/>
      <c r="B24" s="35" t="s">
        <v>25</v>
      </c>
      <c r="C24" s="36">
        <v>883</v>
      </c>
      <c r="D24" s="37" t="s">
        <v>29</v>
      </c>
      <c r="E24" s="37" t="s">
        <v>39</v>
      </c>
      <c r="F24" s="37" t="s">
        <v>26</v>
      </c>
      <c r="G24" s="38">
        <v>6653.4</v>
      </c>
    </row>
    <row r="25" spans="1:7" ht="21" customHeight="1" x14ac:dyDescent="0.25">
      <c r="A25" s="34"/>
      <c r="B25" s="35" t="s">
        <v>40</v>
      </c>
      <c r="C25" s="36">
        <v>883</v>
      </c>
      <c r="D25" s="37" t="s">
        <v>29</v>
      </c>
      <c r="E25" s="37" t="s">
        <v>39</v>
      </c>
      <c r="F25" s="37" t="s">
        <v>41</v>
      </c>
      <c r="G25" s="38">
        <f>G26</f>
        <v>5307.8</v>
      </c>
    </row>
    <row r="26" spans="1:7" ht="33" customHeight="1" x14ac:dyDescent="0.25">
      <c r="A26" s="34"/>
      <c r="B26" s="35" t="s">
        <v>42</v>
      </c>
      <c r="C26" s="36">
        <v>883</v>
      </c>
      <c r="D26" s="37" t="s">
        <v>29</v>
      </c>
      <c r="E26" s="37" t="s">
        <v>39</v>
      </c>
      <c r="F26" s="37" t="s">
        <v>43</v>
      </c>
      <c r="G26" s="38">
        <v>5307.8</v>
      </c>
    </row>
    <row r="27" spans="1:7" ht="20.25" customHeight="1" x14ac:dyDescent="0.25">
      <c r="A27" s="34"/>
      <c r="B27" s="35" t="s">
        <v>44</v>
      </c>
      <c r="C27" s="36">
        <v>883</v>
      </c>
      <c r="D27" s="37" t="s">
        <v>45</v>
      </c>
      <c r="E27" s="37" t="s">
        <v>39</v>
      </c>
      <c r="F27" s="37" t="s">
        <v>46</v>
      </c>
      <c r="G27" s="38">
        <f>G28</f>
        <v>10</v>
      </c>
    </row>
    <row r="28" spans="1:7" ht="20.25" customHeight="1" x14ac:dyDescent="0.25">
      <c r="A28" s="34"/>
      <c r="B28" s="35" t="s">
        <v>47</v>
      </c>
      <c r="C28" s="36">
        <v>883</v>
      </c>
      <c r="D28" s="37" t="s">
        <v>45</v>
      </c>
      <c r="E28" s="37" t="s">
        <v>39</v>
      </c>
      <c r="F28" s="37" t="s">
        <v>48</v>
      </c>
      <c r="G28" s="38">
        <v>10</v>
      </c>
    </row>
    <row r="29" spans="1:7" s="8" customFormat="1" ht="18" customHeight="1" x14ac:dyDescent="0.25">
      <c r="A29" s="24" t="s">
        <v>49</v>
      </c>
      <c r="B29" s="49" t="s">
        <v>50</v>
      </c>
      <c r="C29" s="50">
        <v>883</v>
      </c>
      <c r="D29" s="51" t="s">
        <v>51</v>
      </c>
      <c r="E29" s="51"/>
      <c r="F29" s="51"/>
      <c r="G29" s="52">
        <f>G30</f>
        <v>75</v>
      </c>
    </row>
    <row r="30" spans="1:7" ht="47.25" x14ac:dyDescent="0.25">
      <c r="A30" s="29" t="s">
        <v>52</v>
      </c>
      <c r="B30" s="30" t="s">
        <v>53</v>
      </c>
      <c r="C30" s="31">
        <v>883</v>
      </c>
      <c r="D30" s="32" t="s">
        <v>51</v>
      </c>
      <c r="E30" s="53" t="s">
        <v>54</v>
      </c>
      <c r="F30" s="32"/>
      <c r="G30" s="33">
        <f>G31</f>
        <v>75</v>
      </c>
    </row>
    <row r="31" spans="1:7" ht="20.25" customHeight="1" x14ac:dyDescent="0.25">
      <c r="A31" s="34"/>
      <c r="B31" s="35" t="s">
        <v>44</v>
      </c>
      <c r="C31" s="36">
        <v>883</v>
      </c>
      <c r="D31" s="37" t="s">
        <v>51</v>
      </c>
      <c r="E31" s="54" t="s">
        <v>54</v>
      </c>
      <c r="F31" s="37" t="s">
        <v>46</v>
      </c>
      <c r="G31" s="38">
        <f>G32</f>
        <v>75</v>
      </c>
    </row>
    <row r="32" spans="1:7" ht="20.25" customHeight="1" x14ac:dyDescent="0.25">
      <c r="A32" s="34"/>
      <c r="B32" s="35" t="s">
        <v>47</v>
      </c>
      <c r="C32" s="36">
        <v>883</v>
      </c>
      <c r="D32" s="37" t="s">
        <v>51</v>
      </c>
      <c r="E32" s="54" t="s">
        <v>54</v>
      </c>
      <c r="F32" s="37" t="s">
        <v>48</v>
      </c>
      <c r="G32" s="38">
        <v>75</v>
      </c>
    </row>
    <row r="33" spans="1:7" ht="31.5" x14ac:dyDescent="0.3">
      <c r="A33" s="55" t="s">
        <v>55</v>
      </c>
      <c r="B33" s="56" t="s">
        <v>56</v>
      </c>
      <c r="C33" s="57">
        <v>980</v>
      </c>
      <c r="D33" s="58"/>
      <c r="E33" s="58"/>
      <c r="F33" s="58"/>
      <c r="G33" s="59">
        <f>G34+G66+G71+G76+G81+G106+G117+G135+G140</f>
        <v>245461.1</v>
      </c>
    </row>
    <row r="34" spans="1:7" x14ac:dyDescent="0.25">
      <c r="A34" s="60" t="s">
        <v>14</v>
      </c>
      <c r="B34" s="61" t="s">
        <v>15</v>
      </c>
      <c r="C34" s="62">
        <v>980</v>
      </c>
      <c r="D34" s="63" t="s">
        <v>16</v>
      </c>
      <c r="E34" s="63"/>
      <c r="F34" s="63"/>
      <c r="G34" s="64">
        <f>G35+G58+G62</f>
        <v>98008.200000000012</v>
      </c>
    </row>
    <row r="35" spans="1:7" ht="48.75" customHeight="1" x14ac:dyDescent="0.25">
      <c r="A35" s="65" t="s">
        <v>17</v>
      </c>
      <c r="B35" s="66" t="s">
        <v>57</v>
      </c>
      <c r="C35" s="67">
        <v>980</v>
      </c>
      <c r="D35" s="68" t="s">
        <v>45</v>
      </c>
      <c r="E35" s="68"/>
      <c r="F35" s="68"/>
      <c r="G35" s="69">
        <f>G36+G39+G46+G49+G52+G55</f>
        <v>92948.200000000012</v>
      </c>
    </row>
    <row r="36" spans="1:7" x14ac:dyDescent="0.25">
      <c r="A36" s="29" t="s">
        <v>20</v>
      </c>
      <c r="B36" s="30" t="s">
        <v>58</v>
      </c>
      <c r="C36" s="31">
        <v>980</v>
      </c>
      <c r="D36" s="32" t="s">
        <v>45</v>
      </c>
      <c r="E36" s="32" t="s">
        <v>59</v>
      </c>
      <c r="F36" s="32"/>
      <c r="G36" s="33">
        <f>G37</f>
        <v>1197</v>
      </c>
    </row>
    <row r="37" spans="1:7" ht="62.25" customHeight="1" x14ac:dyDescent="0.25">
      <c r="A37" s="34"/>
      <c r="B37" s="35" t="s">
        <v>23</v>
      </c>
      <c r="C37" s="36">
        <v>980</v>
      </c>
      <c r="D37" s="37" t="s">
        <v>45</v>
      </c>
      <c r="E37" s="37" t="s">
        <v>59</v>
      </c>
      <c r="F37" s="37" t="s">
        <v>24</v>
      </c>
      <c r="G37" s="38">
        <f>G38</f>
        <v>1197</v>
      </c>
    </row>
    <row r="38" spans="1:7" ht="31.5" x14ac:dyDescent="0.25">
      <c r="A38" s="34"/>
      <c r="B38" s="35" t="s">
        <v>25</v>
      </c>
      <c r="C38" s="36">
        <v>980</v>
      </c>
      <c r="D38" s="37" t="s">
        <v>45</v>
      </c>
      <c r="E38" s="37" t="s">
        <v>59</v>
      </c>
      <c r="F38" s="37" t="s">
        <v>26</v>
      </c>
      <c r="G38" s="38">
        <v>1197</v>
      </c>
    </row>
    <row r="39" spans="1:7" ht="31.5" x14ac:dyDescent="0.25">
      <c r="A39" s="29" t="s">
        <v>60</v>
      </c>
      <c r="B39" s="30" t="s">
        <v>61</v>
      </c>
      <c r="C39" s="31">
        <v>980</v>
      </c>
      <c r="D39" s="32" t="s">
        <v>45</v>
      </c>
      <c r="E39" s="32" t="s">
        <v>62</v>
      </c>
      <c r="F39" s="32"/>
      <c r="G39" s="33">
        <f>G40+G42+G44</f>
        <v>40041.599999999999</v>
      </c>
    </row>
    <row r="40" spans="1:7" ht="63" x14ac:dyDescent="0.25">
      <c r="A40" s="34"/>
      <c r="B40" s="35" t="s">
        <v>23</v>
      </c>
      <c r="C40" s="36">
        <v>980</v>
      </c>
      <c r="D40" s="37" t="s">
        <v>45</v>
      </c>
      <c r="E40" s="37" t="s">
        <v>62</v>
      </c>
      <c r="F40" s="37" t="s">
        <v>24</v>
      </c>
      <c r="G40" s="38">
        <f>G41</f>
        <v>29625.599999999999</v>
      </c>
    </row>
    <row r="41" spans="1:7" ht="30" customHeight="1" x14ac:dyDescent="0.25">
      <c r="A41" s="34"/>
      <c r="B41" s="35" t="s">
        <v>25</v>
      </c>
      <c r="C41" s="36">
        <v>980</v>
      </c>
      <c r="D41" s="37" t="s">
        <v>45</v>
      </c>
      <c r="E41" s="37" t="s">
        <v>62</v>
      </c>
      <c r="F41" s="37" t="s">
        <v>26</v>
      </c>
      <c r="G41" s="38">
        <v>29625.599999999999</v>
      </c>
    </row>
    <row r="42" spans="1:7" ht="20.25" customHeight="1" x14ac:dyDescent="0.25">
      <c r="A42" s="34"/>
      <c r="B42" s="35" t="s">
        <v>40</v>
      </c>
      <c r="C42" s="36">
        <v>980</v>
      </c>
      <c r="D42" s="37" t="s">
        <v>45</v>
      </c>
      <c r="E42" s="37" t="s">
        <v>62</v>
      </c>
      <c r="F42" s="37" t="s">
        <v>41</v>
      </c>
      <c r="G42" s="38">
        <f>G43</f>
        <v>10382.1</v>
      </c>
    </row>
    <row r="43" spans="1:7" ht="30.75" customHeight="1" x14ac:dyDescent="0.25">
      <c r="A43" s="34"/>
      <c r="B43" s="35" t="s">
        <v>42</v>
      </c>
      <c r="C43" s="36">
        <v>980</v>
      </c>
      <c r="D43" s="37" t="s">
        <v>45</v>
      </c>
      <c r="E43" s="37" t="s">
        <v>62</v>
      </c>
      <c r="F43" s="37" t="s">
        <v>43</v>
      </c>
      <c r="G43" s="38">
        <v>10382.1</v>
      </c>
    </row>
    <row r="44" spans="1:7" s="8" customFormat="1" x14ac:dyDescent="0.25">
      <c r="A44" s="34"/>
      <c r="B44" s="35" t="s">
        <v>44</v>
      </c>
      <c r="C44" s="36">
        <v>980</v>
      </c>
      <c r="D44" s="37" t="s">
        <v>45</v>
      </c>
      <c r="E44" s="37" t="s">
        <v>62</v>
      </c>
      <c r="F44" s="37" t="s">
        <v>46</v>
      </c>
      <c r="G44" s="38">
        <f>G45</f>
        <v>33.9</v>
      </c>
    </row>
    <row r="45" spans="1:7" s="8" customFormat="1" x14ac:dyDescent="0.25">
      <c r="A45" s="34"/>
      <c r="B45" s="35" t="s">
        <v>47</v>
      </c>
      <c r="C45" s="36">
        <v>980</v>
      </c>
      <c r="D45" s="37" t="s">
        <v>45</v>
      </c>
      <c r="E45" s="37" t="s">
        <v>62</v>
      </c>
      <c r="F45" s="37" t="s">
        <v>48</v>
      </c>
      <c r="G45" s="38">
        <v>33.9</v>
      </c>
    </row>
    <row r="46" spans="1:7" s="70" customFormat="1" ht="47.25" customHeight="1" x14ac:dyDescent="0.25">
      <c r="A46" s="29" t="s">
        <v>63</v>
      </c>
      <c r="B46" s="30" t="s">
        <v>64</v>
      </c>
      <c r="C46" s="31">
        <v>980</v>
      </c>
      <c r="D46" s="32" t="s">
        <v>45</v>
      </c>
      <c r="E46" s="32" t="s">
        <v>65</v>
      </c>
      <c r="F46" s="32"/>
      <c r="G46" s="33">
        <f>G47</f>
        <v>21660</v>
      </c>
    </row>
    <row r="47" spans="1:7" ht="21.75" customHeight="1" x14ac:dyDescent="0.25">
      <c r="A47" s="34"/>
      <c r="B47" s="35" t="s">
        <v>40</v>
      </c>
      <c r="C47" s="36">
        <v>980</v>
      </c>
      <c r="D47" s="37" t="s">
        <v>45</v>
      </c>
      <c r="E47" s="37" t="s">
        <v>65</v>
      </c>
      <c r="F47" s="37" t="s">
        <v>41</v>
      </c>
      <c r="G47" s="38">
        <f>G48</f>
        <v>21660</v>
      </c>
    </row>
    <row r="48" spans="1:7" ht="31.5" x14ac:dyDescent="0.25">
      <c r="A48" s="34"/>
      <c r="B48" s="35" t="s">
        <v>42</v>
      </c>
      <c r="C48" s="36">
        <v>980</v>
      </c>
      <c r="D48" s="37" t="s">
        <v>45</v>
      </c>
      <c r="E48" s="37" t="s">
        <v>65</v>
      </c>
      <c r="F48" s="37" t="s">
        <v>43</v>
      </c>
      <c r="G48" s="38">
        <v>21660</v>
      </c>
    </row>
    <row r="49" spans="1:7" s="70" customFormat="1" ht="33" customHeight="1" x14ac:dyDescent="0.25">
      <c r="A49" s="29" t="s">
        <v>66</v>
      </c>
      <c r="B49" s="30" t="s">
        <v>67</v>
      </c>
      <c r="C49" s="31">
        <v>980</v>
      </c>
      <c r="D49" s="32" t="s">
        <v>45</v>
      </c>
      <c r="E49" s="32" t="s">
        <v>68</v>
      </c>
      <c r="F49" s="32"/>
      <c r="G49" s="33">
        <f>G50</f>
        <v>30000</v>
      </c>
    </row>
    <row r="50" spans="1:7" ht="30.75" customHeight="1" x14ac:dyDescent="0.25">
      <c r="A50" s="34"/>
      <c r="B50" s="71" t="s">
        <v>69</v>
      </c>
      <c r="C50" s="36">
        <v>980</v>
      </c>
      <c r="D50" s="37" t="s">
        <v>45</v>
      </c>
      <c r="E50" s="37" t="s">
        <v>68</v>
      </c>
      <c r="F50" s="37" t="s">
        <v>70</v>
      </c>
      <c r="G50" s="38">
        <f>G51</f>
        <v>30000</v>
      </c>
    </row>
    <row r="51" spans="1:7" ht="18.75" customHeight="1" x14ac:dyDescent="0.25">
      <c r="A51" s="34"/>
      <c r="B51" s="71" t="s">
        <v>71</v>
      </c>
      <c r="C51" s="36">
        <v>980</v>
      </c>
      <c r="D51" s="37" t="s">
        <v>45</v>
      </c>
      <c r="E51" s="37" t="s">
        <v>68</v>
      </c>
      <c r="F51" s="37" t="s">
        <v>72</v>
      </c>
      <c r="G51" s="38">
        <f>30000</f>
        <v>30000</v>
      </c>
    </row>
    <row r="52" spans="1:7" ht="33.75" customHeight="1" x14ac:dyDescent="0.25">
      <c r="A52" s="29" t="s">
        <v>73</v>
      </c>
      <c r="B52" s="30" t="s">
        <v>74</v>
      </c>
      <c r="C52" s="31">
        <v>980</v>
      </c>
      <c r="D52" s="32" t="s">
        <v>45</v>
      </c>
      <c r="E52" s="32" t="s">
        <v>75</v>
      </c>
      <c r="F52" s="32"/>
      <c r="G52" s="33">
        <f>G53</f>
        <v>5.6</v>
      </c>
    </row>
    <row r="53" spans="1:7" s="70" customFormat="1" ht="17.25" customHeight="1" x14ac:dyDescent="0.25">
      <c r="A53" s="34"/>
      <c r="B53" s="35" t="s">
        <v>40</v>
      </c>
      <c r="C53" s="36">
        <v>980</v>
      </c>
      <c r="D53" s="37" t="s">
        <v>45</v>
      </c>
      <c r="E53" s="37" t="s">
        <v>75</v>
      </c>
      <c r="F53" s="37" t="s">
        <v>41</v>
      </c>
      <c r="G53" s="38">
        <f t="shared" ref="G53" si="0">G54</f>
        <v>5.6</v>
      </c>
    </row>
    <row r="54" spans="1:7" s="8" customFormat="1" ht="33.75" customHeight="1" x14ac:dyDescent="0.25">
      <c r="A54" s="34"/>
      <c r="B54" s="35" t="s">
        <v>42</v>
      </c>
      <c r="C54" s="36">
        <v>980</v>
      </c>
      <c r="D54" s="37" t="s">
        <v>45</v>
      </c>
      <c r="E54" s="37" t="s">
        <v>75</v>
      </c>
      <c r="F54" s="37" t="s">
        <v>43</v>
      </c>
      <c r="G54" s="38">
        <v>5.6</v>
      </c>
    </row>
    <row r="55" spans="1:7" s="8" customFormat="1" ht="47.25" x14ac:dyDescent="0.25">
      <c r="A55" s="72" t="s">
        <v>76</v>
      </c>
      <c r="B55" s="30" t="s">
        <v>77</v>
      </c>
      <c r="C55" s="31">
        <v>980</v>
      </c>
      <c r="D55" s="32" t="s">
        <v>45</v>
      </c>
      <c r="E55" s="32" t="s">
        <v>78</v>
      </c>
      <c r="F55" s="32"/>
      <c r="G55" s="33">
        <f>G56</f>
        <v>44</v>
      </c>
    </row>
    <row r="56" spans="1:7" s="75" customFormat="1" ht="19.5" customHeight="1" x14ac:dyDescent="0.25">
      <c r="A56" s="73"/>
      <c r="B56" s="35" t="s">
        <v>40</v>
      </c>
      <c r="C56" s="36">
        <v>980</v>
      </c>
      <c r="D56" s="37" t="s">
        <v>45</v>
      </c>
      <c r="E56" s="74" t="s">
        <v>78</v>
      </c>
      <c r="F56" s="37" t="s">
        <v>41</v>
      </c>
      <c r="G56" s="38">
        <f>G57</f>
        <v>44</v>
      </c>
    </row>
    <row r="57" spans="1:7" s="75" customFormat="1" ht="33.75" customHeight="1" x14ac:dyDescent="0.25">
      <c r="A57" s="73"/>
      <c r="B57" s="35" t="s">
        <v>42</v>
      </c>
      <c r="C57" s="36">
        <v>980</v>
      </c>
      <c r="D57" s="37" t="s">
        <v>45</v>
      </c>
      <c r="E57" s="74" t="s">
        <v>78</v>
      </c>
      <c r="F57" s="37" t="s">
        <v>43</v>
      </c>
      <c r="G57" s="38">
        <v>44</v>
      </c>
    </row>
    <row r="58" spans="1:7" s="8" customFormat="1" x14ac:dyDescent="0.25">
      <c r="A58" s="65" t="s">
        <v>27</v>
      </c>
      <c r="B58" s="66" t="s">
        <v>79</v>
      </c>
      <c r="C58" s="67">
        <v>980</v>
      </c>
      <c r="D58" s="68" t="s">
        <v>80</v>
      </c>
      <c r="E58" s="68"/>
      <c r="F58" s="68"/>
      <c r="G58" s="76">
        <f>G59</f>
        <v>4960</v>
      </c>
    </row>
    <row r="59" spans="1:7" s="8" customFormat="1" ht="18.75" customHeight="1" x14ac:dyDescent="0.25">
      <c r="A59" s="29" t="s">
        <v>30</v>
      </c>
      <c r="B59" s="30" t="s">
        <v>81</v>
      </c>
      <c r="C59" s="31">
        <v>980</v>
      </c>
      <c r="D59" s="32" t="s">
        <v>80</v>
      </c>
      <c r="E59" s="53" t="s">
        <v>82</v>
      </c>
      <c r="F59" s="32"/>
      <c r="G59" s="33">
        <f>G60</f>
        <v>4960</v>
      </c>
    </row>
    <row r="60" spans="1:7" s="8" customFormat="1" x14ac:dyDescent="0.25">
      <c r="A60" s="34"/>
      <c r="B60" s="35" t="s">
        <v>44</v>
      </c>
      <c r="C60" s="36">
        <v>980</v>
      </c>
      <c r="D60" s="37" t="s">
        <v>80</v>
      </c>
      <c r="E60" s="54" t="s">
        <v>82</v>
      </c>
      <c r="F60" s="37" t="s">
        <v>46</v>
      </c>
      <c r="G60" s="38">
        <f>G61</f>
        <v>4960</v>
      </c>
    </row>
    <row r="61" spans="1:7" s="75" customFormat="1" x14ac:dyDescent="0.25">
      <c r="A61" s="34"/>
      <c r="B61" s="35" t="s">
        <v>83</v>
      </c>
      <c r="C61" s="36">
        <v>980</v>
      </c>
      <c r="D61" s="37" t="s">
        <v>80</v>
      </c>
      <c r="E61" s="54" t="s">
        <v>82</v>
      </c>
      <c r="F61" s="37" t="s">
        <v>84</v>
      </c>
      <c r="G61" s="38">
        <v>4960</v>
      </c>
    </row>
    <row r="62" spans="1:7" s="8" customFormat="1" ht="18" customHeight="1" x14ac:dyDescent="0.25">
      <c r="A62" s="65" t="s">
        <v>49</v>
      </c>
      <c r="B62" s="66" t="s">
        <v>50</v>
      </c>
      <c r="C62" s="67">
        <v>980</v>
      </c>
      <c r="D62" s="68" t="s">
        <v>51</v>
      </c>
      <c r="E62" s="68"/>
      <c r="F62" s="68"/>
      <c r="G62" s="69">
        <f>G63</f>
        <v>100</v>
      </c>
    </row>
    <row r="63" spans="1:7" s="8" customFormat="1" x14ac:dyDescent="0.25">
      <c r="A63" s="29" t="s">
        <v>85</v>
      </c>
      <c r="B63" s="77" t="s">
        <v>86</v>
      </c>
      <c r="C63" s="31">
        <v>980</v>
      </c>
      <c r="D63" s="32" t="s">
        <v>51</v>
      </c>
      <c r="E63" s="53" t="s">
        <v>87</v>
      </c>
      <c r="F63" s="32"/>
      <c r="G63" s="33">
        <f>G64</f>
        <v>100</v>
      </c>
    </row>
    <row r="64" spans="1:7" s="8" customFormat="1" ht="21" customHeight="1" x14ac:dyDescent="0.25">
      <c r="A64" s="34"/>
      <c r="B64" s="35" t="s">
        <v>40</v>
      </c>
      <c r="C64" s="36">
        <v>980</v>
      </c>
      <c r="D64" s="37" t="s">
        <v>51</v>
      </c>
      <c r="E64" s="54" t="s">
        <v>87</v>
      </c>
      <c r="F64" s="37" t="s">
        <v>41</v>
      </c>
      <c r="G64" s="38">
        <f>G65</f>
        <v>100</v>
      </c>
    </row>
    <row r="65" spans="1:7" s="8" customFormat="1" ht="30.75" customHeight="1" x14ac:dyDescent="0.25">
      <c r="A65" s="34"/>
      <c r="B65" s="35" t="s">
        <v>42</v>
      </c>
      <c r="C65" s="36">
        <v>980</v>
      </c>
      <c r="D65" s="37" t="s">
        <v>51</v>
      </c>
      <c r="E65" s="54" t="s">
        <v>87</v>
      </c>
      <c r="F65" s="37" t="s">
        <v>43</v>
      </c>
      <c r="G65" s="38">
        <v>100</v>
      </c>
    </row>
    <row r="66" spans="1:7" s="8" customFormat="1" ht="18.75" customHeight="1" x14ac:dyDescent="0.25">
      <c r="A66" s="60" t="s">
        <v>88</v>
      </c>
      <c r="B66" s="61" t="s">
        <v>89</v>
      </c>
      <c r="C66" s="62">
        <v>980</v>
      </c>
      <c r="D66" s="63" t="s">
        <v>90</v>
      </c>
      <c r="E66" s="63"/>
      <c r="F66" s="63"/>
      <c r="G66" s="64">
        <f>G67</f>
        <v>1137</v>
      </c>
    </row>
    <row r="67" spans="1:7" s="8" customFormat="1" ht="18.75" customHeight="1" x14ac:dyDescent="0.25">
      <c r="A67" s="65" t="s">
        <v>91</v>
      </c>
      <c r="B67" s="66" t="s">
        <v>92</v>
      </c>
      <c r="C67" s="67">
        <v>980</v>
      </c>
      <c r="D67" s="68" t="s">
        <v>93</v>
      </c>
      <c r="E67" s="68"/>
      <c r="F67" s="68"/>
      <c r="G67" s="69">
        <f>G68</f>
        <v>1137</v>
      </c>
    </row>
    <row r="68" spans="1:7" s="79" customFormat="1" ht="110.25" x14ac:dyDescent="0.25">
      <c r="A68" s="29" t="s">
        <v>94</v>
      </c>
      <c r="B68" s="78" t="s">
        <v>221</v>
      </c>
      <c r="C68" s="31">
        <v>980</v>
      </c>
      <c r="D68" s="32" t="s">
        <v>93</v>
      </c>
      <c r="E68" s="53" t="s">
        <v>95</v>
      </c>
      <c r="F68" s="32"/>
      <c r="G68" s="33">
        <f>G69</f>
        <v>1137</v>
      </c>
    </row>
    <row r="69" spans="1:7" s="79" customFormat="1" ht="22.5" customHeight="1" x14ac:dyDescent="0.25">
      <c r="A69" s="34"/>
      <c r="B69" s="35" t="s">
        <v>40</v>
      </c>
      <c r="C69" s="36">
        <v>980</v>
      </c>
      <c r="D69" s="37" t="s">
        <v>93</v>
      </c>
      <c r="E69" s="54" t="s">
        <v>95</v>
      </c>
      <c r="F69" s="37" t="s">
        <v>41</v>
      </c>
      <c r="G69" s="38">
        <f>G70</f>
        <v>1137</v>
      </c>
    </row>
    <row r="70" spans="1:7" s="70" customFormat="1" ht="33.75" customHeight="1" x14ac:dyDescent="0.25">
      <c r="A70" s="34"/>
      <c r="B70" s="35" t="s">
        <v>42</v>
      </c>
      <c r="C70" s="36">
        <v>980</v>
      </c>
      <c r="D70" s="37" t="s">
        <v>93</v>
      </c>
      <c r="E70" s="54" t="s">
        <v>95</v>
      </c>
      <c r="F70" s="37" t="s">
        <v>43</v>
      </c>
      <c r="G70" s="38">
        <v>1137</v>
      </c>
    </row>
    <row r="71" spans="1:7" s="70" customFormat="1" ht="18.75" customHeight="1" x14ac:dyDescent="0.25">
      <c r="A71" s="60" t="s">
        <v>96</v>
      </c>
      <c r="B71" s="61" t="s">
        <v>97</v>
      </c>
      <c r="C71" s="62">
        <v>980</v>
      </c>
      <c r="D71" s="63" t="s">
        <v>98</v>
      </c>
      <c r="E71" s="63"/>
      <c r="F71" s="63"/>
      <c r="G71" s="64">
        <f>G72</f>
        <v>72480</v>
      </c>
    </row>
    <row r="72" spans="1:7" ht="20.25" customHeight="1" x14ac:dyDescent="0.25">
      <c r="A72" s="65" t="s">
        <v>99</v>
      </c>
      <c r="B72" s="80" t="s">
        <v>100</v>
      </c>
      <c r="C72" s="81">
        <v>980</v>
      </c>
      <c r="D72" s="82" t="s">
        <v>101</v>
      </c>
      <c r="E72" s="82"/>
      <c r="F72" s="82"/>
      <c r="G72" s="76">
        <f>G73</f>
        <v>72480</v>
      </c>
    </row>
    <row r="73" spans="1:7" ht="36.75" customHeight="1" x14ac:dyDescent="0.25">
      <c r="A73" s="29" t="s">
        <v>102</v>
      </c>
      <c r="B73" s="83" t="s">
        <v>103</v>
      </c>
      <c r="C73" s="31">
        <v>980</v>
      </c>
      <c r="D73" s="32" t="s">
        <v>101</v>
      </c>
      <c r="E73" s="53" t="s">
        <v>104</v>
      </c>
      <c r="F73" s="32"/>
      <c r="G73" s="84">
        <f>SUM(G74:G74)</f>
        <v>72480</v>
      </c>
    </row>
    <row r="74" spans="1:7" ht="19.5" customHeight="1" x14ac:dyDescent="0.25">
      <c r="A74" s="34"/>
      <c r="B74" s="35" t="s">
        <v>40</v>
      </c>
      <c r="C74" s="36">
        <v>980</v>
      </c>
      <c r="D74" s="37" t="s">
        <v>101</v>
      </c>
      <c r="E74" s="54" t="s">
        <v>104</v>
      </c>
      <c r="F74" s="37" t="s">
        <v>41</v>
      </c>
      <c r="G74" s="85">
        <f>G75</f>
        <v>72480</v>
      </c>
    </row>
    <row r="75" spans="1:7" s="70" customFormat="1" ht="34.5" customHeight="1" x14ac:dyDescent="0.25">
      <c r="A75" s="34"/>
      <c r="B75" s="35" t="s">
        <v>42</v>
      </c>
      <c r="C75" s="36">
        <v>980</v>
      </c>
      <c r="D75" s="37" t="s">
        <v>101</v>
      </c>
      <c r="E75" s="54" t="s">
        <v>104</v>
      </c>
      <c r="F75" s="37" t="s">
        <v>43</v>
      </c>
      <c r="G75" s="85">
        <v>72480</v>
      </c>
    </row>
    <row r="76" spans="1:7" s="8" customFormat="1" ht="20.100000000000001" customHeight="1" x14ac:dyDescent="0.25">
      <c r="A76" s="60" t="s">
        <v>105</v>
      </c>
      <c r="B76" s="61" t="s">
        <v>106</v>
      </c>
      <c r="C76" s="62">
        <v>980</v>
      </c>
      <c r="D76" s="63" t="s">
        <v>107</v>
      </c>
      <c r="E76" s="63"/>
      <c r="F76" s="63"/>
      <c r="G76" s="64">
        <f t="shared" ref="G76:G79" si="1">G77</f>
        <v>315</v>
      </c>
    </row>
    <row r="77" spans="1:7" s="79" customFormat="1" ht="19.5" customHeight="1" x14ac:dyDescent="0.25">
      <c r="A77" s="65" t="s">
        <v>108</v>
      </c>
      <c r="B77" s="66" t="s">
        <v>109</v>
      </c>
      <c r="C77" s="67">
        <v>980</v>
      </c>
      <c r="D77" s="68" t="s">
        <v>110</v>
      </c>
      <c r="E77" s="68"/>
      <c r="F77" s="68"/>
      <c r="G77" s="69">
        <f t="shared" si="1"/>
        <v>315</v>
      </c>
    </row>
    <row r="78" spans="1:7" s="75" customFormat="1" ht="47.25" x14ac:dyDescent="0.25">
      <c r="A78" s="29" t="s">
        <v>111</v>
      </c>
      <c r="B78" s="83" t="s">
        <v>112</v>
      </c>
      <c r="C78" s="31">
        <v>980</v>
      </c>
      <c r="D78" s="32" t="s">
        <v>110</v>
      </c>
      <c r="E78" s="53" t="s">
        <v>113</v>
      </c>
      <c r="F78" s="32"/>
      <c r="G78" s="33">
        <f t="shared" si="1"/>
        <v>315</v>
      </c>
    </row>
    <row r="79" spans="1:7" s="8" customFormat="1" ht="21" customHeight="1" x14ac:dyDescent="0.25">
      <c r="A79" s="34"/>
      <c r="B79" s="35" t="s">
        <v>40</v>
      </c>
      <c r="C79" s="36">
        <v>980</v>
      </c>
      <c r="D79" s="37" t="s">
        <v>110</v>
      </c>
      <c r="E79" s="54" t="s">
        <v>113</v>
      </c>
      <c r="F79" s="37" t="s">
        <v>41</v>
      </c>
      <c r="G79" s="38">
        <f t="shared" si="1"/>
        <v>315</v>
      </c>
    </row>
    <row r="80" spans="1:7" s="8" customFormat="1" ht="32.25" customHeight="1" x14ac:dyDescent="0.25">
      <c r="A80" s="34"/>
      <c r="B80" s="35" t="s">
        <v>42</v>
      </c>
      <c r="C80" s="36">
        <v>980</v>
      </c>
      <c r="D80" s="37" t="s">
        <v>110</v>
      </c>
      <c r="E80" s="54" t="s">
        <v>113</v>
      </c>
      <c r="F80" s="37" t="s">
        <v>43</v>
      </c>
      <c r="G80" s="38">
        <v>315</v>
      </c>
    </row>
    <row r="81" spans="1:7" s="8" customFormat="1" ht="20.100000000000001" customHeight="1" x14ac:dyDescent="0.25">
      <c r="A81" s="60" t="s">
        <v>114</v>
      </c>
      <c r="B81" s="61" t="s">
        <v>115</v>
      </c>
      <c r="C81" s="62">
        <v>980</v>
      </c>
      <c r="D81" s="63" t="s">
        <v>116</v>
      </c>
      <c r="E81" s="63"/>
      <c r="F81" s="63"/>
      <c r="G81" s="64">
        <f>G86+G82+G93</f>
        <v>10769.5</v>
      </c>
    </row>
    <row r="82" spans="1:7" s="75" customFormat="1" ht="31.5" x14ac:dyDescent="0.25">
      <c r="A82" s="65" t="s">
        <v>117</v>
      </c>
      <c r="B82" s="66" t="s">
        <v>118</v>
      </c>
      <c r="C82" s="67">
        <v>980</v>
      </c>
      <c r="D82" s="68" t="s">
        <v>119</v>
      </c>
      <c r="E82" s="68"/>
      <c r="F82" s="68"/>
      <c r="G82" s="69">
        <f>G83</f>
        <v>320</v>
      </c>
    </row>
    <row r="83" spans="1:7" s="75" customFormat="1" ht="65.25" customHeight="1" x14ac:dyDescent="0.25">
      <c r="A83" s="29" t="s">
        <v>120</v>
      </c>
      <c r="B83" s="86" t="s">
        <v>121</v>
      </c>
      <c r="C83" s="31">
        <v>980</v>
      </c>
      <c r="D83" s="32" t="s">
        <v>119</v>
      </c>
      <c r="E83" s="53" t="s">
        <v>122</v>
      </c>
      <c r="F83" s="32"/>
      <c r="G83" s="33">
        <f>G84</f>
        <v>320</v>
      </c>
    </row>
    <row r="84" spans="1:7" s="75" customFormat="1" ht="20.25" customHeight="1" x14ac:dyDescent="0.25">
      <c r="A84" s="34"/>
      <c r="B84" s="35" t="s">
        <v>40</v>
      </c>
      <c r="C84" s="36">
        <v>980</v>
      </c>
      <c r="D84" s="37" t="s">
        <v>119</v>
      </c>
      <c r="E84" s="54" t="s">
        <v>122</v>
      </c>
      <c r="F84" s="37" t="s">
        <v>41</v>
      </c>
      <c r="G84" s="38">
        <f>G85</f>
        <v>320</v>
      </c>
    </row>
    <row r="85" spans="1:7" s="75" customFormat="1" ht="32.25" customHeight="1" x14ac:dyDescent="0.25">
      <c r="A85" s="34"/>
      <c r="B85" s="35" t="s">
        <v>42</v>
      </c>
      <c r="C85" s="36">
        <v>980</v>
      </c>
      <c r="D85" s="37" t="s">
        <v>119</v>
      </c>
      <c r="E85" s="54" t="s">
        <v>122</v>
      </c>
      <c r="F85" s="37" t="s">
        <v>43</v>
      </c>
      <c r="G85" s="38">
        <f>150+170</f>
        <v>320</v>
      </c>
    </row>
    <row r="86" spans="1:7" s="75" customFormat="1" ht="20.100000000000001" customHeight="1" x14ac:dyDescent="0.25">
      <c r="A86" s="65" t="s">
        <v>123</v>
      </c>
      <c r="B86" s="66" t="s">
        <v>124</v>
      </c>
      <c r="C86" s="67">
        <v>980</v>
      </c>
      <c r="D86" s="68" t="s">
        <v>125</v>
      </c>
      <c r="E86" s="68"/>
      <c r="F86" s="68"/>
      <c r="G86" s="69">
        <f>G90+G87</f>
        <v>8169.5</v>
      </c>
    </row>
    <row r="87" spans="1:7" s="8" customFormat="1" x14ac:dyDescent="0.25">
      <c r="A87" s="87" t="s">
        <v>126</v>
      </c>
      <c r="B87" s="88" t="s">
        <v>127</v>
      </c>
      <c r="C87" s="89">
        <v>980</v>
      </c>
      <c r="D87" s="90" t="s">
        <v>125</v>
      </c>
      <c r="E87" s="53" t="s">
        <v>128</v>
      </c>
      <c r="F87" s="90"/>
      <c r="G87" s="91">
        <f>G88</f>
        <v>5000</v>
      </c>
    </row>
    <row r="88" spans="1:7" s="8" customFormat="1" ht="35.25" customHeight="1" x14ac:dyDescent="0.25">
      <c r="A88" s="92"/>
      <c r="B88" s="93" t="s">
        <v>129</v>
      </c>
      <c r="C88" s="94">
        <v>980</v>
      </c>
      <c r="D88" s="95" t="s">
        <v>125</v>
      </c>
      <c r="E88" s="54" t="s">
        <v>128</v>
      </c>
      <c r="F88" s="95" t="s">
        <v>130</v>
      </c>
      <c r="G88" s="96">
        <f>G89</f>
        <v>5000</v>
      </c>
    </row>
    <row r="89" spans="1:7" s="75" customFormat="1" x14ac:dyDescent="0.25">
      <c r="A89" s="92"/>
      <c r="B89" s="93" t="s">
        <v>131</v>
      </c>
      <c r="C89" s="94">
        <v>980</v>
      </c>
      <c r="D89" s="95" t="s">
        <v>125</v>
      </c>
      <c r="E89" s="54" t="s">
        <v>128</v>
      </c>
      <c r="F89" s="95" t="s">
        <v>132</v>
      </c>
      <c r="G89" s="96">
        <v>5000</v>
      </c>
    </row>
    <row r="90" spans="1:7" s="8" customFormat="1" ht="31.5" x14ac:dyDescent="0.25">
      <c r="A90" s="29" t="s">
        <v>133</v>
      </c>
      <c r="B90" s="83" t="s">
        <v>134</v>
      </c>
      <c r="C90" s="31">
        <v>980</v>
      </c>
      <c r="D90" s="32" t="s">
        <v>125</v>
      </c>
      <c r="E90" s="53" t="s">
        <v>135</v>
      </c>
      <c r="F90" s="32"/>
      <c r="G90" s="33">
        <f>G91</f>
        <v>3169.5</v>
      </c>
    </row>
    <row r="91" spans="1:7" s="70" customFormat="1" ht="21" customHeight="1" x14ac:dyDescent="0.25">
      <c r="A91" s="34"/>
      <c r="B91" s="35" t="s">
        <v>40</v>
      </c>
      <c r="C91" s="36">
        <v>980</v>
      </c>
      <c r="D91" s="37" t="s">
        <v>125</v>
      </c>
      <c r="E91" s="54" t="s">
        <v>135</v>
      </c>
      <c r="F91" s="37" t="s">
        <v>41</v>
      </c>
      <c r="G91" s="38">
        <f>G92</f>
        <v>3169.5</v>
      </c>
    </row>
    <row r="92" spans="1:7" ht="36" customHeight="1" x14ac:dyDescent="0.25">
      <c r="A92" s="34"/>
      <c r="B92" s="97" t="s">
        <v>42</v>
      </c>
      <c r="C92" s="36">
        <v>980</v>
      </c>
      <c r="D92" s="37" t="s">
        <v>125</v>
      </c>
      <c r="E92" s="54" t="s">
        <v>135</v>
      </c>
      <c r="F92" s="37" t="s">
        <v>43</v>
      </c>
      <c r="G92" s="38">
        <v>3169.5</v>
      </c>
    </row>
    <row r="93" spans="1:7" x14ac:dyDescent="0.25">
      <c r="A93" s="65" t="s">
        <v>136</v>
      </c>
      <c r="B93" s="66" t="s">
        <v>137</v>
      </c>
      <c r="C93" s="67">
        <v>980</v>
      </c>
      <c r="D93" s="68" t="s">
        <v>138</v>
      </c>
      <c r="E93" s="68"/>
      <c r="F93" s="68"/>
      <c r="G93" s="69">
        <f>G100+G94+G97+G103</f>
        <v>2280</v>
      </c>
    </row>
    <row r="94" spans="1:7" s="70" customFormat="1" ht="47.25" x14ac:dyDescent="0.25">
      <c r="A94" s="98" t="s">
        <v>139</v>
      </c>
      <c r="B94" s="83" t="s">
        <v>140</v>
      </c>
      <c r="C94" s="99">
        <v>980</v>
      </c>
      <c r="D94" s="100" t="s">
        <v>138</v>
      </c>
      <c r="E94" s="53" t="s">
        <v>141</v>
      </c>
      <c r="F94" s="100"/>
      <c r="G94" s="84">
        <f>G95</f>
        <v>1105</v>
      </c>
    </row>
    <row r="95" spans="1:7" s="70" customFormat="1" ht="22.5" customHeight="1" x14ac:dyDescent="0.25">
      <c r="A95" s="101"/>
      <c r="B95" s="35" t="s">
        <v>40</v>
      </c>
      <c r="C95" s="102">
        <v>980</v>
      </c>
      <c r="D95" s="103" t="s">
        <v>138</v>
      </c>
      <c r="E95" s="54" t="s">
        <v>141</v>
      </c>
      <c r="F95" s="103" t="s">
        <v>41</v>
      </c>
      <c r="G95" s="85">
        <f>G96</f>
        <v>1105</v>
      </c>
    </row>
    <row r="96" spans="1:7" s="70" customFormat="1" ht="33.75" customHeight="1" x14ac:dyDescent="0.25">
      <c r="A96" s="101"/>
      <c r="B96" s="97" t="s">
        <v>42</v>
      </c>
      <c r="C96" s="102">
        <v>980</v>
      </c>
      <c r="D96" s="103" t="s">
        <v>138</v>
      </c>
      <c r="E96" s="54" t="s">
        <v>141</v>
      </c>
      <c r="F96" s="103" t="s">
        <v>43</v>
      </c>
      <c r="G96" s="85">
        <v>1105</v>
      </c>
    </row>
    <row r="97" spans="1:7" ht="63" x14ac:dyDescent="0.25">
      <c r="A97" s="98" t="s">
        <v>142</v>
      </c>
      <c r="B97" s="83" t="s">
        <v>143</v>
      </c>
      <c r="C97" s="99">
        <v>980</v>
      </c>
      <c r="D97" s="100" t="s">
        <v>138</v>
      </c>
      <c r="E97" s="53" t="s">
        <v>144</v>
      </c>
      <c r="F97" s="100"/>
      <c r="G97" s="84">
        <f>G98</f>
        <v>720</v>
      </c>
    </row>
    <row r="98" spans="1:7" s="70" customFormat="1" ht="21" customHeight="1" x14ac:dyDescent="0.25">
      <c r="A98" s="101"/>
      <c r="B98" s="35" t="s">
        <v>40</v>
      </c>
      <c r="C98" s="102">
        <v>980</v>
      </c>
      <c r="D98" s="103" t="s">
        <v>138</v>
      </c>
      <c r="E98" s="54" t="s">
        <v>144</v>
      </c>
      <c r="F98" s="103" t="s">
        <v>41</v>
      </c>
      <c r="G98" s="85">
        <f>G99</f>
        <v>720</v>
      </c>
    </row>
    <row r="99" spans="1:7" ht="31.5" customHeight="1" x14ac:dyDescent="0.25">
      <c r="A99" s="101"/>
      <c r="B99" s="97" t="s">
        <v>42</v>
      </c>
      <c r="C99" s="102">
        <v>980</v>
      </c>
      <c r="D99" s="103" t="s">
        <v>138</v>
      </c>
      <c r="E99" s="54" t="s">
        <v>144</v>
      </c>
      <c r="F99" s="103" t="s">
        <v>43</v>
      </c>
      <c r="G99" s="85">
        <v>720</v>
      </c>
    </row>
    <row r="100" spans="1:7" ht="62.25" customHeight="1" x14ac:dyDescent="0.25">
      <c r="A100" s="98" t="s">
        <v>145</v>
      </c>
      <c r="B100" s="83" t="s">
        <v>146</v>
      </c>
      <c r="C100" s="99">
        <v>980</v>
      </c>
      <c r="D100" s="100" t="s">
        <v>138</v>
      </c>
      <c r="E100" s="53" t="s">
        <v>147</v>
      </c>
      <c r="F100" s="100"/>
      <c r="G100" s="84">
        <f>G101</f>
        <v>205</v>
      </c>
    </row>
    <row r="101" spans="1:7" ht="21" customHeight="1" x14ac:dyDescent="0.25">
      <c r="A101" s="101"/>
      <c r="B101" s="35" t="s">
        <v>40</v>
      </c>
      <c r="C101" s="102">
        <v>980</v>
      </c>
      <c r="D101" s="103" t="s">
        <v>138</v>
      </c>
      <c r="E101" s="54" t="s">
        <v>147</v>
      </c>
      <c r="F101" s="103" t="s">
        <v>41</v>
      </c>
      <c r="G101" s="85">
        <f>G102</f>
        <v>205</v>
      </c>
    </row>
    <row r="102" spans="1:7" ht="33" customHeight="1" x14ac:dyDescent="0.25">
      <c r="A102" s="101"/>
      <c r="B102" s="97" t="s">
        <v>42</v>
      </c>
      <c r="C102" s="102">
        <v>980</v>
      </c>
      <c r="D102" s="103" t="s">
        <v>138</v>
      </c>
      <c r="E102" s="54" t="s">
        <v>147</v>
      </c>
      <c r="F102" s="103" t="s">
        <v>43</v>
      </c>
      <c r="G102" s="85">
        <v>205</v>
      </c>
    </row>
    <row r="103" spans="1:7" ht="47.25" x14ac:dyDescent="0.25">
      <c r="A103" s="104" t="s">
        <v>148</v>
      </c>
      <c r="B103" s="83" t="s">
        <v>149</v>
      </c>
      <c r="C103" s="99">
        <v>980</v>
      </c>
      <c r="D103" s="100" t="s">
        <v>138</v>
      </c>
      <c r="E103" s="53" t="s">
        <v>150</v>
      </c>
      <c r="F103" s="100"/>
      <c r="G103" s="84">
        <f>G104</f>
        <v>250</v>
      </c>
    </row>
    <row r="104" spans="1:7" ht="20.100000000000001" customHeight="1" x14ac:dyDescent="0.25">
      <c r="A104" s="105"/>
      <c r="B104" s="35" t="s">
        <v>40</v>
      </c>
      <c r="C104" s="102">
        <v>980</v>
      </c>
      <c r="D104" s="103" t="s">
        <v>138</v>
      </c>
      <c r="E104" s="54" t="s">
        <v>150</v>
      </c>
      <c r="F104" s="103" t="s">
        <v>41</v>
      </c>
      <c r="G104" s="106">
        <f>G105</f>
        <v>250</v>
      </c>
    </row>
    <row r="105" spans="1:7" s="75" customFormat="1" ht="31.5" x14ac:dyDescent="0.25">
      <c r="A105" s="101"/>
      <c r="B105" s="97" t="s">
        <v>42</v>
      </c>
      <c r="C105" s="102">
        <v>980</v>
      </c>
      <c r="D105" s="103" t="s">
        <v>138</v>
      </c>
      <c r="E105" s="54" t="s">
        <v>150</v>
      </c>
      <c r="F105" s="103" t="s">
        <v>43</v>
      </c>
      <c r="G105" s="106">
        <v>250</v>
      </c>
    </row>
    <row r="106" spans="1:7" s="8" customFormat="1" x14ac:dyDescent="0.25">
      <c r="A106" s="60" t="s">
        <v>151</v>
      </c>
      <c r="B106" s="61" t="s">
        <v>152</v>
      </c>
      <c r="C106" s="62">
        <v>980</v>
      </c>
      <c r="D106" s="63" t="s">
        <v>153</v>
      </c>
      <c r="E106" s="63"/>
      <c r="F106" s="63"/>
      <c r="G106" s="64">
        <f>G107</f>
        <v>39071</v>
      </c>
    </row>
    <row r="107" spans="1:7" s="8" customFormat="1" x14ac:dyDescent="0.25">
      <c r="A107" s="65" t="s">
        <v>154</v>
      </c>
      <c r="B107" s="80" t="s">
        <v>155</v>
      </c>
      <c r="C107" s="81">
        <v>980</v>
      </c>
      <c r="D107" s="68" t="s">
        <v>156</v>
      </c>
      <c r="E107" s="82"/>
      <c r="F107" s="82"/>
      <c r="G107" s="76">
        <f>G108+G111+G114</f>
        <v>39071</v>
      </c>
    </row>
    <row r="108" spans="1:7" s="8" customFormat="1" ht="50.25" customHeight="1" x14ac:dyDescent="0.25">
      <c r="A108" s="29" t="s">
        <v>157</v>
      </c>
      <c r="B108" s="83" t="s">
        <v>158</v>
      </c>
      <c r="C108" s="99">
        <v>980</v>
      </c>
      <c r="D108" s="32" t="s">
        <v>156</v>
      </c>
      <c r="E108" s="53" t="s">
        <v>159</v>
      </c>
      <c r="F108" s="100"/>
      <c r="G108" s="84">
        <f t="shared" ref="G108:G109" si="2">G109</f>
        <v>16272</v>
      </c>
    </row>
    <row r="109" spans="1:7" s="70" customFormat="1" ht="19.5" customHeight="1" x14ac:dyDescent="0.25">
      <c r="A109" s="34"/>
      <c r="B109" s="35" t="s">
        <v>40</v>
      </c>
      <c r="C109" s="36">
        <v>980</v>
      </c>
      <c r="D109" s="37" t="s">
        <v>156</v>
      </c>
      <c r="E109" s="54" t="s">
        <v>159</v>
      </c>
      <c r="F109" s="103" t="s">
        <v>41</v>
      </c>
      <c r="G109" s="85">
        <f t="shared" si="2"/>
        <v>16272</v>
      </c>
    </row>
    <row r="110" spans="1:7" s="70" customFormat="1" ht="34.5" customHeight="1" x14ac:dyDescent="0.25">
      <c r="A110" s="34"/>
      <c r="B110" s="97" t="s">
        <v>42</v>
      </c>
      <c r="C110" s="36">
        <v>980</v>
      </c>
      <c r="D110" s="37" t="s">
        <v>156</v>
      </c>
      <c r="E110" s="54" t="s">
        <v>159</v>
      </c>
      <c r="F110" s="103" t="s">
        <v>43</v>
      </c>
      <c r="G110" s="85">
        <v>16272</v>
      </c>
    </row>
    <row r="111" spans="1:7" s="70" customFormat="1" ht="31.5" x14ac:dyDescent="0.25">
      <c r="A111" s="29" t="s">
        <v>160</v>
      </c>
      <c r="B111" s="83" t="s">
        <v>161</v>
      </c>
      <c r="C111" s="99">
        <v>980</v>
      </c>
      <c r="D111" s="32" t="s">
        <v>156</v>
      </c>
      <c r="E111" s="53" t="s">
        <v>162</v>
      </c>
      <c r="F111" s="100"/>
      <c r="G111" s="84">
        <f>G112</f>
        <v>2530</v>
      </c>
    </row>
    <row r="112" spans="1:7" ht="20.100000000000001" customHeight="1" x14ac:dyDescent="0.25">
      <c r="A112" s="34"/>
      <c r="B112" s="35" t="s">
        <v>40</v>
      </c>
      <c r="C112" s="36">
        <v>980</v>
      </c>
      <c r="D112" s="37" t="s">
        <v>156</v>
      </c>
      <c r="E112" s="54" t="s">
        <v>162</v>
      </c>
      <c r="F112" s="107" t="s">
        <v>41</v>
      </c>
      <c r="G112" s="85">
        <f>G113</f>
        <v>2530</v>
      </c>
    </row>
    <row r="113" spans="1:7" ht="33.75" customHeight="1" x14ac:dyDescent="0.25">
      <c r="A113" s="34"/>
      <c r="B113" s="97" t="s">
        <v>42</v>
      </c>
      <c r="C113" s="36">
        <v>980</v>
      </c>
      <c r="D113" s="37" t="s">
        <v>156</v>
      </c>
      <c r="E113" s="54" t="s">
        <v>162</v>
      </c>
      <c r="F113" s="107" t="s">
        <v>43</v>
      </c>
      <c r="G113" s="85">
        <v>2530</v>
      </c>
    </row>
    <row r="114" spans="1:7" s="70" customFormat="1" ht="30.75" customHeight="1" x14ac:dyDescent="0.25">
      <c r="A114" s="29" t="s">
        <v>163</v>
      </c>
      <c r="B114" s="83" t="s">
        <v>164</v>
      </c>
      <c r="C114" s="99">
        <v>980</v>
      </c>
      <c r="D114" s="32" t="s">
        <v>156</v>
      </c>
      <c r="E114" s="53" t="s">
        <v>165</v>
      </c>
      <c r="F114" s="100"/>
      <c r="G114" s="84">
        <f>G115</f>
        <v>20269</v>
      </c>
    </row>
    <row r="115" spans="1:7" ht="21" customHeight="1" x14ac:dyDescent="0.25">
      <c r="A115" s="34"/>
      <c r="B115" s="35" t="s">
        <v>40</v>
      </c>
      <c r="C115" s="36">
        <v>980</v>
      </c>
      <c r="D115" s="37" t="s">
        <v>156</v>
      </c>
      <c r="E115" s="54" t="s">
        <v>165</v>
      </c>
      <c r="F115" s="107" t="s">
        <v>41</v>
      </c>
      <c r="G115" s="85">
        <f>G116</f>
        <v>20269</v>
      </c>
    </row>
    <row r="116" spans="1:7" ht="36.75" customHeight="1" x14ac:dyDescent="0.25">
      <c r="A116" s="34"/>
      <c r="B116" s="97" t="s">
        <v>42</v>
      </c>
      <c r="C116" s="36">
        <v>980</v>
      </c>
      <c r="D116" s="37" t="s">
        <v>156</v>
      </c>
      <c r="E116" s="54" t="s">
        <v>165</v>
      </c>
      <c r="F116" s="107" t="s">
        <v>43</v>
      </c>
      <c r="G116" s="85">
        <f>20269</f>
        <v>20269</v>
      </c>
    </row>
    <row r="117" spans="1:7" ht="19.5" customHeight="1" x14ac:dyDescent="0.25">
      <c r="A117" s="60" t="s">
        <v>166</v>
      </c>
      <c r="B117" s="61" t="s">
        <v>167</v>
      </c>
      <c r="C117" s="62">
        <v>980</v>
      </c>
      <c r="D117" s="63" t="s">
        <v>168</v>
      </c>
      <c r="E117" s="63"/>
      <c r="F117" s="63"/>
      <c r="G117" s="64">
        <f>G122+G118</f>
        <v>16958</v>
      </c>
    </row>
    <row r="118" spans="1:7" x14ac:dyDescent="0.25">
      <c r="A118" s="65" t="s">
        <v>169</v>
      </c>
      <c r="B118" s="80" t="s">
        <v>170</v>
      </c>
      <c r="C118" s="81">
        <v>980</v>
      </c>
      <c r="D118" s="82" t="s">
        <v>171</v>
      </c>
      <c r="E118" s="82"/>
      <c r="F118" s="82"/>
      <c r="G118" s="76">
        <f>G119</f>
        <v>1122</v>
      </c>
    </row>
    <row r="119" spans="1:7" ht="33.75" customHeight="1" x14ac:dyDescent="0.25">
      <c r="A119" s="98" t="s">
        <v>172</v>
      </c>
      <c r="B119" s="108" t="s">
        <v>173</v>
      </c>
      <c r="C119" s="99">
        <v>980</v>
      </c>
      <c r="D119" s="100" t="s">
        <v>171</v>
      </c>
      <c r="E119" s="53" t="s">
        <v>174</v>
      </c>
      <c r="F119" s="100"/>
      <c r="G119" s="84">
        <f>G120</f>
        <v>1122</v>
      </c>
    </row>
    <row r="120" spans="1:7" x14ac:dyDescent="0.25">
      <c r="A120" s="101"/>
      <c r="B120" s="109" t="s">
        <v>175</v>
      </c>
      <c r="C120" s="102">
        <v>980</v>
      </c>
      <c r="D120" s="103" t="s">
        <v>171</v>
      </c>
      <c r="E120" s="54" t="s">
        <v>174</v>
      </c>
      <c r="F120" s="103" t="s">
        <v>176</v>
      </c>
      <c r="G120" s="85">
        <f>G121</f>
        <v>1122</v>
      </c>
    </row>
    <row r="121" spans="1:7" x14ac:dyDescent="0.25">
      <c r="A121" s="101"/>
      <c r="B121" s="109" t="s">
        <v>177</v>
      </c>
      <c r="C121" s="102">
        <v>980</v>
      </c>
      <c r="D121" s="103" t="s">
        <v>171</v>
      </c>
      <c r="E121" s="54" t="s">
        <v>174</v>
      </c>
      <c r="F121" s="103" t="s">
        <v>178</v>
      </c>
      <c r="G121" s="85">
        <v>1122</v>
      </c>
    </row>
    <row r="122" spans="1:7" x14ac:dyDescent="0.25">
      <c r="A122" s="65" t="s">
        <v>179</v>
      </c>
      <c r="B122" s="66" t="s">
        <v>180</v>
      </c>
      <c r="C122" s="67">
        <v>980</v>
      </c>
      <c r="D122" s="68" t="s">
        <v>181</v>
      </c>
      <c r="E122" s="68"/>
      <c r="F122" s="68"/>
      <c r="G122" s="69">
        <f>G128+G123</f>
        <v>15836</v>
      </c>
    </row>
    <row r="123" spans="1:7" ht="34.5" customHeight="1" x14ac:dyDescent="0.25">
      <c r="A123" s="29" t="s">
        <v>182</v>
      </c>
      <c r="B123" s="30" t="s">
        <v>183</v>
      </c>
      <c r="C123" s="31">
        <v>980</v>
      </c>
      <c r="D123" s="32" t="s">
        <v>181</v>
      </c>
      <c r="E123" s="53" t="s">
        <v>184</v>
      </c>
      <c r="F123" s="32"/>
      <c r="G123" s="33">
        <f>G124+G126</f>
        <v>3071.7</v>
      </c>
    </row>
    <row r="124" spans="1:7" ht="33" customHeight="1" x14ac:dyDescent="0.25">
      <c r="A124" s="29"/>
      <c r="B124" s="35" t="s">
        <v>23</v>
      </c>
      <c r="C124" s="36">
        <v>980</v>
      </c>
      <c r="D124" s="37" t="s">
        <v>181</v>
      </c>
      <c r="E124" s="54" t="s">
        <v>184</v>
      </c>
      <c r="F124" s="37" t="s">
        <v>24</v>
      </c>
      <c r="G124" s="38">
        <f>G125</f>
        <v>2870</v>
      </c>
    </row>
    <row r="125" spans="1:7" ht="31.5" x14ac:dyDescent="0.25">
      <c r="A125" s="34"/>
      <c r="B125" s="35" t="s">
        <v>25</v>
      </c>
      <c r="C125" s="36">
        <v>980</v>
      </c>
      <c r="D125" s="37" t="s">
        <v>181</v>
      </c>
      <c r="E125" s="54" t="s">
        <v>184</v>
      </c>
      <c r="F125" s="37" t="s">
        <v>26</v>
      </c>
      <c r="G125" s="38">
        <v>2870</v>
      </c>
    </row>
    <row r="126" spans="1:7" ht="19.5" customHeight="1" x14ac:dyDescent="0.25">
      <c r="A126" s="34"/>
      <c r="B126" s="35" t="s">
        <v>40</v>
      </c>
      <c r="C126" s="36">
        <v>980</v>
      </c>
      <c r="D126" s="37" t="s">
        <v>181</v>
      </c>
      <c r="E126" s="54" t="s">
        <v>184</v>
      </c>
      <c r="F126" s="37" t="s">
        <v>41</v>
      </c>
      <c r="G126" s="38">
        <f>G127</f>
        <v>201.7</v>
      </c>
    </row>
    <row r="127" spans="1:7" ht="32.25" customHeight="1" x14ac:dyDescent="0.25">
      <c r="A127" s="34"/>
      <c r="B127" s="97" t="s">
        <v>42</v>
      </c>
      <c r="C127" s="36">
        <v>980</v>
      </c>
      <c r="D127" s="37" t="s">
        <v>181</v>
      </c>
      <c r="E127" s="54" t="s">
        <v>184</v>
      </c>
      <c r="F127" s="37" t="s">
        <v>43</v>
      </c>
      <c r="G127" s="38">
        <v>201.7</v>
      </c>
    </row>
    <row r="128" spans="1:7" ht="47.25" x14ac:dyDescent="0.25">
      <c r="A128" s="29" t="s">
        <v>185</v>
      </c>
      <c r="B128" s="30" t="s">
        <v>186</v>
      </c>
      <c r="C128" s="31">
        <v>980</v>
      </c>
      <c r="D128" s="32" t="s">
        <v>181</v>
      </c>
      <c r="E128" s="53" t="s">
        <v>187</v>
      </c>
      <c r="F128" s="32"/>
      <c r="G128" s="33">
        <f>G129+G132</f>
        <v>12764.3</v>
      </c>
    </row>
    <row r="129" spans="1:7" s="70" customFormat="1" ht="47.25" x14ac:dyDescent="0.25">
      <c r="A129" s="110" t="s">
        <v>188</v>
      </c>
      <c r="B129" s="111" t="s">
        <v>189</v>
      </c>
      <c r="C129" s="112">
        <v>980</v>
      </c>
      <c r="D129" s="113" t="s">
        <v>181</v>
      </c>
      <c r="E129" s="114" t="s">
        <v>190</v>
      </c>
      <c r="F129" s="113"/>
      <c r="G129" s="115">
        <f>G130</f>
        <v>8584.6</v>
      </c>
    </row>
    <row r="130" spans="1:7" s="75" customFormat="1" ht="16.5" customHeight="1" x14ac:dyDescent="0.25">
      <c r="A130" s="34"/>
      <c r="B130" s="109" t="s">
        <v>175</v>
      </c>
      <c r="C130" s="36">
        <v>980</v>
      </c>
      <c r="D130" s="37" t="s">
        <v>181</v>
      </c>
      <c r="E130" s="54" t="s">
        <v>190</v>
      </c>
      <c r="F130" s="37" t="s">
        <v>176</v>
      </c>
      <c r="G130" s="38">
        <f>G131</f>
        <v>8584.6</v>
      </c>
    </row>
    <row r="131" spans="1:7" s="70" customFormat="1" ht="18.75" customHeight="1" x14ac:dyDescent="0.25">
      <c r="A131" s="34"/>
      <c r="B131" s="109" t="s">
        <v>177</v>
      </c>
      <c r="C131" s="36">
        <v>980</v>
      </c>
      <c r="D131" s="37" t="s">
        <v>181</v>
      </c>
      <c r="E131" s="54" t="s">
        <v>190</v>
      </c>
      <c r="F131" s="37" t="s">
        <v>178</v>
      </c>
      <c r="G131" s="38">
        <v>8584.6</v>
      </c>
    </row>
    <row r="132" spans="1:7" ht="31.5" x14ac:dyDescent="0.25">
      <c r="A132" s="110" t="s">
        <v>191</v>
      </c>
      <c r="B132" s="111" t="s">
        <v>192</v>
      </c>
      <c r="C132" s="112">
        <v>980</v>
      </c>
      <c r="D132" s="113" t="s">
        <v>181</v>
      </c>
      <c r="E132" s="116" t="s">
        <v>193</v>
      </c>
      <c r="F132" s="113"/>
      <c r="G132" s="115">
        <f>G133</f>
        <v>4179.7</v>
      </c>
    </row>
    <row r="133" spans="1:7" ht="20.100000000000001" customHeight="1" x14ac:dyDescent="0.25">
      <c r="A133" s="34"/>
      <c r="B133" s="109" t="s">
        <v>175</v>
      </c>
      <c r="C133" s="36">
        <v>980</v>
      </c>
      <c r="D133" s="37" t="s">
        <v>181</v>
      </c>
      <c r="E133" s="54" t="s">
        <v>193</v>
      </c>
      <c r="F133" s="37" t="s">
        <v>176</v>
      </c>
      <c r="G133" s="38">
        <f>G134</f>
        <v>4179.7</v>
      </c>
    </row>
    <row r="134" spans="1:7" ht="33.75" customHeight="1" x14ac:dyDescent="0.25">
      <c r="A134" s="34"/>
      <c r="B134" s="109" t="s">
        <v>194</v>
      </c>
      <c r="C134" s="36">
        <v>980</v>
      </c>
      <c r="D134" s="37" t="s">
        <v>181</v>
      </c>
      <c r="E134" s="54" t="s">
        <v>193</v>
      </c>
      <c r="F134" s="37" t="s">
        <v>195</v>
      </c>
      <c r="G134" s="38">
        <v>4179.7</v>
      </c>
    </row>
    <row r="135" spans="1:7" x14ac:dyDescent="0.25">
      <c r="A135" s="60" t="s">
        <v>196</v>
      </c>
      <c r="B135" s="117" t="s">
        <v>197</v>
      </c>
      <c r="C135" s="118">
        <v>980</v>
      </c>
      <c r="D135" s="119" t="s">
        <v>198</v>
      </c>
      <c r="E135" s="119"/>
      <c r="F135" s="119"/>
      <c r="G135" s="120">
        <f t="shared" ref="G135:G138" si="3">G136</f>
        <v>4072.4</v>
      </c>
    </row>
    <row r="136" spans="1:7" x14ac:dyDescent="0.25">
      <c r="A136" s="65" t="s">
        <v>199</v>
      </c>
      <c r="B136" s="66" t="s">
        <v>200</v>
      </c>
      <c r="C136" s="67">
        <v>980</v>
      </c>
      <c r="D136" s="68" t="s">
        <v>201</v>
      </c>
      <c r="E136" s="68"/>
      <c r="F136" s="68"/>
      <c r="G136" s="121">
        <f t="shared" si="3"/>
        <v>4072.4</v>
      </c>
    </row>
    <row r="137" spans="1:7" ht="47.25" x14ac:dyDescent="0.25">
      <c r="A137" s="29" t="s">
        <v>202</v>
      </c>
      <c r="B137" s="83" t="s">
        <v>220</v>
      </c>
      <c r="C137" s="31">
        <v>980</v>
      </c>
      <c r="D137" s="32" t="s">
        <v>201</v>
      </c>
      <c r="E137" s="53" t="s">
        <v>203</v>
      </c>
      <c r="F137" s="32"/>
      <c r="G137" s="33">
        <f t="shared" si="3"/>
        <v>4072.4</v>
      </c>
    </row>
    <row r="138" spans="1:7" ht="22.5" customHeight="1" x14ac:dyDescent="0.25">
      <c r="A138" s="122"/>
      <c r="B138" s="35" t="s">
        <v>40</v>
      </c>
      <c r="C138" s="36">
        <v>980</v>
      </c>
      <c r="D138" s="37" t="s">
        <v>201</v>
      </c>
      <c r="E138" s="54" t="s">
        <v>203</v>
      </c>
      <c r="F138" s="37" t="s">
        <v>41</v>
      </c>
      <c r="G138" s="38">
        <f t="shared" si="3"/>
        <v>4072.4</v>
      </c>
    </row>
    <row r="139" spans="1:7" ht="20.25" customHeight="1" x14ac:dyDescent="0.25">
      <c r="A139" s="122"/>
      <c r="B139" s="97" t="s">
        <v>42</v>
      </c>
      <c r="C139" s="36">
        <v>980</v>
      </c>
      <c r="D139" s="37" t="s">
        <v>201</v>
      </c>
      <c r="E139" s="54" t="s">
        <v>203</v>
      </c>
      <c r="F139" s="37" t="s">
        <v>43</v>
      </c>
      <c r="G139" s="38">
        <f>3279+793.4</f>
        <v>4072.4</v>
      </c>
    </row>
    <row r="140" spans="1:7" ht="17.25" customHeight="1" x14ac:dyDescent="0.25">
      <c r="A140" s="60" t="s">
        <v>204</v>
      </c>
      <c r="B140" s="117" t="s">
        <v>205</v>
      </c>
      <c r="C140" s="118">
        <v>980</v>
      </c>
      <c r="D140" s="119" t="s">
        <v>206</v>
      </c>
      <c r="E140" s="119"/>
      <c r="F140" s="119"/>
      <c r="G140" s="120">
        <f>G145+G141</f>
        <v>2650</v>
      </c>
    </row>
    <row r="141" spans="1:7" x14ac:dyDescent="0.25">
      <c r="A141" s="65" t="s">
        <v>207</v>
      </c>
      <c r="B141" s="66" t="s">
        <v>208</v>
      </c>
      <c r="C141" s="67">
        <v>980</v>
      </c>
      <c r="D141" s="68" t="s">
        <v>209</v>
      </c>
      <c r="E141" s="68"/>
      <c r="F141" s="68"/>
      <c r="G141" s="69">
        <f>G142</f>
        <v>2020</v>
      </c>
    </row>
    <row r="142" spans="1:7" ht="18" customHeight="1" x14ac:dyDescent="0.25">
      <c r="A142" s="29" t="s">
        <v>210</v>
      </c>
      <c r="B142" s="30" t="s">
        <v>211</v>
      </c>
      <c r="C142" s="31">
        <v>980</v>
      </c>
      <c r="D142" s="32" t="s">
        <v>209</v>
      </c>
      <c r="E142" s="53" t="s">
        <v>212</v>
      </c>
      <c r="F142" s="32"/>
      <c r="G142" s="33">
        <f>G143</f>
        <v>2020</v>
      </c>
    </row>
    <row r="143" spans="1:7" ht="17.25" customHeight="1" x14ac:dyDescent="0.25">
      <c r="A143" s="34"/>
      <c r="B143" s="35" t="s">
        <v>40</v>
      </c>
      <c r="C143" s="36">
        <v>980</v>
      </c>
      <c r="D143" s="37" t="s">
        <v>209</v>
      </c>
      <c r="E143" s="54" t="s">
        <v>212</v>
      </c>
      <c r="F143" s="37" t="s">
        <v>41</v>
      </c>
      <c r="G143" s="38">
        <f>G144</f>
        <v>2020</v>
      </c>
    </row>
    <row r="144" spans="1:7" ht="20.25" customHeight="1" x14ac:dyDescent="0.25">
      <c r="A144" s="34"/>
      <c r="B144" s="97" t="s">
        <v>42</v>
      </c>
      <c r="C144" s="36">
        <v>980</v>
      </c>
      <c r="D144" s="37" t="s">
        <v>209</v>
      </c>
      <c r="E144" s="54" t="s">
        <v>212</v>
      </c>
      <c r="F144" s="37" t="s">
        <v>43</v>
      </c>
      <c r="G144" s="38">
        <v>2020</v>
      </c>
    </row>
    <row r="145" spans="1:7" x14ac:dyDescent="0.25">
      <c r="A145" s="123" t="s">
        <v>213</v>
      </c>
      <c r="B145" s="66" t="s">
        <v>214</v>
      </c>
      <c r="C145" s="67">
        <v>980</v>
      </c>
      <c r="D145" s="68" t="s">
        <v>215</v>
      </c>
      <c r="E145" s="68"/>
      <c r="F145" s="68"/>
      <c r="G145" s="69">
        <f>G146</f>
        <v>630</v>
      </c>
    </row>
    <row r="146" spans="1:7" ht="31.5" x14ac:dyDescent="0.25">
      <c r="A146" s="124" t="s">
        <v>216</v>
      </c>
      <c r="B146" s="125" t="s">
        <v>217</v>
      </c>
      <c r="C146" s="99">
        <v>980</v>
      </c>
      <c r="D146" s="100" t="s">
        <v>215</v>
      </c>
      <c r="E146" s="53" t="s">
        <v>218</v>
      </c>
      <c r="F146" s="100"/>
      <c r="G146" s="84">
        <f>G147</f>
        <v>630</v>
      </c>
    </row>
    <row r="147" spans="1:7" ht="20.100000000000001" customHeight="1" x14ac:dyDescent="0.25">
      <c r="A147" s="126"/>
      <c r="B147" s="35" t="s">
        <v>40</v>
      </c>
      <c r="C147" s="102">
        <v>980</v>
      </c>
      <c r="D147" s="103" t="s">
        <v>215</v>
      </c>
      <c r="E147" s="54" t="s">
        <v>218</v>
      </c>
      <c r="F147" s="103" t="s">
        <v>41</v>
      </c>
      <c r="G147" s="85">
        <f>G148</f>
        <v>630</v>
      </c>
    </row>
    <row r="148" spans="1:7" s="70" customFormat="1" ht="20.100000000000001" customHeight="1" x14ac:dyDescent="0.25">
      <c r="A148" s="126"/>
      <c r="B148" s="97" t="s">
        <v>42</v>
      </c>
      <c r="C148" s="102">
        <v>980</v>
      </c>
      <c r="D148" s="103" t="s">
        <v>215</v>
      </c>
      <c r="E148" s="54" t="s">
        <v>218</v>
      </c>
      <c r="F148" s="103" t="s">
        <v>43</v>
      </c>
      <c r="G148" s="85">
        <v>630</v>
      </c>
    </row>
    <row r="149" spans="1:7" s="1" customFormat="1" ht="20.100000000000001" customHeight="1" x14ac:dyDescent="0.25">
      <c r="A149" s="127"/>
      <c r="B149" s="128" t="s">
        <v>219</v>
      </c>
      <c r="C149" s="129">
        <v>980</v>
      </c>
      <c r="D149" s="130"/>
      <c r="E149" s="130"/>
      <c r="F149" s="130"/>
      <c r="G149" s="131">
        <f>G33+G9</f>
        <v>260000</v>
      </c>
    </row>
    <row r="150" spans="1:7" s="1" customFormat="1" ht="20.25" customHeight="1" x14ac:dyDescent="0.25">
      <c r="A150" s="132"/>
      <c r="B150" s="133"/>
      <c r="C150" s="132"/>
      <c r="D150" s="132"/>
      <c r="E150" s="132"/>
      <c r="F150" s="132"/>
      <c r="G150" s="132"/>
    </row>
    <row r="151" spans="1:7" s="1" customFormat="1" ht="20.25" customHeight="1" x14ac:dyDescent="0.25">
      <c r="C151" s="134"/>
      <c r="D151" s="4"/>
      <c r="E151" s="4"/>
      <c r="F151" s="4"/>
      <c r="G151" s="4"/>
    </row>
    <row r="152" spans="1:7" s="1" customFormat="1" ht="20.25" customHeight="1" x14ac:dyDescent="0.25">
      <c r="B152" s="2"/>
      <c r="C152" s="3"/>
      <c r="D152" s="4"/>
      <c r="E152" s="4"/>
      <c r="F152" s="4"/>
      <c r="G152" s="4"/>
    </row>
    <row r="153" spans="1:7" x14ac:dyDescent="0.25">
      <c r="B153" s="1"/>
      <c r="C153" s="135"/>
    </row>
  </sheetData>
  <mergeCells count="1">
    <mergeCell ref="A6:G6"/>
  </mergeCells>
  <printOptions horizontalCentered="1"/>
  <pageMargins left="0.78740157480314965" right="0.39370078740157483" top="0.39370078740157483" bottom="0.39370078740157483" header="0.51181102362204722" footer="0.51181102362204722"/>
  <pageSetup paperSize="9" scale="62" fitToHeight="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" sqref="F5"/>
    </sheetView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Вед.стр 26.12</vt:lpstr>
      <vt:lpstr>Лист1</vt:lpstr>
      <vt:lpstr>Лист2</vt:lpstr>
      <vt:lpstr>Лист3</vt:lpstr>
      <vt:lpstr>'Вед.стр 26.12'!Область_печати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2014-12-29T07:21:57Z</dcterms:modified>
</cp:coreProperties>
</file>