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92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9" i="1"/>
  <c r="C19"/>
  <c r="C22"/>
  <c r="C45"/>
  <c r="C44" s="1"/>
  <c r="C39" s="1"/>
  <c r="C38" s="1"/>
  <c r="C37" s="1"/>
  <c r="C35"/>
  <c r="C34" s="1"/>
  <c r="C41"/>
  <c r="C40"/>
  <c r="C28"/>
  <c r="C27" s="1"/>
  <c r="C12"/>
  <c r="C15"/>
  <c r="H19"/>
  <c r="I19"/>
  <c r="J19"/>
  <c r="K19"/>
  <c r="D11"/>
  <c r="D10" s="1"/>
  <c r="E11"/>
  <c r="E10" s="1"/>
  <c r="E9" s="1"/>
  <c r="E48" s="1"/>
  <c r="F11"/>
  <c r="F10" s="1"/>
  <c r="G11"/>
  <c r="G10" s="1"/>
  <c r="G9" s="1"/>
  <c r="G48" s="1"/>
  <c r="I11"/>
  <c r="I10" s="1"/>
  <c r="J11"/>
  <c r="J10" s="1"/>
  <c r="K11"/>
  <c r="K10" s="1"/>
  <c r="H11"/>
  <c r="H10" s="1"/>
  <c r="H25"/>
  <c r="H24" s="1"/>
  <c r="H29"/>
  <c r="H28" s="1"/>
  <c r="H27" s="1"/>
  <c r="H32"/>
  <c r="H30" s="1"/>
  <c r="H35"/>
  <c r="H34" s="1"/>
  <c r="I29"/>
  <c r="I28" s="1"/>
  <c r="I27" s="1"/>
  <c r="J29"/>
  <c r="J28" s="1"/>
  <c r="J27" s="1"/>
  <c r="K29"/>
  <c r="D25"/>
  <c r="D24" s="1"/>
  <c r="D32"/>
  <c r="D30" s="1"/>
  <c r="E25"/>
  <c r="E24"/>
  <c r="E32"/>
  <c r="E30"/>
  <c r="F25"/>
  <c r="F24" s="1"/>
  <c r="F32"/>
  <c r="F30" s="1"/>
  <c r="G25"/>
  <c r="G24"/>
  <c r="G32"/>
  <c r="G30"/>
  <c r="I25"/>
  <c r="I24" s="1"/>
  <c r="I32"/>
  <c r="I30" s="1"/>
  <c r="I35"/>
  <c r="I34" s="1"/>
  <c r="J35"/>
  <c r="J34"/>
  <c r="J25"/>
  <c r="J24"/>
  <c r="J32"/>
  <c r="J30"/>
  <c r="K35"/>
  <c r="K34" s="1"/>
  <c r="K25"/>
  <c r="K24" s="1"/>
  <c r="K32"/>
  <c r="K30" s="1"/>
  <c r="K28"/>
  <c r="K27" s="1"/>
  <c r="C25"/>
  <c r="C24" s="1"/>
  <c r="C32"/>
  <c r="C30" s="1"/>
  <c r="H41"/>
  <c r="H40" s="1"/>
  <c r="I41"/>
  <c r="I40" s="1"/>
  <c r="J41"/>
  <c r="J40" s="1"/>
  <c r="K41"/>
  <c r="K40" s="1"/>
  <c r="I45"/>
  <c r="I44" s="1"/>
  <c r="K45"/>
  <c r="J45"/>
  <c r="H45"/>
  <c r="J44"/>
  <c r="K44"/>
  <c r="H44"/>
  <c r="J39" l="1"/>
  <c r="J38" s="1"/>
  <c r="J37" s="1"/>
  <c r="H39"/>
  <c r="H38" s="1"/>
  <c r="H37" s="1"/>
  <c r="K39"/>
  <c r="K38" s="1"/>
  <c r="K37" s="1"/>
  <c r="I39"/>
  <c r="I38" s="1"/>
  <c r="I37" s="1"/>
  <c r="C11"/>
  <c r="C10" s="1"/>
  <c r="C48" s="1"/>
  <c r="F9"/>
  <c r="F48" s="1"/>
  <c r="K9"/>
  <c r="K48" s="1"/>
  <c r="I9"/>
  <c r="I48" s="1"/>
  <c r="D9"/>
  <c r="D48" s="1"/>
  <c r="H9"/>
  <c r="H48" s="1"/>
  <c r="J9"/>
  <c r="J48" s="1"/>
</calcChain>
</file>

<file path=xl/sharedStrings.xml><?xml version="1.0" encoding="utf-8"?>
<sst xmlns="http://schemas.openxmlformats.org/spreadsheetml/2006/main" count="99" uniqueCount="93">
  <si>
    <t>Наименование дохода</t>
  </si>
  <si>
    <t>1 квартал</t>
  </si>
  <si>
    <t>2 квартал</t>
  </si>
  <si>
    <t>3 квартал</t>
  </si>
  <si>
    <t>4 квартал</t>
  </si>
  <si>
    <t>000 1 00 00000 00 0000 000</t>
  </si>
  <si>
    <t>000 1 05 00000 00 0000 000</t>
  </si>
  <si>
    <t>НАЛОГИ НА СОВОКУПНЫЙ ДОХОД</t>
  </si>
  <si>
    <t>Единый налог на вмененный доход для отдельных видов деятельности</t>
  </si>
  <si>
    <t>000 1 06 00000 00 0000 000</t>
  </si>
  <si>
    <t>НАЛОГИ НА ИМУЩЕСТВО</t>
  </si>
  <si>
    <t>Налог на имущество физических лиц</t>
  </si>
  <si>
    <t>182 1 06 01010 03 0000 110</t>
  </si>
  <si>
    <t>000 1 16 00000 00 0000 000</t>
  </si>
  <si>
    <t>ШТРАФЫ, САНКЦИИ, ВОЗМЕЩЕНИЕ УЩЕРБА</t>
  </si>
  <si>
    <t>Денежные взыскания (штрафы) за нарушение законодательства о применении контрольно-кассовой техники при осуществлении наличных денежных расчетов и (или) расчетов с использованием платежных карт</t>
  </si>
  <si>
    <t>000 1 16 90000 00 0000 140</t>
  </si>
  <si>
    <t>Прочие поступления от денежных взысканий (штрафов) и иных сумм в возмещение ущерба</t>
  </si>
  <si>
    <t>000 1 16 90030 03 0000 140</t>
  </si>
  <si>
    <t>ВСЕГО ДОХОДОВ</t>
  </si>
  <si>
    <t>1  квартал</t>
  </si>
  <si>
    <t>000 2 00 00000 00 0000 000</t>
  </si>
  <si>
    <t>БЕЗВОЗМЕЗДНЫЕ ПОСТУПЛЕНИЯ</t>
  </si>
  <si>
    <t>000 2 02 0000 00 0000 000</t>
  </si>
  <si>
    <t>000 2 02 03000 00 0000 151</t>
  </si>
  <si>
    <t>Субвенции бюджетам субъектов Российской Федерации и муниципальных образований</t>
  </si>
  <si>
    <t>948 2 02 03027 03 0000 151</t>
  </si>
  <si>
    <t>948 2 02 03024 03 0000 151</t>
  </si>
  <si>
    <t>Налог, взимаемый с налогоплательщиков, выбравших в качестве объекта налогообложения доходы, уменьшенные на величину расходов</t>
  </si>
  <si>
    <t>Налог, взимаемый с налогоплательщиков, выбравших в качестве объекта налогообложения доходы</t>
  </si>
  <si>
    <t>Налог, взимаемый в связи с применением упрощенной системы налогообложения</t>
  </si>
  <si>
    <t>НАЛОГОВЫЕ И НЕНАЛОГОВЫЕ ДОХОДЫ</t>
  </si>
  <si>
    <t xml:space="preserve">Субвенции местным бюджетам на выполнение передаваемых полномочий субъектов Российской Федерации </t>
  </si>
  <si>
    <t>000 1 13 00000 00 0000 000</t>
  </si>
  <si>
    <t>948 2 02 03027 03 0100 151</t>
  </si>
  <si>
    <t>948 2 02 03027 03 0200 151</t>
  </si>
  <si>
    <t>948 2 02 03024 03 0100 151</t>
  </si>
  <si>
    <t>948 2 02 03024 03 0200 151</t>
  </si>
  <si>
    <t>000 1 17 00000 00 0000 000</t>
  </si>
  <si>
    <t>ПРОЧИЕ НЕНАЛОГОВЫЕ ДОХОДЫ</t>
  </si>
  <si>
    <t>Прочие неналоговые доходы</t>
  </si>
  <si>
    <t>948 1 17 05030 03 0000 180</t>
  </si>
  <si>
    <t xml:space="preserve">Субвенции бюджетам муниципальных образований на содержание ребенка в семье опекуна и приемной семье, а также вознаграждение, причитающееся приемному родителю </t>
  </si>
  <si>
    <t>Субвенции бюджетам внутригородских муниципальных образований Санкт-Петербурга на содержание ребенка в семье опекуна и  приёмной семье</t>
  </si>
  <si>
    <t>Субвенции бюджетам внутригородских муниципальных образований Санкт-Петербурга на вознаграждение, причитающееся приёмному родителю</t>
  </si>
  <si>
    <t>182 1 05 02010 02 0000 110</t>
  </si>
  <si>
    <t>182 1 05 02020 02 0000 110</t>
  </si>
  <si>
    <t>000 1 05 01000 00 0000 110</t>
  </si>
  <si>
    <t>182 1 05 01011 01 0000 110</t>
  </si>
  <si>
    <t>182 1 05 01021 01 0000 110</t>
  </si>
  <si>
    <t>182 1 05 01012 01 0000 110</t>
  </si>
  <si>
    <t>182 1 05 01022 01 0000 110</t>
  </si>
  <si>
    <t>182 1 05 01050 01 0000 110</t>
  </si>
  <si>
    <t>Минимальный налог, зачисляемый в бюджеты субъектов Российской Федерации</t>
  </si>
  <si>
    <t>000 1 06 01000 00 0000 110</t>
  </si>
  <si>
    <t>182 1 16 06000 01 0000 140</t>
  </si>
  <si>
    <t>000 1 17 05000 00 0000 180</t>
  </si>
  <si>
    <t>000 2 02 03024 00 0000 151</t>
  </si>
  <si>
    <t>000 2 02 03027 00 0000 151</t>
  </si>
  <si>
    <t>000 1 13 02993 03 0000 130</t>
  </si>
  <si>
    <t>000 1 13 02000 00 0000 130</t>
  </si>
  <si>
    <t>к Решению Муниципального</t>
  </si>
  <si>
    <t xml:space="preserve">                Муниципальный округ Звездное                                                  П.Г. Зеленков</t>
  </si>
  <si>
    <t xml:space="preserve">                Глава муниципального образования                                            </t>
  </si>
  <si>
    <t>Налог, взимаемый с налогоплательщиков, выбравших в качестве объекта налогообложения доходы (за налоговые периоды, истекшие до 1 января 2011 года)</t>
  </si>
  <si>
    <t>Налог, взимаемый с налогоплательщиков, выбравших в качестве объекта налогообложения доходы, уменьшенные на величину расходов (за налоговые периоды, истекшие до 1 января 2011 года)</t>
  </si>
  <si>
    <t>Единый налог на вмененный доход для отдельных видов деятельности (за налоговые периоды, истекшие до 1 января 2011 года)</t>
  </si>
  <si>
    <t>181 1 05 01020 01 0000 110</t>
  </si>
  <si>
    <t>182 1 05 02000 02 0000 110</t>
  </si>
  <si>
    <t>ДОХОДЫ ОТ ОКАЗАНИЯ ПЛАТНЫХ УСЛУГ (РАБОТ) И КОМПЕНСАЦИИ ЗАТРАТ ГОСУДАРСТВА</t>
  </si>
  <si>
    <t>182  1 05 01010 01 0000 110</t>
  </si>
  <si>
    <t>БЕЗВОЗМЕЗДНЫЕ ПОСТУПЛЕНИЯ ОТ ДРУГИХ БЮДЖЕТОВ БЮДЖЕТНОЙ СИСТЕМЫ РОССИЙСКОЙ ФЕДЕРАЦИИ</t>
  </si>
  <si>
    <t xml:space="preserve">                                                                                                           Приложение 1</t>
  </si>
  <si>
    <t>(тыс. руб.)</t>
  </si>
  <si>
    <t xml:space="preserve"> Сумма </t>
  </si>
  <si>
    <t>КБК</t>
  </si>
  <si>
    <t>Доходы от компенсации затрат государства</t>
  </si>
  <si>
    <t>Налог, взимаемый в связи с применением патентной системы налогообложения</t>
  </si>
  <si>
    <t>182 1 05 04000 02 0000 110</t>
  </si>
  <si>
    <t>182 1 05 04030 02 0000 110</t>
  </si>
  <si>
    <t xml:space="preserve">                                      Доходы местного бюджета муниципального </t>
  </si>
  <si>
    <t xml:space="preserve">                                образования Муниципальный округ Звездное на 2015 год</t>
  </si>
  <si>
    <t xml:space="preserve">Налог, взимаемый в связи с применением патентной системы налогообложения,зачисляемой в бюджет городов федерального значения </t>
  </si>
  <si>
    <t xml:space="preserve">Налог на имущество физических лиц, взимаемый по ставкам, применяемым к объектам налогообложения, расположенным в границах внутригородских муниципальных образований городов федерального значения </t>
  </si>
  <si>
    <t xml:space="preserve">Прочие доходы от компенсации затрат бюджетов внутригородских муниципальных образований городов федерального значения </t>
  </si>
  <si>
    <t xml:space="preserve">Прочие поступления от денежных взысканий (штрафов) и иных сумм в возмещение ущерба, зачисляемые в бюджеты внутригородских муниципальных образований городов федерального значения </t>
  </si>
  <si>
    <t xml:space="preserve">Прочие неналоговые доходы бюджетов внутригородских муниципальных образований городов федерального значения </t>
  </si>
  <si>
    <t xml:space="preserve">Субвенции бюджетам внутригородских муниципальных образований городов федерального значения на выполнение передаваемых полномочий субъектов Российской Федерации </t>
  </si>
  <si>
    <t xml:space="preserve">Субвенции бюджетам внутригородских муниципальных образований городов федерального значения на выполнение отдельных государственных  полномочий Санкт-Петербурга по организации и осуществлению деятельности по опеке и попечительству </t>
  </si>
  <si>
    <t>Субвенции бюджетам внутригородских муниципальных образований городов федерального значения на выполнение отдельного государственного  полномочия Санкт-Петербурга по определению должностных лиц, уполномоченных составлять протоколы об административных правонарушениях, и составлению протоколов об административных правонарушениях</t>
  </si>
  <si>
    <t xml:space="preserve">Субвенции бюджетам внутригородских муниципальных образований городов федерального значения на содержание ребенка в семье опекуна и приемной семье, а также вознаграждение, причитающееся приемному родителю </t>
  </si>
  <si>
    <t>Совета МО МО Звездное</t>
  </si>
  <si>
    <t xml:space="preserve">  от 05.02.2015 года № 1-1       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</si>
</sst>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0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sz val="8"/>
      <name val="Arial Cyr"/>
      <charset val="204"/>
    </font>
    <font>
      <i/>
      <sz val="10"/>
      <name val="Arial Cyr"/>
      <charset val="204"/>
    </font>
    <font>
      <i/>
      <sz val="9"/>
      <name val="Arial Cyr"/>
      <charset val="204"/>
    </font>
    <font>
      <b/>
      <i/>
      <sz val="10"/>
      <name val="Arial Cyr"/>
      <charset val="204"/>
    </font>
    <font>
      <sz val="9"/>
      <name val="Arial Cyr"/>
      <charset val="204"/>
    </font>
    <font>
      <b/>
      <sz val="9"/>
      <name val="Arial Cyr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>
      <alignment vertical="justify"/>
    </xf>
    <xf numFmtId="0" fontId="0" fillId="0" borderId="0" xfId="0" applyAlignment="1">
      <alignment horizontal="left" vertical="justify" wrapText="1"/>
    </xf>
    <xf numFmtId="0" fontId="5" fillId="0" borderId="0" xfId="0" applyFont="1" applyAlignment="1">
      <alignment vertical="justify"/>
    </xf>
    <xf numFmtId="0" fontId="0" fillId="0" borderId="0" xfId="0" applyAlignment="1">
      <alignment horizontal="left" vertical="justify"/>
    </xf>
    <xf numFmtId="0" fontId="0" fillId="0" borderId="1" xfId="0" applyBorder="1" applyAlignment="1">
      <alignment vertical="justify"/>
    </xf>
    <xf numFmtId="0" fontId="1" fillId="0" borderId="1" xfId="0" applyFont="1" applyBorder="1" applyAlignment="1">
      <alignment vertical="justify"/>
    </xf>
    <xf numFmtId="0" fontId="0" fillId="0" borderId="1" xfId="0" applyBorder="1" applyAlignment="1">
      <alignment horizontal="left" vertical="justify" wrapText="1"/>
    </xf>
    <xf numFmtId="0" fontId="0" fillId="0" borderId="2" xfId="0" applyBorder="1" applyAlignment="1">
      <alignment horizontal="left" vertical="justify" wrapText="1"/>
    </xf>
    <xf numFmtId="0" fontId="0" fillId="0" borderId="2" xfId="0" applyBorder="1" applyAlignment="1">
      <alignment vertical="justify"/>
    </xf>
    <xf numFmtId="0" fontId="0" fillId="0" borderId="2" xfId="0" applyBorder="1" applyAlignment="1">
      <alignment horizontal="left" vertical="justify"/>
    </xf>
    <xf numFmtId="0" fontId="0" fillId="0" borderId="3" xfId="0" applyBorder="1" applyAlignment="1">
      <alignment horizontal="left" vertical="justify" wrapText="1"/>
    </xf>
    <xf numFmtId="0" fontId="2" fillId="0" borderId="4" xfId="0" applyFont="1" applyBorder="1"/>
    <xf numFmtId="0" fontId="2" fillId="0" borderId="0" xfId="0" applyFont="1"/>
    <xf numFmtId="3" fontId="2" fillId="0" borderId="0" xfId="0" applyNumberFormat="1" applyFont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5" fillId="0" borderId="1" xfId="0" applyNumberFormat="1" applyFont="1" applyBorder="1" applyAlignment="1">
      <alignment horizontal="center" vertical="justify"/>
    </xf>
    <xf numFmtId="3" fontId="5" fillId="0" borderId="2" xfId="0" applyNumberFormat="1" applyFont="1" applyBorder="1" applyAlignment="1">
      <alignment horizontal="center" vertical="justify"/>
    </xf>
    <xf numFmtId="3" fontId="0" fillId="0" borderId="1" xfId="0" applyNumberFormat="1" applyBorder="1" applyAlignment="1">
      <alignment horizontal="center" vertical="justify" wrapText="1"/>
    </xf>
    <xf numFmtId="3" fontId="5" fillId="0" borderId="2" xfId="0" applyNumberFormat="1" applyFont="1" applyBorder="1" applyAlignment="1">
      <alignment horizontal="center" vertical="justify" wrapText="1"/>
    </xf>
    <xf numFmtId="3" fontId="5" fillId="0" borderId="0" xfId="0" applyNumberFormat="1" applyFont="1" applyAlignment="1">
      <alignment horizontal="center" vertical="justify"/>
    </xf>
    <xf numFmtId="3" fontId="5" fillId="0" borderId="5" xfId="0" applyNumberFormat="1" applyFont="1" applyBorder="1" applyAlignment="1">
      <alignment horizontal="center" vertical="justify"/>
    </xf>
    <xf numFmtId="3" fontId="5" fillId="0" borderId="5" xfId="0" applyNumberFormat="1" applyFont="1" applyBorder="1" applyAlignment="1">
      <alignment horizontal="center" vertical="justify" wrapText="1"/>
    </xf>
    <xf numFmtId="3" fontId="0" fillId="0" borderId="0" xfId="0" applyNumberFormat="1" applyAlignment="1">
      <alignment horizontal="center" vertical="justify"/>
    </xf>
    <xf numFmtId="3" fontId="0" fillId="0" borderId="0" xfId="0" applyNumberFormat="1"/>
    <xf numFmtId="3" fontId="0" fillId="0" borderId="0" xfId="0" applyNumberFormat="1" applyAlignment="1">
      <alignment horizontal="left"/>
    </xf>
    <xf numFmtId="3" fontId="3" fillId="0" borderId="0" xfId="0" applyNumberFormat="1" applyFont="1" applyBorder="1" applyAlignment="1">
      <alignment horizontal="left"/>
    </xf>
    <xf numFmtId="3" fontId="0" fillId="0" borderId="1" xfId="0" applyNumberFormat="1" applyBorder="1" applyAlignment="1">
      <alignment horizontal="center" vertical="justify"/>
    </xf>
    <xf numFmtId="0" fontId="2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justify" wrapText="1"/>
    </xf>
    <xf numFmtId="0" fontId="5" fillId="0" borderId="7" xfId="0" applyFont="1" applyBorder="1" applyAlignment="1">
      <alignment horizontal="left" vertical="justify" wrapText="1"/>
    </xf>
    <xf numFmtId="0" fontId="5" fillId="0" borderId="6" xfId="0" applyFont="1" applyBorder="1" applyAlignment="1">
      <alignment horizontal="left" vertical="justify" wrapText="1"/>
    </xf>
    <xf numFmtId="0" fontId="0" fillId="0" borderId="7" xfId="0" applyBorder="1" applyAlignment="1">
      <alignment horizontal="left" vertical="justify" wrapText="1"/>
    </xf>
    <xf numFmtId="0" fontId="0" fillId="0" borderId="6" xfId="0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3" fontId="5" fillId="0" borderId="9" xfId="0" applyNumberFormat="1" applyFont="1" applyBorder="1" applyAlignment="1">
      <alignment horizontal="center" vertical="justify"/>
    </xf>
    <xf numFmtId="3" fontId="5" fillId="0" borderId="10" xfId="0" applyNumberFormat="1" applyFont="1" applyBorder="1" applyAlignment="1">
      <alignment horizontal="center" vertical="justify"/>
    </xf>
    <xf numFmtId="3" fontId="0" fillId="0" borderId="9" xfId="0" applyNumberFormat="1" applyBorder="1" applyAlignment="1">
      <alignment horizontal="center" vertical="justify" wrapText="1"/>
    </xf>
    <xf numFmtId="3" fontId="5" fillId="0" borderId="10" xfId="0" applyNumberFormat="1" applyFont="1" applyBorder="1" applyAlignment="1">
      <alignment horizontal="center" vertical="justify" wrapText="1"/>
    </xf>
    <xf numFmtId="3" fontId="1" fillId="0" borderId="9" xfId="0" applyNumberFormat="1" applyFont="1" applyBorder="1" applyAlignment="1">
      <alignment horizontal="center" vertical="justify"/>
    </xf>
    <xf numFmtId="3" fontId="2" fillId="0" borderId="4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left"/>
    </xf>
    <xf numFmtId="3" fontId="2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3" fontId="5" fillId="0" borderId="7" xfId="0" applyNumberFormat="1" applyFont="1" applyBorder="1" applyAlignment="1">
      <alignment horizontal="center" vertical="justify"/>
    </xf>
    <xf numFmtId="3" fontId="5" fillId="0" borderId="6" xfId="0" applyNumberFormat="1" applyFont="1" applyBorder="1" applyAlignment="1">
      <alignment horizontal="center" vertical="justify"/>
    </xf>
    <xf numFmtId="3" fontId="1" fillId="0" borderId="5" xfId="0" applyNumberFormat="1" applyFont="1" applyBorder="1" applyAlignment="1">
      <alignment horizontal="center" vertical="justify"/>
    </xf>
    <xf numFmtId="3" fontId="2" fillId="0" borderId="12" xfId="0" applyNumberFormat="1" applyFont="1" applyBorder="1" applyAlignment="1">
      <alignment horizontal="center"/>
    </xf>
    <xf numFmtId="3" fontId="5" fillId="0" borderId="6" xfId="0" applyNumberFormat="1" applyFont="1" applyBorder="1" applyAlignment="1">
      <alignment horizontal="center" vertical="justify" wrapText="1"/>
    </xf>
    <xf numFmtId="3" fontId="0" fillId="0" borderId="7" xfId="0" applyNumberFormat="1" applyBorder="1" applyAlignment="1">
      <alignment horizontal="center" vertical="justify" wrapText="1"/>
    </xf>
    <xf numFmtId="3" fontId="0" fillId="0" borderId="7" xfId="0" applyNumberFormat="1" applyBorder="1" applyAlignment="1">
      <alignment horizontal="center" vertical="justify"/>
    </xf>
    <xf numFmtId="3" fontId="3" fillId="0" borderId="0" xfId="0" applyNumberFormat="1" applyFont="1" applyBorder="1" applyAlignment="1">
      <alignment horizontal="right"/>
    </xf>
    <xf numFmtId="3" fontId="0" fillId="0" borderId="5" xfId="0" applyNumberFormat="1" applyBorder="1" applyAlignment="1">
      <alignment horizontal="center" vertical="justify"/>
    </xf>
    <xf numFmtId="3" fontId="2" fillId="0" borderId="5" xfId="0" applyNumberFormat="1" applyFont="1" applyBorder="1" applyAlignment="1">
      <alignment horizontal="center" vertical="justify"/>
    </xf>
    <xf numFmtId="3" fontId="2" fillId="0" borderId="13" xfId="0" applyNumberFormat="1" applyFont="1" applyBorder="1" applyAlignment="1">
      <alignment horizontal="center"/>
    </xf>
    <xf numFmtId="0" fontId="2" fillId="0" borderId="6" xfId="0" applyFont="1" applyBorder="1" applyAlignment="1">
      <alignment horizontal="left" vertical="justify" wrapText="1"/>
    </xf>
    <xf numFmtId="0" fontId="1" fillId="0" borderId="6" xfId="0" applyFont="1" applyBorder="1" applyAlignment="1">
      <alignment horizontal="left" vertical="justify" wrapText="1"/>
    </xf>
    <xf numFmtId="164" fontId="5" fillId="0" borderId="2" xfId="0" applyNumberFormat="1" applyFont="1" applyBorder="1" applyAlignment="1">
      <alignment horizontal="center" vertical="justify"/>
    </xf>
    <xf numFmtId="164" fontId="0" fillId="0" borderId="5" xfId="0" applyNumberFormat="1" applyBorder="1" applyAlignment="1">
      <alignment horizontal="center" vertical="justify"/>
    </xf>
    <xf numFmtId="164" fontId="0" fillId="0" borderId="2" xfId="0" applyNumberFormat="1" applyBorder="1" applyAlignment="1">
      <alignment horizontal="center" vertical="justify"/>
    </xf>
    <xf numFmtId="165" fontId="5" fillId="0" borderId="2" xfId="0" applyNumberFormat="1" applyFont="1" applyBorder="1" applyAlignment="1">
      <alignment horizontal="center" vertical="justify"/>
    </xf>
    <xf numFmtId="164" fontId="5" fillId="0" borderId="5" xfId="0" applyNumberFormat="1" applyFont="1" applyBorder="1" applyAlignment="1">
      <alignment horizontal="center" vertical="justify"/>
    </xf>
    <xf numFmtId="165" fontId="1" fillId="0" borderId="2" xfId="0" applyNumberFormat="1" applyFont="1" applyBorder="1" applyAlignment="1">
      <alignment horizontal="center" vertical="justify"/>
    </xf>
    <xf numFmtId="165" fontId="2" fillId="0" borderId="2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 vertical="justify" wrapText="1"/>
    </xf>
    <xf numFmtId="164" fontId="0" fillId="0" borderId="5" xfId="0" applyNumberFormat="1" applyBorder="1" applyAlignment="1">
      <alignment horizontal="center" vertical="justify" wrapText="1"/>
    </xf>
    <xf numFmtId="165" fontId="2" fillId="0" borderId="2" xfId="0" applyNumberFormat="1" applyFont="1" applyBorder="1" applyAlignment="1">
      <alignment horizontal="center" vertical="justify" wrapText="1"/>
    </xf>
    <xf numFmtId="165" fontId="1" fillId="0" borderId="2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 vertical="justify" wrapText="1"/>
    </xf>
    <xf numFmtId="164" fontId="5" fillId="0" borderId="5" xfId="0" applyNumberFormat="1" applyFont="1" applyBorder="1" applyAlignment="1">
      <alignment horizontal="center" vertical="justify" wrapText="1"/>
    </xf>
    <xf numFmtId="164" fontId="5" fillId="0" borderId="3" xfId="0" applyNumberFormat="1" applyFont="1" applyBorder="1" applyAlignment="1">
      <alignment horizontal="center" vertical="justify"/>
    </xf>
    <xf numFmtId="164" fontId="5" fillId="0" borderId="14" xfId="0" applyNumberFormat="1" applyFont="1" applyBorder="1" applyAlignment="1">
      <alignment horizontal="center" vertical="justify"/>
    </xf>
    <xf numFmtId="164" fontId="2" fillId="0" borderId="2" xfId="0" applyNumberFormat="1" applyFont="1" applyBorder="1" applyAlignment="1">
      <alignment horizontal="center" vertical="justify"/>
    </xf>
    <xf numFmtId="164" fontId="2" fillId="0" borderId="5" xfId="0" applyNumberFormat="1" applyFont="1" applyBorder="1" applyAlignment="1">
      <alignment horizontal="center" vertical="justify"/>
    </xf>
    <xf numFmtId="165" fontId="1" fillId="0" borderId="2" xfId="0" applyNumberFormat="1" applyFont="1" applyBorder="1" applyAlignment="1">
      <alignment horizontal="center" vertical="justify" wrapText="1"/>
    </xf>
    <xf numFmtId="164" fontId="1" fillId="0" borderId="2" xfId="0" applyNumberFormat="1" applyFont="1" applyBorder="1" applyAlignment="1">
      <alignment horizontal="center" vertical="justify"/>
    </xf>
    <xf numFmtId="164" fontId="1" fillId="0" borderId="5" xfId="0" applyNumberFormat="1" applyFont="1" applyBorder="1" applyAlignment="1">
      <alignment horizontal="center" vertical="justify"/>
    </xf>
    <xf numFmtId="165" fontId="5" fillId="0" borderId="2" xfId="0" applyNumberFormat="1" applyFont="1" applyBorder="1" applyAlignment="1">
      <alignment horizontal="center" vertical="justify" wrapText="1"/>
    </xf>
    <xf numFmtId="165" fontId="5" fillId="0" borderId="3" xfId="0" applyNumberFormat="1" applyFont="1" applyBorder="1" applyAlignment="1">
      <alignment horizontal="center" vertical="justify" wrapText="1"/>
    </xf>
    <xf numFmtId="165" fontId="2" fillId="0" borderId="4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 vertical="justify" wrapText="1"/>
    </xf>
    <xf numFmtId="165" fontId="1" fillId="0" borderId="1" xfId="0" applyNumberFormat="1" applyFont="1" applyBorder="1" applyAlignment="1">
      <alignment horizontal="center" vertical="justify" wrapText="1"/>
    </xf>
    <xf numFmtId="3" fontId="5" fillId="0" borderId="0" xfId="0" applyNumberFormat="1" applyFont="1" applyBorder="1" applyAlignment="1">
      <alignment horizontal="center" vertical="justify"/>
    </xf>
    <xf numFmtId="3" fontId="0" fillId="0" borderId="0" xfId="0" applyNumberFormat="1" applyBorder="1" applyAlignment="1">
      <alignment horizontal="center" vertical="justify"/>
    </xf>
    <xf numFmtId="164" fontId="5" fillId="0" borderId="0" xfId="0" applyNumberFormat="1" applyFont="1" applyBorder="1" applyAlignment="1">
      <alignment horizontal="center" vertical="justify"/>
    </xf>
    <xf numFmtId="165" fontId="5" fillId="0" borderId="5" xfId="0" applyNumberFormat="1" applyFont="1" applyBorder="1" applyAlignment="1">
      <alignment horizontal="center" vertical="justify"/>
    </xf>
    <xf numFmtId="0" fontId="0" fillId="0" borderId="15" xfId="0" applyBorder="1" applyAlignment="1">
      <alignment horizontal="left" vertical="justify" wrapText="1"/>
    </xf>
    <xf numFmtId="0" fontId="1" fillId="0" borderId="15" xfId="0" applyFont="1" applyBorder="1" applyAlignment="1">
      <alignment horizontal="left" vertical="justify" wrapText="1"/>
    </xf>
    <xf numFmtId="0" fontId="1" fillId="0" borderId="6" xfId="0" applyFont="1" applyBorder="1" applyAlignment="1">
      <alignment horizontal="left" vertical="center" wrapText="1"/>
    </xf>
    <xf numFmtId="3" fontId="1" fillId="0" borderId="0" xfId="0" applyNumberFormat="1" applyFont="1" applyBorder="1" applyAlignment="1">
      <alignment horizontal="center" vertical="justify"/>
    </xf>
    <xf numFmtId="3" fontId="1" fillId="0" borderId="0" xfId="0" applyNumberFormat="1" applyFont="1" applyAlignment="1">
      <alignment horizontal="center" vertical="justify"/>
    </xf>
    <xf numFmtId="164" fontId="1" fillId="0" borderId="3" xfId="0" applyNumberFormat="1" applyFont="1" applyBorder="1" applyAlignment="1">
      <alignment horizontal="center" vertical="justify"/>
    </xf>
    <xf numFmtId="0" fontId="1" fillId="0" borderId="0" xfId="0" applyFont="1"/>
    <xf numFmtId="0" fontId="6" fillId="0" borderId="6" xfId="0" applyFont="1" applyBorder="1" applyAlignment="1">
      <alignment horizontal="left" vertical="justify" wrapText="1"/>
    </xf>
    <xf numFmtId="0" fontId="6" fillId="0" borderId="15" xfId="0" applyFont="1" applyBorder="1" applyAlignment="1">
      <alignment horizontal="left" vertical="justify" wrapText="1"/>
    </xf>
    <xf numFmtId="0" fontId="5" fillId="0" borderId="2" xfId="0" applyFont="1" applyBorder="1" applyAlignment="1">
      <alignment horizontal="left" vertical="justify" wrapText="1"/>
    </xf>
    <xf numFmtId="0" fontId="1" fillId="0" borderId="2" xfId="0" applyFont="1" applyBorder="1" applyAlignment="1">
      <alignment vertical="justify"/>
    </xf>
    <xf numFmtId="3" fontId="1" fillId="0" borderId="1" xfId="0" applyNumberFormat="1" applyFont="1" applyBorder="1" applyAlignment="1">
      <alignment horizontal="center" vertical="justify"/>
    </xf>
    <xf numFmtId="3" fontId="1" fillId="0" borderId="7" xfId="0" applyNumberFormat="1" applyFont="1" applyBorder="1" applyAlignment="1">
      <alignment horizontal="center" vertical="justify"/>
    </xf>
    <xf numFmtId="0" fontId="2" fillId="0" borderId="1" xfId="0" applyFont="1" applyBorder="1"/>
    <xf numFmtId="0" fontId="2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justify" wrapText="1"/>
    </xf>
    <xf numFmtId="3" fontId="2" fillId="0" borderId="10" xfId="0" applyNumberFormat="1" applyFont="1" applyBorder="1" applyAlignment="1">
      <alignment horizontal="center" vertical="justify" wrapText="1"/>
    </xf>
    <xf numFmtId="3" fontId="2" fillId="0" borderId="2" xfId="0" applyNumberFormat="1" applyFont="1" applyBorder="1" applyAlignment="1">
      <alignment horizontal="center" vertical="justify" wrapText="1"/>
    </xf>
    <xf numFmtId="3" fontId="2" fillId="0" borderId="6" xfId="0" applyNumberFormat="1" applyFont="1" applyBorder="1" applyAlignment="1">
      <alignment horizontal="center" vertical="justify" wrapText="1"/>
    </xf>
    <xf numFmtId="164" fontId="2" fillId="0" borderId="2" xfId="0" applyNumberFormat="1" applyFont="1" applyBorder="1" applyAlignment="1">
      <alignment horizontal="center" vertical="justify" wrapText="1"/>
    </xf>
    <xf numFmtId="164" fontId="2" fillId="0" borderId="5" xfId="0" applyNumberFormat="1" applyFont="1" applyBorder="1" applyAlignment="1">
      <alignment horizontal="center" vertical="justify" wrapText="1"/>
    </xf>
    <xf numFmtId="0" fontId="7" fillId="0" borderId="2" xfId="0" applyFont="1" applyBorder="1"/>
    <xf numFmtId="0" fontId="7" fillId="0" borderId="6" xfId="0" applyFont="1" applyBorder="1" applyAlignment="1">
      <alignment horizontal="left" vertical="center" wrapText="1"/>
    </xf>
    <xf numFmtId="165" fontId="7" fillId="0" borderId="2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 vertical="justify" wrapText="1"/>
    </xf>
    <xf numFmtId="165" fontId="2" fillId="0" borderId="5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 vertical="justify" wrapText="1"/>
    </xf>
    <xf numFmtId="3" fontId="2" fillId="0" borderId="0" xfId="0" applyNumberFormat="1" applyFont="1" applyBorder="1" applyAlignment="1">
      <alignment horizontal="center" vertical="justify"/>
    </xf>
    <xf numFmtId="3" fontId="2" fillId="0" borderId="0" xfId="0" applyNumberFormat="1" applyFont="1" applyAlignment="1">
      <alignment horizontal="center" vertical="justify"/>
    </xf>
    <xf numFmtId="164" fontId="2" fillId="0" borderId="3" xfId="0" applyNumberFormat="1" applyFont="1" applyBorder="1" applyAlignment="1">
      <alignment horizontal="center" vertical="justify"/>
    </xf>
    <xf numFmtId="165" fontId="1" fillId="0" borderId="9" xfId="0" applyNumberFormat="1" applyFont="1" applyBorder="1" applyAlignment="1">
      <alignment horizontal="center" vertical="justify"/>
    </xf>
    <xf numFmtId="165" fontId="1" fillId="0" borderId="0" xfId="0" applyNumberFormat="1" applyFont="1" applyBorder="1" applyAlignment="1">
      <alignment horizontal="center" vertical="justify"/>
    </xf>
    <xf numFmtId="165" fontId="1" fillId="0" borderId="1" xfId="0" applyNumberFormat="1" applyFont="1" applyBorder="1" applyAlignment="1">
      <alignment horizontal="center" vertical="justify"/>
    </xf>
    <xf numFmtId="165" fontId="1" fillId="0" borderId="7" xfId="0" applyNumberFormat="1" applyFont="1" applyBorder="1" applyAlignment="1">
      <alignment horizontal="center" vertical="justify"/>
    </xf>
    <xf numFmtId="165" fontId="1" fillId="0" borderId="5" xfId="0" applyNumberFormat="1" applyFont="1" applyBorder="1" applyAlignment="1">
      <alignment horizontal="center" vertical="justify"/>
    </xf>
    <xf numFmtId="0" fontId="7" fillId="0" borderId="2" xfId="0" applyFont="1" applyBorder="1" applyAlignment="1">
      <alignment vertical="justify"/>
    </xf>
    <xf numFmtId="0" fontId="7" fillId="0" borderId="6" xfId="0" applyFont="1" applyBorder="1" applyAlignment="1">
      <alignment horizontal="left" vertical="justify" wrapText="1"/>
    </xf>
    <xf numFmtId="165" fontId="7" fillId="0" borderId="2" xfId="0" applyNumberFormat="1" applyFont="1" applyBorder="1" applyAlignment="1">
      <alignment horizontal="center" vertical="justify"/>
    </xf>
    <xf numFmtId="0" fontId="1" fillId="0" borderId="2" xfId="0" applyFont="1" applyBorder="1" applyAlignment="1">
      <alignment horizontal="left" vertical="justify" wrapText="1"/>
    </xf>
    <xf numFmtId="165" fontId="5" fillId="0" borderId="3" xfId="0" applyNumberFormat="1" applyFont="1" applyBorder="1" applyAlignment="1">
      <alignment horizontal="center" vertical="justify"/>
    </xf>
    <xf numFmtId="0" fontId="1" fillId="0" borderId="2" xfId="0" applyFont="1" applyBorder="1" applyAlignment="1">
      <alignment horizontal="left" vertical="justify"/>
    </xf>
    <xf numFmtId="0" fontId="7" fillId="0" borderId="1" xfId="0" applyFont="1" applyBorder="1" applyAlignment="1">
      <alignment vertical="justify"/>
    </xf>
    <xf numFmtId="0" fontId="7" fillId="0" borderId="7" xfId="0" applyFont="1" applyBorder="1" applyAlignment="1">
      <alignment horizontal="left" vertical="justify" wrapText="1"/>
    </xf>
    <xf numFmtId="165" fontId="7" fillId="0" borderId="2" xfId="0" applyNumberFormat="1" applyFont="1" applyBorder="1" applyAlignment="1">
      <alignment horizontal="center" vertical="justify" wrapText="1"/>
    </xf>
    <xf numFmtId="0" fontId="2" fillId="0" borderId="0" xfId="0" applyFont="1" applyAlignment="1">
      <alignment horizontal="left" vertical="center" wrapText="1"/>
    </xf>
    <xf numFmtId="3" fontId="2" fillId="0" borderId="0" xfId="0" applyNumberFormat="1" applyFont="1"/>
    <xf numFmtId="0" fontId="8" fillId="0" borderId="6" xfId="0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3" fontId="9" fillId="0" borderId="10" xfId="0" applyNumberFormat="1" applyFont="1" applyBorder="1" applyAlignment="1">
      <alignment horizontal="center" vertical="center" wrapText="1"/>
    </xf>
    <xf numFmtId="3" fontId="9" fillId="0" borderId="5" xfId="0" applyNumberFormat="1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3" fontId="9" fillId="0" borderId="6" xfId="0" applyNumberFormat="1" applyFont="1" applyBorder="1" applyAlignment="1">
      <alignment horizontal="center" vertical="center" wrapText="1"/>
    </xf>
    <xf numFmtId="3" fontId="9" fillId="0" borderId="2" xfId="0" applyNumberFormat="1" applyFont="1" applyFill="1" applyBorder="1" applyAlignment="1">
      <alignment horizontal="center" vertical="center" wrapText="1"/>
    </xf>
    <xf numFmtId="3" fontId="9" fillId="0" borderId="5" xfId="0" applyNumberFormat="1" applyFont="1" applyFill="1" applyBorder="1" applyAlignment="1">
      <alignment horizontal="center" vertical="center" wrapText="1"/>
    </xf>
    <xf numFmtId="0" fontId="8" fillId="0" borderId="0" xfId="0" applyFont="1"/>
    <xf numFmtId="3" fontId="8" fillId="0" borderId="0" xfId="0" applyNumberFormat="1" applyFont="1" applyBorder="1" applyAlignment="1">
      <alignment horizontal="right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7" fillId="0" borderId="2" xfId="0" applyFont="1" applyBorder="1" applyAlignment="1">
      <alignment horizontal="left" vertical="justify" wrapText="1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0"/>
  <sheetViews>
    <sheetView tabSelected="1" workbookViewId="0">
      <selection activeCell="B4" sqref="B4:K4"/>
    </sheetView>
  </sheetViews>
  <sheetFormatPr defaultRowHeight="12.75"/>
  <cols>
    <col min="1" max="1" width="25" customWidth="1"/>
    <col min="2" max="2" width="51.42578125" style="4" customWidth="1"/>
    <col min="3" max="3" width="10.28515625" style="19" customWidth="1"/>
    <col min="4" max="4" width="0.140625" style="21" hidden="1" customWidth="1"/>
    <col min="5" max="5" width="0.7109375" style="21" hidden="1" customWidth="1"/>
    <col min="6" max="6" width="0.7109375" style="30" hidden="1" customWidth="1"/>
    <col min="7" max="7" width="0.42578125" style="30" hidden="1" customWidth="1"/>
    <col min="8" max="8" width="0.140625" style="50" hidden="1" customWidth="1"/>
    <col min="9" max="10" width="8.85546875" style="50" hidden="1" customWidth="1"/>
    <col min="11" max="11" width="9.140625" style="50" hidden="1" customWidth="1"/>
  </cols>
  <sheetData>
    <row r="1" spans="1:14">
      <c r="A1" s="155" t="s">
        <v>72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4">
      <c r="A2" s="153"/>
      <c r="B2" s="155" t="s">
        <v>61</v>
      </c>
      <c r="C2" s="155"/>
      <c r="D2" s="155"/>
      <c r="E2" s="155"/>
      <c r="F2" s="155"/>
      <c r="G2" s="155"/>
      <c r="H2" s="155"/>
      <c r="I2" s="155"/>
      <c r="J2" s="155"/>
      <c r="K2" s="155"/>
    </row>
    <row r="3" spans="1:14">
      <c r="A3" s="153"/>
      <c r="B3" s="155" t="s">
        <v>91</v>
      </c>
      <c r="C3" s="155"/>
      <c r="D3" s="155"/>
      <c r="E3" s="155"/>
      <c r="F3" s="155"/>
      <c r="G3" s="155"/>
      <c r="H3" s="155"/>
      <c r="I3" s="155"/>
      <c r="J3" s="155"/>
      <c r="K3" s="155"/>
    </row>
    <row r="4" spans="1:14">
      <c r="A4" s="153"/>
      <c r="B4" s="155" t="s">
        <v>92</v>
      </c>
      <c r="C4" s="155"/>
      <c r="D4" s="155"/>
      <c r="E4" s="155"/>
      <c r="F4" s="155"/>
      <c r="G4" s="155"/>
      <c r="H4" s="155"/>
      <c r="I4" s="155"/>
      <c r="J4" s="155"/>
      <c r="K4" s="155"/>
    </row>
    <row r="5" spans="1:14" ht="15">
      <c r="A5" s="1" t="s">
        <v>80</v>
      </c>
      <c r="C5" s="48"/>
      <c r="F5" s="31"/>
      <c r="G5" s="31"/>
      <c r="L5" s="2"/>
      <c r="M5" s="2"/>
      <c r="N5" s="2"/>
    </row>
    <row r="6" spans="1:14" ht="15">
      <c r="A6" s="3" t="s">
        <v>81</v>
      </c>
      <c r="B6" s="5"/>
      <c r="C6" s="59"/>
      <c r="D6" s="20"/>
      <c r="E6" s="20"/>
      <c r="F6" s="32"/>
      <c r="G6" s="32"/>
      <c r="H6" s="51"/>
      <c r="I6" s="51"/>
      <c r="J6" s="51"/>
      <c r="K6" s="51"/>
      <c r="L6" s="3"/>
      <c r="M6" s="3"/>
      <c r="N6" s="3"/>
    </row>
    <row r="7" spans="1:14" ht="12" customHeight="1">
      <c r="A7" s="3"/>
      <c r="B7" s="5"/>
      <c r="C7" s="151" t="s">
        <v>73</v>
      </c>
      <c r="D7" s="20"/>
      <c r="E7" s="20"/>
      <c r="F7" s="32"/>
      <c r="G7" s="32"/>
      <c r="H7" s="51"/>
      <c r="I7" s="51"/>
      <c r="J7" s="51"/>
      <c r="K7" s="51"/>
      <c r="L7" s="3"/>
      <c r="M7" s="3"/>
      <c r="N7" s="3"/>
    </row>
    <row r="8" spans="1:14" s="150" customFormat="1" ht="22.5" customHeight="1">
      <c r="A8" s="152" t="s">
        <v>75</v>
      </c>
      <c r="B8" s="142" t="s">
        <v>0</v>
      </c>
      <c r="C8" s="143" t="s">
        <v>74</v>
      </c>
      <c r="D8" s="144" t="s">
        <v>1</v>
      </c>
      <c r="E8" s="145" t="s">
        <v>2</v>
      </c>
      <c r="F8" s="146" t="s">
        <v>3</v>
      </c>
      <c r="G8" s="147" t="s">
        <v>4</v>
      </c>
      <c r="H8" s="148" t="s">
        <v>20</v>
      </c>
      <c r="I8" s="149" t="s">
        <v>2</v>
      </c>
      <c r="J8" s="148" t="s">
        <v>3</v>
      </c>
      <c r="K8" s="148" t="s">
        <v>4</v>
      </c>
    </row>
    <row r="9" spans="1:14">
      <c r="A9" s="117" t="s">
        <v>5</v>
      </c>
      <c r="B9" s="118" t="s">
        <v>31</v>
      </c>
      <c r="C9" s="119">
        <f>C10+C24+C30+C27+C34</f>
        <v>95990</v>
      </c>
      <c r="D9" s="119" t="e">
        <f>D10+D24+#REF!+D30+D27+D34</f>
        <v>#REF!</v>
      </c>
      <c r="E9" s="119" t="e">
        <f>E10+E24+#REF!+E30+E27+E34</f>
        <v>#REF!</v>
      </c>
      <c r="F9" s="119" t="e">
        <f>F10+F24+#REF!+F30+F27+F34</f>
        <v>#REF!</v>
      </c>
      <c r="G9" s="119" t="e">
        <f>G10+G24+#REF!+G30+G27+G34</f>
        <v>#REF!</v>
      </c>
      <c r="H9" s="119" t="e">
        <f>H10+H24+#REF!+H27+H30+H34</f>
        <v>#REF!</v>
      </c>
      <c r="I9" s="119" t="e">
        <f>I10+I24+#REF!+I30+I27+I34</f>
        <v>#REF!</v>
      </c>
      <c r="J9" s="119" t="e">
        <f>J10+J24+#REF!+J30+J27+J34</f>
        <v>#REF!</v>
      </c>
      <c r="K9" s="119" t="e">
        <f>K10+K24+#REF!+K30+K27+K34</f>
        <v>#REF!</v>
      </c>
    </row>
    <row r="10" spans="1:14">
      <c r="A10" s="109" t="s">
        <v>6</v>
      </c>
      <c r="B10" s="110" t="s">
        <v>7</v>
      </c>
      <c r="C10" s="72">
        <f>C11+C19+C22</f>
        <v>46680</v>
      </c>
      <c r="D10" s="72">
        <f t="shared" ref="D10:K10" si="0">D11+D19</f>
        <v>6048</v>
      </c>
      <c r="E10" s="72">
        <f t="shared" si="0"/>
        <v>7099</v>
      </c>
      <c r="F10" s="72">
        <f t="shared" si="0"/>
        <v>8418</v>
      </c>
      <c r="G10" s="72">
        <f t="shared" si="0"/>
        <v>7187</v>
      </c>
      <c r="H10" s="72">
        <f t="shared" si="0"/>
        <v>8376</v>
      </c>
      <c r="I10" s="72">
        <f t="shared" si="0"/>
        <v>15170</v>
      </c>
      <c r="J10" s="72">
        <f t="shared" si="0"/>
        <v>14954</v>
      </c>
      <c r="K10" s="72">
        <f t="shared" si="0"/>
        <v>8949</v>
      </c>
    </row>
    <row r="11" spans="1:14" s="6" customFormat="1" ht="25.15" customHeight="1">
      <c r="A11" s="131" t="s">
        <v>47</v>
      </c>
      <c r="B11" s="132" t="s">
        <v>30</v>
      </c>
      <c r="C11" s="133">
        <f>C12+C15+C18</f>
        <v>20600</v>
      </c>
      <c r="D11" s="70">
        <f t="shared" ref="D11:K11" si="1">D13+D14+D16+D17+D18</f>
        <v>792</v>
      </c>
      <c r="E11" s="70">
        <f t="shared" si="1"/>
        <v>1128</v>
      </c>
      <c r="F11" s="70">
        <f t="shared" si="1"/>
        <v>1622</v>
      </c>
      <c r="G11" s="70">
        <f t="shared" si="1"/>
        <v>1180</v>
      </c>
      <c r="H11" s="70">
        <f t="shared" si="1"/>
        <v>4676</v>
      </c>
      <c r="I11" s="70">
        <f t="shared" si="1"/>
        <v>9670</v>
      </c>
      <c r="J11" s="70">
        <f t="shared" si="1"/>
        <v>10554</v>
      </c>
      <c r="K11" s="70">
        <f t="shared" si="1"/>
        <v>5049</v>
      </c>
    </row>
    <row r="12" spans="1:14" s="6" customFormat="1" ht="25.15" customHeight="1">
      <c r="A12" s="106" t="s">
        <v>70</v>
      </c>
      <c r="B12" s="134" t="s">
        <v>29</v>
      </c>
      <c r="C12" s="70">
        <f>C13+C14</f>
        <v>16300</v>
      </c>
      <c r="D12" s="126"/>
      <c r="E12" s="127"/>
      <c r="F12" s="128"/>
      <c r="G12" s="129"/>
      <c r="H12" s="70"/>
      <c r="I12" s="130"/>
      <c r="J12" s="70"/>
      <c r="K12" s="70"/>
    </row>
    <row r="13" spans="1:14" s="8" customFormat="1" ht="25.5" customHeight="1">
      <c r="A13" s="106" t="s">
        <v>48</v>
      </c>
      <c r="B13" s="105" t="s">
        <v>29</v>
      </c>
      <c r="C13" s="68">
        <v>16280</v>
      </c>
      <c r="D13" s="42">
        <v>489</v>
      </c>
      <c r="E13" s="26">
        <v>803</v>
      </c>
      <c r="F13" s="22">
        <v>1172</v>
      </c>
      <c r="G13" s="52">
        <v>821</v>
      </c>
      <c r="H13" s="65">
        <v>100</v>
      </c>
      <c r="I13" s="69">
        <v>6500</v>
      </c>
      <c r="J13" s="65">
        <v>8100</v>
      </c>
      <c r="K13" s="68">
        <v>3449</v>
      </c>
    </row>
    <row r="14" spans="1:14" s="8" customFormat="1" ht="38.25" customHeight="1">
      <c r="A14" s="11" t="s">
        <v>50</v>
      </c>
      <c r="B14" s="36" t="s">
        <v>64</v>
      </c>
      <c r="C14" s="135">
        <v>20</v>
      </c>
      <c r="D14" s="42"/>
      <c r="E14" s="26"/>
      <c r="F14" s="22"/>
      <c r="G14" s="52"/>
      <c r="H14" s="65">
        <v>3600</v>
      </c>
      <c r="I14" s="69">
        <v>1500</v>
      </c>
      <c r="J14" s="65">
        <v>500</v>
      </c>
      <c r="K14" s="68">
        <v>0</v>
      </c>
    </row>
    <row r="15" spans="1:14" s="8" customFormat="1" ht="38.25" customHeight="1">
      <c r="A15" s="136" t="s">
        <v>67</v>
      </c>
      <c r="B15" s="64" t="s">
        <v>28</v>
      </c>
      <c r="C15" s="70">
        <f>C16+C17</f>
        <v>2500</v>
      </c>
      <c r="D15" s="42"/>
      <c r="E15" s="26"/>
      <c r="F15" s="22"/>
      <c r="G15" s="52"/>
      <c r="H15" s="65"/>
      <c r="I15" s="69"/>
      <c r="J15" s="65"/>
      <c r="K15" s="68"/>
    </row>
    <row r="16" spans="1:14" s="9" customFormat="1" ht="38.450000000000003" customHeight="1">
      <c r="A16" s="15" t="s">
        <v>49</v>
      </c>
      <c r="B16" s="37" t="s">
        <v>28</v>
      </c>
      <c r="C16" s="68">
        <v>2490</v>
      </c>
      <c r="D16" s="43">
        <v>303</v>
      </c>
      <c r="E16" s="27">
        <v>325</v>
      </c>
      <c r="F16" s="23">
        <v>450</v>
      </c>
      <c r="G16" s="53">
        <v>359</v>
      </c>
      <c r="H16" s="65">
        <v>200</v>
      </c>
      <c r="I16" s="69">
        <v>800</v>
      </c>
      <c r="J16" s="65">
        <v>1100</v>
      </c>
      <c r="K16" s="68">
        <v>1260</v>
      </c>
    </row>
    <row r="17" spans="1:11" s="9" customFormat="1" ht="51.75" customHeight="1">
      <c r="A17" s="15" t="s">
        <v>51</v>
      </c>
      <c r="B17" s="37" t="s">
        <v>65</v>
      </c>
      <c r="C17" s="68">
        <v>10</v>
      </c>
      <c r="D17" s="42"/>
      <c r="E17" s="92"/>
      <c r="F17" s="22"/>
      <c r="G17" s="52"/>
      <c r="H17" s="65">
        <v>440</v>
      </c>
      <c r="I17" s="69">
        <v>500</v>
      </c>
      <c r="J17" s="65">
        <v>300</v>
      </c>
      <c r="K17" s="68">
        <v>0</v>
      </c>
    </row>
    <row r="18" spans="1:11" s="9" customFormat="1" ht="27" customHeight="1">
      <c r="A18" s="136" t="s">
        <v>52</v>
      </c>
      <c r="B18" s="134" t="s">
        <v>53</v>
      </c>
      <c r="C18" s="70">
        <v>1800</v>
      </c>
      <c r="D18" s="42"/>
      <c r="E18" s="92"/>
      <c r="F18" s="22"/>
      <c r="G18" s="52"/>
      <c r="H18" s="65">
        <v>336</v>
      </c>
      <c r="I18" s="69">
        <v>370</v>
      </c>
      <c r="J18" s="65">
        <v>554</v>
      </c>
      <c r="K18" s="68">
        <v>340</v>
      </c>
    </row>
    <row r="19" spans="1:11" s="6" customFormat="1" ht="26.25" customHeight="1">
      <c r="A19" s="137" t="s">
        <v>68</v>
      </c>
      <c r="B19" s="138" t="s">
        <v>8</v>
      </c>
      <c r="C19" s="133">
        <f>C20+C21</f>
        <v>25700</v>
      </c>
      <c r="D19" s="46">
        <v>5256</v>
      </c>
      <c r="E19" s="100">
        <v>5971</v>
      </c>
      <c r="F19" s="107">
        <v>6796</v>
      </c>
      <c r="G19" s="108">
        <v>6007</v>
      </c>
      <c r="H19" s="70">
        <f>H20+H21</f>
        <v>3700</v>
      </c>
      <c r="I19" s="70">
        <f>I20+I21</f>
        <v>5500</v>
      </c>
      <c r="J19" s="70">
        <f>J20+J21</f>
        <v>4400</v>
      </c>
      <c r="K19" s="70">
        <f>K20+K21</f>
        <v>3900</v>
      </c>
    </row>
    <row r="20" spans="1:11" s="6" customFormat="1" ht="26.25" customHeight="1">
      <c r="A20" s="14" t="s">
        <v>45</v>
      </c>
      <c r="B20" s="105" t="s">
        <v>8</v>
      </c>
      <c r="C20" s="68">
        <v>25690</v>
      </c>
      <c r="D20" s="42"/>
      <c r="E20" s="26"/>
      <c r="F20" s="22"/>
      <c r="G20" s="52"/>
      <c r="H20" s="68">
        <v>200</v>
      </c>
      <c r="I20" s="95">
        <v>4500</v>
      </c>
      <c r="J20" s="68">
        <v>4400</v>
      </c>
      <c r="K20" s="68">
        <v>3900</v>
      </c>
    </row>
    <row r="21" spans="1:11" s="6" customFormat="1" ht="38.25" customHeight="1">
      <c r="A21" s="10" t="s">
        <v>46</v>
      </c>
      <c r="B21" s="36" t="s">
        <v>66</v>
      </c>
      <c r="C21" s="68">
        <v>10</v>
      </c>
      <c r="D21" s="42"/>
      <c r="E21" s="26"/>
      <c r="F21" s="22"/>
      <c r="G21" s="52"/>
      <c r="H21" s="68">
        <v>3500</v>
      </c>
      <c r="I21" s="95">
        <v>1000</v>
      </c>
      <c r="J21" s="68">
        <v>0</v>
      </c>
      <c r="K21" s="68">
        <v>0</v>
      </c>
    </row>
    <row r="22" spans="1:11" s="6" customFormat="1" ht="27" customHeight="1">
      <c r="A22" s="131" t="s">
        <v>78</v>
      </c>
      <c r="B22" s="154" t="s">
        <v>77</v>
      </c>
      <c r="C22" s="68">
        <f>C23</f>
        <v>380</v>
      </c>
      <c r="D22" s="42"/>
      <c r="E22" s="26"/>
      <c r="F22" s="22"/>
      <c r="G22" s="52"/>
      <c r="H22" s="68"/>
      <c r="I22" s="95"/>
      <c r="J22" s="68"/>
      <c r="K22" s="68"/>
    </row>
    <row r="23" spans="1:11" s="6" customFormat="1" ht="39.75" customHeight="1">
      <c r="A23" s="14" t="s">
        <v>79</v>
      </c>
      <c r="B23" s="105" t="s">
        <v>82</v>
      </c>
      <c r="C23" s="68">
        <v>380</v>
      </c>
      <c r="D23" s="42"/>
      <c r="E23" s="26"/>
      <c r="F23" s="22"/>
      <c r="G23" s="52"/>
      <c r="H23" s="68"/>
      <c r="I23" s="95"/>
      <c r="J23" s="68"/>
      <c r="K23" s="68"/>
    </row>
    <row r="24" spans="1:11" s="7" customFormat="1">
      <c r="A24" s="111" t="s">
        <v>9</v>
      </c>
      <c r="B24" s="63" t="s">
        <v>10</v>
      </c>
      <c r="C24" s="75">
        <f>C25</f>
        <v>44400</v>
      </c>
      <c r="D24" s="112">
        <f>D25</f>
        <v>628</v>
      </c>
      <c r="E24" s="113">
        <f t="shared" ref="E24:G25" si="2">E25</f>
        <v>749</v>
      </c>
      <c r="F24" s="113">
        <f t="shared" si="2"/>
        <v>5665</v>
      </c>
      <c r="G24" s="114">
        <f t="shared" si="2"/>
        <v>2348</v>
      </c>
      <c r="H24" s="115">
        <f t="shared" ref="H24:K25" si="3">H25</f>
        <v>1500</v>
      </c>
      <c r="I24" s="116">
        <f t="shared" si="3"/>
        <v>1000</v>
      </c>
      <c r="J24" s="115">
        <f t="shared" si="3"/>
        <v>1100</v>
      </c>
      <c r="K24" s="115">
        <f t="shared" si="3"/>
        <v>900</v>
      </c>
    </row>
    <row r="25" spans="1:11" s="7" customFormat="1">
      <c r="A25" s="12" t="s">
        <v>54</v>
      </c>
      <c r="B25" s="38" t="s">
        <v>11</v>
      </c>
      <c r="C25" s="91">
        <f>C26</f>
        <v>44400</v>
      </c>
      <c r="D25" s="44">
        <f>D26</f>
        <v>628</v>
      </c>
      <c r="E25" s="24">
        <f t="shared" si="2"/>
        <v>749</v>
      </c>
      <c r="F25" s="24">
        <f t="shared" si="2"/>
        <v>5665</v>
      </c>
      <c r="G25" s="57">
        <f t="shared" si="2"/>
        <v>2348</v>
      </c>
      <c r="H25" s="73">
        <f t="shared" si="3"/>
        <v>1500</v>
      </c>
      <c r="I25" s="74">
        <f t="shared" si="3"/>
        <v>1000</v>
      </c>
      <c r="J25" s="73">
        <f t="shared" si="3"/>
        <v>1100</v>
      </c>
      <c r="K25" s="73">
        <f t="shared" si="3"/>
        <v>900</v>
      </c>
    </row>
    <row r="26" spans="1:11" s="7" customFormat="1" ht="63" customHeight="1">
      <c r="A26" s="13" t="s">
        <v>12</v>
      </c>
      <c r="B26" s="37" t="s">
        <v>83</v>
      </c>
      <c r="C26" s="87">
        <v>44400</v>
      </c>
      <c r="D26" s="45">
        <v>628</v>
      </c>
      <c r="E26" s="28">
        <v>749</v>
      </c>
      <c r="F26" s="25">
        <v>5665</v>
      </c>
      <c r="G26" s="56">
        <v>2348</v>
      </c>
      <c r="H26" s="78">
        <v>1500</v>
      </c>
      <c r="I26" s="79">
        <v>1000</v>
      </c>
      <c r="J26" s="87">
        <v>1100</v>
      </c>
      <c r="K26" s="68">
        <v>900</v>
      </c>
    </row>
    <row r="27" spans="1:11" s="7" customFormat="1" ht="25.15" customHeight="1">
      <c r="A27" s="111" t="s">
        <v>33</v>
      </c>
      <c r="B27" s="63" t="s">
        <v>69</v>
      </c>
      <c r="C27" s="75">
        <f>C28</f>
        <v>2500</v>
      </c>
      <c r="D27" s="120"/>
      <c r="E27" s="120"/>
      <c r="F27" s="120"/>
      <c r="G27" s="120"/>
      <c r="H27" s="115" t="e">
        <f t="shared" ref="H27:K28" si="4">H28</f>
        <v>#REF!</v>
      </c>
      <c r="I27" s="115" t="e">
        <f t="shared" si="4"/>
        <v>#REF!</v>
      </c>
      <c r="J27" s="115" t="e">
        <f t="shared" si="4"/>
        <v>#REF!</v>
      </c>
      <c r="K27" s="115" t="e">
        <f t="shared" si="4"/>
        <v>#REF!</v>
      </c>
    </row>
    <row r="28" spans="1:11" s="7" customFormat="1" ht="15.75" customHeight="1">
      <c r="A28" s="13" t="s">
        <v>60</v>
      </c>
      <c r="B28" s="64" t="s">
        <v>76</v>
      </c>
      <c r="C28" s="84">
        <f>C29</f>
        <v>2500</v>
      </c>
      <c r="D28" s="28"/>
      <c r="E28" s="28"/>
      <c r="F28" s="28"/>
      <c r="G28" s="28"/>
      <c r="H28" s="78" t="e">
        <f t="shared" si="4"/>
        <v>#REF!</v>
      </c>
      <c r="I28" s="78" t="e">
        <f t="shared" si="4"/>
        <v>#REF!</v>
      </c>
      <c r="J28" s="78" t="e">
        <f t="shared" si="4"/>
        <v>#REF!</v>
      </c>
      <c r="K28" s="78" t="e">
        <f t="shared" si="4"/>
        <v>#REF!</v>
      </c>
    </row>
    <row r="29" spans="1:11" s="7" customFormat="1" ht="38.25" customHeight="1">
      <c r="A29" s="13" t="s">
        <v>59</v>
      </c>
      <c r="B29" s="37" t="s">
        <v>84</v>
      </c>
      <c r="C29" s="87">
        <v>2500</v>
      </c>
      <c r="D29" s="28"/>
      <c r="E29" s="28"/>
      <c r="F29" s="28"/>
      <c r="G29" s="28"/>
      <c r="H29" s="78" t="e">
        <f>#REF!</f>
        <v>#REF!</v>
      </c>
      <c r="I29" s="78" t="e">
        <f>#REF!</f>
        <v>#REF!</v>
      </c>
      <c r="J29" s="78" t="e">
        <f>#REF!</f>
        <v>#REF!</v>
      </c>
      <c r="K29" s="78" t="e">
        <f>#REF!</f>
        <v>#REF!</v>
      </c>
    </row>
    <row r="30" spans="1:11" ht="16.5" customHeight="1">
      <c r="A30" s="111" t="s">
        <v>13</v>
      </c>
      <c r="B30" s="34" t="s">
        <v>14</v>
      </c>
      <c r="C30" s="71">
        <f>C31+C32</f>
        <v>2280</v>
      </c>
      <c r="D30" s="62">
        <f t="shared" ref="D30:K30" si="5">D31+D32</f>
        <v>530</v>
      </c>
      <c r="E30" s="49">
        <f t="shared" si="5"/>
        <v>725</v>
      </c>
      <c r="F30" s="49">
        <f t="shared" si="5"/>
        <v>406</v>
      </c>
      <c r="G30" s="55">
        <f t="shared" si="5"/>
        <v>551</v>
      </c>
      <c r="H30" s="71">
        <f t="shared" si="5"/>
        <v>660</v>
      </c>
      <c r="I30" s="121">
        <f t="shared" si="5"/>
        <v>1500</v>
      </c>
      <c r="J30" s="71">
        <f t="shared" si="5"/>
        <v>1300</v>
      </c>
      <c r="K30" s="71">
        <f t="shared" si="5"/>
        <v>1140</v>
      </c>
    </row>
    <row r="31" spans="1:11" ht="50.25" customHeight="1">
      <c r="A31" s="13" t="s">
        <v>55</v>
      </c>
      <c r="B31" s="35" t="s">
        <v>15</v>
      </c>
      <c r="C31" s="70">
        <v>680</v>
      </c>
      <c r="D31" s="46">
        <v>317</v>
      </c>
      <c r="E31" s="29">
        <v>374</v>
      </c>
      <c r="F31" s="33">
        <v>180</v>
      </c>
      <c r="G31" s="58">
        <v>288</v>
      </c>
      <c r="H31" s="67">
        <v>160</v>
      </c>
      <c r="I31" s="66">
        <v>500</v>
      </c>
      <c r="J31" s="67">
        <v>300</v>
      </c>
      <c r="K31" s="67">
        <v>440</v>
      </c>
    </row>
    <row r="32" spans="1:11" ht="25.5" customHeight="1">
      <c r="A32" s="12" t="s">
        <v>16</v>
      </c>
      <c r="B32" s="39" t="s">
        <v>17</v>
      </c>
      <c r="C32" s="76">
        <f>C33</f>
        <v>1600</v>
      </c>
      <c r="D32" s="62">
        <f t="shared" ref="D32:K32" si="6">D33</f>
        <v>213</v>
      </c>
      <c r="E32" s="49">
        <f t="shared" si="6"/>
        <v>351</v>
      </c>
      <c r="F32" s="49">
        <f t="shared" si="6"/>
        <v>226</v>
      </c>
      <c r="G32" s="55">
        <f t="shared" si="6"/>
        <v>263</v>
      </c>
      <c r="H32" s="76">
        <f t="shared" si="6"/>
        <v>500</v>
      </c>
      <c r="I32" s="77">
        <f t="shared" si="6"/>
        <v>1000</v>
      </c>
      <c r="J32" s="76">
        <f t="shared" si="6"/>
        <v>1000</v>
      </c>
      <c r="K32" s="76">
        <f t="shared" si="6"/>
        <v>700</v>
      </c>
    </row>
    <row r="33" spans="1:11" ht="63.75" customHeight="1">
      <c r="A33" s="16" t="s">
        <v>18</v>
      </c>
      <c r="B33" s="40" t="s">
        <v>85</v>
      </c>
      <c r="C33" s="90">
        <v>1600</v>
      </c>
      <c r="D33" s="42">
        <v>213</v>
      </c>
      <c r="E33" s="26">
        <v>351</v>
      </c>
      <c r="F33" s="33">
        <v>226</v>
      </c>
      <c r="G33" s="58">
        <v>263</v>
      </c>
      <c r="H33" s="80">
        <v>500</v>
      </c>
      <c r="I33" s="81">
        <v>1000</v>
      </c>
      <c r="J33" s="80">
        <v>1000</v>
      </c>
      <c r="K33" s="80">
        <v>700</v>
      </c>
    </row>
    <row r="34" spans="1:11" s="102" customFormat="1" ht="15.75" customHeight="1">
      <c r="A34" s="122" t="s">
        <v>38</v>
      </c>
      <c r="B34" s="34" t="s">
        <v>39</v>
      </c>
      <c r="C34" s="75">
        <f>C35</f>
        <v>130</v>
      </c>
      <c r="D34" s="123"/>
      <c r="E34" s="124"/>
      <c r="F34" s="123"/>
      <c r="G34" s="123"/>
      <c r="H34" s="125">
        <f t="shared" ref="H34:K35" si="7">H35</f>
        <v>0</v>
      </c>
      <c r="I34" s="125">
        <f t="shared" si="7"/>
        <v>0</v>
      </c>
      <c r="J34" s="125">
        <f t="shared" si="7"/>
        <v>10.4</v>
      </c>
      <c r="K34" s="125">
        <f t="shared" si="7"/>
        <v>0</v>
      </c>
    </row>
    <row r="35" spans="1:11" s="102" customFormat="1" ht="12.75" customHeight="1">
      <c r="A35" s="97" t="s">
        <v>56</v>
      </c>
      <c r="B35" s="98" t="s">
        <v>40</v>
      </c>
      <c r="C35" s="91">
        <f>C36</f>
        <v>130</v>
      </c>
      <c r="D35" s="99"/>
      <c r="E35" s="100"/>
      <c r="F35" s="99"/>
      <c r="G35" s="99"/>
      <c r="H35" s="101">
        <f t="shared" si="7"/>
        <v>0</v>
      </c>
      <c r="I35" s="101">
        <f t="shared" si="7"/>
        <v>0</v>
      </c>
      <c r="J35" s="101">
        <f t="shared" si="7"/>
        <v>10.4</v>
      </c>
      <c r="K35" s="101">
        <f t="shared" si="7"/>
        <v>0</v>
      </c>
    </row>
    <row r="36" spans="1:11" ht="38.25" customHeight="1">
      <c r="A36" s="96" t="s">
        <v>41</v>
      </c>
      <c r="B36" s="40" t="s">
        <v>86</v>
      </c>
      <c r="C36" s="87">
        <v>130</v>
      </c>
      <c r="D36" s="92"/>
      <c r="E36" s="26"/>
      <c r="F36" s="93"/>
      <c r="G36" s="93"/>
      <c r="H36" s="80">
        <v>0</v>
      </c>
      <c r="I36" s="81">
        <v>0</v>
      </c>
      <c r="J36" s="80">
        <v>10.4</v>
      </c>
      <c r="K36" s="80">
        <v>0</v>
      </c>
    </row>
    <row r="37" spans="1:11" ht="16.5" customHeight="1">
      <c r="A37" s="132" t="s">
        <v>21</v>
      </c>
      <c r="B37" s="132" t="s">
        <v>22</v>
      </c>
      <c r="C37" s="139">
        <f>C38</f>
        <v>9990</v>
      </c>
      <c r="D37" s="61"/>
      <c r="E37" s="61"/>
      <c r="F37" s="61"/>
      <c r="G37" s="61"/>
      <c r="H37" s="82">
        <f t="shared" ref="H37:K38" si="8">H38</f>
        <v>2751</v>
      </c>
      <c r="I37" s="83">
        <f t="shared" si="8"/>
        <v>2785</v>
      </c>
      <c r="J37" s="82">
        <f t="shared" si="8"/>
        <v>2757</v>
      </c>
      <c r="K37" s="82">
        <f t="shared" si="8"/>
        <v>2780.6</v>
      </c>
    </row>
    <row r="38" spans="1:11" ht="38.25" customHeight="1">
      <c r="A38" s="63" t="s">
        <v>23</v>
      </c>
      <c r="B38" s="63" t="s">
        <v>71</v>
      </c>
      <c r="C38" s="75">
        <f>C39</f>
        <v>9990</v>
      </c>
      <c r="D38" s="27"/>
      <c r="E38" s="27"/>
      <c r="F38" s="60"/>
      <c r="G38" s="60"/>
      <c r="H38" s="85">
        <f t="shared" si="8"/>
        <v>2751</v>
      </c>
      <c r="I38" s="86">
        <f t="shared" si="8"/>
        <v>2785</v>
      </c>
      <c r="J38" s="85">
        <f t="shared" si="8"/>
        <v>2757</v>
      </c>
      <c r="K38" s="85">
        <f t="shared" si="8"/>
        <v>2780.6</v>
      </c>
    </row>
    <row r="39" spans="1:11" ht="25.5" customHeight="1">
      <c r="A39" s="132" t="s">
        <v>24</v>
      </c>
      <c r="B39" s="132" t="s">
        <v>25</v>
      </c>
      <c r="C39" s="139">
        <f>C41+C44</f>
        <v>9990</v>
      </c>
      <c r="D39" s="54"/>
      <c r="E39" s="54"/>
      <c r="F39" s="54"/>
      <c r="G39" s="54"/>
      <c r="H39" s="85">
        <f>H40+H44</f>
        <v>2751</v>
      </c>
      <c r="I39" s="85">
        <f>I40+I44</f>
        <v>2785</v>
      </c>
      <c r="J39" s="85">
        <f>J40+J44</f>
        <v>2757</v>
      </c>
      <c r="K39" s="85">
        <f>K40+K44</f>
        <v>2780.6</v>
      </c>
    </row>
    <row r="40" spans="1:11" ht="39" customHeight="1">
      <c r="A40" s="35" t="s">
        <v>57</v>
      </c>
      <c r="B40" s="64" t="s">
        <v>32</v>
      </c>
      <c r="C40" s="84">
        <f>C41</f>
        <v>3077.2999999999997</v>
      </c>
      <c r="D40" s="54"/>
      <c r="E40" s="54"/>
      <c r="F40" s="54"/>
      <c r="G40" s="54"/>
      <c r="H40" s="85">
        <f>H41</f>
        <v>610</v>
      </c>
      <c r="I40" s="85">
        <f>I41</f>
        <v>643</v>
      </c>
      <c r="J40" s="85">
        <f>J41</f>
        <v>616</v>
      </c>
      <c r="K40" s="85">
        <f>K41</f>
        <v>630.4</v>
      </c>
    </row>
    <row r="41" spans="1:11" ht="50.25" customHeight="1">
      <c r="A41" s="35" t="s">
        <v>27</v>
      </c>
      <c r="B41" s="35" t="s">
        <v>87</v>
      </c>
      <c r="C41" s="87">
        <f>C42+C43</f>
        <v>3077.2999999999997</v>
      </c>
      <c r="D41" s="54"/>
      <c r="E41" s="54"/>
      <c r="F41" s="54"/>
      <c r="G41" s="54"/>
      <c r="H41" s="85">
        <f>H42+H43</f>
        <v>610</v>
      </c>
      <c r="I41" s="85">
        <f>I42+I43</f>
        <v>643</v>
      </c>
      <c r="J41" s="85">
        <f>J42+J43</f>
        <v>616</v>
      </c>
      <c r="K41" s="85">
        <f>K42+K43</f>
        <v>630.4</v>
      </c>
    </row>
    <row r="42" spans="1:11" ht="65.25" customHeight="1">
      <c r="A42" s="35" t="s">
        <v>36</v>
      </c>
      <c r="B42" s="103" t="s">
        <v>88</v>
      </c>
      <c r="C42" s="87">
        <v>3071.7</v>
      </c>
      <c r="D42" s="27"/>
      <c r="E42" s="27"/>
      <c r="F42" s="60"/>
      <c r="G42" s="60"/>
      <c r="H42" s="65">
        <v>596</v>
      </c>
      <c r="I42" s="69">
        <v>629</v>
      </c>
      <c r="J42" s="65">
        <v>602</v>
      </c>
      <c r="K42" s="65">
        <v>608.79999999999995</v>
      </c>
    </row>
    <row r="43" spans="1:11" ht="87.75" customHeight="1">
      <c r="A43" s="35" t="s">
        <v>37</v>
      </c>
      <c r="B43" s="103" t="s">
        <v>89</v>
      </c>
      <c r="C43" s="87">
        <v>5.6</v>
      </c>
      <c r="D43" s="27"/>
      <c r="E43" s="27"/>
      <c r="F43" s="60"/>
      <c r="G43" s="60"/>
      <c r="H43" s="65">
        <v>14</v>
      </c>
      <c r="I43" s="69">
        <v>14</v>
      </c>
      <c r="J43" s="65">
        <v>14</v>
      </c>
      <c r="K43" s="65">
        <v>21.6</v>
      </c>
    </row>
    <row r="44" spans="1:11" ht="51" customHeight="1">
      <c r="A44" s="35" t="s">
        <v>58</v>
      </c>
      <c r="B44" s="64" t="s">
        <v>42</v>
      </c>
      <c r="C44" s="84">
        <f>C45</f>
        <v>6912.7000000000007</v>
      </c>
      <c r="D44" s="54"/>
      <c r="E44" s="54"/>
      <c r="F44" s="54"/>
      <c r="G44" s="54"/>
      <c r="H44" s="85">
        <f>H45</f>
        <v>2141</v>
      </c>
      <c r="I44" s="85">
        <f>I45</f>
        <v>2142</v>
      </c>
      <c r="J44" s="85">
        <f>J45</f>
        <v>2141</v>
      </c>
      <c r="K44" s="85">
        <f>K45</f>
        <v>2150.1999999999998</v>
      </c>
    </row>
    <row r="45" spans="1:11" ht="66" customHeight="1">
      <c r="A45" s="35" t="s">
        <v>26</v>
      </c>
      <c r="B45" s="37" t="s">
        <v>90</v>
      </c>
      <c r="C45" s="87">
        <f>C46+C47</f>
        <v>6912.7000000000007</v>
      </c>
      <c r="D45" s="27"/>
      <c r="E45" s="27"/>
      <c r="F45" s="60"/>
      <c r="G45" s="60"/>
      <c r="H45" s="65">
        <f>H46+H47</f>
        <v>2141</v>
      </c>
      <c r="I45" s="65">
        <f>I46+I47</f>
        <v>2142</v>
      </c>
      <c r="J45" s="65">
        <f>J46+J47</f>
        <v>2141</v>
      </c>
      <c r="K45" s="65">
        <f>K46+K47</f>
        <v>2150.1999999999998</v>
      </c>
    </row>
    <row r="46" spans="1:11" ht="38.25" customHeight="1">
      <c r="A46" s="35" t="s">
        <v>34</v>
      </c>
      <c r="B46" s="103" t="s">
        <v>43</v>
      </c>
      <c r="C46" s="87">
        <v>5305.1</v>
      </c>
      <c r="D46" s="27"/>
      <c r="E46" s="27"/>
      <c r="F46" s="60"/>
      <c r="G46" s="60"/>
      <c r="H46" s="65">
        <v>1595</v>
      </c>
      <c r="I46" s="69">
        <v>1595</v>
      </c>
      <c r="J46" s="65">
        <v>1595</v>
      </c>
      <c r="K46" s="65">
        <v>1603.1</v>
      </c>
    </row>
    <row r="47" spans="1:11" ht="36.75" customHeight="1" thickBot="1">
      <c r="A47" s="16" t="s">
        <v>35</v>
      </c>
      <c r="B47" s="104" t="s">
        <v>44</v>
      </c>
      <c r="C47" s="88">
        <v>1607.6</v>
      </c>
      <c r="D47" s="92"/>
      <c r="E47" s="92"/>
      <c r="F47" s="93"/>
      <c r="G47" s="93"/>
      <c r="H47" s="80">
        <v>546</v>
      </c>
      <c r="I47" s="80">
        <v>547</v>
      </c>
      <c r="J47" s="94">
        <v>546</v>
      </c>
      <c r="K47" s="80">
        <v>547.1</v>
      </c>
    </row>
    <row r="48" spans="1:11" s="18" customFormat="1" ht="13.5" thickBot="1">
      <c r="A48" s="17"/>
      <c r="B48" s="41" t="s">
        <v>19</v>
      </c>
      <c r="C48" s="89">
        <f t="shared" ref="C48:K48" si="9">C9+C37</f>
        <v>105980</v>
      </c>
      <c r="D48" s="47" t="e">
        <f t="shared" si="9"/>
        <v>#REF!</v>
      </c>
      <c r="E48" s="47" t="e">
        <f t="shared" si="9"/>
        <v>#REF!</v>
      </c>
      <c r="F48" s="47" t="e">
        <f t="shared" si="9"/>
        <v>#REF!</v>
      </c>
      <c r="G48" s="47" t="e">
        <f t="shared" si="9"/>
        <v>#REF!</v>
      </c>
      <c r="H48" s="89" t="e">
        <f t="shared" si="9"/>
        <v>#REF!</v>
      </c>
      <c r="I48" s="89" t="e">
        <f t="shared" si="9"/>
        <v>#REF!</v>
      </c>
      <c r="J48" s="89" t="e">
        <f t="shared" si="9"/>
        <v>#REF!</v>
      </c>
      <c r="K48" s="89" t="e">
        <f t="shared" si="9"/>
        <v>#REF!</v>
      </c>
    </row>
    <row r="49" spans="1:7">
      <c r="A49" s="156" t="s">
        <v>63</v>
      </c>
      <c r="B49" s="156"/>
      <c r="C49" s="156"/>
      <c r="D49" s="156"/>
      <c r="E49" s="156"/>
      <c r="F49" s="156"/>
      <c r="G49" s="156"/>
    </row>
    <row r="50" spans="1:7">
      <c r="A50" s="18" t="s">
        <v>62</v>
      </c>
      <c r="B50" s="140"/>
      <c r="D50" s="19"/>
      <c r="E50" s="19"/>
      <c r="F50" s="141"/>
      <c r="G50" s="141"/>
    </row>
  </sheetData>
  <mergeCells count="5">
    <mergeCell ref="A1:K1"/>
    <mergeCell ref="A49:G49"/>
    <mergeCell ref="B4:K4"/>
    <mergeCell ref="B3:K3"/>
    <mergeCell ref="B2:K2"/>
  </mergeCells>
  <phoneticPr fontId="4" type="noConversion"/>
  <pageMargins left="0.78740157480314965" right="0.78740157480314965" top="0.59055118110236227" bottom="0.59055118110236227" header="0.51181102362204722" footer="0.51181102362204722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2014-10-21T07:52:15Z</cp:lastPrinted>
  <dcterms:created xsi:type="dcterms:W3CDTF">2007-07-12T07:09:47Z</dcterms:created>
  <dcterms:modified xsi:type="dcterms:W3CDTF">2015-02-02T12:50:18Z</dcterms:modified>
</cp:coreProperties>
</file>