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1355" windowHeight="9210"/>
  </bookViews>
  <sheets>
    <sheet name="Лист1" sheetId="1" r:id="rId1"/>
    <sheet name="Лист2" sheetId="2" r:id="rId2"/>
    <sheet name="Лист3" sheetId="3" r:id="rId3"/>
  </sheets>
  <calcPr calcId="114210"/>
</workbook>
</file>

<file path=xl/calcChain.xml><?xml version="1.0" encoding="utf-8"?>
<calcChain xmlns="http://schemas.openxmlformats.org/spreadsheetml/2006/main">
  <c r="I48" i="1"/>
  <c r="H48"/>
  <c r="I111"/>
  <c r="I110"/>
  <c r="I109"/>
  <c r="J111"/>
  <c r="J112"/>
  <c r="H111"/>
  <c r="H110"/>
  <c r="H109"/>
  <c r="H108"/>
  <c r="I93"/>
  <c r="H93"/>
  <c r="J95"/>
  <c r="I92"/>
  <c r="H92"/>
  <c r="J81"/>
  <c r="I80"/>
  <c r="J80"/>
  <c r="H80"/>
  <c r="J50"/>
  <c r="I49"/>
  <c r="J49"/>
  <c r="H49"/>
  <c r="J109"/>
  <c r="I108"/>
  <c r="J108"/>
  <c r="J110"/>
  <c r="J75"/>
  <c r="J103"/>
  <c r="I106"/>
  <c r="I105"/>
  <c r="H106"/>
  <c r="H105"/>
  <c r="H104"/>
  <c r="J107"/>
  <c r="I15"/>
  <c r="I14"/>
  <c r="I19"/>
  <c r="I21"/>
  <c r="I23"/>
  <c r="I31"/>
  <c r="I30"/>
  <c r="I36"/>
  <c r="I39"/>
  <c r="I46"/>
  <c r="I51"/>
  <c r="I53"/>
  <c r="I57"/>
  <c r="I56"/>
  <c r="I63"/>
  <c r="I70"/>
  <c r="I78"/>
  <c r="I82"/>
  <c r="I89"/>
  <c r="I85"/>
  <c r="I96"/>
  <c r="I98"/>
  <c r="I102"/>
  <c r="I101"/>
  <c r="H15"/>
  <c r="H14"/>
  <c r="H19"/>
  <c r="H21"/>
  <c r="H18"/>
  <c r="H23"/>
  <c r="H31"/>
  <c r="H30"/>
  <c r="H36"/>
  <c r="H44"/>
  <c r="H46"/>
  <c r="H51"/>
  <c r="H53"/>
  <c r="H57"/>
  <c r="H59"/>
  <c r="H56"/>
  <c r="H55"/>
  <c r="H63"/>
  <c r="H70"/>
  <c r="H62"/>
  <c r="H61"/>
  <c r="H78"/>
  <c r="H82"/>
  <c r="H89"/>
  <c r="H85"/>
  <c r="H84"/>
  <c r="J93"/>
  <c r="H96"/>
  <c r="H98"/>
  <c r="H91"/>
  <c r="H102"/>
  <c r="H101"/>
  <c r="H100"/>
  <c r="J90"/>
  <c r="J94"/>
  <c r="J96"/>
  <c r="J97"/>
  <c r="J98"/>
  <c r="J99"/>
  <c r="J79"/>
  <c r="J82"/>
  <c r="J83"/>
  <c r="H87"/>
  <c r="H86"/>
  <c r="J86"/>
  <c r="J87"/>
  <c r="J88"/>
  <c r="J57"/>
  <c r="J58"/>
  <c r="J59"/>
  <c r="J60"/>
  <c r="J63"/>
  <c r="H65"/>
  <c r="H67"/>
  <c r="H64"/>
  <c r="J64"/>
  <c r="J65"/>
  <c r="J66"/>
  <c r="J68"/>
  <c r="J69"/>
  <c r="J70"/>
  <c r="H71"/>
  <c r="J71"/>
  <c r="J72"/>
  <c r="H74"/>
  <c r="H73"/>
  <c r="J73"/>
  <c r="J47"/>
  <c r="J51"/>
  <c r="J52"/>
  <c r="J54"/>
  <c r="J32"/>
  <c r="J36"/>
  <c r="J37"/>
  <c r="J40"/>
  <c r="J41"/>
  <c r="J42"/>
  <c r="J43"/>
  <c r="J44"/>
  <c r="J45"/>
  <c r="J46"/>
  <c r="J31"/>
  <c r="J29"/>
  <c r="J28"/>
  <c r="J27"/>
  <c r="J26"/>
  <c r="J25"/>
  <c r="J24"/>
  <c r="J22"/>
  <c r="J20"/>
  <c r="J19"/>
  <c r="J16"/>
  <c r="J15"/>
  <c r="J102"/>
  <c r="I104"/>
  <c r="J104"/>
  <c r="J105"/>
  <c r="I38"/>
  <c r="I35"/>
  <c r="I34"/>
  <c r="I18"/>
  <c r="J14"/>
  <c r="J106"/>
  <c r="J78"/>
  <c r="I77"/>
  <c r="H77"/>
  <c r="H76"/>
  <c r="I84"/>
  <c r="J85"/>
  <c r="J89"/>
  <c r="I76"/>
  <c r="I62"/>
  <c r="J62"/>
  <c r="J53"/>
  <c r="J48"/>
  <c r="H39"/>
  <c r="J39"/>
  <c r="J23"/>
  <c r="H17"/>
  <c r="H13"/>
  <c r="H12"/>
  <c r="J21"/>
  <c r="H38"/>
  <c r="J101"/>
  <c r="I100"/>
  <c r="J100"/>
  <c r="J77"/>
  <c r="I55"/>
  <c r="J55"/>
  <c r="J56"/>
  <c r="I17"/>
  <c r="J18"/>
  <c r="J84"/>
  <c r="J30"/>
  <c r="J74"/>
  <c r="J67"/>
  <c r="J76"/>
  <c r="I61"/>
  <c r="J61"/>
  <c r="I91"/>
  <c r="J91"/>
  <c r="J92"/>
  <c r="I13"/>
  <c r="J17"/>
  <c r="I33"/>
  <c r="I113"/>
  <c r="H35"/>
  <c r="J38"/>
  <c r="H34"/>
  <c r="J35"/>
  <c r="I12"/>
  <c r="J13"/>
  <c r="J12"/>
  <c r="H33"/>
  <c r="H113"/>
  <c r="J34"/>
  <c r="J113"/>
  <c r="J33"/>
</calcChain>
</file>

<file path=xl/sharedStrings.xml><?xml version="1.0" encoding="utf-8"?>
<sst xmlns="http://schemas.openxmlformats.org/spreadsheetml/2006/main" count="436" uniqueCount="248">
  <si>
    <t>№п/п</t>
  </si>
  <si>
    <t>Наименование</t>
  </si>
  <si>
    <t>Код ГРБС</t>
  </si>
  <si>
    <t>ФКР</t>
  </si>
  <si>
    <t>раздел подраздел</t>
  </si>
  <si>
    <t>целевая статья</t>
  </si>
  <si>
    <t>вид расходов</t>
  </si>
  <si>
    <t xml:space="preserve">                        </t>
  </si>
  <si>
    <t>МУНИЦИПАЛЬНЫЙ СОВЕТ МУНИЦИПАЛЬНОГО ОБРАЗОВАНИЯ МУНИЦИПАЛЬНЫЙ ОКРУГ ЗВЕЗДНОЕ</t>
  </si>
  <si>
    <t>1.1</t>
  </si>
  <si>
    <t>ОБЩЕГОСУДАРСТВЕННЫЕ ВОПРОСЫ</t>
  </si>
  <si>
    <t>1.1.1</t>
  </si>
  <si>
    <t>1.1.1.1</t>
  </si>
  <si>
    <t>0102</t>
  </si>
  <si>
    <t>1.1.1.1.1</t>
  </si>
  <si>
    <t>Глава муниципального образования</t>
  </si>
  <si>
    <t>1.1.2</t>
  </si>
  <si>
    <t>0103</t>
  </si>
  <si>
    <t>1.1.2.1</t>
  </si>
  <si>
    <t>1.1.2.1.1</t>
  </si>
  <si>
    <t>Депутаты представительного органа муниципального образования</t>
  </si>
  <si>
    <t>0100</t>
  </si>
  <si>
    <t>1.1.3</t>
  </si>
  <si>
    <t>1.1.3.1</t>
  </si>
  <si>
    <t>1.1.3.1.1</t>
  </si>
  <si>
    <t>2</t>
  </si>
  <si>
    <t>МЕСТНАЯ АДМИНИСТРАЦИЯ МУНИЦИПАЛЬНОГО ОБРАЗОВАНИЯ МУНИЦИПАЛЬНЫЙ ОКРУГ ЗВЕЗДНОЕ</t>
  </si>
  <si>
    <t>2.1</t>
  </si>
  <si>
    <t>2.1.1</t>
  </si>
  <si>
    <t>0104</t>
  </si>
  <si>
    <t>2.1.1.1</t>
  </si>
  <si>
    <t>2.1.1.1.1</t>
  </si>
  <si>
    <t>Другие общегосударственные расходы</t>
  </si>
  <si>
    <t>2.2</t>
  </si>
  <si>
    <t>2.2.1</t>
  </si>
  <si>
    <t>2.2.1.1</t>
  </si>
  <si>
    <t>2.2.1.1.1</t>
  </si>
  <si>
    <t>2.3</t>
  </si>
  <si>
    <t>0500</t>
  </si>
  <si>
    <t>ЖИЛИЩНО-КОММУНАЛЬНОЕ ХОЗЯЙСТВО</t>
  </si>
  <si>
    <t>2.3.1</t>
  </si>
  <si>
    <t>2.3.1.1</t>
  </si>
  <si>
    <t>2.3.1.1.1</t>
  </si>
  <si>
    <t>2.3.1.1.1.1</t>
  </si>
  <si>
    <t>2.4</t>
  </si>
  <si>
    <t>ОБРАЗОВАНИЕ</t>
  </si>
  <si>
    <t>0700</t>
  </si>
  <si>
    <t>2.4.1</t>
  </si>
  <si>
    <t>Молодёжная политика и оздоровление детей</t>
  </si>
  <si>
    <t>0707</t>
  </si>
  <si>
    <t>2.4.1.1</t>
  </si>
  <si>
    <t>2.4.1.1.1</t>
  </si>
  <si>
    <t>2.5</t>
  </si>
  <si>
    <t>0800</t>
  </si>
  <si>
    <t>2.5.1</t>
  </si>
  <si>
    <t>Культура</t>
  </si>
  <si>
    <t>0801</t>
  </si>
  <si>
    <t>2.5.1.1</t>
  </si>
  <si>
    <t>2.5.1.1.1</t>
  </si>
  <si>
    <t>Периодическая печать и издательства</t>
  </si>
  <si>
    <t>СОЦИАЛЬНАЯ ПОЛИТИКА</t>
  </si>
  <si>
    <t>1000</t>
  </si>
  <si>
    <t>1004</t>
  </si>
  <si>
    <t>ИТОГО РАСХОДОВ</t>
  </si>
  <si>
    <t>2.6</t>
  </si>
  <si>
    <t>2.6.1</t>
  </si>
  <si>
    <t>2.6.1.1</t>
  </si>
  <si>
    <t>2.6.1.1.1</t>
  </si>
  <si>
    <t>2.1.2</t>
  </si>
  <si>
    <t>2.1.2.1</t>
  </si>
  <si>
    <t>2.1.2.1.1</t>
  </si>
  <si>
    <t>0300</t>
  </si>
  <si>
    <t>0309</t>
  </si>
  <si>
    <t>НАЦИОНАЛЬНАЯ БЕЗОПАСНОСТЬ И ПРАВООХРАНИТЕЛЬНАЯ ДЕЯТЕЛЬНОСТЬ</t>
  </si>
  <si>
    <t>2.7</t>
  </si>
  <si>
    <t>2.7.1</t>
  </si>
  <si>
    <t>2.7.1.1</t>
  </si>
  <si>
    <t>2.7.1.1.1</t>
  </si>
  <si>
    <t>Другие общегосударственные вопросы</t>
  </si>
  <si>
    <t>Выполнение функций органами местного самоуправления</t>
  </si>
  <si>
    <t>002 01 00</t>
  </si>
  <si>
    <t>500</t>
  </si>
  <si>
    <t>002 04 00</t>
  </si>
  <si>
    <t>092 01 00</t>
  </si>
  <si>
    <t>002 05 00</t>
  </si>
  <si>
    <t>Осуществление в порядке и формах, установленных законом Санкт-Петербурга, поддержки деятельности граждан, общественных объединений, участвующих в охране общественного порядка на территории муниципального образования</t>
  </si>
  <si>
    <t>092 02 00</t>
  </si>
  <si>
    <t>Благоустройство</t>
  </si>
  <si>
    <t>0503</t>
  </si>
  <si>
    <t>Благоустройство внутридворовых и придомовых территорий</t>
  </si>
  <si>
    <t>600 01 00</t>
  </si>
  <si>
    <t>Текущий ремонт придомовых территорий и территорий дворов, включая проезды и въезды, пешеходные дорожки</t>
  </si>
  <si>
    <t>600 01 01</t>
  </si>
  <si>
    <t>600 01 03</t>
  </si>
  <si>
    <t>2.3.1.1.2.1</t>
  </si>
  <si>
    <t>2.3.1.1.3</t>
  </si>
  <si>
    <t>2.3.1.1.3.1</t>
  </si>
  <si>
    <t>600 02 00</t>
  </si>
  <si>
    <t>Уборка территорий, водных акваторий, тупиков и проездов</t>
  </si>
  <si>
    <t>Озеленение территорий муниципального образования</t>
  </si>
  <si>
    <t>600 03 00</t>
  </si>
  <si>
    <t>Озеленение придомовых территорий и территорий дворов</t>
  </si>
  <si>
    <t>600 03 01</t>
  </si>
  <si>
    <t>Проведение мероприятий по военно-патриотическому воспитанию молодежи на территории муниципального образования</t>
  </si>
  <si>
    <t>431 01 00</t>
  </si>
  <si>
    <t>Организация местных и участие в организации и проведении городских праздничных и иных зрелищных мероприятий</t>
  </si>
  <si>
    <t>Создание условий для развития на территории муниципального образования массовой физической культуры и спорта</t>
  </si>
  <si>
    <t>Охрана семьи и детства</t>
  </si>
  <si>
    <t>1.1.2.1.1.1</t>
  </si>
  <si>
    <t>1.1.2.1.2</t>
  </si>
  <si>
    <t>1.1.2.1.2.1</t>
  </si>
  <si>
    <t>2.3.1.1.1.1.1</t>
  </si>
  <si>
    <t>2.3.1.1.1.2</t>
  </si>
  <si>
    <t>2.3.1.1.1.2.1</t>
  </si>
  <si>
    <t>2.3.1.1.2.1.1</t>
  </si>
  <si>
    <t>2.5.1.1.1.1</t>
  </si>
  <si>
    <t>Дворцы и дома культуры, другие учреждения культуры и средств массовой информации</t>
  </si>
  <si>
    <t>440 00 00</t>
  </si>
  <si>
    <t>440 99 00</t>
  </si>
  <si>
    <t>Выполнение фукций бюджетными учреждениями</t>
  </si>
  <si>
    <t>001</t>
  </si>
  <si>
    <t>Защита населения и территории от чрезвычайных ситуаций природного и техногенного характера, гражданская оборона</t>
  </si>
  <si>
    <t>002 03 00</t>
  </si>
  <si>
    <t>Депутаты, осуществляющие свою деятельность на постоянной основе</t>
  </si>
  <si>
    <t>002 03 01</t>
  </si>
  <si>
    <t>002 03 02</t>
  </si>
  <si>
    <t>Аппарат представительного органа муниципального образования</t>
  </si>
  <si>
    <t>002 06 00</t>
  </si>
  <si>
    <t>Содержание и обеспечение деятельности местной администрации по решению вопросов местного значения</t>
  </si>
  <si>
    <t>002 06 01</t>
  </si>
  <si>
    <t>Организация и осуществление деятельности по опеке и попечительству</t>
  </si>
  <si>
    <t>Установка, содержание и ремонт ограждений газонов</t>
  </si>
  <si>
    <t>600 02 03</t>
  </si>
  <si>
    <t>Содержание и обеспечение деятельности муниципальных учреждений культуры</t>
  </si>
  <si>
    <t>Содержание ребенка в семье опекуна и приёмной семье</t>
  </si>
  <si>
    <t xml:space="preserve">         Глава муниципального образования                                                        </t>
  </si>
  <si>
    <t>1200</t>
  </si>
  <si>
    <t>1202</t>
  </si>
  <si>
    <t>ФИЗИЧЕСКАЯ КУЛЬТУРА И СПОРТ</t>
  </si>
  <si>
    <t>1100</t>
  </si>
  <si>
    <t>0113</t>
  </si>
  <si>
    <t>2.3.1.2</t>
  </si>
  <si>
    <t>2.3.1.2.1</t>
  </si>
  <si>
    <t>2.6.1.2</t>
  </si>
  <si>
    <t>2.6.1.2.1</t>
  </si>
  <si>
    <t>2.8</t>
  </si>
  <si>
    <t>2.8.1</t>
  </si>
  <si>
    <t>2.8.1.1</t>
  </si>
  <si>
    <t>2.8.1.1.1</t>
  </si>
  <si>
    <t>Периодические издания, учрежденные исполнительными органами местного самоуправления</t>
  </si>
  <si>
    <t>457 02 00</t>
  </si>
  <si>
    <t xml:space="preserve">Глава местной администрации </t>
  </si>
  <si>
    <t xml:space="preserve">Местная администрация </t>
  </si>
  <si>
    <t>Определение должностных лиц, уполномоченных составлять протоколы об административных правонарушениях, и составление протоколов об административных правонарушениях</t>
  </si>
  <si>
    <t>Уплата членских взносов на осуществление деятельности Совета муниципальных образований Санкт-Петербурга и содержание его органов</t>
  </si>
  <si>
    <t>092 05 00</t>
  </si>
  <si>
    <t>Проведение подготовки и обучения неработающего населения способам защиты и действиям в чрезвычайных ситуациях, а также способам защиты от опасностей, возникающих при ведении военных действий или вследствие этих действий</t>
  </si>
  <si>
    <t>219 03 00</t>
  </si>
  <si>
    <t>Благоустройство территории, связанное с обеспечением санитарного благополучия населения</t>
  </si>
  <si>
    <t>440 01 00</t>
  </si>
  <si>
    <t>487 01 00</t>
  </si>
  <si>
    <t>2.4.1.2</t>
  </si>
  <si>
    <t>795 05 00</t>
  </si>
  <si>
    <t>2.4.1.2.1</t>
  </si>
  <si>
    <t xml:space="preserve">КУЛЬТУРА,  КИНЕМАТОГРАФИЯ </t>
  </si>
  <si>
    <t>Формирование и  размещение муниципального заказа</t>
  </si>
  <si>
    <t>1.1.2.2</t>
  </si>
  <si>
    <t>1.1.2.2.1</t>
  </si>
  <si>
    <t>Денежная компенсация расходов в связи с осуществлением депутатами своих полномочий на непостоянной основе</t>
  </si>
  <si>
    <t>Функционирование Правительства Российской Федерации, высших исполнительных органов государственной  власти субъектов Российской Федерации, местных администраций</t>
  </si>
  <si>
    <t>2.1.1.2</t>
  </si>
  <si>
    <t>2.1.1.2.1</t>
  </si>
  <si>
    <t>2.1.1.3</t>
  </si>
  <si>
    <t>2.1.1.3.1</t>
  </si>
  <si>
    <t>2.1.2.2</t>
  </si>
  <si>
    <t>2.1.2.2.1</t>
  </si>
  <si>
    <t>Муниципальная целевая программа по участию в профилактике терроризма и экстремизма, а также ликвидации последствий проявления терроризма и экстремизма на территории муниципального образования</t>
  </si>
  <si>
    <t>СРЕДСТВА МАССОВОЙ ИНФОРМАЦИИ</t>
  </si>
  <si>
    <t>Функционирование высшего должностного лица субъекта Российской Федерации и муниципального образования</t>
  </si>
  <si>
    <t>Функционирование законодательных (представительных) органов государственной власти и представительных органов муниципальных образований</t>
  </si>
  <si>
    <t>Благоустройство придомовых и дворовых территорий</t>
  </si>
  <si>
    <t>1.1.2.2.2</t>
  </si>
  <si>
    <t>1.1.2.2.2.1</t>
  </si>
  <si>
    <t>1.1.2.2.2.2</t>
  </si>
  <si>
    <t>Закупка товаров, работ, услуг в сфере информационно-коммуникационных технологий</t>
  </si>
  <si>
    <t>242</t>
  </si>
  <si>
    <t>Прочая закупка товаров, работ и услуг для муниципальных нужд</t>
  </si>
  <si>
    <t>244</t>
  </si>
  <si>
    <t>2.1.1.2.1.1</t>
  </si>
  <si>
    <t>2.1.1.2.1.2</t>
  </si>
  <si>
    <t>2.1.1.2.1.3</t>
  </si>
  <si>
    <t>2.1.1.2.1.2.1</t>
  </si>
  <si>
    <t>2.1.1.2.1.3.1</t>
  </si>
  <si>
    <t>1.1.2.2.3</t>
  </si>
  <si>
    <t>1.1.2.2.3.1</t>
  </si>
  <si>
    <t>Уплата прочих налогов, сборов и иных платежей</t>
  </si>
  <si>
    <t>852</t>
  </si>
  <si>
    <t>2.2.1.2</t>
  </si>
  <si>
    <t>2.2.1.2.1</t>
  </si>
  <si>
    <t xml:space="preserve">к Решению Муниципального </t>
  </si>
  <si>
    <t>совета МО МО Звездное</t>
  </si>
  <si>
    <t>(тыс. руб.)</t>
  </si>
  <si>
    <t xml:space="preserve">План на год </t>
  </si>
  <si>
    <t xml:space="preserve">Исполнено </t>
  </si>
  <si>
    <t>%</t>
  </si>
  <si>
    <t>по ведомственной структуре расходов бюджета</t>
  </si>
  <si>
    <t>Исполнение расходной части местного бюджета муниципального</t>
  </si>
  <si>
    <t xml:space="preserve">         Муниципальный округ Звездное                                           П.Г. Зеленков</t>
  </si>
  <si>
    <t xml:space="preserve">Приложение 3  </t>
  </si>
  <si>
    <t>образования Муниципальный округ Звездное в 2014 году</t>
  </si>
  <si>
    <t>100</t>
  </si>
  <si>
    <t>300</t>
  </si>
  <si>
    <t>200</t>
  </si>
  <si>
    <t>800</t>
  </si>
  <si>
    <t>002 80 01</t>
  </si>
  <si>
    <t>Формирование архивных фондов органов местного самоуправления, муниципальных предприятий и учреждений</t>
  </si>
  <si>
    <t>Закупка товаров, работ и услуг для государственных (муниципальных) нужд</t>
  </si>
  <si>
    <t>090 01 00</t>
  </si>
  <si>
    <t>Предоставление субсидий бюджетным, автономным учреждениям и иным некоммерческим организациям</t>
  </si>
  <si>
    <t>600</t>
  </si>
  <si>
    <t>2.1.2.3</t>
  </si>
  <si>
    <t>2.1.2.3.1</t>
  </si>
  <si>
    <t>Расходы на выплаты персоналу в целях обеспечения выполнения функций государственными (муниципальными) органами, казенными учреждениями, органами управления государственными внебюджетными фондами</t>
  </si>
  <si>
    <t>Социальное обеспечение и иные выплаты населению</t>
  </si>
  <si>
    <t>Иные бюджетные ассигнования</t>
  </si>
  <si>
    <t>Целевая программа по участию в реализации мер по профилактике дорожно-транспортного травматизма на территории муниципального образования</t>
  </si>
  <si>
    <t>795 01 00</t>
  </si>
  <si>
    <t>2.4.1.3</t>
  </si>
  <si>
    <t>2.4.1.3.1</t>
  </si>
  <si>
    <t>002 80 02</t>
  </si>
  <si>
    <t>511 80 03</t>
  </si>
  <si>
    <t>2.6.1.3</t>
  </si>
  <si>
    <t>2.6.1.3.1</t>
  </si>
  <si>
    <t>Вознаграждение приемным родителям</t>
  </si>
  <si>
    <t>511 80 04</t>
  </si>
  <si>
    <t>3</t>
  </si>
  <si>
    <t>ИЗБИРАТЕЛЬНАЯ КОМИССИЯ МУНИЦИПАЛЬНОГО ОБРАЗОВАНИЯ МУНИЦИПАЛЬНЫЙ ОКРУГ ЗВЕЗДНОЕ</t>
  </si>
  <si>
    <t>3.1</t>
  </si>
  <si>
    <t>3.1.1</t>
  </si>
  <si>
    <t>Обеспечение проведения выборов и референдумов</t>
  </si>
  <si>
    <t>0107</t>
  </si>
  <si>
    <t>3.1.1.1</t>
  </si>
  <si>
    <t>Проведение муниципальных выборов</t>
  </si>
  <si>
    <t>020 01 00</t>
  </si>
  <si>
    <t>3.1.1.1.1</t>
  </si>
  <si>
    <t>Массовый спорт</t>
  </si>
  <si>
    <t>1102</t>
  </si>
  <si>
    <t>от 28.05.2015 №3-1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</si>
</sst>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"/>
  </numFmts>
  <fonts count="18">
    <font>
      <sz val="10"/>
      <name val="Arial Cyr"/>
      <charset val="204"/>
    </font>
    <font>
      <b/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9"/>
      <name val="Arial Cyr"/>
      <charset val="204"/>
    </font>
    <font>
      <sz val="9"/>
      <name val="Arial Cyr"/>
      <charset val="204"/>
    </font>
    <font>
      <i/>
      <sz val="8"/>
      <name val="Arial Cyr"/>
      <charset val="204"/>
    </font>
    <font>
      <b/>
      <i/>
      <sz val="8"/>
      <name val="Arial Cyr"/>
      <charset val="204"/>
    </font>
    <font>
      <i/>
      <sz val="9"/>
      <name val="Arial Cyr"/>
      <charset val="204"/>
    </font>
    <font>
      <b/>
      <i/>
      <sz val="9"/>
      <name val="Arial Cyr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9"/>
      <name val="Arial"/>
      <family val="2"/>
      <charset val="204"/>
    </font>
    <font>
      <b/>
      <sz val="8"/>
      <name val="Arial"/>
      <family val="2"/>
      <charset val="204"/>
    </font>
    <font>
      <sz val="9"/>
      <name val="Arial"/>
      <family val="2"/>
      <charset val="204"/>
    </font>
    <font>
      <i/>
      <sz val="9"/>
      <name val="Arial"/>
      <family val="2"/>
      <charset val="204"/>
    </font>
    <font>
      <i/>
      <sz val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vertical="justify"/>
    </xf>
    <xf numFmtId="0" fontId="0" fillId="0" borderId="0" xfId="0" applyAlignment="1">
      <alignment horizontal="center" vertical="justify"/>
    </xf>
    <xf numFmtId="49" fontId="0" fillId="0" borderId="0" xfId="0" applyNumberFormat="1" applyAlignment="1">
      <alignment horizontal="center" vertical="justify"/>
    </xf>
    <xf numFmtId="0" fontId="0" fillId="0" borderId="0" xfId="0" applyAlignment="1">
      <alignment horizontal="left" vertical="justify" wrapText="1"/>
    </xf>
    <xf numFmtId="0" fontId="6" fillId="0" borderId="0" xfId="0" applyFont="1"/>
    <xf numFmtId="0" fontId="2" fillId="0" borderId="0" xfId="0" applyFont="1"/>
    <xf numFmtId="0" fontId="1" fillId="0" borderId="0" xfId="0" applyFont="1" applyAlignment="1"/>
    <xf numFmtId="0" fontId="3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49" fontId="11" fillId="0" borderId="0" xfId="0" applyNumberFormat="1" applyFont="1" applyAlignment="1">
      <alignment horizontal="center" vertical="justify"/>
    </xf>
    <xf numFmtId="0" fontId="11" fillId="0" borderId="0" xfId="0" applyFont="1" applyAlignment="1">
      <alignment horizontal="left" vertical="justify" wrapText="1"/>
    </xf>
    <xf numFmtId="0" fontId="11" fillId="0" borderId="0" xfId="0" applyFont="1" applyAlignment="1">
      <alignment horizontal="center" vertical="justify"/>
    </xf>
    <xf numFmtId="49" fontId="12" fillId="0" borderId="1" xfId="0" applyNumberFormat="1" applyFont="1" applyBorder="1" applyAlignment="1">
      <alignment horizontal="center" vertical="justify"/>
    </xf>
    <xf numFmtId="49" fontId="12" fillId="0" borderId="2" xfId="0" applyNumberFormat="1" applyFont="1" applyBorder="1" applyAlignment="1">
      <alignment horizontal="center" vertical="justify"/>
    </xf>
    <xf numFmtId="49" fontId="12" fillId="0" borderId="3" xfId="0" applyNumberFormat="1" applyFont="1" applyBorder="1" applyAlignment="1">
      <alignment horizontal="center" vertical="justify" wrapText="1"/>
    </xf>
    <xf numFmtId="49" fontId="10" fillId="0" borderId="3" xfId="0" applyNumberFormat="1" applyFont="1" applyBorder="1" applyAlignment="1">
      <alignment horizontal="center" vertical="justify"/>
    </xf>
    <xf numFmtId="49" fontId="13" fillId="0" borderId="3" xfId="0" applyNumberFormat="1" applyFont="1" applyBorder="1" applyAlignment="1">
      <alignment horizontal="center" vertical="justify"/>
    </xf>
    <xf numFmtId="49" fontId="15" fillId="0" borderId="3" xfId="0" applyNumberFormat="1" applyFont="1" applyBorder="1" applyAlignment="1">
      <alignment horizontal="center" vertical="justify"/>
    </xf>
    <xf numFmtId="49" fontId="12" fillId="0" borderId="3" xfId="0" applyNumberFormat="1" applyFont="1" applyBorder="1" applyAlignment="1">
      <alignment horizontal="center" vertical="justify"/>
    </xf>
    <xf numFmtId="49" fontId="15" fillId="0" borderId="1" xfId="0" applyNumberFormat="1" applyFont="1" applyBorder="1" applyAlignment="1">
      <alignment horizontal="center" vertical="justify"/>
    </xf>
    <xf numFmtId="49" fontId="15" fillId="0" borderId="2" xfId="0" applyNumberFormat="1" applyFont="1" applyBorder="1" applyAlignment="1">
      <alignment horizontal="center" vertical="justify"/>
    </xf>
    <xf numFmtId="49" fontId="13" fillId="0" borderId="4" xfId="0" applyNumberFormat="1" applyFont="1" applyBorder="1" applyAlignment="1">
      <alignment horizontal="center" vertical="justify"/>
    </xf>
    <xf numFmtId="49" fontId="16" fillId="0" borderId="3" xfId="0" applyNumberFormat="1" applyFont="1" applyBorder="1" applyAlignment="1">
      <alignment horizontal="center" vertical="justify"/>
    </xf>
    <xf numFmtId="49" fontId="10" fillId="0" borderId="5" xfId="0" applyNumberFormat="1" applyFont="1" applyBorder="1" applyAlignment="1">
      <alignment horizontal="center" vertical="justify"/>
    </xf>
    <xf numFmtId="165" fontId="11" fillId="0" borderId="0" xfId="0" applyNumberFormat="1" applyFont="1"/>
    <xf numFmtId="165" fontId="2" fillId="0" borderId="0" xfId="0" applyNumberFormat="1" applyFont="1"/>
    <xf numFmtId="165" fontId="6" fillId="0" borderId="0" xfId="0" applyNumberFormat="1" applyFont="1"/>
    <xf numFmtId="165" fontId="0" fillId="0" borderId="0" xfId="0" applyNumberFormat="1"/>
    <xf numFmtId="49" fontId="17" fillId="0" borderId="3" xfId="0" applyNumberFormat="1" applyFont="1" applyBorder="1" applyAlignment="1">
      <alignment horizontal="center" vertical="justify"/>
    </xf>
    <xf numFmtId="165" fontId="5" fillId="0" borderId="0" xfId="0" applyNumberFormat="1" applyFont="1"/>
    <xf numFmtId="0" fontId="6" fillId="0" borderId="0" xfId="0" applyFont="1" applyAlignment="1">
      <alignment horizontal="center"/>
    </xf>
    <xf numFmtId="165" fontId="10" fillId="0" borderId="3" xfId="0" applyNumberFormat="1" applyFont="1" applyBorder="1" applyAlignment="1"/>
    <xf numFmtId="164" fontId="6" fillId="0" borderId="1" xfId="0" applyNumberFormat="1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165" fontId="11" fillId="0" borderId="0" xfId="0" applyNumberFormat="1" applyFont="1" applyAlignment="1">
      <alignment horizontal="right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distributed"/>
    </xf>
    <xf numFmtId="0" fontId="13" fillId="0" borderId="6" xfId="0" applyFont="1" applyBorder="1" applyAlignment="1">
      <alignment horizontal="left" wrapText="1"/>
    </xf>
    <xf numFmtId="0" fontId="13" fillId="0" borderId="3" xfId="0" applyFont="1" applyBorder="1" applyAlignment="1">
      <alignment horizontal="center"/>
    </xf>
    <xf numFmtId="49" fontId="10" fillId="0" borderId="3" xfId="0" applyNumberFormat="1" applyFont="1" applyBorder="1" applyAlignment="1">
      <alignment horizontal="center"/>
    </xf>
    <xf numFmtId="49" fontId="10" fillId="0" borderId="6" xfId="0" applyNumberFormat="1" applyFont="1" applyBorder="1" applyAlignment="1">
      <alignment horizontal="center"/>
    </xf>
    <xf numFmtId="0" fontId="14" fillId="0" borderId="6" xfId="0" applyFont="1" applyBorder="1" applyAlignment="1">
      <alignment horizontal="left" wrapText="1"/>
    </xf>
    <xf numFmtId="49" fontId="13" fillId="0" borderId="3" xfId="0" applyNumberFormat="1" applyFont="1" applyBorder="1" applyAlignment="1">
      <alignment horizontal="center"/>
    </xf>
    <xf numFmtId="49" fontId="15" fillId="0" borderId="3" xfId="0" applyNumberFormat="1" applyFont="1" applyBorder="1" applyAlignment="1">
      <alignment horizontal="center"/>
    </xf>
    <xf numFmtId="165" fontId="13" fillId="0" borderId="3" xfId="0" applyNumberFormat="1" applyFont="1" applyBorder="1" applyAlignment="1"/>
    <xf numFmtId="0" fontId="13" fillId="0" borderId="7" xfId="0" applyFont="1" applyBorder="1" applyAlignment="1">
      <alignment horizontal="left" wrapText="1"/>
    </xf>
    <xf numFmtId="0" fontId="15" fillId="0" borderId="7" xfId="0" applyFont="1" applyBorder="1" applyAlignment="1">
      <alignment horizontal="left" wrapText="1"/>
    </xf>
    <xf numFmtId="0" fontId="15" fillId="0" borderId="3" xfId="0" applyFont="1" applyBorder="1" applyAlignment="1">
      <alignment horizontal="center"/>
    </xf>
    <xf numFmtId="165" fontId="15" fillId="0" borderId="3" xfId="0" applyNumberFormat="1" applyFont="1" applyBorder="1" applyAlignment="1"/>
    <xf numFmtId="0" fontId="12" fillId="0" borderId="7" xfId="0" applyFont="1" applyBorder="1" applyAlignment="1">
      <alignment horizontal="left" wrapText="1"/>
    </xf>
    <xf numFmtId="0" fontId="12" fillId="0" borderId="3" xfId="0" applyFont="1" applyBorder="1" applyAlignment="1">
      <alignment horizontal="center"/>
    </xf>
    <xf numFmtId="49" fontId="12" fillId="0" borderId="3" xfId="0" applyNumberFormat="1" applyFont="1" applyBorder="1" applyAlignment="1">
      <alignment horizontal="center"/>
    </xf>
    <xf numFmtId="165" fontId="12" fillId="0" borderId="3" xfId="0" applyNumberFormat="1" applyFont="1" applyBorder="1" applyAlignment="1"/>
    <xf numFmtId="0" fontId="2" fillId="0" borderId="4" xfId="0" applyFont="1" applyBorder="1" applyAlignment="1"/>
    <xf numFmtId="0" fontId="15" fillId="0" borderId="4" xfId="0" applyFont="1" applyBorder="1" applyAlignment="1">
      <alignment horizontal="left" wrapText="1"/>
    </xf>
    <xf numFmtId="0" fontId="15" fillId="0" borderId="0" xfId="0" applyFont="1" applyAlignment="1">
      <alignment horizontal="center"/>
    </xf>
    <xf numFmtId="49" fontId="15" fillId="0" borderId="4" xfId="0" applyNumberFormat="1" applyFont="1" applyBorder="1" applyAlignment="1">
      <alignment horizontal="center"/>
    </xf>
    <xf numFmtId="49" fontId="15" fillId="0" borderId="0" xfId="0" applyNumberFormat="1" applyFont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49" fontId="15" fillId="0" borderId="6" xfId="0" applyNumberFormat="1" applyFont="1" applyBorder="1" applyAlignment="1">
      <alignment horizontal="center"/>
    </xf>
    <xf numFmtId="165" fontId="15" fillId="0" borderId="4" xfId="0" applyNumberFormat="1" applyFont="1" applyBorder="1" applyAlignment="1"/>
    <xf numFmtId="164" fontId="5" fillId="0" borderId="4" xfId="0" applyNumberFormat="1" applyFont="1" applyBorder="1" applyAlignment="1"/>
    <xf numFmtId="0" fontId="15" fillId="0" borderId="8" xfId="0" applyFont="1" applyBorder="1" applyAlignment="1">
      <alignment horizontal="left" wrapText="1"/>
    </xf>
    <xf numFmtId="0" fontId="15" fillId="0" borderId="2" xfId="0" applyFont="1" applyBorder="1" applyAlignment="1">
      <alignment horizontal="center"/>
    </xf>
    <xf numFmtId="49" fontId="15" fillId="0" borderId="2" xfId="0" applyNumberFormat="1" applyFont="1" applyBorder="1" applyAlignment="1">
      <alignment horizontal="center"/>
    </xf>
    <xf numFmtId="49" fontId="15" fillId="0" borderId="8" xfId="0" applyNumberFormat="1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49" fontId="12" fillId="0" borderId="6" xfId="0" applyNumberFormat="1" applyFont="1" applyBorder="1" applyAlignment="1">
      <alignment horizontal="center"/>
    </xf>
    <xf numFmtId="0" fontId="5" fillId="0" borderId="4" xfId="0" applyFont="1" applyBorder="1" applyAlignment="1"/>
    <xf numFmtId="0" fontId="15" fillId="0" borderId="6" xfId="0" applyFont="1" applyBorder="1" applyAlignment="1">
      <alignment horizontal="left" wrapText="1"/>
    </xf>
    <xf numFmtId="0" fontId="12" fillId="0" borderId="6" xfId="0" applyFont="1" applyBorder="1" applyAlignment="1">
      <alignment horizontal="left" wrapText="1"/>
    </xf>
    <xf numFmtId="0" fontId="17" fillId="0" borderId="6" xfId="0" applyFont="1" applyBorder="1" applyAlignment="1">
      <alignment horizontal="left" wrapText="1"/>
    </xf>
    <xf numFmtId="0" fontId="17" fillId="0" borderId="6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49" fontId="17" fillId="0" borderId="3" xfId="0" applyNumberFormat="1" applyFont="1" applyBorder="1" applyAlignment="1">
      <alignment horizontal="center"/>
    </xf>
    <xf numFmtId="49" fontId="17" fillId="0" borderId="6" xfId="0" applyNumberFormat="1" applyFont="1" applyBorder="1" applyAlignment="1">
      <alignment horizontal="center"/>
    </xf>
    <xf numFmtId="165" fontId="17" fillId="0" borderId="3" xfId="0" applyNumberFormat="1" applyFont="1" applyBorder="1" applyAlignment="1"/>
    <xf numFmtId="0" fontId="2" fillId="0" borderId="3" xfId="0" applyFont="1" applyBorder="1" applyAlignment="1"/>
    <xf numFmtId="0" fontId="17" fillId="0" borderId="7" xfId="0" applyFont="1" applyBorder="1" applyAlignment="1">
      <alignment horizontal="left" wrapText="1"/>
    </xf>
    <xf numFmtId="0" fontId="13" fillId="0" borderId="3" xfId="0" applyFont="1" applyBorder="1" applyAlignment="1">
      <alignment horizontal="left" wrapText="1"/>
    </xf>
    <xf numFmtId="0" fontId="13" fillId="0" borderId="6" xfId="0" applyFont="1" applyBorder="1" applyAlignment="1">
      <alignment horizontal="center"/>
    </xf>
    <xf numFmtId="49" fontId="13" fillId="0" borderId="6" xfId="0" applyNumberFormat="1" applyFont="1" applyBorder="1" applyAlignment="1">
      <alignment horizontal="center"/>
    </xf>
    <xf numFmtId="164" fontId="2" fillId="0" borderId="4" xfId="0" applyNumberFormat="1" applyFont="1" applyBorder="1" applyAlignment="1"/>
    <xf numFmtId="0" fontId="10" fillId="0" borderId="3" xfId="0" applyFont="1" applyBorder="1" applyAlignment="1">
      <alignment horizontal="center"/>
    </xf>
    <xf numFmtId="0" fontId="15" fillId="0" borderId="9" xfId="0" applyFont="1" applyBorder="1" applyAlignment="1">
      <alignment horizontal="left" wrapText="1"/>
    </xf>
    <xf numFmtId="165" fontId="2" fillId="0" borderId="4" xfId="0" applyNumberFormat="1" applyFont="1" applyBorder="1" applyAlignment="1"/>
    <xf numFmtId="0" fontId="6" fillId="0" borderId="4" xfId="0" applyFont="1" applyBorder="1" applyAlignment="1"/>
    <xf numFmtId="164" fontId="6" fillId="0" borderId="4" xfId="0" applyNumberFormat="1" applyFont="1" applyBorder="1" applyAlignment="1"/>
    <xf numFmtId="0" fontId="14" fillId="0" borderId="3" xfId="0" applyFont="1" applyBorder="1" applyAlignment="1">
      <alignment horizontal="center"/>
    </xf>
    <xf numFmtId="49" fontId="14" fillId="0" borderId="3" xfId="0" applyNumberFormat="1" applyFont="1" applyBorder="1" applyAlignment="1">
      <alignment horizontal="center"/>
    </xf>
    <xf numFmtId="49" fontId="14" fillId="0" borderId="6" xfId="0" applyNumberFormat="1" applyFont="1" applyBorder="1" applyAlignment="1">
      <alignment horizontal="center"/>
    </xf>
    <xf numFmtId="49" fontId="12" fillId="0" borderId="7" xfId="0" applyNumberFormat="1" applyFont="1" applyBorder="1" applyAlignment="1">
      <alignment horizontal="center"/>
    </xf>
    <xf numFmtId="0" fontId="14" fillId="0" borderId="3" xfId="0" applyFont="1" applyBorder="1" applyAlignment="1">
      <alignment horizontal="left" wrapText="1"/>
    </xf>
    <xf numFmtId="49" fontId="13" fillId="0" borderId="7" xfId="0" applyNumberFormat="1" applyFont="1" applyBorder="1" applyAlignment="1">
      <alignment horizontal="center"/>
    </xf>
    <xf numFmtId="49" fontId="13" fillId="0" borderId="9" xfId="0" applyNumberFormat="1" applyFont="1" applyBorder="1" applyAlignment="1">
      <alignment horizontal="center"/>
    </xf>
    <xf numFmtId="0" fontId="13" fillId="0" borderId="4" xfId="0" applyFont="1" applyBorder="1" applyAlignment="1">
      <alignment horizontal="left" wrapText="1"/>
    </xf>
    <xf numFmtId="0" fontId="13" fillId="0" borderId="0" xfId="0" applyFont="1" applyAlignment="1">
      <alignment horizontal="center"/>
    </xf>
    <xf numFmtId="49" fontId="13" fillId="0" borderId="10" xfId="0" applyNumberFormat="1" applyFont="1" applyBorder="1" applyAlignment="1">
      <alignment horizontal="center"/>
    </xf>
    <xf numFmtId="49" fontId="13" fillId="0" borderId="4" xfId="0" applyNumberFormat="1" applyFont="1" applyBorder="1" applyAlignment="1">
      <alignment horizontal="center"/>
    </xf>
    <xf numFmtId="49" fontId="13" fillId="0" borderId="11" xfId="0" applyNumberFormat="1" applyFont="1" applyBorder="1" applyAlignment="1">
      <alignment horizontal="center"/>
    </xf>
    <xf numFmtId="165" fontId="13" fillId="0" borderId="4" xfId="0" applyNumberFormat="1" applyFont="1" applyBorder="1" applyAlignment="1"/>
    <xf numFmtId="0" fontId="15" fillId="0" borderId="3" xfId="0" applyFont="1" applyBorder="1" applyAlignment="1">
      <alignment horizontal="left" wrapText="1"/>
    </xf>
    <xf numFmtId="49" fontId="15" fillId="0" borderId="7" xfId="0" applyNumberFormat="1" applyFont="1" applyBorder="1" applyAlignment="1">
      <alignment horizontal="center"/>
    </xf>
    <xf numFmtId="49" fontId="15" fillId="0" borderId="9" xfId="0" applyNumberFormat="1" applyFont="1" applyBorder="1" applyAlignment="1">
      <alignment horizontal="center"/>
    </xf>
    <xf numFmtId="0" fontId="16" fillId="0" borderId="3" xfId="0" applyFont="1" applyBorder="1" applyAlignment="1">
      <alignment horizontal="left" wrapText="1"/>
    </xf>
    <xf numFmtId="0" fontId="16" fillId="0" borderId="6" xfId="0" applyFont="1" applyBorder="1" applyAlignment="1">
      <alignment horizontal="center"/>
    </xf>
    <xf numFmtId="49" fontId="16" fillId="0" borderId="3" xfId="0" applyNumberFormat="1" applyFont="1" applyBorder="1" applyAlignment="1">
      <alignment horizontal="center"/>
    </xf>
    <xf numFmtId="49" fontId="16" fillId="0" borderId="6" xfId="0" applyNumberFormat="1" applyFont="1" applyBorder="1" applyAlignment="1">
      <alignment horizontal="center"/>
    </xf>
    <xf numFmtId="165" fontId="16" fillId="0" borderId="3" xfId="0" applyNumberFormat="1" applyFont="1" applyBorder="1" applyAlignment="1"/>
    <xf numFmtId="0" fontId="8" fillId="0" borderId="4" xfId="0" applyFont="1" applyBorder="1" applyAlignment="1"/>
    <xf numFmtId="0" fontId="4" fillId="0" borderId="4" xfId="0" applyFont="1" applyBorder="1" applyAlignment="1"/>
    <xf numFmtId="0" fontId="3" fillId="0" borderId="4" xfId="0" applyFont="1" applyBorder="1" applyAlignment="1"/>
    <xf numFmtId="0" fontId="12" fillId="0" borderId="12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0" borderId="13" xfId="0" applyNumberFormat="1" applyFont="1" applyBorder="1" applyAlignment="1">
      <alignment horizontal="center"/>
    </xf>
    <xf numFmtId="165" fontId="12" fillId="0" borderId="1" xfId="0" applyNumberFormat="1" applyFont="1" applyBorder="1" applyAlignment="1"/>
    <xf numFmtId="0" fontId="16" fillId="0" borderId="7" xfId="0" applyFont="1" applyBorder="1" applyAlignment="1">
      <alignment horizontal="left" wrapText="1"/>
    </xf>
    <xf numFmtId="0" fontId="16" fillId="0" borderId="3" xfId="0" applyFont="1" applyBorder="1" applyAlignment="1">
      <alignment horizontal="center"/>
    </xf>
    <xf numFmtId="165" fontId="16" fillId="0" borderId="1" xfId="0" applyNumberFormat="1" applyFont="1" applyBorder="1" applyAlignment="1"/>
    <xf numFmtId="0" fontId="15" fillId="0" borderId="14" xfId="0" applyFont="1" applyBorder="1" applyAlignment="1">
      <alignment horizontal="left" wrapText="1"/>
    </xf>
    <xf numFmtId="0" fontId="15" fillId="0" borderId="0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49" fontId="15" fillId="0" borderId="0" xfId="0" applyNumberFormat="1" applyFont="1" applyBorder="1" applyAlignment="1">
      <alignment horizontal="center"/>
    </xf>
    <xf numFmtId="165" fontId="15" fillId="0" borderId="1" xfId="0" applyNumberFormat="1" applyFont="1" applyBorder="1" applyAlignment="1"/>
    <xf numFmtId="164" fontId="2" fillId="0" borderId="3" xfId="0" applyNumberFormat="1" applyFont="1" applyBorder="1" applyAlignment="1"/>
    <xf numFmtId="0" fontId="16" fillId="0" borderId="6" xfId="0" applyFont="1" applyBorder="1" applyAlignment="1">
      <alignment horizontal="left" wrapText="1"/>
    </xf>
    <xf numFmtId="0" fontId="14" fillId="0" borderId="8" xfId="0" applyFont="1" applyBorder="1" applyAlignment="1">
      <alignment horizontal="left" wrapText="1"/>
    </xf>
    <xf numFmtId="0" fontId="13" fillId="0" borderId="2" xfId="0" applyFont="1" applyBorder="1" applyAlignment="1">
      <alignment horizontal="center"/>
    </xf>
    <xf numFmtId="49" fontId="13" fillId="0" borderId="2" xfId="0" applyNumberFormat="1" applyFont="1" applyBorder="1" applyAlignment="1">
      <alignment horizontal="center"/>
    </xf>
    <xf numFmtId="49" fontId="13" fillId="0" borderId="8" xfId="0" applyNumberFormat="1" applyFont="1" applyBorder="1" applyAlignment="1">
      <alignment horizontal="center"/>
    </xf>
    <xf numFmtId="165" fontId="13" fillId="0" borderId="2" xfId="0" applyNumberFormat="1" applyFont="1" applyBorder="1" applyAlignment="1"/>
    <xf numFmtId="165" fontId="2" fillId="0" borderId="3" xfId="0" applyNumberFormat="1" applyFont="1" applyBorder="1" applyAlignment="1"/>
    <xf numFmtId="0" fontId="14" fillId="0" borderId="0" xfId="0" applyFont="1" applyAlignment="1">
      <alignment horizontal="left" wrapText="1"/>
    </xf>
    <xf numFmtId="0" fontId="13" fillId="0" borderId="4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49" fontId="10" fillId="0" borderId="15" xfId="0" applyNumberFormat="1" applyFont="1" applyBorder="1" applyAlignment="1">
      <alignment horizontal="center"/>
    </xf>
    <xf numFmtId="49" fontId="10" fillId="0" borderId="16" xfId="0" applyNumberFormat="1" applyFont="1" applyBorder="1" applyAlignment="1">
      <alignment horizontal="center"/>
    </xf>
    <xf numFmtId="0" fontId="15" fillId="0" borderId="6" xfId="0" applyFont="1" applyBorder="1" applyAlignment="1">
      <alignment horizontal="left" vertical="justify" wrapText="1"/>
    </xf>
    <xf numFmtId="0" fontId="12" fillId="0" borderId="7" xfId="0" applyFont="1" applyBorder="1" applyAlignment="1">
      <alignment horizontal="left" vertical="justify" wrapText="1"/>
    </xf>
    <xf numFmtId="0" fontId="15" fillId="0" borderId="3" xfId="0" applyFont="1" applyBorder="1" applyAlignment="1">
      <alignment horizontal="center" vertical="justify"/>
    </xf>
    <xf numFmtId="49" fontId="15" fillId="0" borderId="6" xfId="0" applyNumberFormat="1" applyFont="1" applyBorder="1" applyAlignment="1">
      <alignment horizontal="center" vertical="justify"/>
    </xf>
    <xf numFmtId="165" fontId="15" fillId="0" borderId="3" xfId="0" applyNumberFormat="1" applyFont="1" applyBorder="1"/>
    <xf numFmtId="0" fontId="12" fillId="0" borderId="7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justify" wrapText="1"/>
    </xf>
    <xf numFmtId="0" fontId="13" fillId="0" borderId="3" xfId="0" applyFont="1" applyBorder="1" applyAlignment="1">
      <alignment horizontal="center" vertical="justify"/>
    </xf>
    <xf numFmtId="49" fontId="13" fillId="0" borderId="6" xfId="0" applyNumberFormat="1" applyFont="1" applyBorder="1" applyAlignment="1">
      <alignment horizontal="center" vertical="justify"/>
    </xf>
    <xf numFmtId="165" fontId="13" fillId="0" borderId="3" xfId="0" applyNumberFormat="1" applyFont="1" applyBorder="1"/>
    <xf numFmtId="0" fontId="12" fillId="0" borderId="3" xfId="0" applyFont="1" applyBorder="1" applyAlignment="1">
      <alignment horizontal="center" vertical="justify"/>
    </xf>
    <xf numFmtId="49" fontId="12" fillId="0" borderId="6" xfId="0" applyNumberFormat="1" applyFont="1" applyBorder="1" applyAlignment="1">
      <alignment horizontal="center" vertical="justify"/>
    </xf>
    <xf numFmtId="165" fontId="12" fillId="0" borderId="3" xfId="0" applyNumberFormat="1" applyFont="1" applyBorder="1"/>
    <xf numFmtId="165" fontId="15" fillId="0" borderId="2" xfId="0" applyNumberFormat="1" applyFont="1" applyBorder="1" applyAlignment="1"/>
    <xf numFmtId="165" fontId="3" fillId="0" borderId="0" xfId="0" applyNumberFormat="1" applyFont="1"/>
    <xf numFmtId="49" fontId="12" fillId="0" borderId="0" xfId="0" applyNumberFormat="1" applyFont="1" applyBorder="1" applyAlignment="1">
      <alignment horizontal="center" vertical="justify"/>
    </xf>
    <xf numFmtId="165" fontId="2" fillId="0" borderId="1" xfId="0" applyNumberFormat="1" applyFont="1" applyBorder="1" applyAlignment="1"/>
    <xf numFmtId="0" fontId="13" fillId="0" borderId="6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center" vertical="justify"/>
    </xf>
    <xf numFmtId="49" fontId="13" fillId="0" borderId="1" xfId="0" applyNumberFormat="1" applyFont="1" applyBorder="1" applyAlignment="1">
      <alignment horizontal="center" vertical="justify"/>
    </xf>
    <xf numFmtId="0" fontId="14" fillId="0" borderId="13" xfId="0" applyFont="1" applyBorder="1" applyAlignment="1">
      <alignment horizontal="left" vertical="justify" wrapText="1"/>
    </xf>
    <xf numFmtId="0" fontId="12" fillId="0" borderId="0" xfId="0" applyFont="1" applyBorder="1" applyAlignment="1">
      <alignment horizontal="center" vertical="justify"/>
    </xf>
    <xf numFmtId="0" fontId="13" fillId="0" borderId="1" xfId="0" applyFont="1" applyBorder="1" applyAlignment="1">
      <alignment horizontal="center" vertical="justify"/>
    </xf>
    <xf numFmtId="49" fontId="13" fillId="0" borderId="13" xfId="0" applyNumberFormat="1" applyFont="1" applyBorder="1" applyAlignment="1">
      <alignment horizontal="center" vertical="justify"/>
    </xf>
    <xf numFmtId="49" fontId="12" fillId="0" borderId="13" xfId="0" applyNumberFormat="1" applyFont="1" applyBorder="1" applyAlignment="1">
      <alignment horizontal="center" vertical="justify"/>
    </xf>
    <xf numFmtId="165" fontId="13" fillId="0" borderId="1" xfId="0" applyNumberFormat="1" applyFont="1" applyBorder="1"/>
    <xf numFmtId="0" fontId="12" fillId="0" borderId="6" xfId="0" applyFont="1" applyBorder="1" applyAlignment="1">
      <alignment horizontal="center" vertical="justify"/>
    </xf>
    <xf numFmtId="0" fontId="15" fillId="0" borderId="6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center" vertical="justify"/>
    </xf>
    <xf numFmtId="0" fontId="12" fillId="0" borderId="12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justify"/>
    </xf>
    <xf numFmtId="49" fontId="12" fillId="0" borderId="4" xfId="0" applyNumberFormat="1" applyFont="1" applyBorder="1" applyAlignment="1">
      <alignment horizontal="center" vertical="justify"/>
    </xf>
    <xf numFmtId="165" fontId="12" fillId="0" borderId="4" xfId="0" applyNumberFormat="1" applyFont="1" applyBorder="1"/>
    <xf numFmtId="165" fontId="13" fillId="0" borderId="5" xfId="0" applyNumberFormat="1" applyFont="1" applyBorder="1" applyAlignment="1"/>
    <xf numFmtId="0" fontId="10" fillId="0" borderId="0" xfId="0" applyFont="1" applyAlignment="1"/>
    <xf numFmtId="49" fontId="10" fillId="0" borderId="0" xfId="0" applyNumberFormat="1" applyFont="1" applyAlignment="1">
      <alignment horizontal="left" vertical="justify"/>
    </xf>
    <xf numFmtId="0" fontId="10" fillId="0" borderId="0" xfId="0" applyFont="1" applyAlignment="1">
      <alignment horizontal="left"/>
    </xf>
    <xf numFmtId="0" fontId="11" fillId="0" borderId="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165" fontId="11" fillId="0" borderId="1" xfId="0" applyNumberFormat="1" applyFont="1" applyBorder="1" applyAlignment="1">
      <alignment horizontal="center" vertical="center" wrapText="1"/>
    </xf>
    <xf numFmtId="165" fontId="11" fillId="0" borderId="2" xfId="0" applyNumberFormat="1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justify"/>
    </xf>
    <xf numFmtId="49" fontId="12" fillId="0" borderId="2" xfId="0" applyNumberFormat="1" applyFont="1" applyBorder="1" applyAlignment="1">
      <alignment horizontal="center" vertical="justify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justify"/>
    </xf>
    <xf numFmtId="0" fontId="12" fillId="0" borderId="2" xfId="0" applyFont="1" applyBorder="1" applyAlignment="1">
      <alignment horizontal="center" vertical="justify"/>
    </xf>
    <xf numFmtId="0" fontId="11" fillId="0" borderId="2" xfId="0" applyFont="1" applyBorder="1" applyAlignment="1">
      <alignment horizontal="center" vertical="justify"/>
    </xf>
    <xf numFmtId="0" fontId="0" fillId="0" borderId="0" xfId="0" applyAlignment="1">
      <alignment horizontal="right" vertical="justify"/>
    </xf>
    <xf numFmtId="0" fontId="0" fillId="0" borderId="0" xfId="0" applyAlignment="1"/>
    <xf numFmtId="49" fontId="0" fillId="0" borderId="0" xfId="0" applyNumberFormat="1" applyAlignment="1">
      <alignment horizontal="right" vertical="justify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99"/>
  <sheetViews>
    <sheetView tabSelected="1" workbookViewId="0">
      <selection activeCell="A4" sqref="A4:J4"/>
    </sheetView>
  </sheetViews>
  <sheetFormatPr defaultRowHeight="12.75"/>
  <cols>
    <col min="1" max="1" width="9.7109375" style="8" customWidth="1"/>
    <col min="2" max="2" width="30.140625" style="9" customWidth="1"/>
    <col min="3" max="3" width="6" style="7" hidden="1" customWidth="1"/>
    <col min="4" max="4" width="6" style="7" customWidth="1"/>
    <col min="5" max="5" width="6.42578125" style="8" customWidth="1"/>
    <col min="6" max="6" width="9.140625" style="8"/>
    <col min="7" max="7" width="5.28515625" style="8" customWidth="1"/>
    <col min="8" max="8" width="9.85546875" style="35" customWidth="1"/>
    <col min="9" max="9" width="9.7109375" customWidth="1"/>
    <col min="10" max="10" width="4.85546875" style="38" customWidth="1"/>
  </cols>
  <sheetData>
    <row r="1" spans="1:12" ht="12.75" customHeight="1">
      <c r="A1" s="201" t="s">
        <v>208</v>
      </c>
      <c r="B1" s="202"/>
      <c r="C1" s="202"/>
      <c r="D1" s="202"/>
      <c r="E1" s="202"/>
      <c r="F1" s="202"/>
      <c r="G1" s="202"/>
      <c r="H1" s="202"/>
      <c r="I1" s="202"/>
      <c r="J1" s="202"/>
    </row>
    <row r="2" spans="1:12" ht="12.75" customHeight="1">
      <c r="A2" s="203" t="s">
        <v>199</v>
      </c>
      <c r="B2" s="202"/>
      <c r="C2" s="202"/>
      <c r="D2" s="202"/>
      <c r="E2" s="202"/>
      <c r="F2" s="202"/>
      <c r="G2" s="202"/>
      <c r="H2" s="202"/>
      <c r="I2" s="202"/>
      <c r="J2" s="202"/>
    </row>
    <row r="3" spans="1:12" ht="12.75" customHeight="1">
      <c r="A3" s="203" t="s">
        <v>200</v>
      </c>
      <c r="B3" s="202"/>
      <c r="C3" s="202"/>
      <c r="D3" s="202"/>
      <c r="E3" s="202"/>
      <c r="F3" s="202"/>
      <c r="G3" s="202"/>
      <c r="H3" s="202"/>
      <c r="I3" s="202"/>
      <c r="J3" s="202"/>
    </row>
    <row r="4" spans="1:12" ht="12.75" customHeight="1">
      <c r="A4" s="203" t="s">
        <v>247</v>
      </c>
      <c r="B4" s="202"/>
      <c r="C4" s="202"/>
      <c r="D4" s="202"/>
      <c r="E4" s="202"/>
      <c r="F4" s="202"/>
      <c r="G4" s="202"/>
      <c r="H4" s="202"/>
      <c r="I4" s="202"/>
      <c r="J4" s="202"/>
    </row>
    <row r="6" spans="1:12" s="2" customFormat="1">
      <c r="A6" s="204" t="s">
        <v>206</v>
      </c>
      <c r="B6" s="205"/>
      <c r="C6" s="205"/>
      <c r="D6" s="205"/>
      <c r="E6" s="205"/>
      <c r="F6" s="205"/>
      <c r="G6" s="205"/>
      <c r="H6" s="205"/>
      <c r="I6" s="202"/>
      <c r="J6" s="202"/>
    </row>
    <row r="7" spans="1:12" s="12" customFormat="1">
      <c r="A7" s="204" t="s">
        <v>209</v>
      </c>
      <c r="B7" s="204"/>
      <c r="C7" s="204"/>
      <c r="D7" s="204"/>
      <c r="E7" s="204"/>
      <c r="F7" s="204"/>
      <c r="G7" s="204"/>
      <c r="H7" s="204"/>
      <c r="I7" s="202"/>
      <c r="J7" s="202"/>
    </row>
    <row r="8" spans="1:12" s="12" customFormat="1">
      <c r="A8" s="204" t="s">
        <v>205</v>
      </c>
      <c r="B8" s="204"/>
      <c r="C8" s="204"/>
      <c r="D8" s="204"/>
      <c r="E8" s="204"/>
      <c r="F8" s="204"/>
      <c r="G8" s="204"/>
      <c r="H8" s="204"/>
      <c r="I8" s="202"/>
      <c r="J8" s="202"/>
    </row>
    <row r="9" spans="1:12">
      <c r="A9" s="17"/>
      <c r="B9" s="18"/>
      <c r="C9" s="19"/>
      <c r="D9" s="19"/>
      <c r="E9" s="17" t="s">
        <v>7</v>
      </c>
      <c r="F9" s="17"/>
      <c r="G9" s="17"/>
      <c r="H9" s="45" t="s">
        <v>201</v>
      </c>
      <c r="I9" s="1"/>
    </row>
    <row r="10" spans="1:12" ht="18" customHeight="1">
      <c r="A10" s="194" t="s">
        <v>0</v>
      </c>
      <c r="B10" s="196" t="s">
        <v>1</v>
      </c>
      <c r="C10" s="198" t="s">
        <v>2</v>
      </c>
      <c r="D10" s="198" t="s">
        <v>2</v>
      </c>
      <c r="E10" s="189" t="s">
        <v>3</v>
      </c>
      <c r="F10" s="190"/>
      <c r="G10" s="191"/>
      <c r="H10" s="192" t="s">
        <v>202</v>
      </c>
      <c r="I10" s="192" t="s">
        <v>203</v>
      </c>
      <c r="J10" s="206" t="s">
        <v>204</v>
      </c>
    </row>
    <row r="11" spans="1:12" ht="32.1" customHeight="1">
      <c r="A11" s="195"/>
      <c r="B11" s="197"/>
      <c r="C11" s="199"/>
      <c r="D11" s="200"/>
      <c r="E11" s="22" t="s">
        <v>4</v>
      </c>
      <c r="F11" s="22" t="s">
        <v>5</v>
      </c>
      <c r="G11" s="22" t="s">
        <v>6</v>
      </c>
      <c r="H11" s="193"/>
      <c r="I11" s="193"/>
      <c r="J11" s="207"/>
    </row>
    <row r="12" spans="1:12" s="3" customFormat="1" ht="50.25" customHeight="1">
      <c r="A12" s="23">
        <v>1</v>
      </c>
      <c r="B12" s="48" t="s">
        <v>8</v>
      </c>
      <c r="C12" s="49">
        <v>900</v>
      </c>
      <c r="D12" s="49">
        <v>918</v>
      </c>
      <c r="E12" s="50"/>
      <c r="F12" s="50"/>
      <c r="G12" s="51"/>
      <c r="H12" s="39">
        <f>H13</f>
        <v>3648</v>
      </c>
      <c r="I12" s="39">
        <f>I13</f>
        <v>3392.6</v>
      </c>
      <c r="J12" s="40">
        <f t="shared" ref="J12:J43" si="0">I12*100/H12</f>
        <v>92.998903508771932</v>
      </c>
      <c r="K12" s="46"/>
    </row>
    <row r="13" spans="1:12" s="5" customFormat="1" ht="22.5">
      <c r="A13" s="24" t="s">
        <v>9</v>
      </c>
      <c r="B13" s="52" t="s">
        <v>10</v>
      </c>
      <c r="C13" s="49">
        <v>900</v>
      </c>
      <c r="D13" s="49">
        <v>918</v>
      </c>
      <c r="E13" s="53" t="s">
        <v>21</v>
      </c>
      <c r="F13" s="54"/>
      <c r="G13" s="54"/>
      <c r="H13" s="55">
        <f>H14+H17+H30</f>
        <v>3648</v>
      </c>
      <c r="I13" s="55">
        <f>I14+I17+I30</f>
        <v>3392.6</v>
      </c>
      <c r="J13" s="41">
        <f t="shared" si="0"/>
        <v>92.998903508771932</v>
      </c>
    </row>
    <row r="14" spans="1:12" s="6" customFormat="1" ht="46.5" customHeight="1">
      <c r="A14" s="24" t="s">
        <v>11</v>
      </c>
      <c r="B14" s="56" t="s">
        <v>178</v>
      </c>
      <c r="C14" s="49">
        <v>900</v>
      </c>
      <c r="D14" s="49">
        <v>918</v>
      </c>
      <c r="E14" s="53" t="s">
        <v>13</v>
      </c>
      <c r="F14" s="50"/>
      <c r="G14" s="50"/>
      <c r="H14" s="39">
        <f>H15</f>
        <v>1086</v>
      </c>
      <c r="I14" s="39">
        <f>I15</f>
        <v>1043.9000000000001</v>
      </c>
      <c r="J14" s="42">
        <f t="shared" si="0"/>
        <v>96.123388581952128</v>
      </c>
      <c r="L14" s="46"/>
    </row>
    <row r="15" spans="1:12" s="5" customFormat="1" ht="12.95" customHeight="1">
      <c r="A15" s="25" t="s">
        <v>12</v>
      </c>
      <c r="B15" s="57" t="s">
        <v>15</v>
      </c>
      <c r="C15" s="58">
        <v>900</v>
      </c>
      <c r="D15" s="58">
        <v>918</v>
      </c>
      <c r="E15" s="54" t="s">
        <v>13</v>
      </c>
      <c r="F15" s="54" t="s">
        <v>80</v>
      </c>
      <c r="G15" s="54"/>
      <c r="H15" s="59">
        <f>H16</f>
        <v>1086</v>
      </c>
      <c r="I15" s="59">
        <f>I16</f>
        <v>1043.9000000000001</v>
      </c>
      <c r="J15" s="41">
        <f t="shared" si="0"/>
        <v>96.123388581952128</v>
      </c>
      <c r="L15" s="47"/>
    </row>
    <row r="16" spans="1:12" s="11" customFormat="1" ht="63.95" customHeight="1">
      <c r="A16" s="26" t="s">
        <v>14</v>
      </c>
      <c r="B16" s="153" t="s">
        <v>222</v>
      </c>
      <c r="C16" s="61">
        <v>900</v>
      </c>
      <c r="D16" s="61">
        <v>918</v>
      </c>
      <c r="E16" s="62" t="s">
        <v>13</v>
      </c>
      <c r="F16" s="62" t="s">
        <v>80</v>
      </c>
      <c r="G16" s="62" t="s">
        <v>210</v>
      </c>
      <c r="H16" s="63">
        <v>1086</v>
      </c>
      <c r="I16" s="64">
        <v>1043.9000000000001</v>
      </c>
      <c r="J16" s="42">
        <f t="shared" si="0"/>
        <v>96.123388581952128</v>
      </c>
    </row>
    <row r="17" spans="1:10" s="4" customFormat="1" ht="72.75" customHeight="1">
      <c r="A17" s="24" t="s">
        <v>16</v>
      </c>
      <c r="B17" s="56" t="s">
        <v>179</v>
      </c>
      <c r="C17" s="49">
        <v>900</v>
      </c>
      <c r="D17" s="49">
        <v>918</v>
      </c>
      <c r="E17" s="53" t="s">
        <v>17</v>
      </c>
      <c r="F17" s="53"/>
      <c r="G17" s="53"/>
      <c r="H17" s="55">
        <f>H18+H23</f>
        <v>2490</v>
      </c>
      <c r="I17" s="55">
        <f>I18+I23</f>
        <v>2276.6999999999998</v>
      </c>
      <c r="J17" s="41">
        <f t="shared" si="0"/>
        <v>91.43373493975902</v>
      </c>
    </row>
    <row r="18" spans="1:10" s="4" customFormat="1" ht="26.1" customHeight="1">
      <c r="A18" s="27" t="s">
        <v>18</v>
      </c>
      <c r="B18" s="65" t="s">
        <v>20</v>
      </c>
      <c r="C18" s="66">
        <v>900</v>
      </c>
      <c r="D18" s="66">
        <v>918</v>
      </c>
      <c r="E18" s="67" t="s">
        <v>17</v>
      </c>
      <c r="F18" s="68" t="s">
        <v>122</v>
      </c>
      <c r="G18" s="69"/>
      <c r="H18" s="59">
        <f>H19+H21</f>
        <v>1145</v>
      </c>
      <c r="I18" s="59">
        <f>I19+I21</f>
        <v>1013.6</v>
      </c>
      <c r="J18" s="42">
        <f t="shared" si="0"/>
        <v>88.52401746724891</v>
      </c>
    </row>
    <row r="19" spans="1:10" s="4" customFormat="1" ht="24.95" customHeight="1">
      <c r="A19" s="25" t="s">
        <v>19</v>
      </c>
      <c r="B19" s="57" t="s">
        <v>123</v>
      </c>
      <c r="C19" s="70"/>
      <c r="D19" s="58">
        <v>918</v>
      </c>
      <c r="E19" s="54" t="s">
        <v>17</v>
      </c>
      <c r="F19" s="71" t="s">
        <v>124</v>
      </c>
      <c r="G19" s="54"/>
      <c r="H19" s="59">
        <f>H20</f>
        <v>911</v>
      </c>
      <c r="I19" s="59">
        <f>I20</f>
        <v>830.7</v>
      </c>
      <c r="J19" s="41">
        <f t="shared" si="0"/>
        <v>91.185510428100983</v>
      </c>
    </row>
    <row r="20" spans="1:10" s="4" customFormat="1" ht="60" customHeight="1">
      <c r="A20" s="21" t="s">
        <v>108</v>
      </c>
      <c r="B20" s="153" t="s">
        <v>222</v>
      </c>
      <c r="C20" s="61">
        <v>900</v>
      </c>
      <c r="D20" s="61">
        <v>918</v>
      </c>
      <c r="E20" s="62" t="s">
        <v>17</v>
      </c>
      <c r="F20" s="62" t="s">
        <v>124</v>
      </c>
      <c r="G20" s="62" t="s">
        <v>210</v>
      </c>
      <c r="H20" s="72">
        <v>911</v>
      </c>
      <c r="I20" s="73">
        <v>830.7</v>
      </c>
      <c r="J20" s="42">
        <f t="shared" si="0"/>
        <v>91.185510428100983</v>
      </c>
    </row>
    <row r="21" spans="1:10" s="4" customFormat="1" ht="48" customHeight="1">
      <c r="A21" s="28" t="s">
        <v>109</v>
      </c>
      <c r="B21" s="74" t="s">
        <v>168</v>
      </c>
      <c r="C21" s="75"/>
      <c r="D21" s="75">
        <v>918</v>
      </c>
      <c r="E21" s="76" t="s">
        <v>17</v>
      </c>
      <c r="F21" s="76" t="s">
        <v>125</v>
      </c>
      <c r="G21" s="77"/>
      <c r="H21" s="59">
        <f>H22</f>
        <v>234</v>
      </c>
      <c r="I21" s="59">
        <f>I22</f>
        <v>182.9</v>
      </c>
      <c r="J21" s="41">
        <f t="shared" si="0"/>
        <v>78.162393162393158</v>
      </c>
    </row>
    <row r="22" spans="1:10" s="4" customFormat="1" ht="20.45" customHeight="1">
      <c r="A22" s="26" t="s">
        <v>110</v>
      </c>
      <c r="B22" s="153" t="s">
        <v>223</v>
      </c>
      <c r="C22" s="78">
        <v>900</v>
      </c>
      <c r="D22" s="61">
        <v>918</v>
      </c>
      <c r="E22" s="62" t="s">
        <v>17</v>
      </c>
      <c r="F22" s="79" t="s">
        <v>125</v>
      </c>
      <c r="G22" s="62" t="s">
        <v>211</v>
      </c>
      <c r="H22" s="72">
        <v>234</v>
      </c>
      <c r="I22" s="80">
        <v>182.9</v>
      </c>
      <c r="J22" s="42">
        <f t="shared" si="0"/>
        <v>78.162393162393158</v>
      </c>
    </row>
    <row r="23" spans="1:10" s="5" customFormat="1" ht="24.75" customHeight="1">
      <c r="A23" s="25" t="s">
        <v>166</v>
      </c>
      <c r="B23" s="81" t="s">
        <v>126</v>
      </c>
      <c r="C23" s="58">
        <v>900</v>
      </c>
      <c r="D23" s="58">
        <v>918</v>
      </c>
      <c r="E23" s="54" t="s">
        <v>17</v>
      </c>
      <c r="F23" s="54" t="s">
        <v>82</v>
      </c>
      <c r="G23" s="71"/>
      <c r="H23" s="59">
        <f>H24+H25+H28</f>
        <v>1345</v>
      </c>
      <c r="I23" s="59">
        <f>I24+I25+I28</f>
        <v>1263.0999999999999</v>
      </c>
      <c r="J23" s="41">
        <f t="shared" si="0"/>
        <v>93.91078066914497</v>
      </c>
    </row>
    <row r="24" spans="1:10" s="11" customFormat="1" ht="62.1" customHeight="1">
      <c r="A24" s="26" t="s">
        <v>167</v>
      </c>
      <c r="B24" s="153" t="s">
        <v>222</v>
      </c>
      <c r="C24" s="78"/>
      <c r="D24" s="61">
        <v>918</v>
      </c>
      <c r="E24" s="62" t="s">
        <v>17</v>
      </c>
      <c r="F24" s="79" t="s">
        <v>82</v>
      </c>
      <c r="G24" s="62" t="s">
        <v>210</v>
      </c>
      <c r="H24" s="63">
        <v>1302</v>
      </c>
      <c r="I24" s="64">
        <v>1223.5999999999999</v>
      </c>
      <c r="J24" s="42">
        <f t="shared" si="0"/>
        <v>93.978494623655905</v>
      </c>
    </row>
    <row r="25" spans="1:10" s="11" customFormat="1" ht="33.75">
      <c r="A25" s="26" t="s">
        <v>181</v>
      </c>
      <c r="B25" s="153" t="s">
        <v>216</v>
      </c>
      <c r="C25" s="78"/>
      <c r="D25" s="61">
        <v>918</v>
      </c>
      <c r="E25" s="62" t="s">
        <v>17</v>
      </c>
      <c r="F25" s="79" t="s">
        <v>82</v>
      </c>
      <c r="G25" s="62" t="s">
        <v>212</v>
      </c>
      <c r="H25" s="63">
        <v>40</v>
      </c>
      <c r="I25" s="63">
        <v>39.5</v>
      </c>
      <c r="J25" s="41">
        <f t="shared" si="0"/>
        <v>98.75</v>
      </c>
    </row>
    <row r="26" spans="1:10" s="11" customFormat="1" ht="29.45" hidden="1" customHeight="1">
      <c r="A26" s="36" t="s">
        <v>182</v>
      </c>
      <c r="B26" s="83" t="s">
        <v>184</v>
      </c>
      <c r="C26" s="84"/>
      <c r="D26" s="85">
        <v>918</v>
      </c>
      <c r="E26" s="86" t="s">
        <v>17</v>
      </c>
      <c r="F26" s="87" t="s">
        <v>82</v>
      </c>
      <c r="G26" s="86" t="s">
        <v>185</v>
      </c>
      <c r="H26" s="88">
        <v>28.1</v>
      </c>
      <c r="I26" s="89">
        <v>28.1</v>
      </c>
      <c r="J26" s="42">
        <f t="shared" si="0"/>
        <v>100</v>
      </c>
    </row>
    <row r="27" spans="1:10" s="11" customFormat="1" ht="22.5" hidden="1" customHeight="1">
      <c r="A27" s="36" t="s">
        <v>183</v>
      </c>
      <c r="B27" s="90" t="s">
        <v>186</v>
      </c>
      <c r="C27" s="84">
        <v>900</v>
      </c>
      <c r="D27" s="85">
        <v>918</v>
      </c>
      <c r="E27" s="86" t="s">
        <v>17</v>
      </c>
      <c r="F27" s="87" t="s">
        <v>82</v>
      </c>
      <c r="G27" s="86" t="s">
        <v>187</v>
      </c>
      <c r="H27" s="88">
        <v>32</v>
      </c>
      <c r="I27" s="64">
        <v>31.8</v>
      </c>
      <c r="J27" s="41">
        <f t="shared" si="0"/>
        <v>99.375</v>
      </c>
    </row>
    <row r="28" spans="1:10" s="11" customFormat="1" ht="11.45" customHeight="1">
      <c r="A28" s="26" t="s">
        <v>193</v>
      </c>
      <c r="B28" s="158" t="s">
        <v>224</v>
      </c>
      <c r="C28" s="84"/>
      <c r="D28" s="85">
        <v>918</v>
      </c>
      <c r="E28" s="62" t="s">
        <v>17</v>
      </c>
      <c r="F28" s="79" t="s">
        <v>82</v>
      </c>
      <c r="G28" s="62" t="s">
        <v>213</v>
      </c>
      <c r="H28" s="63">
        <v>3</v>
      </c>
      <c r="I28" s="63">
        <v>0</v>
      </c>
      <c r="J28" s="42">
        <f t="shared" si="0"/>
        <v>0</v>
      </c>
    </row>
    <row r="29" spans="1:10" s="11" customFormat="1" ht="22.5" hidden="1" customHeight="1">
      <c r="A29" s="26" t="s">
        <v>194</v>
      </c>
      <c r="B29" s="83" t="s">
        <v>195</v>
      </c>
      <c r="C29" s="84"/>
      <c r="D29" s="85">
        <v>918</v>
      </c>
      <c r="E29" s="86" t="s">
        <v>17</v>
      </c>
      <c r="F29" s="87" t="s">
        <v>82</v>
      </c>
      <c r="G29" s="86" t="s">
        <v>196</v>
      </c>
      <c r="H29" s="88">
        <v>0.1</v>
      </c>
      <c r="I29" s="64">
        <v>0.1</v>
      </c>
      <c r="J29" s="41">
        <f t="shared" si="0"/>
        <v>100</v>
      </c>
    </row>
    <row r="30" spans="1:10" s="5" customFormat="1" ht="25.5" customHeight="1">
      <c r="A30" s="24" t="s">
        <v>22</v>
      </c>
      <c r="B30" s="91" t="s">
        <v>32</v>
      </c>
      <c r="C30" s="92">
        <v>900</v>
      </c>
      <c r="D30" s="92">
        <v>918</v>
      </c>
      <c r="E30" s="53" t="s">
        <v>140</v>
      </c>
      <c r="F30" s="93"/>
      <c r="G30" s="53"/>
      <c r="H30" s="55">
        <f>H31</f>
        <v>72</v>
      </c>
      <c r="I30" s="55">
        <f>I31</f>
        <v>72</v>
      </c>
      <c r="J30" s="41">
        <f t="shared" si="0"/>
        <v>100</v>
      </c>
    </row>
    <row r="31" spans="1:10" s="5" customFormat="1" ht="47.45" customHeight="1">
      <c r="A31" s="25" t="s">
        <v>23</v>
      </c>
      <c r="B31" s="57" t="s">
        <v>154</v>
      </c>
      <c r="C31" s="70"/>
      <c r="D31" s="58">
        <v>918</v>
      </c>
      <c r="E31" s="54" t="s">
        <v>140</v>
      </c>
      <c r="F31" s="71" t="s">
        <v>155</v>
      </c>
      <c r="G31" s="54"/>
      <c r="H31" s="59">
        <f>H32</f>
        <v>72</v>
      </c>
      <c r="I31" s="59">
        <f>I32</f>
        <v>72</v>
      </c>
      <c r="J31" s="41">
        <f t="shared" si="0"/>
        <v>100</v>
      </c>
    </row>
    <row r="32" spans="1:10" s="11" customFormat="1" ht="12" customHeight="1">
      <c r="A32" s="26" t="s">
        <v>24</v>
      </c>
      <c r="B32" s="158" t="s">
        <v>224</v>
      </c>
      <c r="C32" s="78">
        <v>900</v>
      </c>
      <c r="D32" s="61">
        <v>918</v>
      </c>
      <c r="E32" s="62" t="s">
        <v>140</v>
      </c>
      <c r="F32" s="79" t="s">
        <v>155</v>
      </c>
      <c r="G32" s="62" t="s">
        <v>213</v>
      </c>
      <c r="H32" s="63">
        <v>72</v>
      </c>
      <c r="I32" s="94">
        <v>72</v>
      </c>
      <c r="J32" s="42">
        <f t="shared" si="0"/>
        <v>100</v>
      </c>
    </row>
    <row r="33" spans="1:10" s="5" customFormat="1" ht="50.25" customHeight="1">
      <c r="A33" s="23" t="s">
        <v>25</v>
      </c>
      <c r="B33" s="48" t="s">
        <v>26</v>
      </c>
      <c r="C33" s="95">
        <v>948</v>
      </c>
      <c r="D33" s="95">
        <v>948</v>
      </c>
      <c r="E33" s="50"/>
      <c r="F33" s="50"/>
      <c r="G33" s="51"/>
      <c r="H33" s="39">
        <f>H34+H55+H61+H76+H84+H91+K96+H100+H104</f>
        <v>97307.8</v>
      </c>
      <c r="I33" s="39">
        <f>I34+I55+I61+I76+I84+I91+L96+I100+I104</f>
        <v>95959.299999999988</v>
      </c>
      <c r="J33" s="41">
        <f t="shared" si="0"/>
        <v>98.614191257021517</v>
      </c>
    </row>
    <row r="34" spans="1:10" s="5" customFormat="1" ht="12" customHeight="1">
      <c r="A34" s="24" t="s">
        <v>27</v>
      </c>
      <c r="B34" s="52" t="s">
        <v>10</v>
      </c>
      <c r="C34" s="49">
        <v>948</v>
      </c>
      <c r="D34" s="49">
        <v>948</v>
      </c>
      <c r="E34" s="53" t="s">
        <v>21</v>
      </c>
      <c r="F34" s="53"/>
      <c r="G34" s="93"/>
      <c r="H34" s="55">
        <f>H35+H48</f>
        <v>20199.3</v>
      </c>
      <c r="I34" s="55">
        <f>I35+I48</f>
        <v>19677.3</v>
      </c>
      <c r="J34" s="42">
        <f t="shared" si="0"/>
        <v>97.415752031010982</v>
      </c>
    </row>
    <row r="35" spans="1:10" s="5" customFormat="1" ht="69" customHeight="1">
      <c r="A35" s="24" t="s">
        <v>28</v>
      </c>
      <c r="B35" s="48" t="s">
        <v>169</v>
      </c>
      <c r="C35" s="49">
        <v>948</v>
      </c>
      <c r="D35" s="49">
        <v>948</v>
      </c>
      <c r="E35" s="53" t="s">
        <v>29</v>
      </c>
      <c r="F35" s="53"/>
      <c r="G35" s="93"/>
      <c r="H35" s="55">
        <f>H36+H38</f>
        <v>18999.3</v>
      </c>
      <c r="I35" s="55">
        <f>I36+I38</f>
        <v>18531.2</v>
      </c>
      <c r="J35" s="41">
        <f t="shared" si="0"/>
        <v>97.536225018816481</v>
      </c>
    </row>
    <row r="36" spans="1:10" s="15" customFormat="1" ht="14.25" customHeight="1">
      <c r="A36" s="25" t="s">
        <v>30</v>
      </c>
      <c r="B36" s="96" t="s">
        <v>151</v>
      </c>
      <c r="C36" s="58"/>
      <c r="D36" s="58">
        <v>948</v>
      </c>
      <c r="E36" s="54" t="s">
        <v>29</v>
      </c>
      <c r="F36" s="54" t="s">
        <v>84</v>
      </c>
      <c r="G36" s="71"/>
      <c r="H36" s="59">
        <f>H37</f>
        <v>1086</v>
      </c>
      <c r="I36" s="59">
        <f>I37</f>
        <v>1043.9000000000001</v>
      </c>
      <c r="J36" s="42">
        <f t="shared" si="0"/>
        <v>96.123388581952128</v>
      </c>
    </row>
    <row r="37" spans="1:10" s="15" customFormat="1" ht="60.95" customHeight="1">
      <c r="A37" s="26" t="s">
        <v>31</v>
      </c>
      <c r="B37" s="153" t="s">
        <v>222</v>
      </c>
      <c r="C37" s="61"/>
      <c r="D37" s="61">
        <v>948</v>
      </c>
      <c r="E37" s="62" t="s">
        <v>29</v>
      </c>
      <c r="F37" s="62" t="s">
        <v>84</v>
      </c>
      <c r="G37" s="79" t="s">
        <v>210</v>
      </c>
      <c r="H37" s="63">
        <v>1086</v>
      </c>
      <c r="I37" s="64">
        <v>1043.9000000000001</v>
      </c>
      <c r="J37" s="41">
        <f t="shared" si="0"/>
        <v>96.123388581952128</v>
      </c>
    </row>
    <row r="38" spans="1:10" s="5" customFormat="1" ht="13.5" customHeight="1">
      <c r="A38" s="25" t="s">
        <v>170</v>
      </c>
      <c r="B38" s="81" t="s">
        <v>152</v>
      </c>
      <c r="C38" s="58">
        <v>948</v>
      </c>
      <c r="D38" s="58">
        <v>948</v>
      </c>
      <c r="E38" s="54" t="s">
        <v>29</v>
      </c>
      <c r="F38" s="54" t="s">
        <v>127</v>
      </c>
      <c r="G38" s="71"/>
      <c r="H38" s="59">
        <f>H39+H46</f>
        <v>17913.3</v>
      </c>
      <c r="I38" s="59">
        <f>I39+I46</f>
        <v>17487.3</v>
      </c>
      <c r="J38" s="42">
        <f t="shared" si="0"/>
        <v>97.621878715814518</v>
      </c>
    </row>
    <row r="39" spans="1:10" s="5" customFormat="1" ht="47.25" customHeight="1">
      <c r="A39" s="25" t="s">
        <v>171</v>
      </c>
      <c r="B39" s="81" t="s">
        <v>128</v>
      </c>
      <c r="C39" s="58"/>
      <c r="D39" s="58">
        <v>948</v>
      </c>
      <c r="E39" s="54" t="s">
        <v>29</v>
      </c>
      <c r="F39" s="54" t="s">
        <v>129</v>
      </c>
      <c r="G39" s="71"/>
      <c r="H39" s="59">
        <f>H40+H41+H44</f>
        <v>17908</v>
      </c>
      <c r="I39" s="59">
        <f>I40+I41+I44</f>
        <v>17482</v>
      </c>
      <c r="J39" s="41">
        <f t="shared" si="0"/>
        <v>97.621174893902165</v>
      </c>
    </row>
    <row r="40" spans="1:10" s="5" customFormat="1" ht="61.5" customHeight="1">
      <c r="A40" s="26" t="s">
        <v>188</v>
      </c>
      <c r="B40" s="153" t="s">
        <v>222</v>
      </c>
      <c r="C40" s="61"/>
      <c r="D40" s="61">
        <v>948</v>
      </c>
      <c r="E40" s="62" t="s">
        <v>29</v>
      </c>
      <c r="F40" s="62" t="s">
        <v>129</v>
      </c>
      <c r="G40" s="79" t="s">
        <v>210</v>
      </c>
      <c r="H40" s="63">
        <v>12067</v>
      </c>
      <c r="I40" s="97">
        <v>11868.1</v>
      </c>
      <c r="J40" s="42">
        <f t="shared" si="0"/>
        <v>98.351702991630063</v>
      </c>
    </row>
    <row r="41" spans="1:10" s="11" customFormat="1" ht="23.1" customHeight="1">
      <c r="A41" s="26" t="s">
        <v>189</v>
      </c>
      <c r="B41" s="153" t="s">
        <v>216</v>
      </c>
      <c r="C41" s="61"/>
      <c r="D41" s="61">
        <v>948</v>
      </c>
      <c r="E41" s="62" t="s">
        <v>29</v>
      </c>
      <c r="F41" s="62" t="s">
        <v>129</v>
      </c>
      <c r="G41" s="79" t="s">
        <v>212</v>
      </c>
      <c r="H41" s="63">
        <v>5821</v>
      </c>
      <c r="I41" s="63">
        <v>5609.9</v>
      </c>
      <c r="J41" s="41">
        <f t="shared" si="0"/>
        <v>96.373475347878369</v>
      </c>
    </row>
    <row r="42" spans="1:10" s="11" customFormat="1" ht="23.25" hidden="1" customHeight="1">
      <c r="A42" s="36" t="s">
        <v>191</v>
      </c>
      <c r="B42" s="83" t="s">
        <v>184</v>
      </c>
      <c r="C42" s="85"/>
      <c r="D42" s="85">
        <v>948</v>
      </c>
      <c r="E42" s="86" t="s">
        <v>29</v>
      </c>
      <c r="F42" s="86" t="s">
        <v>129</v>
      </c>
      <c r="G42" s="87" t="s">
        <v>185</v>
      </c>
      <c r="H42" s="88">
        <v>0</v>
      </c>
      <c r="I42" s="64"/>
      <c r="J42" s="42" t="e">
        <f t="shared" si="0"/>
        <v>#DIV/0!</v>
      </c>
    </row>
    <row r="43" spans="1:10" s="11" customFormat="1" ht="23.1" hidden="1" customHeight="1">
      <c r="A43" s="36" t="s">
        <v>191</v>
      </c>
      <c r="B43" s="83" t="s">
        <v>186</v>
      </c>
      <c r="C43" s="85"/>
      <c r="D43" s="85">
        <v>948</v>
      </c>
      <c r="E43" s="86" t="s">
        <v>29</v>
      </c>
      <c r="F43" s="86" t="s">
        <v>129</v>
      </c>
      <c r="G43" s="87" t="s">
        <v>187</v>
      </c>
      <c r="H43" s="88">
        <v>5236.3</v>
      </c>
      <c r="I43" s="98">
        <v>5236.3</v>
      </c>
      <c r="J43" s="42">
        <f t="shared" si="0"/>
        <v>100</v>
      </c>
    </row>
    <row r="44" spans="1:10" s="11" customFormat="1" ht="10.5" customHeight="1">
      <c r="A44" s="26" t="s">
        <v>190</v>
      </c>
      <c r="B44" s="158" t="s">
        <v>224</v>
      </c>
      <c r="C44" s="61"/>
      <c r="D44" s="61">
        <v>948</v>
      </c>
      <c r="E44" s="62" t="s">
        <v>29</v>
      </c>
      <c r="F44" s="62" t="s">
        <v>129</v>
      </c>
      <c r="G44" s="79" t="s">
        <v>213</v>
      </c>
      <c r="H44" s="63">
        <f>H45</f>
        <v>20</v>
      </c>
      <c r="I44" s="63">
        <v>4</v>
      </c>
      <c r="J44" s="41">
        <f t="shared" ref="J44:J77" si="1">I44*100/H44</f>
        <v>20</v>
      </c>
    </row>
    <row r="45" spans="1:10" s="11" customFormat="1" ht="0.6" customHeight="1">
      <c r="A45" s="26" t="s">
        <v>192</v>
      </c>
      <c r="B45" s="83" t="s">
        <v>195</v>
      </c>
      <c r="C45" s="85"/>
      <c r="D45" s="85">
        <v>948</v>
      </c>
      <c r="E45" s="86" t="s">
        <v>29</v>
      </c>
      <c r="F45" s="86" t="s">
        <v>129</v>
      </c>
      <c r="G45" s="87" t="s">
        <v>196</v>
      </c>
      <c r="H45" s="88">
        <v>20</v>
      </c>
      <c r="I45" s="99">
        <v>20</v>
      </c>
      <c r="J45" s="42">
        <f t="shared" si="1"/>
        <v>100</v>
      </c>
    </row>
    <row r="46" spans="1:10" s="5" customFormat="1" ht="71.25" customHeight="1">
      <c r="A46" s="25" t="s">
        <v>172</v>
      </c>
      <c r="B46" s="96" t="s">
        <v>153</v>
      </c>
      <c r="C46" s="58"/>
      <c r="D46" s="58">
        <v>948</v>
      </c>
      <c r="E46" s="54" t="s">
        <v>29</v>
      </c>
      <c r="F46" s="54" t="s">
        <v>214</v>
      </c>
      <c r="G46" s="71"/>
      <c r="H46" s="59">
        <f>H47</f>
        <v>5.3</v>
      </c>
      <c r="I46" s="59">
        <f>I47</f>
        <v>5.3</v>
      </c>
      <c r="J46" s="41">
        <f t="shared" si="1"/>
        <v>100</v>
      </c>
    </row>
    <row r="47" spans="1:10" s="11" customFormat="1" ht="20.100000000000001" customHeight="1">
      <c r="A47" s="26" t="s">
        <v>173</v>
      </c>
      <c r="B47" s="153" t="s">
        <v>216</v>
      </c>
      <c r="C47" s="61"/>
      <c r="D47" s="61">
        <v>948</v>
      </c>
      <c r="E47" s="62" t="s">
        <v>29</v>
      </c>
      <c r="F47" s="62" t="s">
        <v>214</v>
      </c>
      <c r="G47" s="79" t="s">
        <v>212</v>
      </c>
      <c r="H47" s="63">
        <v>5.3</v>
      </c>
      <c r="I47" s="94">
        <v>5.3</v>
      </c>
      <c r="J47" s="42">
        <f t="shared" si="1"/>
        <v>100</v>
      </c>
    </row>
    <row r="48" spans="1:10" s="4" customFormat="1" ht="23.25" customHeight="1">
      <c r="A48" s="24" t="s">
        <v>68</v>
      </c>
      <c r="B48" s="48" t="s">
        <v>78</v>
      </c>
      <c r="C48" s="49"/>
      <c r="D48" s="49">
        <v>948</v>
      </c>
      <c r="E48" s="53" t="s">
        <v>140</v>
      </c>
      <c r="F48" s="53"/>
      <c r="G48" s="93"/>
      <c r="H48" s="55">
        <f>H51+H53+H49</f>
        <v>1200</v>
      </c>
      <c r="I48" s="55">
        <f>I51+I53+I49</f>
        <v>1146.0999999999999</v>
      </c>
      <c r="J48" s="41">
        <f t="shared" si="1"/>
        <v>95.508333333333326</v>
      </c>
    </row>
    <row r="49" spans="1:10" s="4" customFormat="1" ht="47.45" customHeight="1">
      <c r="A49" s="25" t="s">
        <v>69</v>
      </c>
      <c r="B49" s="152" t="s">
        <v>215</v>
      </c>
      <c r="C49" s="49"/>
      <c r="D49" s="58">
        <v>948</v>
      </c>
      <c r="E49" s="54" t="s">
        <v>140</v>
      </c>
      <c r="F49" s="54" t="s">
        <v>217</v>
      </c>
      <c r="G49" s="71"/>
      <c r="H49" s="59">
        <f>H50</f>
        <v>50</v>
      </c>
      <c r="I49" s="59">
        <f>I50</f>
        <v>0</v>
      </c>
      <c r="J49" s="41">
        <f t="shared" si="1"/>
        <v>0</v>
      </c>
    </row>
    <row r="50" spans="1:10" s="4" customFormat="1" ht="23.25" customHeight="1">
      <c r="A50" s="25" t="s">
        <v>70</v>
      </c>
      <c r="B50" s="153" t="s">
        <v>216</v>
      </c>
      <c r="C50" s="49"/>
      <c r="D50" s="61">
        <v>948</v>
      </c>
      <c r="E50" s="62" t="s">
        <v>140</v>
      </c>
      <c r="F50" s="62" t="s">
        <v>217</v>
      </c>
      <c r="G50" s="79" t="s">
        <v>212</v>
      </c>
      <c r="H50" s="63">
        <v>50</v>
      </c>
      <c r="I50" s="63">
        <v>0</v>
      </c>
      <c r="J50" s="41">
        <f t="shared" si="1"/>
        <v>0</v>
      </c>
    </row>
    <row r="51" spans="1:10" s="5" customFormat="1" ht="81" customHeight="1">
      <c r="A51" s="25" t="s">
        <v>174</v>
      </c>
      <c r="B51" s="81" t="s">
        <v>85</v>
      </c>
      <c r="C51" s="58"/>
      <c r="D51" s="58">
        <v>948</v>
      </c>
      <c r="E51" s="54" t="s">
        <v>140</v>
      </c>
      <c r="F51" s="54" t="s">
        <v>83</v>
      </c>
      <c r="G51" s="71"/>
      <c r="H51" s="59">
        <f>H52</f>
        <v>250</v>
      </c>
      <c r="I51" s="59">
        <f>I52</f>
        <v>250</v>
      </c>
      <c r="J51" s="42">
        <f t="shared" si="1"/>
        <v>100</v>
      </c>
    </row>
    <row r="52" spans="1:10" s="11" customFormat="1" ht="30.95" customHeight="1">
      <c r="A52" s="26" t="s">
        <v>175</v>
      </c>
      <c r="B52" s="153" t="s">
        <v>218</v>
      </c>
      <c r="C52" s="61"/>
      <c r="D52" s="61">
        <v>948</v>
      </c>
      <c r="E52" s="62" t="s">
        <v>140</v>
      </c>
      <c r="F52" s="62" t="s">
        <v>83</v>
      </c>
      <c r="G52" s="79" t="s">
        <v>219</v>
      </c>
      <c r="H52" s="63">
        <v>250</v>
      </c>
      <c r="I52" s="94">
        <v>250</v>
      </c>
      <c r="J52" s="41">
        <f t="shared" si="1"/>
        <v>100</v>
      </c>
    </row>
    <row r="53" spans="1:10" s="5" customFormat="1" ht="23.25" customHeight="1">
      <c r="A53" s="25" t="s">
        <v>220</v>
      </c>
      <c r="B53" s="81" t="s">
        <v>165</v>
      </c>
      <c r="C53" s="58"/>
      <c r="D53" s="58">
        <v>948</v>
      </c>
      <c r="E53" s="54" t="s">
        <v>140</v>
      </c>
      <c r="F53" s="54" t="s">
        <v>86</v>
      </c>
      <c r="G53" s="71"/>
      <c r="H53" s="59">
        <f>H54</f>
        <v>900</v>
      </c>
      <c r="I53" s="59">
        <f>I54</f>
        <v>896.1</v>
      </c>
      <c r="J53" s="42">
        <f t="shared" si="1"/>
        <v>99.566666666666663</v>
      </c>
    </row>
    <row r="54" spans="1:10" s="11" customFormat="1" ht="24.95" customHeight="1">
      <c r="A54" s="26" t="s">
        <v>221</v>
      </c>
      <c r="B54" s="157" t="s">
        <v>216</v>
      </c>
      <c r="C54" s="61"/>
      <c r="D54" s="61">
        <v>948</v>
      </c>
      <c r="E54" s="62" t="s">
        <v>140</v>
      </c>
      <c r="F54" s="62" t="s">
        <v>86</v>
      </c>
      <c r="G54" s="79" t="s">
        <v>212</v>
      </c>
      <c r="H54" s="63">
        <v>900</v>
      </c>
      <c r="I54" s="94">
        <v>896.1</v>
      </c>
      <c r="J54" s="41">
        <f t="shared" si="1"/>
        <v>99.566666666666663</v>
      </c>
    </row>
    <row r="55" spans="1:10" s="13" customFormat="1" ht="32.450000000000003" customHeight="1">
      <c r="A55" s="24" t="s">
        <v>33</v>
      </c>
      <c r="B55" s="52" t="s">
        <v>73</v>
      </c>
      <c r="C55" s="100"/>
      <c r="D55" s="49">
        <v>948</v>
      </c>
      <c r="E55" s="53" t="s">
        <v>71</v>
      </c>
      <c r="F55" s="101"/>
      <c r="G55" s="102"/>
      <c r="H55" s="55">
        <f>H56</f>
        <v>30</v>
      </c>
      <c r="I55" s="55">
        <f>I56</f>
        <v>30</v>
      </c>
      <c r="J55" s="41">
        <f t="shared" si="1"/>
        <v>100</v>
      </c>
    </row>
    <row r="56" spans="1:10" s="5" customFormat="1" ht="47.25" customHeight="1">
      <c r="A56" s="24" t="s">
        <v>34</v>
      </c>
      <c r="B56" s="48" t="s">
        <v>121</v>
      </c>
      <c r="C56" s="49">
        <v>948</v>
      </c>
      <c r="D56" s="49">
        <v>948</v>
      </c>
      <c r="E56" s="53" t="s">
        <v>72</v>
      </c>
      <c r="F56" s="53"/>
      <c r="G56" s="93"/>
      <c r="H56" s="55">
        <f>H57+H59</f>
        <v>30</v>
      </c>
      <c r="I56" s="55">
        <f>I57+I59</f>
        <v>30</v>
      </c>
      <c r="J56" s="41">
        <f t="shared" si="1"/>
        <v>100</v>
      </c>
    </row>
    <row r="57" spans="1:10" s="15" customFormat="1" ht="81" customHeight="1">
      <c r="A57" s="25" t="s">
        <v>35</v>
      </c>
      <c r="B57" s="81" t="s">
        <v>156</v>
      </c>
      <c r="C57" s="58"/>
      <c r="D57" s="58">
        <v>948</v>
      </c>
      <c r="E57" s="54" t="s">
        <v>72</v>
      </c>
      <c r="F57" s="54" t="s">
        <v>157</v>
      </c>
      <c r="G57" s="71"/>
      <c r="H57" s="59">
        <f>H58</f>
        <v>30</v>
      </c>
      <c r="I57" s="59">
        <f>I58</f>
        <v>30</v>
      </c>
      <c r="J57" s="42">
        <f t="shared" si="1"/>
        <v>100</v>
      </c>
    </row>
    <row r="58" spans="1:10" s="11" customFormat="1" ht="20.45" customHeight="1">
      <c r="A58" s="26" t="s">
        <v>36</v>
      </c>
      <c r="B58" s="157" t="s">
        <v>216</v>
      </c>
      <c r="C58" s="78"/>
      <c r="D58" s="61">
        <v>948</v>
      </c>
      <c r="E58" s="103" t="s">
        <v>72</v>
      </c>
      <c r="F58" s="62" t="s">
        <v>157</v>
      </c>
      <c r="G58" s="79" t="s">
        <v>212</v>
      </c>
      <c r="H58" s="63">
        <v>30</v>
      </c>
      <c r="I58" s="94">
        <v>30</v>
      </c>
      <c r="J58" s="41">
        <f t="shared" si="1"/>
        <v>100</v>
      </c>
    </row>
    <row r="59" spans="1:10" s="11" customFormat="1" ht="71.25" hidden="1" customHeight="1">
      <c r="A59" s="25" t="s">
        <v>197</v>
      </c>
      <c r="B59" s="81" t="s">
        <v>176</v>
      </c>
      <c r="C59" s="58"/>
      <c r="D59" s="58">
        <v>948</v>
      </c>
      <c r="E59" s="54" t="s">
        <v>72</v>
      </c>
      <c r="F59" s="71" t="s">
        <v>162</v>
      </c>
      <c r="G59" s="54"/>
      <c r="H59" s="59">
        <f>H60</f>
        <v>0</v>
      </c>
      <c r="I59" s="64"/>
      <c r="J59" s="42" t="e">
        <f t="shared" si="1"/>
        <v>#DIV/0!</v>
      </c>
    </row>
    <row r="60" spans="1:10" s="11" customFormat="1" ht="22.5" hidden="1" customHeight="1">
      <c r="A60" s="26" t="s">
        <v>198</v>
      </c>
      <c r="B60" s="82" t="s">
        <v>186</v>
      </c>
      <c r="C60" s="61">
        <v>948</v>
      </c>
      <c r="D60" s="61">
        <v>948</v>
      </c>
      <c r="E60" s="62" t="s">
        <v>72</v>
      </c>
      <c r="F60" s="79" t="s">
        <v>162</v>
      </c>
      <c r="G60" s="62" t="s">
        <v>187</v>
      </c>
      <c r="H60" s="63">
        <v>0</v>
      </c>
      <c r="I60" s="64"/>
      <c r="J60" s="42" t="e">
        <f t="shared" si="1"/>
        <v>#DIV/0!</v>
      </c>
    </row>
    <row r="61" spans="1:10" s="5" customFormat="1" ht="22.5" customHeight="1">
      <c r="A61" s="24" t="s">
        <v>37</v>
      </c>
      <c r="B61" s="104" t="s">
        <v>39</v>
      </c>
      <c r="C61" s="92">
        <v>948</v>
      </c>
      <c r="D61" s="92">
        <v>948</v>
      </c>
      <c r="E61" s="105" t="s">
        <v>38</v>
      </c>
      <c r="F61" s="53"/>
      <c r="G61" s="106"/>
      <c r="H61" s="55">
        <f>H62</f>
        <v>58660</v>
      </c>
      <c r="I61" s="55">
        <f>I62</f>
        <v>58659.199999999997</v>
      </c>
      <c r="J61" s="42">
        <f t="shared" si="1"/>
        <v>99.998636208660074</v>
      </c>
    </row>
    <row r="62" spans="1:10" s="5" customFormat="1" ht="13.5" customHeight="1">
      <c r="A62" s="29" t="s">
        <v>40</v>
      </c>
      <c r="B62" s="107" t="s">
        <v>87</v>
      </c>
      <c r="C62" s="108">
        <v>948</v>
      </c>
      <c r="D62" s="108">
        <v>948</v>
      </c>
      <c r="E62" s="109" t="s">
        <v>88</v>
      </c>
      <c r="F62" s="110"/>
      <c r="G62" s="111"/>
      <c r="H62" s="112">
        <f>H63+H70</f>
        <v>58660</v>
      </c>
      <c r="I62" s="112">
        <f>I63+I70</f>
        <v>58659.199999999997</v>
      </c>
      <c r="J62" s="41">
        <f t="shared" si="1"/>
        <v>99.998636208660074</v>
      </c>
    </row>
    <row r="63" spans="1:10" s="15" customFormat="1" ht="23.25" customHeight="1">
      <c r="A63" s="25" t="s">
        <v>41</v>
      </c>
      <c r="B63" s="113" t="s">
        <v>180</v>
      </c>
      <c r="C63" s="70"/>
      <c r="D63" s="70">
        <v>948</v>
      </c>
      <c r="E63" s="114" t="s">
        <v>88</v>
      </c>
      <c r="F63" s="54" t="s">
        <v>90</v>
      </c>
      <c r="G63" s="115"/>
      <c r="H63" s="59">
        <f>H69</f>
        <v>58660</v>
      </c>
      <c r="I63" s="59">
        <f>I69</f>
        <v>58659.199999999997</v>
      </c>
      <c r="J63" s="42">
        <f t="shared" si="1"/>
        <v>99.998636208660074</v>
      </c>
    </row>
    <row r="64" spans="1:10" s="15" customFormat="1" ht="36" hidden="1">
      <c r="A64" s="30" t="s">
        <v>42</v>
      </c>
      <c r="B64" s="116" t="s">
        <v>89</v>
      </c>
      <c r="C64" s="117">
        <v>948</v>
      </c>
      <c r="D64" s="117">
        <v>948</v>
      </c>
      <c r="E64" s="118" t="s">
        <v>88</v>
      </c>
      <c r="F64" s="119" t="s">
        <v>90</v>
      </c>
      <c r="G64" s="118"/>
      <c r="H64" s="120" t="e">
        <f>H65+H67+#REF!</f>
        <v>#REF!</v>
      </c>
      <c r="I64" s="121"/>
      <c r="J64" s="42" t="e">
        <f t="shared" si="1"/>
        <v>#REF!</v>
      </c>
    </row>
    <row r="65" spans="1:10" s="11" customFormat="1" ht="37.5" hidden="1" customHeight="1">
      <c r="A65" s="25" t="s">
        <v>43</v>
      </c>
      <c r="B65" s="113" t="s">
        <v>91</v>
      </c>
      <c r="C65" s="70">
        <v>948</v>
      </c>
      <c r="D65" s="70">
        <v>948</v>
      </c>
      <c r="E65" s="54" t="s">
        <v>88</v>
      </c>
      <c r="F65" s="71" t="s">
        <v>92</v>
      </c>
      <c r="G65" s="54"/>
      <c r="H65" s="59">
        <f>H66</f>
        <v>7236.7</v>
      </c>
      <c r="I65" s="64"/>
      <c r="J65" s="42">
        <f t="shared" si="1"/>
        <v>0</v>
      </c>
    </row>
    <row r="66" spans="1:10" s="4" customFormat="1" ht="22.5" hidden="1">
      <c r="A66" s="26" t="s">
        <v>111</v>
      </c>
      <c r="B66" s="60" t="s">
        <v>79</v>
      </c>
      <c r="C66" s="78">
        <v>948</v>
      </c>
      <c r="D66" s="61">
        <v>948</v>
      </c>
      <c r="E66" s="62" t="s">
        <v>88</v>
      </c>
      <c r="F66" s="79" t="s">
        <v>92</v>
      </c>
      <c r="G66" s="62" t="s">
        <v>81</v>
      </c>
      <c r="H66" s="63">
        <v>7236.7</v>
      </c>
      <c r="I66" s="122"/>
      <c r="J66" s="42">
        <f t="shared" si="1"/>
        <v>0</v>
      </c>
    </row>
    <row r="67" spans="1:10" s="4" customFormat="1" ht="0.75" hidden="1" customHeight="1">
      <c r="A67" s="25" t="s">
        <v>112</v>
      </c>
      <c r="B67" s="57" t="s">
        <v>131</v>
      </c>
      <c r="C67" s="70"/>
      <c r="D67" s="58">
        <v>948</v>
      </c>
      <c r="E67" s="54" t="s">
        <v>88</v>
      </c>
      <c r="F67" s="71" t="s">
        <v>93</v>
      </c>
      <c r="G67" s="54"/>
      <c r="H67" s="59">
        <f>H68</f>
        <v>7275.2</v>
      </c>
      <c r="I67" s="122"/>
      <c r="J67" s="42">
        <f t="shared" si="1"/>
        <v>0</v>
      </c>
    </row>
    <row r="68" spans="1:10" s="13" customFormat="1" ht="22.5" hidden="1">
      <c r="A68" s="26" t="s">
        <v>113</v>
      </c>
      <c r="B68" s="60" t="s">
        <v>79</v>
      </c>
      <c r="C68" s="78"/>
      <c r="D68" s="61">
        <v>948</v>
      </c>
      <c r="E68" s="62" t="s">
        <v>88</v>
      </c>
      <c r="F68" s="79" t="s">
        <v>93</v>
      </c>
      <c r="G68" s="62" t="s">
        <v>81</v>
      </c>
      <c r="H68" s="63">
        <v>7275.2</v>
      </c>
      <c r="I68" s="123"/>
      <c r="J68" s="42">
        <f t="shared" si="1"/>
        <v>0</v>
      </c>
    </row>
    <row r="69" spans="1:10" s="13" customFormat="1" ht="21.6" customHeight="1">
      <c r="A69" s="26" t="s">
        <v>42</v>
      </c>
      <c r="B69" s="157" t="s">
        <v>216</v>
      </c>
      <c r="C69" s="78"/>
      <c r="D69" s="61">
        <v>948</v>
      </c>
      <c r="E69" s="62" t="s">
        <v>88</v>
      </c>
      <c r="F69" s="79" t="s">
        <v>90</v>
      </c>
      <c r="G69" s="62" t="s">
        <v>212</v>
      </c>
      <c r="H69" s="63">
        <v>58660</v>
      </c>
      <c r="I69" s="97">
        <v>58659.199999999997</v>
      </c>
      <c r="J69" s="41">
        <f t="shared" si="1"/>
        <v>99.998636208660074</v>
      </c>
    </row>
    <row r="70" spans="1:10" s="13" customFormat="1" ht="33.950000000000003" hidden="1" customHeight="1">
      <c r="A70" s="25" t="s">
        <v>141</v>
      </c>
      <c r="B70" s="57" t="s">
        <v>158</v>
      </c>
      <c r="C70" s="70"/>
      <c r="D70" s="58">
        <v>948</v>
      </c>
      <c r="E70" s="54" t="s">
        <v>88</v>
      </c>
      <c r="F70" s="71" t="s">
        <v>97</v>
      </c>
      <c r="G70" s="54"/>
      <c r="H70" s="59">
        <f>H75</f>
        <v>0</v>
      </c>
      <c r="I70" s="59">
        <f>I75</f>
        <v>0</v>
      </c>
      <c r="J70" s="42" t="e">
        <f t="shared" si="1"/>
        <v>#DIV/0!</v>
      </c>
    </row>
    <row r="71" spans="1:10" s="13" customFormat="1" ht="24" hidden="1">
      <c r="A71" s="25" t="s">
        <v>94</v>
      </c>
      <c r="B71" s="57" t="s">
        <v>98</v>
      </c>
      <c r="C71" s="70"/>
      <c r="D71" s="58">
        <v>948</v>
      </c>
      <c r="E71" s="54" t="s">
        <v>88</v>
      </c>
      <c r="F71" s="71" t="s">
        <v>132</v>
      </c>
      <c r="G71" s="54"/>
      <c r="H71" s="59">
        <f>H72</f>
        <v>689</v>
      </c>
      <c r="I71" s="123"/>
      <c r="J71" s="42">
        <f t="shared" si="1"/>
        <v>0</v>
      </c>
    </row>
    <row r="72" spans="1:10" s="13" customFormat="1" ht="22.5" hidden="1">
      <c r="A72" s="20" t="s">
        <v>114</v>
      </c>
      <c r="B72" s="124" t="s">
        <v>79</v>
      </c>
      <c r="C72" s="125"/>
      <c r="D72" s="126">
        <v>948</v>
      </c>
      <c r="E72" s="127" t="s">
        <v>88</v>
      </c>
      <c r="F72" s="128" t="s">
        <v>132</v>
      </c>
      <c r="G72" s="127" t="s">
        <v>81</v>
      </c>
      <c r="H72" s="129">
        <v>689</v>
      </c>
      <c r="I72" s="123"/>
      <c r="J72" s="42">
        <f t="shared" si="1"/>
        <v>0</v>
      </c>
    </row>
    <row r="73" spans="1:10" s="13" customFormat="1" ht="0.75" hidden="1" customHeight="1">
      <c r="A73" s="30" t="s">
        <v>95</v>
      </c>
      <c r="B73" s="130" t="s">
        <v>99</v>
      </c>
      <c r="C73" s="117"/>
      <c r="D73" s="131">
        <v>948</v>
      </c>
      <c r="E73" s="118" t="s">
        <v>88</v>
      </c>
      <c r="F73" s="119" t="s">
        <v>100</v>
      </c>
      <c r="G73" s="118"/>
      <c r="H73" s="132" t="e">
        <f>H74+#REF!</f>
        <v>#REF!</v>
      </c>
      <c r="I73" s="123"/>
      <c r="J73" s="42" t="e">
        <f t="shared" si="1"/>
        <v>#REF!</v>
      </c>
    </row>
    <row r="74" spans="1:10" s="13" customFormat="1" ht="24" hidden="1">
      <c r="A74" s="28" t="s">
        <v>96</v>
      </c>
      <c r="B74" s="133" t="s">
        <v>101</v>
      </c>
      <c r="C74" s="134"/>
      <c r="D74" s="135">
        <v>948</v>
      </c>
      <c r="E74" s="76" t="s">
        <v>88</v>
      </c>
      <c r="F74" s="136" t="s">
        <v>102</v>
      </c>
      <c r="G74" s="76"/>
      <c r="H74" s="137" t="e">
        <f>#REF!</f>
        <v>#REF!</v>
      </c>
      <c r="I74" s="123"/>
      <c r="J74" s="42" t="e">
        <f t="shared" si="1"/>
        <v>#REF!</v>
      </c>
    </row>
    <row r="75" spans="1:10" s="13" customFormat="1" ht="22.5" hidden="1">
      <c r="A75" s="26" t="s">
        <v>142</v>
      </c>
      <c r="B75" s="82" t="s">
        <v>186</v>
      </c>
      <c r="C75" s="78"/>
      <c r="D75" s="61">
        <v>948</v>
      </c>
      <c r="E75" s="62" t="s">
        <v>88</v>
      </c>
      <c r="F75" s="62" t="s">
        <v>97</v>
      </c>
      <c r="G75" s="62" t="s">
        <v>187</v>
      </c>
      <c r="H75" s="63">
        <v>0</v>
      </c>
      <c r="I75" s="64">
        <v>0</v>
      </c>
      <c r="J75" s="41" t="e">
        <f t="shared" si="1"/>
        <v>#DIV/0!</v>
      </c>
    </row>
    <row r="76" spans="1:10" s="5" customFormat="1" ht="12">
      <c r="A76" s="24" t="s">
        <v>44</v>
      </c>
      <c r="B76" s="104" t="s">
        <v>45</v>
      </c>
      <c r="C76" s="92">
        <v>948</v>
      </c>
      <c r="D76" s="92">
        <v>948</v>
      </c>
      <c r="E76" s="53" t="s">
        <v>46</v>
      </c>
      <c r="F76" s="53"/>
      <c r="G76" s="53"/>
      <c r="H76" s="55">
        <f>H77</f>
        <v>550</v>
      </c>
      <c r="I76" s="55">
        <f>I77</f>
        <v>549</v>
      </c>
      <c r="J76" s="42">
        <f t="shared" si="1"/>
        <v>99.818181818181813</v>
      </c>
    </row>
    <row r="77" spans="1:10" s="5" customFormat="1" ht="25.5" customHeight="1">
      <c r="A77" s="24" t="s">
        <v>47</v>
      </c>
      <c r="B77" s="48" t="s">
        <v>48</v>
      </c>
      <c r="C77" s="49">
        <v>948</v>
      </c>
      <c r="D77" s="49">
        <v>948</v>
      </c>
      <c r="E77" s="53" t="s">
        <v>49</v>
      </c>
      <c r="F77" s="53"/>
      <c r="G77" s="93"/>
      <c r="H77" s="55">
        <f>H78+H80+H82</f>
        <v>550</v>
      </c>
      <c r="I77" s="55">
        <f>I78+I80+I82</f>
        <v>549</v>
      </c>
      <c r="J77" s="41">
        <f t="shared" si="1"/>
        <v>99.818181818181813</v>
      </c>
    </row>
    <row r="78" spans="1:10" s="10" customFormat="1" ht="45.95" customHeight="1">
      <c r="A78" s="25" t="s">
        <v>50</v>
      </c>
      <c r="B78" s="81" t="s">
        <v>103</v>
      </c>
      <c r="C78" s="58">
        <v>948</v>
      </c>
      <c r="D78" s="58">
        <v>948</v>
      </c>
      <c r="E78" s="54" t="s">
        <v>49</v>
      </c>
      <c r="F78" s="54" t="s">
        <v>104</v>
      </c>
      <c r="G78" s="71"/>
      <c r="H78" s="59">
        <f>H79</f>
        <v>300</v>
      </c>
      <c r="I78" s="59">
        <f>I79</f>
        <v>300</v>
      </c>
      <c r="J78" s="42">
        <f t="shared" ref="J78:J113" si="2">I78*100/H78</f>
        <v>100</v>
      </c>
    </row>
    <row r="79" spans="1:10" s="13" customFormat="1" ht="21.75" customHeight="1">
      <c r="A79" s="26" t="s">
        <v>51</v>
      </c>
      <c r="B79" s="157" t="s">
        <v>216</v>
      </c>
      <c r="C79" s="61">
        <v>948</v>
      </c>
      <c r="D79" s="61">
        <v>948</v>
      </c>
      <c r="E79" s="62" t="s">
        <v>49</v>
      </c>
      <c r="F79" s="62" t="s">
        <v>104</v>
      </c>
      <c r="G79" s="79" t="s">
        <v>212</v>
      </c>
      <c r="H79" s="63">
        <v>300</v>
      </c>
      <c r="I79" s="138">
        <v>300</v>
      </c>
      <c r="J79" s="41">
        <f t="shared" si="2"/>
        <v>100</v>
      </c>
    </row>
    <row r="80" spans="1:10" s="13" customFormat="1" ht="56.45" customHeight="1">
      <c r="A80" s="25" t="s">
        <v>161</v>
      </c>
      <c r="B80" s="152" t="s">
        <v>225</v>
      </c>
      <c r="C80" s="154"/>
      <c r="D80" s="154">
        <v>948</v>
      </c>
      <c r="E80" s="25" t="s">
        <v>49</v>
      </c>
      <c r="F80" s="155" t="s">
        <v>226</v>
      </c>
      <c r="G80" s="25"/>
      <c r="H80" s="156">
        <f>H81</f>
        <v>150</v>
      </c>
      <c r="I80" s="156">
        <f>I81</f>
        <v>150</v>
      </c>
      <c r="J80" s="41">
        <f t="shared" si="2"/>
        <v>100</v>
      </c>
    </row>
    <row r="81" spans="1:13" s="13" customFormat="1" ht="21.75" customHeight="1">
      <c r="A81" s="26" t="s">
        <v>163</v>
      </c>
      <c r="B81" s="157" t="s">
        <v>216</v>
      </c>
      <c r="C81" s="162"/>
      <c r="D81" s="162">
        <v>948</v>
      </c>
      <c r="E81" s="26" t="s">
        <v>49</v>
      </c>
      <c r="F81" s="163" t="s">
        <v>226</v>
      </c>
      <c r="G81" s="26" t="s">
        <v>212</v>
      </c>
      <c r="H81" s="164">
        <v>150</v>
      </c>
      <c r="I81" s="138">
        <v>150</v>
      </c>
      <c r="J81" s="41">
        <f t="shared" si="2"/>
        <v>100</v>
      </c>
    </row>
    <row r="82" spans="1:13" s="16" customFormat="1" ht="80.45" customHeight="1">
      <c r="A82" s="25" t="s">
        <v>227</v>
      </c>
      <c r="B82" s="81" t="s">
        <v>176</v>
      </c>
      <c r="C82" s="58"/>
      <c r="D82" s="58">
        <v>948</v>
      </c>
      <c r="E82" s="54" t="s">
        <v>49</v>
      </c>
      <c r="F82" s="77" t="s">
        <v>162</v>
      </c>
      <c r="G82" s="76"/>
      <c r="H82" s="165">
        <f>H83</f>
        <v>100</v>
      </c>
      <c r="I82" s="165">
        <f>I83</f>
        <v>99</v>
      </c>
      <c r="J82" s="42">
        <f t="shared" si="2"/>
        <v>99</v>
      </c>
    </row>
    <row r="83" spans="1:13" s="13" customFormat="1" ht="21.75" customHeight="1">
      <c r="A83" s="30" t="s">
        <v>228</v>
      </c>
      <c r="B83" s="157" t="s">
        <v>216</v>
      </c>
      <c r="C83" s="61">
        <v>948</v>
      </c>
      <c r="D83" s="61">
        <v>948</v>
      </c>
      <c r="E83" s="62" t="s">
        <v>49</v>
      </c>
      <c r="F83" s="79" t="s">
        <v>162</v>
      </c>
      <c r="G83" s="62" t="s">
        <v>212</v>
      </c>
      <c r="H83" s="63">
        <v>100</v>
      </c>
      <c r="I83" s="94">
        <v>99</v>
      </c>
      <c r="J83" s="41">
        <f t="shared" si="2"/>
        <v>99</v>
      </c>
      <c r="M83" s="166"/>
    </row>
    <row r="84" spans="1:13" s="4" customFormat="1" ht="12">
      <c r="A84" s="24" t="s">
        <v>52</v>
      </c>
      <c r="B84" s="52" t="s">
        <v>164</v>
      </c>
      <c r="C84" s="49">
        <v>948</v>
      </c>
      <c r="D84" s="49">
        <v>948</v>
      </c>
      <c r="E84" s="53" t="s">
        <v>53</v>
      </c>
      <c r="F84" s="93"/>
      <c r="G84" s="53"/>
      <c r="H84" s="55">
        <f>H85</f>
        <v>3980</v>
      </c>
      <c r="I84" s="55">
        <f>I85</f>
        <v>3973</v>
      </c>
      <c r="J84" s="42">
        <f t="shared" si="2"/>
        <v>99.824120603015075</v>
      </c>
    </row>
    <row r="85" spans="1:13" s="4" customFormat="1" ht="12">
      <c r="A85" s="24" t="s">
        <v>54</v>
      </c>
      <c r="B85" s="48" t="s">
        <v>55</v>
      </c>
      <c r="C85" s="49">
        <v>948</v>
      </c>
      <c r="D85" s="49">
        <v>948</v>
      </c>
      <c r="E85" s="53" t="s">
        <v>56</v>
      </c>
      <c r="F85" s="93"/>
      <c r="G85" s="53"/>
      <c r="H85" s="55">
        <f>H89</f>
        <v>3980</v>
      </c>
      <c r="I85" s="55">
        <f>I89</f>
        <v>3973</v>
      </c>
      <c r="J85" s="41">
        <f t="shared" si="2"/>
        <v>99.824120603015075</v>
      </c>
    </row>
    <row r="86" spans="1:13" s="15" customFormat="1" ht="0.75" hidden="1" customHeight="1">
      <c r="A86" s="30" t="s">
        <v>57</v>
      </c>
      <c r="B86" s="139" t="s">
        <v>116</v>
      </c>
      <c r="C86" s="131"/>
      <c r="D86" s="131">
        <v>948</v>
      </c>
      <c r="E86" s="118" t="s">
        <v>56</v>
      </c>
      <c r="F86" s="119" t="s">
        <v>117</v>
      </c>
      <c r="G86" s="118"/>
      <c r="H86" s="120">
        <f>H87</f>
        <v>194</v>
      </c>
      <c r="I86" s="121"/>
      <c r="J86" s="42">
        <f t="shared" si="2"/>
        <v>0</v>
      </c>
    </row>
    <row r="87" spans="1:13" s="5" customFormat="1" ht="25.5" hidden="1" customHeight="1">
      <c r="A87" s="25" t="s">
        <v>58</v>
      </c>
      <c r="B87" s="81" t="s">
        <v>133</v>
      </c>
      <c r="C87" s="58"/>
      <c r="D87" s="58">
        <v>948</v>
      </c>
      <c r="E87" s="54" t="s">
        <v>56</v>
      </c>
      <c r="F87" s="71" t="s">
        <v>118</v>
      </c>
      <c r="G87" s="54"/>
      <c r="H87" s="59">
        <f>H88</f>
        <v>194</v>
      </c>
      <c r="I87" s="80"/>
      <c r="J87" s="42">
        <f t="shared" si="2"/>
        <v>0</v>
      </c>
    </row>
    <row r="88" spans="1:13" s="11" customFormat="1" ht="12.75" hidden="1" customHeight="1">
      <c r="A88" s="26" t="s">
        <v>115</v>
      </c>
      <c r="B88" s="82" t="s">
        <v>119</v>
      </c>
      <c r="C88" s="61"/>
      <c r="D88" s="61">
        <v>948</v>
      </c>
      <c r="E88" s="62" t="s">
        <v>56</v>
      </c>
      <c r="F88" s="79" t="s">
        <v>118</v>
      </c>
      <c r="G88" s="62" t="s">
        <v>120</v>
      </c>
      <c r="H88" s="63">
        <v>194</v>
      </c>
      <c r="I88" s="64"/>
      <c r="J88" s="42">
        <f t="shared" si="2"/>
        <v>0</v>
      </c>
    </row>
    <row r="89" spans="1:13" ht="45" customHeight="1">
      <c r="A89" s="25" t="s">
        <v>57</v>
      </c>
      <c r="B89" s="81" t="s">
        <v>105</v>
      </c>
      <c r="C89" s="58">
        <v>948</v>
      </c>
      <c r="D89" s="58">
        <v>948</v>
      </c>
      <c r="E89" s="54" t="s">
        <v>56</v>
      </c>
      <c r="F89" s="71" t="s">
        <v>159</v>
      </c>
      <c r="G89" s="54"/>
      <c r="H89" s="59">
        <f>H90</f>
        <v>3980</v>
      </c>
      <c r="I89" s="59">
        <f>I90</f>
        <v>3973</v>
      </c>
      <c r="J89" s="42">
        <f t="shared" si="2"/>
        <v>99.824120603015075</v>
      </c>
    </row>
    <row r="90" spans="1:13" s="11" customFormat="1" ht="33.75">
      <c r="A90" s="26" t="s">
        <v>58</v>
      </c>
      <c r="B90" s="157" t="s">
        <v>216</v>
      </c>
      <c r="C90" s="61">
        <v>948</v>
      </c>
      <c r="D90" s="61">
        <v>948</v>
      </c>
      <c r="E90" s="62" t="s">
        <v>56</v>
      </c>
      <c r="F90" s="79" t="s">
        <v>159</v>
      </c>
      <c r="G90" s="62" t="s">
        <v>212</v>
      </c>
      <c r="H90" s="63">
        <v>3980</v>
      </c>
      <c r="I90" s="97">
        <v>3973</v>
      </c>
      <c r="J90" s="40">
        <f t="shared" si="2"/>
        <v>99.824120603015075</v>
      </c>
    </row>
    <row r="91" spans="1:13" s="10" customFormat="1" ht="12" customHeight="1">
      <c r="A91" s="24" t="s">
        <v>64</v>
      </c>
      <c r="B91" s="140" t="s">
        <v>60</v>
      </c>
      <c r="C91" s="141">
        <v>948</v>
      </c>
      <c r="D91" s="141">
        <v>948</v>
      </c>
      <c r="E91" s="53" t="s">
        <v>61</v>
      </c>
      <c r="F91" s="142"/>
      <c r="G91" s="143"/>
      <c r="H91" s="144">
        <f>H92</f>
        <v>9975.5</v>
      </c>
      <c r="I91" s="55">
        <f>I92</f>
        <v>9164.9</v>
      </c>
      <c r="J91" s="41">
        <f t="shared" si="2"/>
        <v>91.874091524234373</v>
      </c>
    </row>
    <row r="92" spans="1:13" s="10" customFormat="1" ht="12.75" customHeight="1">
      <c r="A92" s="24" t="s">
        <v>65</v>
      </c>
      <c r="B92" s="48" t="s">
        <v>107</v>
      </c>
      <c r="C92" s="49">
        <v>948</v>
      </c>
      <c r="D92" s="49">
        <v>948</v>
      </c>
      <c r="E92" s="53" t="s">
        <v>62</v>
      </c>
      <c r="F92" s="53"/>
      <c r="G92" s="93"/>
      <c r="H92" s="55">
        <f>H93+H96+H98</f>
        <v>9975.5</v>
      </c>
      <c r="I92" s="55">
        <f>I93+I96+I98</f>
        <v>9164.9</v>
      </c>
      <c r="J92" s="42">
        <f t="shared" si="2"/>
        <v>91.874091524234373</v>
      </c>
    </row>
    <row r="93" spans="1:13" s="11" customFormat="1" ht="34.5" customHeight="1">
      <c r="A93" s="25" t="s">
        <v>66</v>
      </c>
      <c r="B93" s="57" t="s">
        <v>130</v>
      </c>
      <c r="C93" s="58"/>
      <c r="D93" s="58">
        <v>948</v>
      </c>
      <c r="E93" s="54" t="s">
        <v>62</v>
      </c>
      <c r="F93" s="54" t="s">
        <v>229</v>
      </c>
      <c r="G93" s="71"/>
      <c r="H93" s="59">
        <f>H94+H95</f>
        <v>2884.5</v>
      </c>
      <c r="I93" s="59">
        <f>I94+I95</f>
        <v>2506.1999999999998</v>
      </c>
      <c r="J93" s="41">
        <f t="shared" si="2"/>
        <v>86.885075403016117</v>
      </c>
    </row>
    <row r="94" spans="1:13" s="10" customFormat="1" ht="60.95" customHeight="1">
      <c r="A94" s="26" t="s">
        <v>67</v>
      </c>
      <c r="B94" s="153" t="s">
        <v>222</v>
      </c>
      <c r="C94" s="162"/>
      <c r="D94" s="61">
        <v>948</v>
      </c>
      <c r="E94" s="62" t="s">
        <v>62</v>
      </c>
      <c r="F94" s="62" t="s">
        <v>229</v>
      </c>
      <c r="G94" s="79" t="s">
        <v>210</v>
      </c>
      <c r="H94" s="164">
        <v>2692.1</v>
      </c>
      <c r="I94" s="145">
        <v>2315.6999999999998</v>
      </c>
      <c r="J94" s="41">
        <f t="shared" si="2"/>
        <v>86.018349986998984</v>
      </c>
    </row>
    <row r="95" spans="1:13" s="10" customFormat="1" ht="21.95" customHeight="1">
      <c r="A95" s="26"/>
      <c r="B95" s="157" t="s">
        <v>216</v>
      </c>
      <c r="C95" s="162"/>
      <c r="D95" s="61">
        <v>948</v>
      </c>
      <c r="E95" s="62" t="s">
        <v>62</v>
      </c>
      <c r="F95" s="62" t="s">
        <v>229</v>
      </c>
      <c r="G95" s="79" t="s">
        <v>212</v>
      </c>
      <c r="H95" s="164">
        <v>192.4</v>
      </c>
      <c r="I95" s="97">
        <v>190.5</v>
      </c>
      <c r="J95" s="42">
        <f t="shared" si="2"/>
        <v>99.012474012474016</v>
      </c>
    </row>
    <row r="96" spans="1:13" s="10" customFormat="1" ht="22.5" customHeight="1">
      <c r="A96" s="25" t="s">
        <v>143</v>
      </c>
      <c r="B96" s="81" t="s">
        <v>134</v>
      </c>
      <c r="C96" s="58"/>
      <c r="D96" s="58">
        <v>948</v>
      </c>
      <c r="E96" s="54" t="s">
        <v>62</v>
      </c>
      <c r="F96" s="54" t="s">
        <v>230</v>
      </c>
      <c r="G96" s="71"/>
      <c r="H96" s="59">
        <f>H97</f>
        <v>5641.8</v>
      </c>
      <c r="I96" s="59">
        <f>I97</f>
        <v>5209.5</v>
      </c>
      <c r="J96" s="41">
        <f t="shared" si="2"/>
        <v>92.337551845155801</v>
      </c>
    </row>
    <row r="97" spans="1:10" s="10" customFormat="1" ht="21" customHeight="1">
      <c r="A97" s="26" t="s">
        <v>144</v>
      </c>
      <c r="B97" s="153" t="s">
        <v>223</v>
      </c>
      <c r="C97" s="162"/>
      <c r="D97" s="61">
        <v>948</v>
      </c>
      <c r="E97" s="62" t="s">
        <v>62</v>
      </c>
      <c r="F97" s="62" t="s">
        <v>230</v>
      </c>
      <c r="G97" s="79" t="s">
        <v>211</v>
      </c>
      <c r="H97" s="63">
        <v>5641.8</v>
      </c>
      <c r="I97" s="145">
        <v>5209.5</v>
      </c>
      <c r="J97" s="41">
        <f t="shared" si="2"/>
        <v>92.337551845155801</v>
      </c>
    </row>
    <row r="98" spans="1:10" s="15" customFormat="1" ht="23.1" customHeight="1">
      <c r="A98" s="25" t="s">
        <v>231</v>
      </c>
      <c r="B98" s="81" t="s">
        <v>233</v>
      </c>
      <c r="C98" s="58"/>
      <c r="D98" s="58">
        <v>948</v>
      </c>
      <c r="E98" s="54" t="s">
        <v>62</v>
      </c>
      <c r="F98" s="54" t="s">
        <v>234</v>
      </c>
      <c r="G98" s="71"/>
      <c r="H98" s="59">
        <f>H99</f>
        <v>1449.2</v>
      </c>
      <c r="I98" s="59">
        <f>I99</f>
        <v>1449.2</v>
      </c>
      <c r="J98" s="42">
        <f t="shared" si="2"/>
        <v>100</v>
      </c>
    </row>
    <row r="99" spans="1:10" s="10" customFormat="1" ht="20.45" customHeight="1">
      <c r="A99" s="26" t="s">
        <v>232</v>
      </c>
      <c r="B99" s="153" t="s">
        <v>223</v>
      </c>
      <c r="C99" s="61"/>
      <c r="D99" s="61">
        <v>948</v>
      </c>
      <c r="E99" s="62" t="s">
        <v>62</v>
      </c>
      <c r="F99" s="62" t="s">
        <v>234</v>
      </c>
      <c r="G99" s="79" t="s">
        <v>211</v>
      </c>
      <c r="H99" s="63">
        <v>1449.2</v>
      </c>
      <c r="I99" s="145">
        <v>1449.2</v>
      </c>
      <c r="J99" s="41">
        <f t="shared" si="2"/>
        <v>100</v>
      </c>
    </row>
    <row r="100" spans="1:10" s="10" customFormat="1" ht="12" customHeight="1">
      <c r="A100" s="29" t="s">
        <v>74</v>
      </c>
      <c r="B100" s="146" t="s">
        <v>138</v>
      </c>
      <c r="C100" s="147">
        <v>948</v>
      </c>
      <c r="D100" s="147">
        <v>948</v>
      </c>
      <c r="E100" s="142" t="s">
        <v>139</v>
      </c>
      <c r="F100" s="142"/>
      <c r="G100" s="143"/>
      <c r="H100" s="144">
        <f t="shared" ref="H100:I102" si="3">H101</f>
        <v>1278</v>
      </c>
      <c r="I100" s="144">
        <f t="shared" si="3"/>
        <v>1273.7</v>
      </c>
      <c r="J100" s="42">
        <f t="shared" si="2"/>
        <v>99.663536776212837</v>
      </c>
    </row>
    <row r="101" spans="1:10" s="10" customFormat="1" ht="11.1" customHeight="1">
      <c r="A101" s="24" t="s">
        <v>75</v>
      </c>
      <c r="B101" s="48" t="s">
        <v>245</v>
      </c>
      <c r="C101" s="49">
        <v>948</v>
      </c>
      <c r="D101" s="49">
        <v>948</v>
      </c>
      <c r="E101" s="53" t="s">
        <v>246</v>
      </c>
      <c r="F101" s="53"/>
      <c r="G101" s="93"/>
      <c r="H101" s="55">
        <f t="shared" si="3"/>
        <v>1278</v>
      </c>
      <c r="I101" s="55">
        <f t="shared" si="3"/>
        <v>1273.7</v>
      </c>
      <c r="J101" s="41">
        <f t="shared" si="2"/>
        <v>99.663536776212837</v>
      </c>
    </row>
    <row r="102" spans="1:10" s="10" customFormat="1" ht="48" customHeight="1">
      <c r="A102" s="25" t="s">
        <v>76</v>
      </c>
      <c r="B102" s="81" t="s">
        <v>106</v>
      </c>
      <c r="C102" s="58">
        <v>948</v>
      </c>
      <c r="D102" s="58">
        <v>948</v>
      </c>
      <c r="E102" s="54" t="s">
        <v>246</v>
      </c>
      <c r="F102" s="54" t="s">
        <v>160</v>
      </c>
      <c r="G102" s="71"/>
      <c r="H102" s="59">
        <f t="shared" si="3"/>
        <v>1278</v>
      </c>
      <c r="I102" s="59">
        <f t="shared" si="3"/>
        <v>1273.7</v>
      </c>
      <c r="J102" s="42">
        <f t="shared" si="2"/>
        <v>99.663536776212837</v>
      </c>
    </row>
    <row r="103" spans="1:10" s="10" customFormat="1" ht="21.75" customHeight="1">
      <c r="A103" s="26" t="s">
        <v>77</v>
      </c>
      <c r="B103" s="157" t="s">
        <v>216</v>
      </c>
      <c r="C103" s="61">
        <v>948</v>
      </c>
      <c r="D103" s="61">
        <v>948</v>
      </c>
      <c r="E103" s="62" t="s">
        <v>246</v>
      </c>
      <c r="F103" s="62" t="s">
        <v>160</v>
      </c>
      <c r="G103" s="79" t="s">
        <v>212</v>
      </c>
      <c r="H103" s="63">
        <v>1278</v>
      </c>
      <c r="I103" s="97">
        <v>1273.7</v>
      </c>
      <c r="J103" s="41">
        <f t="shared" si="2"/>
        <v>99.663536776212837</v>
      </c>
    </row>
    <row r="104" spans="1:10" s="10" customFormat="1" ht="13.5" customHeight="1">
      <c r="A104" s="24" t="s">
        <v>145</v>
      </c>
      <c r="B104" s="52" t="s">
        <v>177</v>
      </c>
      <c r="C104" s="92"/>
      <c r="D104" s="49">
        <v>918</v>
      </c>
      <c r="E104" s="53" t="s">
        <v>136</v>
      </c>
      <c r="F104" s="93"/>
      <c r="G104" s="53"/>
      <c r="H104" s="55">
        <f t="shared" ref="H104:I106" si="4">H105</f>
        <v>2635</v>
      </c>
      <c r="I104" s="55">
        <f t="shared" si="4"/>
        <v>2632.2</v>
      </c>
      <c r="J104" s="42">
        <f t="shared" si="2"/>
        <v>99.893738140417454</v>
      </c>
    </row>
    <row r="105" spans="1:10" s="10" customFormat="1" ht="24.75" customHeight="1">
      <c r="A105" s="24" t="s">
        <v>146</v>
      </c>
      <c r="B105" s="48" t="s">
        <v>59</v>
      </c>
      <c r="C105" s="49">
        <v>948</v>
      </c>
      <c r="D105" s="49">
        <v>918</v>
      </c>
      <c r="E105" s="53" t="s">
        <v>137</v>
      </c>
      <c r="F105" s="93"/>
      <c r="G105" s="53"/>
      <c r="H105" s="55">
        <f t="shared" si="4"/>
        <v>2635</v>
      </c>
      <c r="I105" s="55">
        <f t="shared" si="4"/>
        <v>2632.2</v>
      </c>
      <c r="J105" s="41">
        <f t="shared" si="2"/>
        <v>99.893738140417454</v>
      </c>
    </row>
    <row r="106" spans="1:10" s="10" customFormat="1" ht="35.1" customHeight="1">
      <c r="A106" s="25" t="s">
        <v>147</v>
      </c>
      <c r="B106" s="113" t="s">
        <v>149</v>
      </c>
      <c r="C106" s="70">
        <v>948</v>
      </c>
      <c r="D106" s="70">
        <v>918</v>
      </c>
      <c r="E106" s="54" t="s">
        <v>137</v>
      </c>
      <c r="F106" s="71" t="s">
        <v>150</v>
      </c>
      <c r="G106" s="54"/>
      <c r="H106" s="59">
        <f t="shared" si="4"/>
        <v>2635</v>
      </c>
      <c r="I106" s="59">
        <f t="shared" si="4"/>
        <v>2632.2</v>
      </c>
      <c r="J106" s="43">
        <f t="shared" si="2"/>
        <v>99.893738140417454</v>
      </c>
    </row>
    <row r="107" spans="1:10" s="10" customFormat="1" ht="22.5" customHeight="1">
      <c r="A107" s="26" t="s">
        <v>148</v>
      </c>
      <c r="B107" s="157" t="s">
        <v>216</v>
      </c>
      <c r="C107" s="61">
        <v>948</v>
      </c>
      <c r="D107" s="61">
        <v>918</v>
      </c>
      <c r="E107" s="62" t="s">
        <v>137</v>
      </c>
      <c r="F107" s="62" t="s">
        <v>150</v>
      </c>
      <c r="G107" s="79" t="s">
        <v>212</v>
      </c>
      <c r="H107" s="63">
        <v>2635</v>
      </c>
      <c r="I107" s="168">
        <v>2632.2</v>
      </c>
      <c r="J107" s="40">
        <f t="shared" si="2"/>
        <v>99.893738140417454</v>
      </c>
    </row>
    <row r="108" spans="1:10" s="10" customFormat="1" ht="45.6" customHeight="1">
      <c r="A108" s="23" t="s">
        <v>235</v>
      </c>
      <c r="B108" s="169" t="s">
        <v>236</v>
      </c>
      <c r="C108" s="170"/>
      <c r="D108" s="159">
        <v>909</v>
      </c>
      <c r="E108" s="160"/>
      <c r="F108" s="24"/>
      <c r="G108" s="160"/>
      <c r="H108" s="161">
        <f t="shared" ref="H108:I111" si="5">H109</f>
        <v>8995</v>
      </c>
      <c r="I108" s="161">
        <f t="shared" si="5"/>
        <v>8995</v>
      </c>
      <c r="J108" s="40">
        <f t="shared" si="2"/>
        <v>100</v>
      </c>
    </row>
    <row r="109" spans="1:10" s="10" customFormat="1" ht="12.6" customHeight="1">
      <c r="A109" s="171" t="s">
        <v>237</v>
      </c>
      <c r="B109" s="172" t="s">
        <v>10</v>
      </c>
      <c r="C109" s="173"/>
      <c r="D109" s="174">
        <v>909</v>
      </c>
      <c r="E109" s="175" t="s">
        <v>21</v>
      </c>
      <c r="F109" s="20"/>
      <c r="G109" s="176"/>
      <c r="H109" s="177">
        <f t="shared" si="5"/>
        <v>8995</v>
      </c>
      <c r="I109" s="177">
        <f t="shared" si="5"/>
        <v>8995</v>
      </c>
      <c r="J109" s="40">
        <f t="shared" si="2"/>
        <v>100</v>
      </c>
    </row>
    <row r="110" spans="1:10" s="10" customFormat="1" ht="22.5" customHeight="1">
      <c r="A110" s="24" t="s">
        <v>238</v>
      </c>
      <c r="B110" s="169" t="s">
        <v>239</v>
      </c>
      <c r="C110" s="178"/>
      <c r="D110" s="159">
        <v>909</v>
      </c>
      <c r="E110" s="160" t="s">
        <v>240</v>
      </c>
      <c r="F110" s="24"/>
      <c r="G110" s="160"/>
      <c r="H110" s="161">
        <f t="shared" si="5"/>
        <v>8995</v>
      </c>
      <c r="I110" s="161">
        <f t="shared" si="5"/>
        <v>8995</v>
      </c>
      <c r="J110" s="40">
        <f t="shared" si="2"/>
        <v>100</v>
      </c>
    </row>
    <row r="111" spans="1:10" s="10" customFormat="1" ht="15.95" customHeight="1">
      <c r="A111" s="25" t="s">
        <v>241</v>
      </c>
      <c r="B111" s="179" t="s">
        <v>242</v>
      </c>
      <c r="C111" s="180"/>
      <c r="D111" s="154">
        <v>909</v>
      </c>
      <c r="E111" s="155" t="s">
        <v>240</v>
      </c>
      <c r="F111" s="25" t="s">
        <v>243</v>
      </c>
      <c r="G111" s="155"/>
      <c r="H111" s="156">
        <f t="shared" si="5"/>
        <v>8995</v>
      </c>
      <c r="I111" s="156">
        <f t="shared" si="5"/>
        <v>8995</v>
      </c>
      <c r="J111" s="40">
        <f t="shared" si="2"/>
        <v>100</v>
      </c>
    </row>
    <row r="112" spans="1:10" s="10" customFormat="1" ht="22.5" customHeight="1" thickBot="1">
      <c r="A112" s="167" t="s">
        <v>244</v>
      </c>
      <c r="B112" s="181" t="s">
        <v>216</v>
      </c>
      <c r="C112" s="173"/>
      <c r="D112" s="182">
        <v>909</v>
      </c>
      <c r="E112" s="167" t="s">
        <v>240</v>
      </c>
      <c r="F112" s="183" t="s">
        <v>243</v>
      </c>
      <c r="G112" s="167" t="s">
        <v>212</v>
      </c>
      <c r="H112" s="184">
        <v>8995</v>
      </c>
      <c r="I112" s="168">
        <v>8995</v>
      </c>
      <c r="J112" s="40">
        <f t="shared" si="2"/>
        <v>100</v>
      </c>
    </row>
    <row r="113" spans="1:10" s="11" customFormat="1" ht="13.5" thickBot="1">
      <c r="A113" s="31"/>
      <c r="B113" s="148" t="s">
        <v>63</v>
      </c>
      <c r="C113" s="149"/>
      <c r="D113" s="149"/>
      <c r="E113" s="150"/>
      <c r="F113" s="148"/>
      <c r="G113" s="151"/>
      <c r="H113" s="185">
        <f>H12+H33+H108</f>
        <v>109950.8</v>
      </c>
      <c r="I113" s="185">
        <f>I12+I33+I108</f>
        <v>108346.9</v>
      </c>
      <c r="J113" s="44">
        <f t="shared" si="2"/>
        <v>98.541256634785739</v>
      </c>
    </row>
    <row r="114" spans="1:10" s="10" customFormat="1" ht="12" customHeight="1">
      <c r="A114" s="17"/>
      <c r="B114" s="18"/>
      <c r="C114" s="19"/>
      <c r="D114" s="19"/>
      <c r="E114" s="17"/>
      <c r="F114" s="17"/>
      <c r="G114" s="17"/>
      <c r="H114" s="32"/>
      <c r="I114" s="34"/>
      <c r="J114" s="38"/>
    </row>
    <row r="115" spans="1:10" s="10" customFormat="1" ht="13.5" customHeight="1">
      <c r="A115" s="187" t="s">
        <v>135</v>
      </c>
      <c r="B115" s="188"/>
      <c r="C115" s="188"/>
      <c r="D115" s="188"/>
      <c r="E115" s="188"/>
      <c r="F115" s="188"/>
      <c r="G115" s="188"/>
      <c r="H115" s="188"/>
      <c r="I115" s="34"/>
      <c r="J115" s="38"/>
    </row>
    <row r="116" spans="1:10" s="5" customFormat="1" ht="13.5" customHeight="1">
      <c r="A116" s="186" t="s">
        <v>207</v>
      </c>
      <c r="B116" s="186"/>
      <c r="C116" s="186"/>
      <c r="D116" s="186"/>
      <c r="E116" s="186"/>
      <c r="F116" s="186"/>
      <c r="G116" s="186"/>
      <c r="H116" s="186"/>
      <c r="I116" s="37"/>
      <c r="J116" s="38"/>
    </row>
    <row r="117" spans="1:10" s="11" customFormat="1" ht="12" customHeight="1">
      <c r="H117" s="33"/>
      <c r="I117" s="33"/>
      <c r="J117" s="38"/>
    </row>
    <row r="118" spans="1:10" s="10" customFormat="1" ht="12.75" customHeight="1">
      <c r="H118" s="34"/>
      <c r="I118" s="34"/>
      <c r="J118" s="38"/>
    </row>
    <row r="119" spans="1:10" s="10" customFormat="1" ht="11.25" customHeight="1">
      <c r="H119" s="34"/>
      <c r="I119" s="34"/>
      <c r="J119" s="38"/>
    </row>
    <row r="120" spans="1:10" s="11" customFormat="1" ht="23.25" customHeight="1">
      <c r="H120" s="33"/>
      <c r="J120" s="38"/>
    </row>
    <row r="121" spans="1:10" s="10" customFormat="1" ht="11.25" customHeight="1">
      <c r="H121" s="34"/>
      <c r="J121" s="38"/>
    </row>
    <row r="122" spans="1:10" s="5" customFormat="1" ht="36" customHeight="1">
      <c r="A122" s="8"/>
      <c r="B122" s="9"/>
      <c r="C122" s="7"/>
      <c r="D122" s="7"/>
      <c r="E122" s="8"/>
      <c r="F122" s="8"/>
      <c r="G122" s="8"/>
      <c r="H122" s="35"/>
      <c r="J122" s="38"/>
    </row>
    <row r="123" spans="1:10" s="5" customFormat="1" ht="12" customHeight="1">
      <c r="A123" s="8"/>
      <c r="B123" s="9"/>
      <c r="C123" s="7"/>
      <c r="D123" s="7"/>
      <c r="E123" s="8"/>
      <c r="F123" s="8"/>
      <c r="G123" s="8"/>
      <c r="H123" s="35"/>
      <c r="J123" s="38"/>
    </row>
    <row r="124" spans="1:10" s="11" customFormat="1" ht="12" customHeight="1">
      <c r="A124" s="8"/>
      <c r="B124" s="9"/>
      <c r="C124" s="7"/>
      <c r="D124" s="7"/>
      <c r="E124" s="8"/>
      <c r="F124" s="8"/>
      <c r="G124" s="8"/>
      <c r="H124" s="35"/>
      <c r="J124" s="38"/>
    </row>
    <row r="125" spans="1:10" s="10" customFormat="1" ht="11.25" customHeight="1">
      <c r="A125" s="8"/>
      <c r="B125" s="9"/>
      <c r="C125" s="7"/>
      <c r="D125" s="7"/>
      <c r="E125" s="8"/>
      <c r="F125" s="8"/>
      <c r="G125" s="8"/>
      <c r="H125" s="35"/>
      <c r="J125" s="38"/>
    </row>
    <row r="126" spans="1:10" s="4" customFormat="1" ht="27" customHeight="1">
      <c r="A126" s="8"/>
      <c r="B126" s="9"/>
      <c r="C126" s="7"/>
      <c r="D126" s="7"/>
      <c r="E126" s="8"/>
      <c r="F126" s="8"/>
      <c r="G126" s="8"/>
      <c r="H126" s="35"/>
      <c r="J126" s="38"/>
    </row>
    <row r="127" spans="1:10" s="13" customFormat="1" ht="12.75" customHeight="1">
      <c r="A127" s="8"/>
      <c r="B127" s="9"/>
      <c r="C127" s="7"/>
      <c r="D127" s="7"/>
      <c r="E127" s="8"/>
      <c r="F127" s="8"/>
      <c r="G127" s="8"/>
      <c r="H127" s="35"/>
      <c r="J127" s="38"/>
    </row>
    <row r="128" spans="1:10" s="5" customFormat="1" ht="12" customHeight="1">
      <c r="A128" s="8"/>
      <c r="B128" s="9"/>
      <c r="C128" s="7"/>
      <c r="D128" s="7"/>
      <c r="E128" s="8"/>
      <c r="F128" s="8"/>
      <c r="G128" s="8"/>
      <c r="H128" s="35"/>
      <c r="J128" s="38"/>
    </row>
    <row r="129" spans="1:10" s="11" customFormat="1" ht="13.5" customHeight="1">
      <c r="A129" s="8"/>
      <c r="B129" s="9"/>
      <c r="C129" s="7"/>
      <c r="D129" s="7"/>
      <c r="E129" s="8"/>
      <c r="F129" s="8"/>
      <c r="G129" s="8"/>
      <c r="H129" s="35"/>
      <c r="J129" s="38"/>
    </row>
    <row r="130" spans="1:10" s="4" customFormat="1" ht="24" customHeight="1">
      <c r="A130" s="8"/>
      <c r="B130" s="9"/>
      <c r="C130" s="7"/>
      <c r="D130" s="7"/>
      <c r="E130" s="8"/>
      <c r="F130" s="8"/>
      <c r="G130" s="8"/>
      <c r="H130" s="35"/>
      <c r="J130" s="38"/>
    </row>
    <row r="131" spans="1:10" s="13" customFormat="1" ht="33" customHeight="1">
      <c r="A131" s="8"/>
      <c r="B131" s="9"/>
      <c r="C131" s="7"/>
      <c r="D131" s="7"/>
      <c r="E131" s="8"/>
      <c r="F131" s="8"/>
      <c r="G131" s="8"/>
      <c r="H131" s="35"/>
      <c r="J131" s="38"/>
    </row>
    <row r="132" spans="1:10" s="4" customFormat="1" ht="60.75" customHeight="1">
      <c r="A132" s="8"/>
      <c r="B132" s="9"/>
      <c r="C132" s="7"/>
      <c r="D132" s="7"/>
      <c r="E132" s="8"/>
      <c r="F132" s="8"/>
      <c r="G132" s="8"/>
      <c r="H132" s="35"/>
      <c r="J132" s="38"/>
    </row>
    <row r="133" spans="1:10" s="14" customFormat="1" ht="21.75" customHeight="1">
      <c r="A133" s="8"/>
      <c r="B133" s="9"/>
      <c r="C133" s="7"/>
      <c r="D133" s="7"/>
      <c r="E133" s="8"/>
      <c r="F133" s="8"/>
      <c r="G133" s="8"/>
      <c r="H133" s="35"/>
      <c r="J133" s="38"/>
    </row>
    <row r="134" spans="1:10" s="4" customFormat="1" ht="23.25" customHeight="1">
      <c r="A134" s="8"/>
      <c r="B134" s="9"/>
      <c r="C134" s="7"/>
      <c r="D134" s="7"/>
      <c r="E134" s="8"/>
      <c r="F134" s="8"/>
      <c r="G134" s="8"/>
      <c r="H134" s="35"/>
      <c r="J134" s="38"/>
    </row>
    <row r="135" spans="1:10" s="14" customFormat="1" ht="12.75" customHeight="1">
      <c r="A135" s="8"/>
      <c r="B135" s="9"/>
      <c r="C135" s="7"/>
      <c r="D135" s="7"/>
      <c r="E135" s="8"/>
      <c r="F135" s="8"/>
      <c r="G135" s="8"/>
      <c r="H135" s="35"/>
      <c r="J135" s="38"/>
    </row>
    <row r="136" spans="1:10" s="4" customFormat="1" ht="36.75" customHeight="1">
      <c r="A136" s="8"/>
      <c r="B136" s="9"/>
      <c r="C136" s="7"/>
      <c r="D136" s="7"/>
      <c r="E136" s="8"/>
      <c r="F136" s="8"/>
      <c r="G136" s="8"/>
      <c r="H136" s="35"/>
      <c r="J136" s="38"/>
    </row>
    <row r="137" spans="1:10" s="4" customFormat="1" ht="47.25" customHeight="1">
      <c r="A137" s="8"/>
      <c r="B137" s="9"/>
      <c r="C137" s="7"/>
      <c r="D137" s="7"/>
      <c r="E137" s="8"/>
      <c r="F137" s="8"/>
      <c r="G137" s="8"/>
      <c r="H137" s="35"/>
      <c r="J137" s="38"/>
    </row>
    <row r="138" spans="1:10" s="13" customFormat="1" ht="14.25" customHeight="1">
      <c r="A138" s="8"/>
      <c r="B138" s="9"/>
      <c r="C138" s="7"/>
      <c r="D138" s="7"/>
      <c r="E138" s="8"/>
      <c r="F138" s="8"/>
      <c r="G138" s="8"/>
      <c r="H138" s="35"/>
      <c r="J138" s="38"/>
    </row>
    <row r="139" spans="1:10" s="5" customFormat="1" ht="35.25" customHeight="1">
      <c r="A139" s="8"/>
      <c r="B139" s="9"/>
      <c r="C139" s="7"/>
      <c r="D139" s="7"/>
      <c r="E139" s="8"/>
      <c r="F139" s="8"/>
      <c r="G139" s="8"/>
      <c r="H139" s="35"/>
      <c r="J139" s="38"/>
    </row>
    <row r="140" spans="1:10" s="10" customFormat="1" ht="12.75" customHeight="1">
      <c r="A140" s="8"/>
      <c r="B140" s="9"/>
      <c r="C140" s="7"/>
      <c r="D140" s="7"/>
      <c r="E140" s="8"/>
      <c r="F140" s="8"/>
      <c r="G140" s="8"/>
      <c r="H140" s="35"/>
      <c r="J140" s="38"/>
    </row>
    <row r="141" spans="1:10" s="11" customFormat="1" ht="22.5" customHeight="1">
      <c r="A141" s="8"/>
      <c r="B141" s="9"/>
      <c r="C141" s="7"/>
      <c r="D141" s="7"/>
      <c r="E141" s="8"/>
      <c r="F141" s="8"/>
      <c r="G141" s="8"/>
      <c r="H141" s="35"/>
      <c r="J141" s="38"/>
    </row>
    <row r="142" spans="1:10" s="4" customFormat="1" ht="12.75" customHeight="1">
      <c r="A142" s="8"/>
      <c r="B142" s="9"/>
      <c r="C142" s="7"/>
      <c r="D142" s="7"/>
      <c r="E142" s="8"/>
      <c r="F142" s="8"/>
      <c r="G142" s="8"/>
      <c r="H142" s="35"/>
      <c r="J142" s="38"/>
    </row>
    <row r="143" spans="1:10" s="4" customFormat="1">
      <c r="A143" s="8"/>
      <c r="B143" s="9"/>
      <c r="C143" s="7"/>
      <c r="D143" s="7"/>
      <c r="E143" s="8"/>
      <c r="F143" s="8"/>
      <c r="G143" s="8"/>
      <c r="H143" s="35"/>
      <c r="J143" s="38"/>
    </row>
    <row r="144" spans="1:10" s="5" customFormat="1">
      <c r="A144" s="8"/>
      <c r="B144" s="9"/>
      <c r="C144" s="7"/>
      <c r="D144" s="7"/>
      <c r="E144" s="8"/>
      <c r="F144" s="8"/>
      <c r="G144" s="8"/>
      <c r="H144" s="35"/>
      <c r="J144" s="38"/>
    </row>
    <row r="145" spans="1:10" s="5" customFormat="1">
      <c r="A145" s="8"/>
      <c r="B145" s="9"/>
      <c r="C145" s="7"/>
      <c r="D145" s="7"/>
      <c r="E145" s="8"/>
      <c r="F145" s="8"/>
      <c r="G145" s="8"/>
      <c r="H145" s="35"/>
      <c r="J145" s="38"/>
    </row>
    <row r="146" spans="1:10" s="11" customFormat="1">
      <c r="A146" s="8"/>
      <c r="B146" s="9"/>
      <c r="C146" s="7"/>
      <c r="D146" s="7"/>
      <c r="E146" s="8"/>
      <c r="F146" s="8"/>
      <c r="G146" s="8"/>
      <c r="H146" s="35"/>
      <c r="J146" s="38"/>
    </row>
    <row r="147" spans="1:10" s="10" customFormat="1">
      <c r="A147" s="8"/>
      <c r="B147" s="9"/>
      <c r="C147" s="7"/>
      <c r="D147" s="7"/>
      <c r="E147" s="8"/>
      <c r="F147" s="8"/>
      <c r="G147" s="8"/>
      <c r="H147" s="35"/>
      <c r="J147" s="38"/>
    </row>
    <row r="148" spans="1:10" s="11" customFormat="1">
      <c r="A148" s="8"/>
      <c r="B148" s="9"/>
      <c r="C148" s="7"/>
      <c r="D148" s="7"/>
      <c r="E148" s="8"/>
      <c r="F148" s="8"/>
      <c r="G148" s="8"/>
      <c r="H148" s="35"/>
      <c r="J148" s="38"/>
    </row>
    <row r="149" spans="1:10" s="4" customFormat="1">
      <c r="A149" s="8"/>
      <c r="B149" s="9"/>
      <c r="C149" s="7"/>
      <c r="D149" s="7"/>
      <c r="E149" s="8"/>
      <c r="F149" s="8"/>
      <c r="G149" s="8"/>
      <c r="H149" s="35"/>
      <c r="J149" s="38"/>
    </row>
    <row r="150" spans="1:10" s="4" customFormat="1">
      <c r="A150" s="8"/>
      <c r="B150" s="9"/>
      <c r="C150" s="7"/>
      <c r="D150" s="7"/>
      <c r="E150" s="8"/>
      <c r="F150" s="8"/>
      <c r="G150" s="8"/>
      <c r="H150" s="35"/>
      <c r="J150" s="38"/>
    </row>
    <row r="151" spans="1:10" s="5" customFormat="1">
      <c r="A151" s="8"/>
      <c r="B151" s="9"/>
      <c r="C151" s="7"/>
      <c r="D151" s="7"/>
      <c r="E151" s="8"/>
      <c r="F151" s="8"/>
      <c r="G151" s="8"/>
      <c r="H151" s="35"/>
      <c r="J151" s="38"/>
    </row>
    <row r="152" spans="1:10" s="5" customFormat="1">
      <c r="A152" s="8"/>
      <c r="B152" s="9"/>
      <c r="C152" s="7"/>
      <c r="D152" s="7"/>
      <c r="E152" s="8"/>
      <c r="F152" s="8"/>
      <c r="G152" s="8"/>
      <c r="H152" s="35"/>
      <c r="J152" s="38"/>
    </row>
    <row r="153" spans="1:10" s="11" customFormat="1">
      <c r="A153" s="8"/>
      <c r="B153" s="9"/>
      <c r="C153" s="7"/>
      <c r="D153" s="7"/>
      <c r="E153" s="8"/>
      <c r="F153" s="8"/>
      <c r="G153" s="8"/>
      <c r="H153" s="35"/>
      <c r="J153" s="38"/>
    </row>
    <row r="154" spans="1:10" s="10" customFormat="1">
      <c r="A154" s="8"/>
      <c r="B154" s="9"/>
      <c r="C154" s="7"/>
      <c r="D154" s="7"/>
      <c r="E154" s="8"/>
      <c r="F154" s="8"/>
      <c r="G154" s="8"/>
      <c r="H154" s="35"/>
      <c r="J154" s="38"/>
    </row>
    <row r="155" spans="1:10" s="11" customFormat="1">
      <c r="A155" s="8"/>
      <c r="B155" s="9"/>
      <c r="C155" s="7"/>
      <c r="D155" s="7"/>
      <c r="E155" s="8"/>
      <c r="F155" s="8"/>
      <c r="G155" s="8"/>
      <c r="H155" s="35"/>
      <c r="J155" s="38"/>
    </row>
    <row r="156" spans="1:10" s="4" customFormat="1" ht="24" customHeight="1">
      <c r="A156" s="8"/>
      <c r="B156" s="9"/>
      <c r="C156" s="7"/>
      <c r="D156" s="7"/>
      <c r="E156" s="8"/>
      <c r="F156" s="8"/>
      <c r="G156" s="8"/>
      <c r="H156" s="35"/>
      <c r="J156" s="38"/>
    </row>
    <row r="157" spans="1:10" s="4" customFormat="1">
      <c r="A157" s="8"/>
      <c r="B157" s="9"/>
      <c r="C157" s="7"/>
      <c r="D157" s="7"/>
      <c r="E157" s="8"/>
      <c r="F157" s="8"/>
      <c r="G157" s="8"/>
      <c r="H157" s="35"/>
      <c r="J157" s="38"/>
    </row>
    <row r="158" spans="1:10" s="5" customFormat="1" ht="34.5" customHeight="1">
      <c r="A158" s="8"/>
      <c r="B158" s="9"/>
      <c r="C158" s="7"/>
      <c r="D158" s="7"/>
      <c r="E158" s="8"/>
      <c r="F158" s="8"/>
      <c r="G158" s="8"/>
      <c r="H158" s="35"/>
      <c r="J158" s="38"/>
    </row>
    <row r="159" spans="1:10" s="5" customFormat="1">
      <c r="A159" s="8"/>
      <c r="B159" s="9"/>
      <c r="C159" s="7"/>
      <c r="D159" s="7"/>
      <c r="E159" s="8"/>
      <c r="F159" s="8"/>
      <c r="G159" s="8"/>
      <c r="H159" s="35"/>
      <c r="J159" s="38"/>
    </row>
    <row r="160" spans="1:10" s="11" customFormat="1">
      <c r="A160" s="8"/>
      <c r="B160" s="9"/>
      <c r="C160" s="7"/>
      <c r="D160" s="7"/>
      <c r="E160" s="8"/>
      <c r="F160" s="8"/>
      <c r="G160" s="8"/>
      <c r="H160" s="35"/>
      <c r="J160" s="38"/>
    </row>
    <row r="161" spans="1:10" s="11" customFormat="1">
      <c r="A161" s="8"/>
      <c r="B161" s="9"/>
      <c r="C161" s="7"/>
      <c r="D161" s="7"/>
      <c r="E161" s="8"/>
      <c r="F161" s="8"/>
      <c r="G161" s="8"/>
      <c r="H161" s="35"/>
      <c r="J161" s="38"/>
    </row>
    <row r="162" spans="1:10" s="11" customFormat="1">
      <c r="A162" s="8"/>
      <c r="B162" s="9"/>
      <c r="C162" s="7"/>
      <c r="D162" s="7"/>
      <c r="E162" s="8"/>
      <c r="F162" s="8"/>
      <c r="G162" s="8"/>
      <c r="H162" s="35"/>
      <c r="J162" s="38"/>
    </row>
    <row r="163" spans="1:10" s="10" customFormat="1" ht="12" customHeight="1">
      <c r="A163" s="8"/>
      <c r="B163" s="9"/>
      <c r="C163" s="7"/>
      <c r="D163" s="7"/>
      <c r="E163" s="8"/>
      <c r="F163" s="8"/>
      <c r="G163" s="8"/>
      <c r="H163" s="35"/>
      <c r="J163" s="38"/>
    </row>
    <row r="164" spans="1:10" s="4" customFormat="1" ht="24" customHeight="1">
      <c r="A164" s="8"/>
      <c r="B164" s="9"/>
      <c r="C164" s="7"/>
      <c r="D164" s="7"/>
      <c r="E164" s="8"/>
      <c r="F164" s="8"/>
      <c r="G164" s="8"/>
      <c r="H164" s="35"/>
      <c r="J164" s="38"/>
    </row>
    <row r="165" spans="1:10" s="5" customFormat="1" ht="36" customHeight="1">
      <c r="A165" s="8"/>
      <c r="B165" s="9"/>
      <c r="C165" s="7"/>
      <c r="D165" s="7"/>
      <c r="E165" s="8"/>
      <c r="F165" s="8"/>
      <c r="G165" s="8"/>
      <c r="H165" s="35"/>
      <c r="J165" s="38"/>
    </row>
    <row r="166" spans="1:10" s="5" customFormat="1" ht="35.25" customHeight="1">
      <c r="A166" s="8"/>
      <c r="B166" s="9"/>
      <c r="C166" s="7"/>
      <c r="D166" s="7"/>
      <c r="E166" s="8"/>
      <c r="F166" s="8"/>
      <c r="G166" s="8"/>
      <c r="H166" s="35"/>
      <c r="J166" s="38"/>
    </row>
    <row r="167" spans="1:10" s="11" customFormat="1">
      <c r="A167" s="8"/>
      <c r="B167" s="9"/>
      <c r="C167" s="7"/>
      <c r="D167" s="7"/>
      <c r="E167" s="8"/>
      <c r="F167" s="8"/>
      <c r="G167" s="8"/>
      <c r="H167" s="35"/>
      <c r="J167" s="38"/>
    </row>
    <row r="168" spans="1:10" s="11" customFormat="1">
      <c r="A168" s="8"/>
      <c r="B168" s="9"/>
      <c r="C168" s="7"/>
      <c r="D168" s="7"/>
      <c r="E168" s="8"/>
      <c r="F168" s="8"/>
      <c r="G168" s="8"/>
      <c r="H168" s="35"/>
      <c r="J168" s="38"/>
    </row>
    <row r="169" spans="1:10" s="10" customFormat="1" ht="12.75" customHeight="1">
      <c r="A169" s="8"/>
      <c r="B169" s="9"/>
      <c r="C169" s="7"/>
      <c r="D169" s="7"/>
      <c r="E169" s="8"/>
      <c r="F169" s="8"/>
      <c r="G169" s="8"/>
      <c r="H169" s="35"/>
      <c r="J169" s="38"/>
    </row>
    <row r="170" spans="1:10" s="4" customFormat="1" ht="12.75" customHeight="1">
      <c r="A170" s="8"/>
      <c r="B170" s="9"/>
      <c r="C170" s="7"/>
      <c r="D170" s="7"/>
      <c r="E170" s="8"/>
      <c r="F170" s="8"/>
      <c r="G170" s="8"/>
      <c r="H170" s="35"/>
      <c r="J170" s="38"/>
    </row>
    <row r="171" spans="1:10" s="4" customFormat="1" ht="12.75" customHeight="1">
      <c r="A171" s="8"/>
      <c r="B171" s="9"/>
      <c r="C171" s="7"/>
      <c r="D171" s="7"/>
      <c r="E171" s="8"/>
      <c r="F171" s="8"/>
      <c r="G171" s="8"/>
      <c r="H171" s="35"/>
      <c r="J171" s="38"/>
    </row>
    <row r="172" spans="1:10" s="5" customFormat="1" ht="24.75" customHeight="1">
      <c r="A172" s="8"/>
      <c r="B172" s="9"/>
      <c r="C172" s="7"/>
      <c r="D172" s="7"/>
      <c r="E172" s="8"/>
      <c r="F172" s="8"/>
      <c r="G172" s="8"/>
      <c r="H172" s="35"/>
      <c r="J172" s="38"/>
    </row>
    <row r="173" spans="1:10" s="11" customFormat="1" ht="24.75" customHeight="1">
      <c r="A173" s="8"/>
      <c r="B173" s="9"/>
      <c r="C173" s="7"/>
      <c r="D173" s="7"/>
      <c r="E173" s="8"/>
      <c r="F173" s="8"/>
      <c r="G173" s="8"/>
      <c r="H173" s="35"/>
      <c r="J173" s="38"/>
    </row>
    <row r="174" spans="1:10" s="11" customFormat="1" ht="23.25" customHeight="1">
      <c r="A174" s="8"/>
      <c r="B174" s="9"/>
      <c r="C174" s="7"/>
      <c r="D174" s="7"/>
      <c r="E174" s="8"/>
      <c r="F174" s="8"/>
      <c r="G174" s="8"/>
      <c r="H174" s="35"/>
      <c r="J174" s="38"/>
    </row>
    <row r="175" spans="1:10" s="11" customFormat="1" ht="11.25" customHeight="1">
      <c r="A175" s="8"/>
      <c r="B175" s="9"/>
      <c r="C175" s="7"/>
      <c r="D175" s="7"/>
      <c r="E175" s="8"/>
      <c r="F175" s="8"/>
      <c r="G175" s="8"/>
      <c r="H175" s="35"/>
      <c r="J175" s="38"/>
    </row>
    <row r="176" spans="1:10" s="10" customFormat="1" ht="11.25" customHeight="1">
      <c r="A176" s="8"/>
      <c r="B176" s="9"/>
      <c r="C176" s="7"/>
      <c r="D176" s="7"/>
      <c r="E176" s="8"/>
      <c r="F176" s="8"/>
      <c r="G176" s="8"/>
      <c r="H176" s="35"/>
      <c r="J176" s="38"/>
    </row>
    <row r="177" spans="1:10" s="4" customFormat="1">
      <c r="A177" s="8"/>
      <c r="B177" s="9"/>
      <c r="C177" s="7"/>
      <c r="D177" s="7"/>
      <c r="E177" s="8"/>
      <c r="F177" s="8"/>
      <c r="G177" s="8"/>
      <c r="H177" s="35"/>
      <c r="J177" s="38"/>
    </row>
    <row r="178" spans="1:10" s="4" customFormat="1" ht="23.25" customHeight="1">
      <c r="A178" s="8"/>
      <c r="B178" s="9"/>
      <c r="C178" s="7"/>
      <c r="D178" s="7"/>
      <c r="E178" s="8"/>
      <c r="F178" s="8"/>
      <c r="G178" s="8"/>
      <c r="H178" s="35"/>
      <c r="J178" s="38"/>
    </row>
    <row r="179" spans="1:10" s="5" customFormat="1" ht="36" customHeight="1">
      <c r="A179" s="8"/>
      <c r="B179" s="9"/>
      <c r="C179" s="7"/>
      <c r="D179" s="7"/>
      <c r="E179" s="8"/>
      <c r="F179" s="8"/>
      <c r="G179" s="8"/>
      <c r="H179" s="35"/>
      <c r="J179" s="38"/>
    </row>
    <row r="180" spans="1:10" s="5" customFormat="1">
      <c r="A180" s="8"/>
      <c r="B180" s="9"/>
      <c r="C180" s="7"/>
      <c r="D180" s="7"/>
      <c r="E180" s="8"/>
      <c r="F180" s="8"/>
      <c r="G180" s="8"/>
      <c r="H180" s="35"/>
      <c r="J180" s="38"/>
    </row>
    <row r="181" spans="1:10" s="11" customFormat="1" ht="21" customHeight="1">
      <c r="A181" s="8"/>
      <c r="B181" s="9"/>
      <c r="C181" s="7"/>
      <c r="D181" s="7"/>
      <c r="E181" s="8"/>
      <c r="F181" s="8"/>
      <c r="G181" s="8"/>
      <c r="H181" s="35"/>
      <c r="J181" s="38"/>
    </row>
    <row r="182" spans="1:10" s="11" customFormat="1">
      <c r="A182" s="8"/>
      <c r="B182" s="9"/>
      <c r="C182" s="7"/>
      <c r="D182" s="7"/>
      <c r="E182" s="8"/>
      <c r="F182" s="8"/>
      <c r="G182" s="8"/>
      <c r="H182" s="35"/>
      <c r="J182" s="38"/>
    </row>
    <row r="183" spans="1:10" s="10" customFormat="1" ht="12.75" customHeight="1">
      <c r="A183" s="8"/>
      <c r="B183" s="9"/>
      <c r="C183" s="7"/>
      <c r="D183" s="7"/>
      <c r="E183" s="8"/>
      <c r="F183" s="8"/>
      <c r="G183" s="8"/>
      <c r="H183" s="35"/>
      <c r="J183" s="38"/>
    </row>
    <row r="184" spans="1:10" s="5" customFormat="1">
      <c r="A184" s="8"/>
      <c r="B184" s="9"/>
      <c r="C184" s="7"/>
      <c r="D184" s="7"/>
      <c r="E184" s="8"/>
      <c r="F184" s="8"/>
      <c r="G184" s="8"/>
      <c r="H184" s="35"/>
      <c r="J184" s="38"/>
    </row>
    <row r="185" spans="1:10" s="11" customFormat="1">
      <c r="A185" s="8"/>
      <c r="B185" s="9"/>
      <c r="C185" s="7"/>
      <c r="D185" s="7"/>
      <c r="E185" s="8"/>
      <c r="F185" s="8"/>
      <c r="G185" s="8"/>
      <c r="H185" s="35"/>
      <c r="J185" s="38"/>
    </row>
    <row r="186" spans="1:10" s="11" customFormat="1">
      <c r="A186" s="8"/>
      <c r="B186" s="9"/>
      <c r="C186" s="7"/>
      <c r="D186" s="7"/>
      <c r="E186" s="8"/>
      <c r="F186" s="8"/>
      <c r="G186" s="8"/>
      <c r="H186" s="35"/>
      <c r="J186" s="38"/>
    </row>
    <row r="187" spans="1:10" s="10" customFormat="1" ht="12" customHeight="1">
      <c r="A187" s="8"/>
      <c r="B187" s="9"/>
      <c r="C187" s="7"/>
      <c r="D187" s="7"/>
      <c r="E187" s="8"/>
      <c r="F187" s="8"/>
      <c r="G187" s="8"/>
      <c r="H187" s="35"/>
      <c r="J187" s="38"/>
    </row>
    <row r="188" spans="1:10" s="4" customFormat="1">
      <c r="A188" s="8"/>
      <c r="B188" s="9"/>
      <c r="C188" s="7"/>
      <c r="D188" s="7"/>
      <c r="E188" s="8"/>
      <c r="F188" s="8"/>
      <c r="G188" s="8"/>
      <c r="H188" s="35"/>
      <c r="J188" s="38"/>
    </row>
    <row r="189" spans="1:10" s="5" customFormat="1" ht="13.5" customHeight="1">
      <c r="A189" s="8"/>
      <c r="B189" s="9"/>
      <c r="C189" s="7"/>
      <c r="D189" s="7"/>
      <c r="E189" s="8"/>
      <c r="F189" s="8"/>
      <c r="G189" s="8"/>
      <c r="H189" s="35"/>
      <c r="J189" s="38"/>
    </row>
    <row r="190" spans="1:10" s="5" customFormat="1" ht="36" customHeight="1">
      <c r="A190" s="8"/>
      <c r="B190" s="9"/>
      <c r="C190" s="7"/>
      <c r="D190" s="7"/>
      <c r="E190" s="8"/>
      <c r="F190" s="8"/>
      <c r="G190" s="8"/>
      <c r="H190" s="35"/>
      <c r="J190" s="38"/>
    </row>
    <row r="191" spans="1:10" s="11" customFormat="1">
      <c r="A191" s="8"/>
      <c r="B191" s="9"/>
      <c r="C191" s="7"/>
      <c r="D191" s="7"/>
      <c r="E191" s="8"/>
      <c r="F191" s="8"/>
      <c r="G191" s="8"/>
      <c r="H191" s="35"/>
      <c r="J191" s="38"/>
    </row>
    <row r="192" spans="1:10" s="11" customFormat="1" ht="13.5" customHeight="1">
      <c r="A192" s="8"/>
      <c r="B192" s="9"/>
      <c r="C192" s="7"/>
      <c r="D192" s="7"/>
      <c r="E192" s="8"/>
      <c r="F192" s="8"/>
      <c r="G192" s="8"/>
      <c r="H192" s="35"/>
      <c r="J192" s="38"/>
    </row>
    <row r="193" spans="1:10" s="10" customFormat="1" ht="12.75" customHeight="1">
      <c r="A193" s="8"/>
      <c r="B193" s="9"/>
      <c r="C193" s="7"/>
      <c r="D193" s="7"/>
      <c r="E193" s="8"/>
      <c r="F193" s="8"/>
      <c r="G193" s="8"/>
      <c r="H193" s="35"/>
      <c r="J193" s="38"/>
    </row>
    <row r="194" spans="1:10" s="10" customFormat="1" ht="14.25" customHeight="1">
      <c r="A194" s="8"/>
      <c r="B194" s="9"/>
      <c r="C194" s="7"/>
      <c r="D194" s="7"/>
      <c r="E194" s="8"/>
      <c r="F194" s="8"/>
      <c r="G194" s="8"/>
      <c r="H194" s="35"/>
      <c r="J194" s="38"/>
    </row>
    <row r="195" spans="1:10" s="10" customFormat="1" ht="14.25" customHeight="1">
      <c r="A195" s="8"/>
      <c r="B195" s="9"/>
      <c r="C195" s="7"/>
      <c r="D195" s="7"/>
      <c r="E195" s="8"/>
      <c r="F195" s="8"/>
      <c r="G195" s="8"/>
      <c r="H195" s="35"/>
      <c r="J195" s="38"/>
    </row>
    <row r="196" spans="1:10" s="11" customFormat="1">
      <c r="A196" s="8"/>
      <c r="B196" s="9"/>
      <c r="C196" s="7"/>
      <c r="D196" s="7"/>
      <c r="E196" s="8"/>
      <c r="F196" s="8"/>
      <c r="G196" s="8"/>
      <c r="H196" s="35"/>
      <c r="J196" s="38"/>
    </row>
    <row r="197" spans="1:10" s="11" customFormat="1">
      <c r="A197" s="8"/>
      <c r="B197" s="9"/>
      <c r="C197" s="7"/>
      <c r="D197" s="7"/>
      <c r="E197" s="8"/>
      <c r="F197" s="8"/>
      <c r="G197" s="8"/>
      <c r="H197" s="35"/>
      <c r="J197" s="38"/>
    </row>
    <row r="198" spans="1:10" s="10" customFormat="1">
      <c r="A198" s="8"/>
      <c r="B198" s="9"/>
      <c r="C198" s="7"/>
      <c r="D198" s="7"/>
      <c r="E198" s="8"/>
      <c r="F198" s="8"/>
      <c r="G198" s="8"/>
      <c r="H198" s="35"/>
      <c r="J198" s="38"/>
    </row>
    <row r="199" spans="1:10" s="3" customFormat="1">
      <c r="A199" s="8"/>
      <c r="B199" s="9"/>
      <c r="C199" s="7"/>
      <c r="D199" s="7"/>
      <c r="E199" s="8"/>
      <c r="F199" s="8"/>
      <c r="G199" s="8"/>
      <c r="H199" s="35"/>
      <c r="J199" s="38"/>
    </row>
  </sheetData>
  <mergeCells count="17">
    <mergeCell ref="A1:J1"/>
    <mergeCell ref="A2:J2"/>
    <mergeCell ref="A3:J3"/>
    <mergeCell ref="I10:I11"/>
    <mergeCell ref="A4:J4"/>
    <mergeCell ref="A6:J6"/>
    <mergeCell ref="A7:J7"/>
    <mergeCell ref="A8:J8"/>
    <mergeCell ref="J10:J11"/>
    <mergeCell ref="A116:H116"/>
    <mergeCell ref="A115:H115"/>
    <mergeCell ref="E10:G10"/>
    <mergeCell ref="H10:H11"/>
    <mergeCell ref="A10:A11"/>
    <mergeCell ref="B10:B11"/>
    <mergeCell ref="C10:C11"/>
    <mergeCell ref="D10:D11"/>
  </mergeCells>
  <phoneticPr fontId="2" type="noConversion"/>
  <pageMargins left="0.59055118110236227" right="0.59055118110236227" top="0.39370078740157483" bottom="0.39370078740157483" header="0.51181102362204722" footer="0.51181102362204722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Admin_</cp:lastModifiedBy>
  <cp:lastPrinted>2015-04-22T11:56:58Z</cp:lastPrinted>
  <dcterms:created xsi:type="dcterms:W3CDTF">2007-07-12T13:23:14Z</dcterms:created>
  <dcterms:modified xsi:type="dcterms:W3CDTF">2015-05-21T08:33:20Z</dcterms:modified>
</cp:coreProperties>
</file>