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tas\OneDrive\Υπολογιστής\Εργσασία 2\"/>
    </mc:Choice>
  </mc:AlternateContent>
  <bookViews>
    <workbookView xWindow="0" yWindow="0" windowWidth="18492" windowHeight="8028"/>
  </bookViews>
  <sheets>
    <sheet name="Results" sheetId="1" r:id="rId1"/>
    <sheet name="F1 Score" sheetId="2" r:id="rId2"/>
    <sheet name="ROC-AUC" sheetId="3" r:id="rId3"/>
    <sheet name="Balanced Accuracy" sheetId="4" r:id="rId4"/>
    <sheet name="Recall-Specificity" sheetId="5" r:id="rId5"/>
  </sheets>
  <calcPr calcId="162913"/>
  <pivotCaches>
    <pivotCache cacheId="0" r:id="rId6"/>
  </pivotCaches>
</workbook>
</file>

<file path=xl/calcChain.xml><?xml version="1.0" encoding="utf-8"?>
<calcChain xmlns="http://schemas.openxmlformats.org/spreadsheetml/2006/main">
  <c r="K2" i="1" l="1"/>
  <c r="M2" i="1"/>
  <c r="L2" i="1"/>
  <c r="N2" i="1"/>
  <c r="P5" i="1" l="1"/>
  <c r="P4" i="1"/>
  <c r="P3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</calcChain>
</file>

<file path=xl/sharedStrings.xml><?xml version="1.0" encoding="utf-8"?>
<sst xmlns="http://schemas.openxmlformats.org/spreadsheetml/2006/main" count="277" uniqueCount="34">
  <si>
    <t>Classifier Name</t>
  </si>
  <si>
    <t>Training or test set</t>
  </si>
  <si>
    <t>Balanced or unbalanced train set</t>
  </si>
  <si>
    <t>Number of training samples</t>
  </si>
  <si>
    <t>Number of non-healthy companies in training sample</t>
  </si>
  <si>
    <t>TP</t>
  </si>
  <si>
    <t>TN</t>
  </si>
  <si>
    <t>FP</t>
  </si>
  <si>
    <t>FN</t>
  </si>
  <si>
    <t>ROC-AUC</t>
  </si>
  <si>
    <t>LDA</t>
  </si>
  <si>
    <t>train</t>
  </si>
  <si>
    <t>balanced</t>
  </si>
  <si>
    <t>test</t>
  </si>
  <si>
    <t>Logistic Regression</t>
  </si>
  <si>
    <t>Decision Tree</t>
  </si>
  <si>
    <t>Random Forest</t>
  </si>
  <si>
    <t>k-NN</t>
  </si>
  <si>
    <t>Naive Bayes</t>
  </si>
  <si>
    <t>SVM</t>
  </si>
  <si>
    <t>MLP (Neural Network)</t>
  </si>
  <si>
    <t>Accuracy</t>
  </si>
  <si>
    <t>Precision</t>
  </si>
  <si>
    <t>Recall</t>
  </si>
  <si>
    <t>F1 Score</t>
  </si>
  <si>
    <t>Specificity</t>
  </si>
  <si>
    <t>Balanced Accuracy</t>
  </si>
  <si>
    <t>Ετικέτες γραμμής</t>
  </si>
  <si>
    <t>Γενικό Άθροισμα</t>
  </si>
  <si>
    <t>Μέσος όρος από F1 Score</t>
  </si>
  <si>
    <t>Μέσος όρος από ROC-AUC</t>
  </si>
  <si>
    <t>Μέσος όρος από Balanced Accuracy</t>
  </si>
  <si>
    <t>Μέσος όρος από Recall</t>
  </si>
  <si>
    <t>Μέσος όρος από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</si>
</sst>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2" fontId="0" fillId="0" borderId="0" xfId="0" applyNumberFormat="1"/>
  </cellXfs>
  <cellStyles count="1">
    <cellStyle name="Κανονικό" xfId="0" builtinId="0"/>
  </cellStyles>
  <dxfs count="196">
    <dxf>
      <numFmt numFmtId="2" formatCode="0.00"/>
    </dxf>
    <dxf>
      <numFmt numFmtId="2" formatCode="0.00"/>
    </dxf>
    <dxf>
      <numFmt numFmtId="2" formatCode="0.00"/>
    </dxf>
    <dxf>
      <numFmt numFmtId="169" formatCode="0.000"/>
    </dxf>
    <dxf>
      <numFmt numFmtId="169" formatCode="0.000"/>
    </dxf>
    <dxf>
      <numFmt numFmtId="169" formatCode="0.000"/>
    </dxf>
    <dxf>
      <numFmt numFmtId="168" formatCode="0.0000"/>
    </dxf>
    <dxf>
      <numFmt numFmtId="168" formatCode="0.0000"/>
    </dxf>
    <dxf>
      <numFmt numFmtId="168" formatCode="0.0000"/>
    </dxf>
    <dxf>
      <numFmt numFmtId="167" formatCode="0.00000"/>
    </dxf>
    <dxf>
      <numFmt numFmtId="167" formatCode="0.00000"/>
    </dxf>
    <dxf>
      <numFmt numFmtId="167" formatCode="0.00000"/>
    </dxf>
    <dxf>
      <numFmt numFmtId="166" formatCode="0.000000"/>
    </dxf>
    <dxf>
      <numFmt numFmtId="166" formatCode="0.000000"/>
    </dxf>
    <dxf>
      <numFmt numFmtId="166" formatCode="0.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8" formatCode="0.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7" formatCode="0.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6" formatCode="0.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164" formatCode="0.00000000"/>
    </dxf>
    <dxf>
      <numFmt numFmtId="2" formatCode="0.00"/>
    </dxf>
    <dxf>
      <numFmt numFmtId="2" formatCode="0.00"/>
    </dxf>
    <dxf>
      <numFmt numFmtId="169" formatCode="0.000"/>
    </dxf>
    <dxf>
      <numFmt numFmtId="169" formatCode="0.000"/>
    </dxf>
    <dxf>
      <numFmt numFmtId="168" formatCode="0.0000"/>
    </dxf>
    <dxf>
      <numFmt numFmtId="168" formatCode="0.0000"/>
    </dxf>
    <dxf>
      <numFmt numFmtId="167" formatCode="0.00000"/>
    </dxf>
    <dxf>
      <numFmt numFmtId="167" formatCode="0.00000"/>
    </dxf>
    <dxf>
      <numFmt numFmtId="166" formatCode="0.000000"/>
    </dxf>
    <dxf>
      <numFmt numFmtId="166" formatCode="0.000000"/>
    </dxf>
    <dxf>
      <numFmt numFmtId="165" formatCode="0.0000000"/>
    </dxf>
    <dxf>
      <numFmt numFmtId="164" formatCode="0.0000000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2" formatCode="0.00"/>
    </dxf>
    <dxf>
      <numFmt numFmtId="169" formatCode="0.000"/>
    </dxf>
    <dxf>
      <numFmt numFmtId="168" formatCode="0.0000"/>
    </dxf>
    <dxf>
      <numFmt numFmtId="167" formatCode="0.00000"/>
    </dxf>
    <dxf>
      <numFmt numFmtId="166" formatCode="0.000000"/>
    </dxf>
    <dxf>
      <numFmt numFmtId="165" formatCode="0.0000000"/>
    </dxf>
    <dxf>
      <numFmt numFmtId="164" formatCode="0.00000000"/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alignment horizontal="center" readingOrder="0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numFmt numFmtId="2" formatCode="0.00"/>
    </dxf>
    <dxf>
      <numFmt numFmtId="169" formatCode="0.000"/>
    </dxf>
    <dxf>
      <numFmt numFmtId="168" formatCode="0.0000"/>
    </dxf>
    <dxf>
      <numFmt numFmtId="167" formatCode="0.00000"/>
    </dxf>
    <dxf>
      <numFmt numFmtId="166" formatCode="0.000000"/>
    </dxf>
    <dxf>
      <numFmt numFmtId="165" formatCode="0.0000000"/>
    </dxf>
    <dxf>
      <numFmt numFmtId="164" formatCode="0.0000000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[balancedDataOutcomes.xlsx]F1 Score!Συγκεντρωτικός Πίνακας1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</a:t>
            </a:r>
            <a:r>
              <a:rPr lang="en-US" baseline="0"/>
              <a:t> Score Average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tx2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bg2">
              <a:lumMod val="5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  <c:pivotFmt>
        <c:idx val="5"/>
        <c:spPr>
          <a:solidFill>
            <a:srgbClr val="002060"/>
          </a:solidFill>
          <a:ln>
            <a:noFill/>
          </a:ln>
          <a:effectLst/>
        </c:spPr>
      </c:pivotFmt>
      <c:pivotFmt>
        <c:idx val="6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rgbClr val="FFFF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Score'!$B$6</c:f>
              <c:strCache>
                <c:ptCount val="1"/>
                <c:pt idx="0">
                  <c:v>Άθροισμα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DC-4FB4-83E8-BD4654F8FC7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5DC-4FB4-83E8-BD4654F8FC7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DC-4FB4-83E8-BD4654F8FC7F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5DC-4FB4-83E8-BD4654F8FC7F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DC-4FB4-83E8-BD4654F8FC7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5DC-4FB4-83E8-BD4654F8FC7F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DC-4FB4-83E8-BD4654F8FC7F}"/>
              </c:ext>
            </c:extLst>
          </c:dPt>
          <c:cat>
            <c:strRef>
              <c:f>'F1 Score'!$A$7:$A$15</c:f>
              <c:strCache>
                <c:ptCount val="8"/>
                <c:pt idx="0">
                  <c:v>Decision Tree</c:v>
                </c:pt>
                <c:pt idx="1">
                  <c:v>k-NN</c:v>
                </c:pt>
                <c:pt idx="2">
                  <c:v>LDA</c:v>
                </c:pt>
                <c:pt idx="3">
                  <c:v>Logistic Regression</c:v>
                </c:pt>
                <c:pt idx="4">
                  <c:v>MLP (Neural Network)</c:v>
                </c:pt>
                <c:pt idx="5">
                  <c:v>Naive Bayes</c:v>
                </c:pt>
                <c:pt idx="6">
                  <c:v>Random Forest</c:v>
                </c:pt>
                <c:pt idx="7">
                  <c:v>SVM</c:v>
                </c:pt>
              </c:strCache>
            </c:strRef>
          </c:cat>
          <c:val>
            <c:numRef>
              <c:f>'F1 Score'!$B$7:$B$15</c:f>
              <c:numCache>
                <c:formatCode>0.00</c:formatCode>
                <c:ptCount val="8"/>
                <c:pt idx="0">
                  <c:v>0.10933964669581381</c:v>
                </c:pt>
                <c:pt idx="1">
                  <c:v>0.15518768757444118</c:v>
                </c:pt>
                <c:pt idx="2">
                  <c:v>0.1841501561051361</c:v>
                </c:pt>
                <c:pt idx="3">
                  <c:v>0.18076469021814573</c:v>
                </c:pt>
                <c:pt idx="4">
                  <c:v>0.18290517595783154</c:v>
                </c:pt>
                <c:pt idx="5">
                  <c:v>0.15265007385574764</c:v>
                </c:pt>
                <c:pt idx="6">
                  <c:v>0.20820754705740541</c:v>
                </c:pt>
                <c:pt idx="7">
                  <c:v>0.20079528707520963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C-4FB4-83E8-BD4654F8F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868640"/>
        <c:axId val="557869888"/>
      </c:barChart>
      <c:catAx>
        <c:axId val="55786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57869888"/>
        <c:crosses val="autoZero"/>
        <c:auto val="1"/>
        <c:lblAlgn val="ctr"/>
        <c:lblOffset val="100"/>
        <c:noMultiLvlLbl val="0"/>
      </c:catAx>
      <c:valAx>
        <c:axId val="55786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5786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[balancedDataOutcomes.xlsx]ROC-AUC!Συγκεντρωτικός Πίνακας2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</a:t>
            </a:r>
            <a:r>
              <a:rPr lang="en-US" baseline="0"/>
              <a:t>-AUC Average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  <c:pivotFmt>
        <c:idx val="2"/>
        <c:spPr>
          <a:solidFill>
            <a:srgbClr val="FFFF00"/>
          </a:solidFill>
          <a:ln>
            <a:noFill/>
          </a:ln>
          <a:effectLst/>
        </c:spPr>
      </c:pivotFmt>
      <c:pivotFmt>
        <c:idx val="3"/>
        <c:spPr>
          <a:solidFill>
            <a:srgbClr val="92D050"/>
          </a:solidFill>
          <a:ln>
            <a:noFill/>
          </a:ln>
          <a:effectLst/>
        </c:spPr>
      </c:pivotFmt>
      <c:pivotFmt>
        <c:idx val="4"/>
        <c:spPr>
          <a:solidFill>
            <a:srgbClr val="002060"/>
          </a:solidFill>
          <a:ln>
            <a:noFill/>
          </a:ln>
          <a:effectLst/>
        </c:spPr>
      </c:pivotFmt>
      <c:pivotFmt>
        <c:idx val="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bg2">
              <a:lumMod val="9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'ROC-AUC'!$B$6</c:f>
              <c:strCache>
                <c:ptCount val="1"/>
                <c:pt idx="0">
                  <c:v>Άθροισμα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53-4BD0-9D18-DE5DF30D058F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D53-4BD0-9D18-DE5DF30D058F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53-4BD0-9D18-DE5DF30D058F}"/>
              </c:ext>
            </c:extLst>
          </c:dPt>
          <c:dPt>
            <c:idx val="4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D53-4BD0-9D18-DE5DF30D058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53-4BD0-9D18-DE5DF30D058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D53-4BD0-9D18-DE5DF30D058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53-4BD0-9D18-DE5DF30D058F}"/>
              </c:ext>
            </c:extLst>
          </c:dPt>
          <c:cat>
            <c:strRef>
              <c:f>'ROC-AUC'!$A$7:$A$15</c:f>
              <c:strCache>
                <c:ptCount val="8"/>
                <c:pt idx="0">
                  <c:v>Decision Tree</c:v>
                </c:pt>
                <c:pt idx="1">
                  <c:v>k-NN</c:v>
                </c:pt>
                <c:pt idx="2">
                  <c:v>LDA</c:v>
                </c:pt>
                <c:pt idx="3">
                  <c:v>Logistic Regression</c:v>
                </c:pt>
                <c:pt idx="4">
                  <c:v>MLP (Neural Network)</c:v>
                </c:pt>
                <c:pt idx="5">
                  <c:v>Naive Bayes</c:v>
                </c:pt>
                <c:pt idx="6">
                  <c:v>Random Forest</c:v>
                </c:pt>
                <c:pt idx="7">
                  <c:v>SVM</c:v>
                </c:pt>
              </c:strCache>
            </c:strRef>
          </c:cat>
          <c:val>
            <c:numRef>
              <c:f>'ROC-AUC'!$B$7:$B$15</c:f>
              <c:numCache>
                <c:formatCode>General</c:formatCode>
                <c:ptCount val="8"/>
                <c:pt idx="0">
                  <c:v>0.66</c:v>
                </c:pt>
                <c:pt idx="1">
                  <c:v>0.79249999999999998</c:v>
                </c:pt>
                <c:pt idx="2">
                  <c:v>0.83</c:v>
                </c:pt>
                <c:pt idx="3">
                  <c:v>0.82750000000000001</c:v>
                </c:pt>
                <c:pt idx="4">
                  <c:v>0.84750000000000003</c:v>
                </c:pt>
                <c:pt idx="5">
                  <c:v>0.82250000000000001</c:v>
                </c:pt>
                <c:pt idx="6">
                  <c:v>0.84749999999999992</c:v>
                </c:pt>
                <c:pt idx="7">
                  <c:v>0.83499999999999996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3-4BD0-9D18-DE5DF30D0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682944"/>
        <c:axId val="630676704"/>
      </c:barChart>
      <c:catAx>
        <c:axId val="63068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30676704"/>
        <c:crosses val="autoZero"/>
        <c:auto val="1"/>
        <c:lblAlgn val="ctr"/>
        <c:lblOffset val="100"/>
        <c:noMultiLvlLbl val="0"/>
      </c:catAx>
      <c:valAx>
        <c:axId val="6306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3068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[balancedDataOutcomes.xlsx]Balanced Accuracy!Συγκεντρωτικός Πίνακας3</c:name>
    <c:fmtId val="4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Balanced</a:t>
            </a:r>
            <a:r>
              <a:rPr lang="en-US" baseline="0"/>
              <a:t> Accuracy Average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</c:pivotFmt>
      <c:pivotFmt>
        <c:idx val="5"/>
        <c:spPr>
          <a:solidFill>
            <a:srgbClr val="FFFF00"/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'Balanced Accuracy'!$B$6</c:f>
              <c:strCache>
                <c:ptCount val="1"/>
                <c:pt idx="0">
                  <c:v>Άθροισμα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D0-42A5-80D2-9F0F8CC480F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4D0-42A5-80D2-9F0F8CC480F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D0-42A5-80D2-9F0F8CC480F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4D0-42A5-80D2-9F0F8CC480FD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D0-42A5-80D2-9F0F8CC480FD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4D0-42A5-80D2-9F0F8CC480F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4D0-42A5-80D2-9F0F8CC480FD}"/>
              </c:ext>
            </c:extLst>
          </c:dPt>
          <c:cat>
            <c:strRef>
              <c:f>'Balanced Accuracy'!$A$7:$A$15</c:f>
              <c:strCache>
                <c:ptCount val="8"/>
                <c:pt idx="0">
                  <c:v>Decision Tree</c:v>
                </c:pt>
                <c:pt idx="1">
                  <c:v>k-NN</c:v>
                </c:pt>
                <c:pt idx="2">
                  <c:v>LDA</c:v>
                </c:pt>
                <c:pt idx="3">
                  <c:v>Logistic Regression</c:v>
                </c:pt>
                <c:pt idx="4">
                  <c:v>MLP (Neural Network)</c:v>
                </c:pt>
                <c:pt idx="5">
                  <c:v>Naive Bayes</c:v>
                </c:pt>
                <c:pt idx="6">
                  <c:v>Random Forest</c:v>
                </c:pt>
                <c:pt idx="7">
                  <c:v>SVM</c:v>
                </c:pt>
              </c:strCache>
            </c:strRef>
          </c:cat>
          <c:val>
            <c:numRef>
              <c:f>'Balanced Accuracy'!$B$7:$B$15</c:f>
              <c:numCache>
                <c:formatCode>0.00</c:formatCode>
                <c:ptCount val="8"/>
                <c:pt idx="0">
                  <c:v>0.66049912482897188</c:v>
                </c:pt>
                <c:pt idx="1">
                  <c:v>0.6760457369309848</c:v>
                </c:pt>
                <c:pt idx="2">
                  <c:v>0.66910523007136946</c:v>
                </c:pt>
                <c:pt idx="3">
                  <c:v>0.64795860194509847</c:v>
                </c:pt>
                <c:pt idx="4">
                  <c:v>0.70578999593230363</c:v>
                </c:pt>
                <c:pt idx="5">
                  <c:v>0.69452756172421015</c:v>
                </c:pt>
                <c:pt idx="6">
                  <c:v>0.70083788381180123</c:v>
                </c:pt>
                <c:pt idx="7">
                  <c:v>0.66100065329668301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0-42A5-80D2-9F0F8CC48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719104"/>
        <c:axId val="663720768"/>
      </c:barChart>
      <c:catAx>
        <c:axId val="6637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63720768"/>
        <c:crosses val="autoZero"/>
        <c:auto val="1"/>
        <c:lblAlgn val="ctr"/>
        <c:lblOffset val="100"/>
        <c:noMultiLvlLbl val="0"/>
      </c:catAx>
      <c:valAx>
        <c:axId val="66372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637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[balancedDataOutcomes.xlsx]Recall-Specificity!Συγκεντρωτικός Πίνακας1</c:name>
    <c:fmtId val="1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'Recall-Specificity'!$B$3</c:f>
              <c:strCache>
                <c:ptCount val="1"/>
                <c:pt idx="0">
                  <c:v>Μέσος όρος από Recall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'Recall-Specificity'!$A$4:$A$28</c:f>
              <c:multiLvlStrCache>
                <c:ptCount val="16"/>
                <c:lvl>
                  <c:pt idx="0">
                    <c:v>test</c:v>
                  </c:pt>
                  <c:pt idx="1">
                    <c:v>train</c:v>
                  </c:pt>
                  <c:pt idx="2">
                    <c:v>test</c:v>
                  </c:pt>
                  <c:pt idx="3">
                    <c:v>train</c:v>
                  </c:pt>
                  <c:pt idx="4">
                    <c:v>test</c:v>
                  </c:pt>
                  <c:pt idx="5">
                    <c:v>train</c:v>
                  </c:pt>
                  <c:pt idx="6">
                    <c:v>test</c:v>
                  </c:pt>
                  <c:pt idx="7">
                    <c:v>train</c:v>
                  </c:pt>
                  <c:pt idx="8">
                    <c:v>test</c:v>
                  </c:pt>
                  <c:pt idx="9">
                    <c:v>train</c:v>
                  </c:pt>
                  <c:pt idx="10">
                    <c:v>test</c:v>
                  </c:pt>
                  <c:pt idx="11">
                    <c:v>train</c:v>
                  </c:pt>
                  <c:pt idx="12">
                    <c:v>test</c:v>
                  </c:pt>
                  <c:pt idx="13">
                    <c:v>train</c:v>
                  </c:pt>
                  <c:pt idx="14">
                    <c:v>test</c:v>
                  </c:pt>
                  <c:pt idx="15">
                    <c:v>train</c:v>
                  </c:pt>
                </c:lvl>
                <c:lvl>
                  <c:pt idx="0">
                    <c:v>Decision Tree</c:v>
                  </c:pt>
                  <c:pt idx="2">
                    <c:v>k-NN</c:v>
                  </c:pt>
                  <c:pt idx="4">
                    <c:v>LDA</c:v>
                  </c:pt>
                  <c:pt idx="6">
                    <c:v>Logistic Regression</c:v>
                  </c:pt>
                  <c:pt idx="8">
                    <c:v>MLP (Neural Network)</c:v>
                  </c:pt>
                  <c:pt idx="10">
                    <c:v>Naive Bayes</c:v>
                  </c:pt>
                  <c:pt idx="12">
                    <c:v>Random Forest</c:v>
                  </c:pt>
                  <c:pt idx="14">
                    <c:v>SVM</c:v>
                  </c:pt>
                </c:lvl>
              </c:multiLvlStrCache>
            </c:multiLvlStrRef>
          </c:cat>
          <c:val>
            <c:numRef>
              <c:f>'Recall-Specificity'!$B$4:$B$28</c:f>
              <c:numCache>
                <c:formatCode>General</c:formatCode>
                <c:ptCount val="16"/>
                <c:pt idx="0">
                  <c:v>0.50403225806451613</c:v>
                </c:pt>
                <c:pt idx="1">
                  <c:v>1</c:v>
                </c:pt>
                <c:pt idx="2">
                  <c:v>0.45564516129032256</c:v>
                </c:pt>
                <c:pt idx="3">
                  <c:v>0.6196236559139785</c:v>
                </c:pt>
                <c:pt idx="4">
                  <c:v>0.41129032258064518</c:v>
                </c:pt>
                <c:pt idx="5">
                  <c:v>0.40053763440860213</c:v>
                </c:pt>
                <c:pt idx="6">
                  <c:v>0.35887096774193544</c:v>
                </c:pt>
                <c:pt idx="7">
                  <c:v>0.36021505376344087</c:v>
                </c:pt>
                <c:pt idx="8">
                  <c:v>0.50806451612903225</c:v>
                </c:pt>
                <c:pt idx="9">
                  <c:v>0.64247311827956988</c:v>
                </c:pt>
                <c:pt idx="10">
                  <c:v>0.51209677419354838</c:v>
                </c:pt>
                <c:pt idx="11">
                  <c:v>0.51478494623655913</c:v>
                </c:pt>
                <c:pt idx="12">
                  <c:v>0.47580645161290319</c:v>
                </c:pt>
                <c:pt idx="13">
                  <c:v>1</c:v>
                </c:pt>
                <c:pt idx="14">
                  <c:v>0.37903225806451613</c:v>
                </c:pt>
                <c:pt idx="15">
                  <c:v>0.43010752688172044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1-45C9-97C5-EF8E640E2E12}"/>
            </c:ext>
          </c:extLst>
        </c:ser>
        <c:ser>
          <c:idx val="1"/>
          <c:order val="1"/>
          <c:tx>
            <c:strRef>
              <c:f>'Recall-Specificity'!$C$3</c:f>
              <c:strCache>
                <c:ptCount val="1"/>
                <c:pt idx="0">
                  <c:v>Μέσος όρος από Specificity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'Recall-Specificity'!$A$4:$A$28</c:f>
              <c:multiLvlStrCache>
                <c:ptCount val="16"/>
                <c:lvl>
                  <c:pt idx="0">
                    <c:v>test</c:v>
                  </c:pt>
                  <c:pt idx="1">
                    <c:v>train</c:v>
                  </c:pt>
                  <c:pt idx="2">
                    <c:v>test</c:v>
                  </c:pt>
                  <c:pt idx="3">
                    <c:v>train</c:v>
                  </c:pt>
                  <c:pt idx="4">
                    <c:v>test</c:v>
                  </c:pt>
                  <c:pt idx="5">
                    <c:v>train</c:v>
                  </c:pt>
                  <c:pt idx="6">
                    <c:v>test</c:v>
                  </c:pt>
                  <c:pt idx="7">
                    <c:v>train</c:v>
                  </c:pt>
                  <c:pt idx="8">
                    <c:v>test</c:v>
                  </c:pt>
                  <c:pt idx="9">
                    <c:v>train</c:v>
                  </c:pt>
                  <c:pt idx="10">
                    <c:v>test</c:v>
                  </c:pt>
                  <c:pt idx="11">
                    <c:v>train</c:v>
                  </c:pt>
                  <c:pt idx="12">
                    <c:v>test</c:v>
                  </c:pt>
                  <c:pt idx="13">
                    <c:v>train</c:v>
                  </c:pt>
                  <c:pt idx="14">
                    <c:v>test</c:v>
                  </c:pt>
                  <c:pt idx="15">
                    <c:v>train</c:v>
                  </c:pt>
                </c:lvl>
                <c:lvl>
                  <c:pt idx="0">
                    <c:v>Decision Tree</c:v>
                  </c:pt>
                  <c:pt idx="2">
                    <c:v>k-NN</c:v>
                  </c:pt>
                  <c:pt idx="4">
                    <c:v>LDA</c:v>
                  </c:pt>
                  <c:pt idx="6">
                    <c:v>Logistic Regression</c:v>
                  </c:pt>
                  <c:pt idx="8">
                    <c:v>MLP (Neural Network)</c:v>
                  </c:pt>
                  <c:pt idx="10">
                    <c:v>Naive Bayes</c:v>
                  </c:pt>
                  <c:pt idx="12">
                    <c:v>Random Forest</c:v>
                  </c:pt>
                  <c:pt idx="14">
                    <c:v>SVM</c:v>
                  </c:pt>
                </c:lvl>
              </c:multiLvlStrCache>
            </c:multiLvlStrRef>
          </c:cat>
          <c:val>
            <c:numRef>
              <c:f>'Recall-Specificity'!$C$4:$C$28</c:f>
              <c:numCache>
                <c:formatCode>General</c:formatCode>
                <c:ptCount val="16"/>
                <c:pt idx="0">
                  <c:v>0.81696599159342764</c:v>
                </c:pt>
                <c:pt idx="1">
                  <c:v>1</c:v>
                </c:pt>
                <c:pt idx="2">
                  <c:v>0.89644631257164697</c:v>
                </c:pt>
                <c:pt idx="3">
                  <c:v>0.92831541218637992</c:v>
                </c:pt>
                <c:pt idx="4">
                  <c:v>0.92692013756209402</c:v>
                </c:pt>
                <c:pt idx="5">
                  <c:v>0.93234767025089615</c:v>
                </c:pt>
                <c:pt idx="6">
                  <c:v>0.93704623614826132</c:v>
                </c:pt>
                <c:pt idx="7">
                  <c:v>0.94220430107526887</c:v>
                </c:pt>
                <c:pt idx="8">
                  <c:v>0.903515475735575</c:v>
                </c:pt>
                <c:pt idx="9">
                  <c:v>0.93772401433691766</c:v>
                </c:pt>
                <c:pt idx="10">
                  <c:v>0.87695834925487204</c:v>
                </c:pt>
                <c:pt idx="11">
                  <c:v>0.87589605734767018</c:v>
                </c:pt>
                <c:pt idx="12">
                  <c:v>0.92586931601069933</c:v>
                </c:pt>
                <c:pt idx="13">
                  <c:v>1</c:v>
                </c:pt>
                <c:pt idx="14">
                  <c:v>0.94296904852884977</c:v>
                </c:pt>
                <c:pt idx="15">
                  <c:v>0.96057347670250892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71-45C9-97C5-EF8E640E2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6711279"/>
        <c:axId val="2026724591"/>
      </c:barChart>
      <c:catAx>
        <c:axId val="202671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026724591"/>
        <c:crosses val="autoZero"/>
        <c:auto val="1"/>
        <c:lblAlgn val="ctr"/>
        <c:lblOffset val="100"/>
        <c:noMultiLvlLbl val="0"/>
      </c:catAx>
      <c:valAx>
        <c:axId val="202672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02671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179070</xdr:rowOff>
    </xdr:from>
    <xdr:to>
      <xdr:col>11</xdr:col>
      <xdr:colOff>7620</xdr:colOff>
      <xdr:row>17</xdr:row>
      <xdr:rowOff>179070</xdr:rowOff>
    </xdr:to>
    <xdr:graphicFrame macro="">
      <xdr:nvGraphicFramePr>
        <xdr:cNvPr id="2" name="Γράφημα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</xdr:row>
      <xdr:rowOff>3810</xdr:rowOff>
    </xdr:from>
    <xdr:to>
      <xdr:col>11</xdr:col>
      <xdr:colOff>0</xdr:colOff>
      <xdr:row>18</xdr:row>
      <xdr:rowOff>3810</xdr:rowOff>
    </xdr:to>
    <xdr:graphicFrame macro="">
      <xdr:nvGraphicFramePr>
        <xdr:cNvPr id="2" name="Γράφημα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</xdr:row>
      <xdr:rowOff>3810</xdr:rowOff>
    </xdr:from>
    <xdr:to>
      <xdr:col>10</xdr:col>
      <xdr:colOff>601980</xdr:colOff>
      <xdr:row>18</xdr:row>
      <xdr:rowOff>3810</xdr:rowOff>
    </xdr:to>
    <xdr:graphicFrame macro="">
      <xdr:nvGraphicFramePr>
        <xdr:cNvPr id="2" name="Γράφημα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4</xdr:row>
      <xdr:rowOff>110490</xdr:rowOff>
    </xdr:from>
    <xdr:to>
      <xdr:col>13</xdr:col>
      <xdr:colOff>464820</xdr:colOff>
      <xdr:row>22</xdr:row>
      <xdr:rowOff>15240</xdr:rowOff>
    </xdr:to>
    <xdr:graphicFrame macro="">
      <xdr:nvGraphicFramePr>
        <xdr:cNvPr id="2" name="Γράφημα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ostas" refreshedDate="45782.46914976852" createdVersion="6" refreshedVersion="6" minRefreshableVersion="3" recordCount="64">
  <cacheSource type="worksheet">
    <worksheetSource ref="A1:P65" sheet="Results"/>
  </cacheSource>
  <cacheFields count="16">
    <cacheField name="Classifier Name" numFmtId="0">
      <sharedItems count="8">
        <s v="LDA"/>
        <s v="Logistic Regression"/>
        <s v="Decision Tree"/>
        <s v="Random Forest"/>
        <s v="k-NN"/>
        <s v="Naive Bayes"/>
        <s v="SVM"/>
        <s v="MLP (Neural Network)"/>
      </sharedItems>
    </cacheField>
    <cacheField name="Training or test set" numFmtId="0">
      <sharedItems count="2">
        <s v="train"/>
        <s v="test"/>
      </sharedItems>
    </cacheField>
    <cacheField name="Balanced or unbalanced train set" numFmtId="0">
      <sharedItems count="1">
        <s v="balanced"/>
      </sharedItems>
    </cacheField>
    <cacheField name="Number of training samples" numFmtId="0">
      <sharedItems containsSemiMixedTypes="0" containsString="0" containsNumber="1" containsInteger="1" minValue="744" maxValue="744"/>
    </cacheField>
    <cacheField name="Number of non-healthy companies in training sample" numFmtId="0">
      <sharedItems containsSemiMixedTypes="0" containsString="0" containsNumber="1" containsInteger="1" minValue="186" maxValue="186"/>
    </cacheField>
    <cacheField name="TP" numFmtId="0">
      <sharedItems containsSemiMixedTypes="0" containsString="0" containsNumber="1" containsInteger="1" minValue="16" maxValue="186"/>
    </cacheField>
    <cacheField name="TN" numFmtId="0">
      <sharedItems containsSemiMixedTypes="0" containsString="0" containsNumber="1" containsInteger="1" minValue="478" maxValue="2479"/>
    </cacheField>
    <cacheField name="FP" numFmtId="0">
      <sharedItems containsSemiMixedTypes="0" containsString="0" containsNumber="1" containsInteger="1" minValue="0" maxValue="492"/>
    </cacheField>
    <cacheField name="FN" numFmtId="0">
      <sharedItems containsSemiMixedTypes="0" containsString="0" containsNumber="1" containsInteger="1" minValue="0" maxValue="126"/>
    </cacheField>
    <cacheField name="ROC-AUC" numFmtId="0">
      <sharedItems containsSemiMixedTypes="0" containsString="0" containsNumber="1" minValue="0.62" maxValue="1" count="21">
        <n v="0.85"/>
        <n v="0.82"/>
        <n v="0.83"/>
        <n v="1"/>
        <n v="0.69"/>
        <n v="0.92"/>
        <n v="0.8"/>
        <n v="0.88"/>
        <n v="0.91"/>
        <n v="0.86"/>
        <n v="0.68"/>
        <n v="0.9"/>
        <n v="0.81"/>
        <n v="0.84"/>
        <n v="0.87"/>
        <n v="0.79"/>
        <n v="0.62"/>
        <n v="0.78"/>
        <n v="0.93"/>
        <n v="0.73"/>
        <n v="0.65"/>
      </sharedItems>
    </cacheField>
    <cacheField name="Accuracy" numFmtId="2">
      <sharedItems containsSemiMixedTypes="0" containsString="0" containsNumber="1" minValue="0.771505376344086" maxValue="1"/>
    </cacheField>
    <cacheField name="Precision" numFmtId="2">
      <sharedItems containsSemiMixedTypes="0" containsString="0" containsNumber="1" minValue="5.2023121387283239E-2" maxValue="1"/>
    </cacheField>
    <cacheField name="Recall" numFmtId="2">
      <sharedItems containsSemiMixedTypes="0" containsString="0" containsNumber="1" minValue="0.25806451612903225" maxValue="1"/>
    </cacheField>
    <cacheField name="F1 Score" numFmtId="2">
      <sharedItems containsSemiMixedTypes="0" containsString="0" containsNumber="1" minValue="9.2943201376936332E-2" maxValue="1" count="57">
        <n v="0.47619047619047628"/>
        <n v="0.21428571428571427"/>
        <n v="0.45390070921985815"/>
        <n v="0.22400000000000003"/>
        <n v="1"/>
        <n v="0.12121212121212122"/>
        <n v="0.21993127147766323"/>
        <n v="0.67261904761904767"/>
        <n v="0.17032967032967034"/>
        <n v="0.52298850574712652"/>
        <n v="0.16103896103896104"/>
        <n v="0.53191489361702116"/>
        <n v="0.24896265560165978"/>
        <n v="0.70796460176991149"/>
        <n v="0.21700879765395892"/>
        <n v="0.48275862068965525"/>
        <n v="0.21804511278195488"/>
        <n v="0.43795620437956201"/>
        <n v="0.20338983050847459"/>
        <n v="0.11867364746945899"/>
        <n v="0.24742268041237112"/>
        <n v="0.64071856287425144"/>
        <n v="0.17741935483870966"/>
        <n v="0.53038674033149169"/>
        <n v="0.17333333333333334"/>
        <n v="0.50533807829181498"/>
        <n v="0.23008849557522124"/>
        <n v="0.67267267267267272"/>
        <n v="0.20779220779220778"/>
        <n v="0.54313099041533552"/>
        <n v="0.14147909967845662"/>
        <n v="0.51505016722408026"/>
        <n v="0.12099644128113879"/>
        <n v="9.2943201376936332E-2"/>
        <n v="0.132013201320132"/>
        <n v="0.71345029239766089"/>
        <n v="0.10810810810810811"/>
        <n v="0.56647398843930641"/>
        <n v="0.1182033096926714"/>
        <n v="0.63787375415282388"/>
        <n v="0.13114754098360656"/>
        <n v="0.72832369942196529"/>
        <n v="0.10734463276836158"/>
        <n v="0.49324324324324331"/>
        <n v="0.16279069767441859"/>
        <n v="0.46853146853146854"/>
        <n v="0.17467248908296942"/>
        <n v="0.10452961672473866"/>
        <n v="0.23346303501945528"/>
        <n v="0.67422096317280455"/>
        <n v="0.16489361702127661"/>
        <n v="0.56321839080459768"/>
        <n v="0.15802469135802469"/>
        <n v="0.54166666666666663"/>
        <n v="0.19298245614035089"/>
        <n v="0.69970845481049559"/>
        <n v="0.19947506561679793"/>
      </sharedItems>
    </cacheField>
    <cacheField name="Specificity" numFmtId="2">
      <sharedItems containsSemiMixedTypes="0" containsString="0" containsNumber="1" minValue="0.81199847153228888" maxValue="1"/>
    </cacheField>
    <cacheField name="Balanced Accuracy" numFmtId="2">
      <sharedItems containsSemiMixedTypes="0" containsString="0" containsNumber="1" minValue="0.59682349895842324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x v="0"/>
    <x v="0"/>
    <n v="744"/>
    <n v="186"/>
    <n v="70"/>
    <n v="520"/>
    <n v="38"/>
    <n v="116"/>
    <x v="0"/>
    <n v="0.793010752688172"/>
    <n v="0.64814814814814814"/>
    <n v="0.37634408602150538"/>
    <x v="0"/>
    <n v="0.93189964157706096"/>
    <n v="0.65412186379928317"/>
  </r>
  <r>
    <x v="0"/>
    <x v="1"/>
    <x v="0"/>
    <n v="744"/>
    <n v="186"/>
    <n v="30"/>
    <n v="2429"/>
    <n v="188"/>
    <n v="32"/>
    <x v="1"/>
    <n v="0.917879805897723"/>
    <n v="0.13761467889908258"/>
    <n v="0.4838709677419355"/>
    <x v="1"/>
    <n v="0.92816201757737871"/>
    <n v="0.70601649265965705"/>
  </r>
  <r>
    <x v="1"/>
    <x v="0"/>
    <x v="0"/>
    <n v="744"/>
    <n v="186"/>
    <n v="64"/>
    <n v="526"/>
    <n v="32"/>
    <n v="122"/>
    <x v="0"/>
    <n v="0.793010752688172"/>
    <n v="0.66666666666666663"/>
    <n v="0.34408602150537637"/>
    <x v="2"/>
    <n v="0.94265232974910396"/>
    <n v="0.64336917562724016"/>
  </r>
  <r>
    <x v="1"/>
    <x v="1"/>
    <x v="0"/>
    <n v="744"/>
    <n v="186"/>
    <n v="28"/>
    <n v="2457"/>
    <n v="160"/>
    <n v="34"/>
    <x v="2"/>
    <n v="0.92758491974617396"/>
    <n v="0.14893617021276595"/>
    <n v="0.45161290322580644"/>
    <x v="3"/>
    <n v="0.93886129155521592"/>
    <n v="0.69523709739051121"/>
  </r>
  <r>
    <x v="2"/>
    <x v="0"/>
    <x v="0"/>
    <n v="744"/>
    <n v="186"/>
    <n v="186"/>
    <n v="558"/>
    <n v="0"/>
    <n v="0"/>
    <x v="3"/>
    <n v="1"/>
    <n v="1"/>
    <n v="1"/>
    <x v="4"/>
    <n v="1"/>
    <n v="1"/>
  </r>
  <r>
    <x v="2"/>
    <x v="1"/>
    <x v="0"/>
    <n v="744"/>
    <n v="186"/>
    <n v="34"/>
    <n v="2152"/>
    <n v="465"/>
    <n v="28"/>
    <x v="4"/>
    <n v="0.81597611048898844"/>
    <n v="6.8136272545090179E-2"/>
    <n v="0.54838709677419351"/>
    <x v="5"/>
    <n v="0.82231562858234619"/>
    <n v="0.6853513626782699"/>
  </r>
  <r>
    <x v="3"/>
    <x v="0"/>
    <x v="0"/>
    <n v="744"/>
    <n v="186"/>
    <n v="186"/>
    <n v="558"/>
    <n v="0"/>
    <n v="0"/>
    <x v="3"/>
    <n v="1"/>
    <n v="1"/>
    <n v="1"/>
    <x v="4"/>
    <n v="1"/>
    <n v="1"/>
  </r>
  <r>
    <x v="3"/>
    <x v="1"/>
    <x v="0"/>
    <n v="744"/>
    <n v="186"/>
    <n v="32"/>
    <n v="2420"/>
    <n v="197"/>
    <n v="30"/>
    <x v="0"/>
    <n v="0.91526689063083244"/>
    <n v="0.13973799126637554"/>
    <n v="0.5161290322580645"/>
    <x v="6"/>
    <n v="0.92472296522735953"/>
    <n v="0.72042599874271196"/>
  </r>
  <r>
    <x v="4"/>
    <x v="0"/>
    <x v="0"/>
    <n v="744"/>
    <n v="186"/>
    <n v="113"/>
    <n v="521"/>
    <n v="37"/>
    <n v="73"/>
    <x v="5"/>
    <n v="0.85215053763440862"/>
    <n v="0.7533333333333333"/>
    <n v="0.60752688172043012"/>
    <x v="7"/>
    <n v="0.93369175627240142"/>
    <n v="0.77060931899641583"/>
  </r>
  <r>
    <x v="4"/>
    <x v="1"/>
    <x v="0"/>
    <n v="744"/>
    <n v="186"/>
    <n v="31"/>
    <n v="2346"/>
    <n v="271"/>
    <n v="31"/>
    <x v="6"/>
    <n v="0.88727136991414712"/>
    <n v="0.10264900662251655"/>
    <n v="0.5"/>
    <x v="8"/>
    <n v="0.89644631257164697"/>
    <n v="0.69822315628582343"/>
  </r>
  <r>
    <x v="5"/>
    <x v="0"/>
    <x v="0"/>
    <n v="744"/>
    <n v="186"/>
    <n v="91"/>
    <n v="487"/>
    <n v="71"/>
    <n v="95"/>
    <x v="1"/>
    <n v="0.7768817204301075"/>
    <n v="0.56172839506172845"/>
    <n v="0.489247311827957"/>
    <x v="9"/>
    <n v="0.87275985663082434"/>
    <n v="0.68100358422939067"/>
  </r>
  <r>
    <x v="5"/>
    <x v="1"/>
    <x v="0"/>
    <n v="744"/>
    <n v="186"/>
    <n v="31"/>
    <n v="2325"/>
    <n v="292"/>
    <n v="31"/>
    <x v="2"/>
    <n v="0.87943262411347523"/>
    <n v="9.5975232198142413E-2"/>
    <n v="0.5"/>
    <x v="10"/>
    <n v="0.88842185708826904"/>
    <n v="0.69421092854413446"/>
  </r>
  <r>
    <x v="6"/>
    <x v="0"/>
    <x v="0"/>
    <n v="744"/>
    <n v="186"/>
    <n v="75"/>
    <n v="537"/>
    <n v="21"/>
    <n v="111"/>
    <x v="7"/>
    <n v="0.82258064516129037"/>
    <n v="0.78125"/>
    <n v="0.40322580645161288"/>
    <x v="11"/>
    <n v="0.9623655913978495"/>
    <n v="0.68279569892473124"/>
  </r>
  <r>
    <x v="6"/>
    <x v="1"/>
    <x v="0"/>
    <n v="744"/>
    <n v="186"/>
    <n v="30"/>
    <n v="2468"/>
    <n v="149"/>
    <n v="32"/>
    <x v="0"/>
    <n v="0.93243747667039945"/>
    <n v="0.16759776536312848"/>
    <n v="0.4838709677419355"/>
    <x v="12"/>
    <n v="0.94306457776079478"/>
    <n v="0.71346777275136519"/>
  </r>
  <r>
    <x v="7"/>
    <x v="0"/>
    <x v="0"/>
    <n v="744"/>
    <n v="186"/>
    <n v="120"/>
    <n v="525"/>
    <n v="33"/>
    <n v="66"/>
    <x v="8"/>
    <n v="0.86693548387096775"/>
    <n v="0.78431372549019607"/>
    <n v="0.64516129032258063"/>
    <x v="13"/>
    <n v="0.94086021505376349"/>
    <n v="0.793010752688172"/>
  </r>
  <r>
    <x v="7"/>
    <x v="1"/>
    <x v="0"/>
    <n v="744"/>
    <n v="186"/>
    <n v="37"/>
    <n v="2375"/>
    <n v="242"/>
    <n v="25"/>
    <x v="0"/>
    <n v="0.90033594624860025"/>
    <n v="0.13261648745519714"/>
    <n v="0.59677419354838712"/>
    <x v="14"/>
    <n v="0.90752770347726408"/>
    <n v="0.7521509485128256"/>
  </r>
  <r>
    <x v="0"/>
    <x v="0"/>
    <x v="0"/>
    <n v="744"/>
    <n v="186"/>
    <n v="70"/>
    <n v="524"/>
    <n v="34"/>
    <n v="116"/>
    <x v="2"/>
    <n v="0.79838709677419351"/>
    <n v="0.67307692307692313"/>
    <n v="0.37634408602150538"/>
    <x v="15"/>
    <n v="0.93906810035842292"/>
    <n v="0.65770609318996409"/>
  </r>
  <r>
    <x v="0"/>
    <x v="1"/>
    <x v="0"/>
    <n v="744"/>
    <n v="186"/>
    <n v="29"/>
    <n v="2442"/>
    <n v="175"/>
    <n v="33"/>
    <x v="9"/>
    <n v="0.92235908921239274"/>
    <n v="0.14215686274509803"/>
    <n v="0.46774193548387094"/>
    <x v="16"/>
    <n v="0.93312953763851736"/>
    <n v="0.70043573656119418"/>
  </r>
  <r>
    <x v="1"/>
    <x v="0"/>
    <x v="0"/>
    <n v="744"/>
    <n v="186"/>
    <n v="60"/>
    <n v="530"/>
    <n v="28"/>
    <n v="126"/>
    <x v="2"/>
    <n v="0.793010752688172"/>
    <n v="0.68181818181818177"/>
    <n v="0.32258064516129031"/>
    <x v="17"/>
    <n v="0.94982078853046592"/>
    <n v="0.63620071684587809"/>
  </r>
  <r>
    <x v="1"/>
    <x v="1"/>
    <x v="0"/>
    <n v="744"/>
    <n v="186"/>
    <n v="24"/>
    <n v="2467"/>
    <n v="150"/>
    <n v="38"/>
    <x v="0"/>
    <n v="0.92982456140350878"/>
    <n v="0.13793103448275862"/>
    <n v="0.38709677419354838"/>
    <x v="18"/>
    <n v="0.94268246083301488"/>
    <n v="0.66488961751328168"/>
  </r>
  <r>
    <x v="2"/>
    <x v="0"/>
    <x v="0"/>
    <n v="744"/>
    <n v="186"/>
    <n v="186"/>
    <n v="558"/>
    <n v="0"/>
    <n v="0"/>
    <x v="3"/>
    <n v="1"/>
    <n v="1"/>
    <n v="1"/>
    <x v="4"/>
    <n v="1"/>
    <n v="1"/>
  </r>
  <r>
    <x v="2"/>
    <x v="1"/>
    <x v="0"/>
    <n v="744"/>
    <n v="186"/>
    <n v="34"/>
    <n v="2140"/>
    <n v="477"/>
    <n v="28"/>
    <x v="10"/>
    <n v="0.81149682717431881"/>
    <n v="6.6536203522504889E-2"/>
    <n v="0.54838709677419351"/>
    <x v="19"/>
    <n v="0.81773022544898744"/>
    <n v="0.68305866111159053"/>
  </r>
  <r>
    <x v="3"/>
    <x v="0"/>
    <x v="0"/>
    <n v="744"/>
    <n v="186"/>
    <n v="186"/>
    <n v="558"/>
    <n v="0"/>
    <n v="0"/>
    <x v="3"/>
    <n v="1"/>
    <n v="1"/>
    <n v="1"/>
    <x v="4"/>
    <n v="1"/>
    <n v="1"/>
  </r>
  <r>
    <x v="3"/>
    <x v="1"/>
    <x v="0"/>
    <n v="744"/>
    <n v="186"/>
    <n v="36"/>
    <n v="2424"/>
    <n v="193"/>
    <n v="26"/>
    <x v="11"/>
    <n v="0.91825307950727886"/>
    <n v="0.15720524017467249"/>
    <n v="0.58064516129032262"/>
    <x v="20"/>
    <n v="0.92625143293847922"/>
    <n v="0.75344829711440098"/>
  </r>
  <r>
    <x v="4"/>
    <x v="0"/>
    <x v="0"/>
    <n v="744"/>
    <n v="186"/>
    <n v="107"/>
    <n v="517"/>
    <n v="41"/>
    <n v="79"/>
    <x v="8"/>
    <n v="0.83870967741935487"/>
    <n v="0.72297297297297303"/>
    <n v="0.57526881720430112"/>
    <x v="21"/>
    <n v="0.92652329749103945"/>
    <n v="0.75089605734767029"/>
  </r>
  <r>
    <x v="4"/>
    <x v="1"/>
    <x v="0"/>
    <n v="744"/>
    <n v="186"/>
    <n v="33"/>
    <n v="2340"/>
    <n v="277"/>
    <n v="29"/>
    <x v="2"/>
    <n v="0.8857782754759238"/>
    <n v="0.1064516129032258"/>
    <n v="0.532258064516129"/>
    <x v="22"/>
    <n v="0.89415361100496749"/>
    <n v="0.71320583776054824"/>
  </r>
  <r>
    <x v="5"/>
    <x v="0"/>
    <x v="0"/>
    <n v="744"/>
    <n v="186"/>
    <n v="96"/>
    <n v="478"/>
    <n v="80"/>
    <n v="90"/>
    <x v="12"/>
    <n v="0.771505376344086"/>
    <n v="0.54545454545454541"/>
    <n v="0.5161290322580645"/>
    <x v="23"/>
    <n v="0.85663082437275984"/>
    <n v="0.68637992831541217"/>
  </r>
  <r>
    <x v="5"/>
    <x v="1"/>
    <x v="0"/>
    <n v="744"/>
    <n v="186"/>
    <n v="39"/>
    <n v="2268"/>
    <n v="349"/>
    <n v="23"/>
    <x v="13"/>
    <n v="0.86114221724524076"/>
    <n v="0.10051546391752578"/>
    <n v="0.62903225806451613"/>
    <x v="24"/>
    <n v="0.86664119220481473"/>
    <n v="0.74783672513466537"/>
  </r>
  <r>
    <x v="6"/>
    <x v="0"/>
    <x v="0"/>
    <n v="744"/>
    <n v="186"/>
    <n v="71"/>
    <n v="534"/>
    <n v="24"/>
    <n v="115"/>
    <x v="14"/>
    <n v="0.81317204301075274"/>
    <n v="0.74736842105263157"/>
    <n v="0.38172043010752688"/>
    <x v="25"/>
    <n v="0.956989247311828"/>
    <n v="0.66935483870967749"/>
  </r>
  <r>
    <x v="6"/>
    <x v="1"/>
    <x v="0"/>
    <n v="744"/>
    <n v="186"/>
    <n v="26"/>
    <n v="2479"/>
    <n v="138"/>
    <n v="36"/>
    <x v="9"/>
    <n v="0.93505039193729"/>
    <n v="0.15853658536585366"/>
    <n v="0.41935483870967744"/>
    <x v="26"/>
    <n v="0.94726786396637375"/>
    <n v="0.68331135133802556"/>
  </r>
  <r>
    <x v="7"/>
    <x v="0"/>
    <x v="0"/>
    <n v="744"/>
    <n v="186"/>
    <n v="112"/>
    <n v="523"/>
    <n v="35"/>
    <n v="74"/>
    <x v="11"/>
    <n v="0.853494623655914"/>
    <n v="0.76190476190476186"/>
    <n v="0.60215053763440862"/>
    <x v="27"/>
    <n v="0.93727598566308246"/>
    <n v="0.76971326164874554"/>
  </r>
  <r>
    <x v="7"/>
    <x v="1"/>
    <x v="0"/>
    <n v="744"/>
    <n v="186"/>
    <n v="32"/>
    <n v="2403"/>
    <n v="214"/>
    <n v="30"/>
    <x v="14"/>
    <n v="0.90892123926838375"/>
    <n v="0.13008130081300814"/>
    <n v="0.5161290322580645"/>
    <x v="28"/>
    <n v="0.91822697745510129"/>
    <n v="0.7171780048565829"/>
  </r>
  <r>
    <x v="0"/>
    <x v="0"/>
    <x v="0"/>
    <n v="744"/>
    <n v="186"/>
    <n v="85"/>
    <n v="516"/>
    <n v="42"/>
    <n v="101"/>
    <x v="9"/>
    <n v="0.80779569892473113"/>
    <n v="0.6692913385826772"/>
    <n v="0.45698924731182794"/>
    <x v="29"/>
    <n v="0.92473118279569888"/>
    <n v="0.69086021505376338"/>
  </r>
  <r>
    <x v="0"/>
    <x v="1"/>
    <x v="0"/>
    <n v="744"/>
    <n v="186"/>
    <n v="22"/>
    <n v="2390"/>
    <n v="227"/>
    <n v="40"/>
    <x v="15"/>
    <n v="0.90033594624860025"/>
    <n v="8.8353413654618476E-2"/>
    <n v="0.35483870967741937"/>
    <x v="30"/>
    <n v="0.91325945739396253"/>
    <n v="0.63404908353569089"/>
  </r>
  <r>
    <x v="1"/>
    <x v="0"/>
    <x v="0"/>
    <n v="744"/>
    <n v="186"/>
    <n v="77"/>
    <n v="522"/>
    <n v="36"/>
    <n v="109"/>
    <x v="9"/>
    <n v="0.80510752688172038"/>
    <n v="0.68141592920353977"/>
    <n v="0.41397849462365593"/>
    <x v="31"/>
    <n v="0.93548387096774188"/>
    <n v="0.67473118279569888"/>
  </r>
  <r>
    <x v="1"/>
    <x v="1"/>
    <x v="0"/>
    <n v="744"/>
    <n v="186"/>
    <n v="17"/>
    <n v="2415"/>
    <n v="202"/>
    <n v="45"/>
    <x v="15"/>
    <n v="0.90780141843971629"/>
    <n v="7.7625570776255703E-2"/>
    <n v="0.27419354838709675"/>
    <x v="32"/>
    <n v="0.92281238058846005"/>
    <n v="0.5985029644877784"/>
  </r>
  <r>
    <x v="2"/>
    <x v="0"/>
    <x v="0"/>
    <n v="744"/>
    <n v="186"/>
    <n v="186"/>
    <n v="558"/>
    <n v="0"/>
    <n v="0"/>
    <x v="3"/>
    <n v="1"/>
    <n v="1"/>
    <n v="1"/>
    <x v="4"/>
    <n v="1"/>
    <n v="1"/>
  </r>
  <r>
    <x v="2"/>
    <x v="1"/>
    <x v="0"/>
    <n v="744"/>
    <n v="186"/>
    <n v="27"/>
    <n v="2125"/>
    <n v="492"/>
    <n v="35"/>
    <x v="16"/>
    <n v="0.80328480776409106"/>
    <n v="5.2023121387283239E-2"/>
    <n v="0.43548387096774194"/>
    <x v="33"/>
    <n v="0.81199847153228888"/>
    <n v="0.62374117125001538"/>
  </r>
  <r>
    <x v="3"/>
    <x v="0"/>
    <x v="0"/>
    <n v="744"/>
    <n v="186"/>
    <n v="186"/>
    <n v="558"/>
    <n v="0"/>
    <n v="0"/>
    <x v="3"/>
    <n v="1"/>
    <n v="1"/>
    <n v="1"/>
    <x v="4"/>
    <n v="1"/>
    <n v="1"/>
  </r>
  <r>
    <x v="3"/>
    <x v="1"/>
    <x v="0"/>
    <n v="744"/>
    <n v="186"/>
    <n v="20"/>
    <n v="2396"/>
    <n v="221"/>
    <n v="42"/>
    <x v="17"/>
    <n v="0.90182904068682346"/>
    <n v="8.2987551867219914E-2"/>
    <n v="0.32258064516129031"/>
    <x v="34"/>
    <n v="0.9155521589606419"/>
    <n v="0.61906640206096608"/>
  </r>
  <r>
    <x v="4"/>
    <x v="0"/>
    <x v="0"/>
    <n v="744"/>
    <n v="186"/>
    <n v="122"/>
    <n v="524"/>
    <n v="34"/>
    <n v="64"/>
    <x v="18"/>
    <n v="0.86827956989247312"/>
    <n v="0.78205128205128205"/>
    <n v="0.65591397849462363"/>
    <x v="35"/>
    <n v="0.93906810035842292"/>
    <n v="0.79749103942652333"/>
  </r>
  <r>
    <x v="4"/>
    <x v="1"/>
    <x v="0"/>
    <n v="744"/>
    <n v="186"/>
    <n v="18"/>
    <n v="2364"/>
    <n v="253"/>
    <n v="44"/>
    <x v="19"/>
    <n v="0.88913773796192608"/>
    <n v="6.6420664206642069E-2"/>
    <n v="0.29032258064516131"/>
    <x v="36"/>
    <n v="0.90332441727168511"/>
    <n v="0.59682349895842324"/>
  </r>
  <r>
    <x v="5"/>
    <x v="0"/>
    <x v="0"/>
    <n v="744"/>
    <n v="186"/>
    <n v="98"/>
    <n v="496"/>
    <n v="62"/>
    <n v="88"/>
    <x v="13"/>
    <n v="0.79838709677419351"/>
    <n v="0.61250000000000004"/>
    <n v="0.5268817204301075"/>
    <x v="37"/>
    <n v="0.88888888888888884"/>
    <n v="0.70788530465949817"/>
  </r>
  <r>
    <x v="5"/>
    <x v="1"/>
    <x v="0"/>
    <n v="744"/>
    <n v="186"/>
    <n v="25"/>
    <n v="2281"/>
    <n v="336"/>
    <n v="37"/>
    <x v="17"/>
    <n v="0.8607689436356849"/>
    <n v="6.9252077562326875E-2"/>
    <n v="0.40322580645161288"/>
    <x v="38"/>
    <n v="0.87160871226595338"/>
    <n v="0.63741725935878313"/>
  </r>
  <r>
    <x v="6"/>
    <x v="0"/>
    <x v="0"/>
    <n v="744"/>
    <n v="186"/>
    <n v="96"/>
    <n v="539"/>
    <n v="19"/>
    <n v="90"/>
    <x v="11"/>
    <n v="0.853494623655914"/>
    <n v="0.83478260869565213"/>
    <n v="0.5161290322580645"/>
    <x v="39"/>
    <n v="0.96594982078853042"/>
    <n v="0.74103942652329746"/>
  </r>
  <r>
    <x v="6"/>
    <x v="1"/>
    <x v="0"/>
    <n v="744"/>
    <n v="186"/>
    <n v="16"/>
    <n v="2451"/>
    <n v="166"/>
    <n v="46"/>
    <x v="15"/>
    <n v="0.92086599477416942"/>
    <n v="8.7912087912087919E-2"/>
    <n v="0.25806451612903225"/>
    <x v="40"/>
    <n v="0.93656858998853654"/>
    <n v="0.59731655305878439"/>
  </r>
  <r>
    <x v="7"/>
    <x v="0"/>
    <x v="0"/>
    <n v="744"/>
    <n v="186"/>
    <n v="126"/>
    <n v="524"/>
    <n v="34"/>
    <n v="60"/>
    <x v="18"/>
    <n v="0.87365591397849462"/>
    <n v="0.78749999999999998"/>
    <n v="0.67741935483870963"/>
    <x v="41"/>
    <n v="0.93906810035842292"/>
    <n v="0.80824372759856633"/>
  </r>
  <r>
    <x v="7"/>
    <x v="1"/>
    <x v="0"/>
    <n v="744"/>
    <n v="186"/>
    <n v="19"/>
    <n v="2344"/>
    <n v="273"/>
    <n v="43"/>
    <x v="12"/>
    <n v="0.88204553938036578"/>
    <n v="6.5068493150684928E-2"/>
    <n v="0.30645161290322581"/>
    <x v="42"/>
    <n v="0.89568207871608707"/>
    <n v="0.60106684580965641"/>
  </r>
  <r>
    <x v="0"/>
    <x v="0"/>
    <x v="0"/>
    <n v="744"/>
    <n v="186"/>
    <n v="73"/>
    <n v="521"/>
    <n v="37"/>
    <n v="113"/>
    <x v="0"/>
    <n v="0.79838709677419351"/>
    <n v="0.66363636363636369"/>
    <n v="0.39247311827956988"/>
    <x v="43"/>
    <n v="0.93369175627240142"/>
    <n v="0.66308243727598559"/>
  </r>
  <r>
    <x v="0"/>
    <x v="1"/>
    <x v="0"/>
    <n v="744"/>
    <n v="186"/>
    <n v="21"/>
    <n v="2442"/>
    <n v="175"/>
    <n v="41"/>
    <x v="0"/>
    <n v="0.91937290033594621"/>
    <n v="0.10714285714285714"/>
    <n v="0.33870967741935482"/>
    <x v="44"/>
    <n v="0.93312953763851736"/>
    <n v="0.63591960752893606"/>
  </r>
  <r>
    <x v="1"/>
    <x v="0"/>
    <x v="0"/>
    <n v="744"/>
    <n v="186"/>
    <n v="67"/>
    <n v="525"/>
    <n v="33"/>
    <n v="119"/>
    <x v="13"/>
    <n v="0.79569892473118276"/>
    <n v="0.67"/>
    <n v="0.36021505376344087"/>
    <x v="45"/>
    <n v="0.94086021505376349"/>
    <n v="0.65053763440860224"/>
  </r>
  <r>
    <x v="1"/>
    <x v="1"/>
    <x v="0"/>
    <n v="744"/>
    <n v="186"/>
    <n v="20"/>
    <n v="2470"/>
    <n v="147"/>
    <n v="42"/>
    <x v="13"/>
    <n v="0.92945128779395292"/>
    <n v="0.11976047904191617"/>
    <n v="0.32258064516129031"/>
    <x v="46"/>
    <n v="0.94382881161635457"/>
    <n v="0.63320472838882247"/>
  </r>
  <r>
    <x v="2"/>
    <x v="0"/>
    <x v="0"/>
    <n v="744"/>
    <n v="186"/>
    <n v="186"/>
    <n v="558"/>
    <n v="0"/>
    <n v="0"/>
    <x v="3"/>
    <n v="1"/>
    <n v="1"/>
    <n v="1"/>
    <x v="4"/>
    <n v="1"/>
    <n v="1"/>
  </r>
  <r>
    <x v="2"/>
    <x v="1"/>
    <x v="0"/>
    <n v="744"/>
    <n v="186"/>
    <n v="30"/>
    <n v="2135"/>
    <n v="482"/>
    <n v="32"/>
    <x v="20"/>
    <n v="0.80813736468831654"/>
    <n v="5.859375E-2"/>
    <n v="0.4838709677419355"/>
    <x v="47"/>
    <n v="0.81581964081008784"/>
    <n v="0.64984530427601173"/>
  </r>
  <r>
    <x v="3"/>
    <x v="0"/>
    <x v="0"/>
    <n v="744"/>
    <n v="186"/>
    <n v="186"/>
    <n v="558"/>
    <n v="0"/>
    <n v="0"/>
    <x v="3"/>
    <n v="1"/>
    <n v="1"/>
    <n v="1"/>
    <x v="4"/>
    <n v="1"/>
    <n v="1"/>
  </r>
  <r>
    <x v="3"/>
    <x v="1"/>
    <x v="0"/>
    <n v="744"/>
    <n v="186"/>
    <n v="30"/>
    <n v="2452"/>
    <n v="165"/>
    <n v="32"/>
    <x v="9"/>
    <n v="0.9264650989175065"/>
    <n v="0.15384615384615385"/>
    <n v="0.4838709677419355"/>
    <x v="48"/>
    <n v="0.93695070691631643"/>
    <n v="0.71041083732912602"/>
  </r>
  <r>
    <x v="4"/>
    <x v="0"/>
    <x v="0"/>
    <n v="744"/>
    <n v="186"/>
    <n v="119"/>
    <n v="510"/>
    <n v="48"/>
    <n v="67"/>
    <x v="8"/>
    <n v="0.84543010752688175"/>
    <n v="0.71257485029940115"/>
    <n v="0.63978494623655913"/>
    <x v="49"/>
    <n v="0.91397849462365588"/>
    <n v="0.7768817204301075"/>
  </r>
  <r>
    <x v="4"/>
    <x v="1"/>
    <x v="0"/>
    <n v="744"/>
    <n v="186"/>
    <n v="31"/>
    <n v="2334"/>
    <n v="283"/>
    <n v="31"/>
    <x v="12"/>
    <n v="0.88279208659947739"/>
    <n v="9.8726114649681534E-2"/>
    <n v="0.5"/>
    <x v="50"/>
    <n v="0.89186090943828811"/>
    <n v="0.69593045471914405"/>
  </r>
  <r>
    <x v="5"/>
    <x v="0"/>
    <x v="0"/>
    <n v="744"/>
    <n v="186"/>
    <n v="98"/>
    <n v="494"/>
    <n v="64"/>
    <n v="88"/>
    <x v="1"/>
    <n v="0.79569892473118276"/>
    <n v="0.60493827160493829"/>
    <n v="0.5268817204301075"/>
    <x v="51"/>
    <n v="0.88530465949820791"/>
    <n v="0.70609318996415771"/>
  </r>
  <r>
    <x v="5"/>
    <x v="1"/>
    <x v="0"/>
    <n v="744"/>
    <n v="186"/>
    <n v="32"/>
    <n v="2306"/>
    <n v="311"/>
    <n v="30"/>
    <x v="13"/>
    <n v="0.87271369914147068"/>
    <n v="9.3294460641399415E-2"/>
    <n v="0.5161290322580645"/>
    <x v="52"/>
    <n v="0.8811616354604509"/>
    <n v="0.69864533385925776"/>
  </r>
  <r>
    <x v="6"/>
    <x v="0"/>
    <x v="0"/>
    <n v="744"/>
    <n v="186"/>
    <n v="78"/>
    <n v="534"/>
    <n v="24"/>
    <n v="108"/>
    <x v="14"/>
    <n v="0.82258064516129037"/>
    <n v="0.76470588235294112"/>
    <n v="0.41935483870967744"/>
    <x v="53"/>
    <n v="0.956989247311828"/>
    <n v="0.68817204301075274"/>
  </r>
  <r>
    <x v="6"/>
    <x v="1"/>
    <x v="0"/>
    <n v="744"/>
    <n v="186"/>
    <n v="22"/>
    <n v="2473"/>
    <n v="144"/>
    <n v="40"/>
    <x v="13"/>
    <n v="0.93131765584173198"/>
    <n v="0.13253012048192772"/>
    <n v="0.35483870967741937"/>
    <x v="54"/>
    <n v="0.94497516239969426"/>
    <n v="0.64990693603855676"/>
  </r>
  <r>
    <x v="7"/>
    <x v="0"/>
    <x v="0"/>
    <n v="744"/>
    <n v="186"/>
    <n v="120"/>
    <n v="521"/>
    <n v="37"/>
    <n v="66"/>
    <x v="11"/>
    <n v="0.86155913978494625"/>
    <n v="0.76433121019108285"/>
    <n v="0.64516129032258063"/>
    <x v="55"/>
    <n v="0.93369175627240142"/>
    <n v="0.78942652329749108"/>
  </r>
  <r>
    <x v="7"/>
    <x v="1"/>
    <x v="0"/>
    <n v="744"/>
    <n v="186"/>
    <n v="38"/>
    <n v="2336"/>
    <n v="281"/>
    <n v="24"/>
    <x v="9"/>
    <n v="0.88615154908547966"/>
    <n v="0.11912225705329153"/>
    <n v="0.61290322580645162"/>
    <x v="56"/>
    <n v="0.8926251432938479"/>
    <n v="0.752764184550149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Συγκεντρωτικός Πίνακας1" cacheId="0" applyNumberFormats="0" applyBorderFormats="0" applyFontFormats="0" applyPatternFormats="0" applyAlignmentFormats="0" applyWidthHeightFormats="1" dataCaption="Τιμές" updatedVersion="6" minRefreshableVersion="3" useAutoFormatting="1" itemPrintTitles="1" createdVersion="6" indent="0" outline="1" outlineData="1" multipleFieldFilters="0" chartFormat="20">
  <location ref="A6:B15" firstHeaderRow="1" firstDataRow="1" firstDataCol="1" rowPageCount="1" colPageCount="1"/>
  <pivotFields count="16">
    <pivotField axis="axisRow" showAll="0">
      <items count="9">
        <item x="2"/>
        <item x="4"/>
        <item x="0"/>
        <item x="1"/>
        <item x="7"/>
        <item x="5"/>
        <item x="3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dataField="1" numFmtId="2" showAll="0">
      <items count="58">
        <item x="33"/>
        <item x="47"/>
        <item x="42"/>
        <item x="36"/>
        <item x="38"/>
        <item x="19"/>
        <item x="32"/>
        <item x="5"/>
        <item x="40"/>
        <item x="34"/>
        <item x="30"/>
        <item x="52"/>
        <item x="10"/>
        <item x="44"/>
        <item x="50"/>
        <item x="8"/>
        <item x="24"/>
        <item x="46"/>
        <item x="22"/>
        <item x="54"/>
        <item x="56"/>
        <item x="18"/>
        <item x="28"/>
        <item x="1"/>
        <item x="14"/>
        <item x="16"/>
        <item x="6"/>
        <item x="3"/>
        <item x="26"/>
        <item x="48"/>
        <item x="20"/>
        <item x="12"/>
        <item x="17"/>
        <item x="2"/>
        <item x="45"/>
        <item x="0"/>
        <item x="15"/>
        <item x="43"/>
        <item x="25"/>
        <item x="31"/>
        <item x="9"/>
        <item x="23"/>
        <item x="11"/>
        <item x="53"/>
        <item x="29"/>
        <item x="51"/>
        <item x="37"/>
        <item x="39"/>
        <item x="21"/>
        <item x="7"/>
        <item x="27"/>
        <item x="49"/>
        <item x="55"/>
        <item x="13"/>
        <item x="35"/>
        <item x="41"/>
        <item x="4"/>
        <item t="default"/>
      </items>
    </pivotField>
    <pivotField numFmtId="2" showAll="0"/>
    <pivotField numFmtId="2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1" item="0" hier="-1"/>
  </pageFields>
  <dataFields count="1">
    <dataField name="Μέσος όρος από F1 Score" fld="13" subtotal="average" baseField="0" baseItem="0" numFmtId="2"/>
  </dataFields>
  <formats count="22">
    <format dxfId="195">
      <pivotArea type="all" dataOnly="0" outline="0" fieldPosition="0"/>
    </format>
    <format dxfId="194">
      <pivotArea outline="0" collapsedLevelsAreSubtotals="1" fieldPosition="0"/>
    </format>
    <format dxfId="193">
      <pivotArea field="0" type="button" dataOnly="0" labelOnly="1" outline="0" axis="axisRow" fieldPosition="0"/>
    </format>
    <format dxfId="192">
      <pivotArea dataOnly="0" labelOnly="1" outline="0" axis="axisValues" fieldPosition="0"/>
    </format>
    <format dxfId="191">
      <pivotArea dataOnly="0" labelOnly="1" fieldPosition="0">
        <references count="1">
          <reference field="0" count="0"/>
        </references>
      </pivotArea>
    </format>
    <format dxfId="190">
      <pivotArea dataOnly="0" labelOnly="1" grandRow="1" outline="0" fieldPosition="0"/>
    </format>
    <format dxfId="189">
      <pivotArea dataOnly="0" labelOnly="1" outline="0" axis="axisValues" fieldPosition="0"/>
    </format>
    <format dxfId="188">
      <pivotArea type="all" dataOnly="0" outline="0" fieldPosition="0"/>
    </format>
    <format dxfId="187">
      <pivotArea outline="0" collapsedLevelsAreSubtotals="1" fieldPosition="0"/>
    </format>
    <format dxfId="186">
      <pivotArea field="0" type="button" dataOnly="0" labelOnly="1" outline="0" axis="axisRow" fieldPosition="0"/>
    </format>
    <format dxfId="185">
      <pivotArea dataOnly="0" labelOnly="1" outline="0" axis="axisValues" fieldPosition="0"/>
    </format>
    <format dxfId="184">
      <pivotArea dataOnly="0" labelOnly="1" fieldPosition="0">
        <references count="1">
          <reference field="0" count="0"/>
        </references>
      </pivotArea>
    </format>
    <format dxfId="183">
      <pivotArea dataOnly="0" labelOnly="1" grandRow="1" outline="0" fieldPosition="0"/>
    </format>
    <format dxfId="182">
      <pivotArea dataOnly="0" labelOnly="1" outline="0" axis="axisValues" fieldPosition="0"/>
    </format>
    <format dxfId="181">
      <pivotArea outline="0" collapsedLevelsAreSubtotals="1" fieldPosition="0"/>
    </format>
    <format dxfId="180">
      <pivotArea outline="0" collapsedLevelsAreSubtotals="1" fieldPosition="0"/>
    </format>
    <format dxfId="179">
      <pivotArea outline="0" collapsedLevelsAreSubtotals="1" fieldPosition="0"/>
    </format>
    <format dxfId="178">
      <pivotArea outline="0" collapsedLevelsAreSubtotals="1" fieldPosition="0"/>
    </format>
    <format dxfId="177">
      <pivotArea outline="0" collapsedLevelsAreSubtotals="1" fieldPosition="0"/>
    </format>
    <format dxfId="176">
      <pivotArea outline="0" collapsedLevelsAreSubtotals="1" fieldPosition="0"/>
    </format>
    <format dxfId="175">
      <pivotArea outline="0" collapsedLevelsAreSubtotals="1" fieldPosition="0"/>
    </format>
    <format dxfId="174">
      <pivotArea outline="0" collapsedLevelsAreSubtotals="1" fieldPosition="0"/>
    </format>
  </formats>
  <chartFormats count="8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Συγκεντρωτικός Πίνακας2" cacheId="0" applyNumberFormats="0" applyBorderFormats="0" applyFontFormats="0" applyPatternFormats="0" applyAlignmentFormats="0" applyWidthHeightFormats="1" dataCaption="Τιμές" updatedVersion="6" minRefreshableVersion="3" useAutoFormatting="1" itemPrintTitles="1" createdVersion="6" indent="0" outline="1" outlineData="1" multipleFieldFilters="0" chartFormat="33">
  <location ref="A6:B15" firstHeaderRow="1" firstDataRow="1" firstDataCol="1" rowPageCount="1" colPageCount="1"/>
  <pivotFields count="16">
    <pivotField axis="axisRow" showAll="0">
      <items count="9">
        <item x="2"/>
        <item x="4"/>
        <item x="0"/>
        <item x="1"/>
        <item x="7"/>
        <item x="5"/>
        <item x="3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22">
        <item x="16"/>
        <item x="20"/>
        <item x="10"/>
        <item x="4"/>
        <item x="19"/>
        <item x="17"/>
        <item x="15"/>
        <item x="6"/>
        <item x="12"/>
        <item x="1"/>
        <item x="2"/>
        <item x="13"/>
        <item x="0"/>
        <item x="9"/>
        <item x="14"/>
        <item x="7"/>
        <item x="11"/>
        <item x="8"/>
        <item x="5"/>
        <item x="18"/>
        <item x="3"/>
        <item t="default"/>
      </items>
    </pivotField>
    <pivotField numFmtId="2" showAll="0"/>
    <pivotField numFmtId="2" showAll="0"/>
    <pivotField numFmtId="2" showAll="0"/>
    <pivotField numFmtId="2" showAll="0">
      <items count="58">
        <item x="33"/>
        <item x="47"/>
        <item x="42"/>
        <item x="36"/>
        <item x="38"/>
        <item x="19"/>
        <item x="32"/>
        <item x="5"/>
        <item x="40"/>
        <item x="34"/>
        <item x="30"/>
        <item x="52"/>
        <item x="10"/>
        <item x="44"/>
        <item x="50"/>
        <item x="8"/>
        <item x="24"/>
        <item x="46"/>
        <item x="22"/>
        <item x="54"/>
        <item x="56"/>
        <item x="18"/>
        <item x="28"/>
        <item x="1"/>
        <item x="14"/>
        <item x="16"/>
        <item x="6"/>
        <item x="3"/>
        <item x="26"/>
        <item x="48"/>
        <item x="20"/>
        <item x="12"/>
        <item x="17"/>
        <item x="2"/>
        <item x="45"/>
        <item x="0"/>
        <item x="15"/>
        <item x="43"/>
        <item x="25"/>
        <item x="31"/>
        <item x="9"/>
        <item x="23"/>
        <item x="11"/>
        <item x="53"/>
        <item x="29"/>
        <item x="51"/>
        <item x="37"/>
        <item x="39"/>
        <item x="21"/>
        <item x="7"/>
        <item x="27"/>
        <item x="49"/>
        <item x="55"/>
        <item x="13"/>
        <item x="35"/>
        <item x="41"/>
        <item x="4"/>
        <item t="default"/>
      </items>
    </pivotField>
    <pivotField numFmtId="2" showAll="0"/>
    <pivotField numFmtId="2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1" item="0" hier="-1"/>
  </pageFields>
  <dataFields count="1">
    <dataField name="Μέσος όρος από ROC-AUC" fld="9" subtotal="average" baseField="0" baseItem="0"/>
  </dataFields>
  <formats count="22">
    <format dxfId="173">
      <pivotArea type="all" dataOnly="0" outline="0" fieldPosition="0"/>
    </format>
    <format dxfId="172">
      <pivotArea outline="0" collapsedLevelsAreSubtotals="1" fieldPosition="0"/>
    </format>
    <format dxfId="171">
      <pivotArea field="0" type="button" dataOnly="0" labelOnly="1" outline="0" axis="axisRow" fieldPosition="0"/>
    </format>
    <format dxfId="170">
      <pivotArea dataOnly="0" labelOnly="1" outline="0" axis="axisValues" fieldPosition="0"/>
    </format>
    <format dxfId="169">
      <pivotArea dataOnly="0" labelOnly="1" fieldPosition="0">
        <references count="1">
          <reference field="0" count="0"/>
        </references>
      </pivotArea>
    </format>
    <format dxfId="168">
      <pivotArea dataOnly="0" labelOnly="1" grandRow="1" outline="0" fieldPosition="0"/>
    </format>
    <format dxfId="167">
      <pivotArea dataOnly="0" labelOnly="1" outline="0" axis="axisValues" fieldPosition="0"/>
    </format>
    <format dxfId="166">
      <pivotArea type="all" dataOnly="0" outline="0" fieldPosition="0"/>
    </format>
    <format dxfId="165">
      <pivotArea outline="0" collapsedLevelsAreSubtotals="1" fieldPosition="0"/>
    </format>
    <format dxfId="164">
      <pivotArea field="0" type="button" dataOnly="0" labelOnly="1" outline="0" axis="axisRow" fieldPosition="0"/>
    </format>
    <format dxfId="163">
      <pivotArea dataOnly="0" labelOnly="1" outline="0" axis="axisValues" fieldPosition="0"/>
    </format>
    <format dxfId="162">
      <pivotArea dataOnly="0" labelOnly="1" fieldPosition="0">
        <references count="1">
          <reference field="0" count="0"/>
        </references>
      </pivotArea>
    </format>
    <format dxfId="161">
      <pivotArea dataOnly="0" labelOnly="1" grandRow="1" outline="0" fieldPosition="0"/>
    </format>
    <format dxfId="160">
      <pivotArea dataOnly="0" labelOnly="1" outline="0" axis="axisValues" fieldPosition="0"/>
    </format>
    <format dxfId="159">
      <pivotArea type="all" dataOnly="0" outline="0" fieldPosition="0"/>
    </format>
    <format dxfId="158">
      <pivotArea outline="0" collapsedLevelsAreSubtotals="1" fieldPosition="0"/>
    </format>
    <format dxfId="157">
      <pivotArea field="0" type="button" dataOnly="0" labelOnly="1" outline="0" axis="axisRow" fieldPosition="0"/>
    </format>
    <format dxfId="156">
      <pivotArea dataOnly="0" labelOnly="1" outline="0" axis="axisValues" fieldPosition="0"/>
    </format>
    <format dxfId="155">
      <pivotArea dataOnly="0" labelOnly="1" fieldPosition="0">
        <references count="1">
          <reference field="0" count="0"/>
        </references>
      </pivotArea>
    </format>
    <format dxfId="154">
      <pivotArea dataOnly="0" labelOnly="1" grandRow="1" outline="0" fieldPosition="0"/>
    </format>
    <format dxfId="153">
      <pivotArea dataOnly="0" labelOnly="1" outline="0" axis="axisValues" fieldPosition="0"/>
    </format>
    <format dxfId="152">
      <pivotArea outline="0" collapsedLevelsAreSubtotals="1" fieldPosition="0"/>
    </format>
  </formats>
  <chartFormats count="8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Συγκεντρωτικός Πίνακας3" cacheId="0" applyNumberFormats="0" applyBorderFormats="0" applyFontFormats="0" applyPatternFormats="0" applyAlignmentFormats="0" applyWidthHeightFormats="1" dataCaption="Τιμές" updatedVersion="6" minRefreshableVersion="3" useAutoFormatting="1" itemPrintTitles="1" createdVersion="6" indent="0" outline="1" outlineData="1" multipleFieldFilters="0" chartFormat="48">
  <location ref="A6:B15" firstHeaderRow="1" firstDataRow="1" firstDataCol="1" rowPageCount="1" colPageCount="1"/>
  <pivotFields count="16">
    <pivotField axis="axisRow" showAll="0">
      <items count="9">
        <item x="2"/>
        <item x="4"/>
        <item x="0"/>
        <item x="1"/>
        <item x="7"/>
        <item x="5"/>
        <item x="3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16"/>
        <item x="20"/>
        <item x="10"/>
        <item x="4"/>
        <item x="19"/>
        <item x="17"/>
        <item x="15"/>
        <item x="6"/>
        <item x="12"/>
        <item x="1"/>
        <item x="2"/>
        <item x="13"/>
        <item x="0"/>
        <item x="9"/>
        <item x="14"/>
        <item x="7"/>
        <item x="11"/>
        <item x="8"/>
        <item x="5"/>
        <item x="18"/>
        <item x="3"/>
        <item t="default"/>
      </items>
    </pivotField>
    <pivotField numFmtId="2" showAll="0"/>
    <pivotField numFmtId="2" showAll="0"/>
    <pivotField numFmtId="2" showAll="0"/>
    <pivotField numFmtId="2" showAll="0">
      <items count="58">
        <item x="33"/>
        <item x="47"/>
        <item x="42"/>
        <item x="36"/>
        <item x="38"/>
        <item x="19"/>
        <item x="32"/>
        <item x="5"/>
        <item x="40"/>
        <item x="34"/>
        <item x="30"/>
        <item x="52"/>
        <item x="10"/>
        <item x="44"/>
        <item x="50"/>
        <item x="8"/>
        <item x="24"/>
        <item x="46"/>
        <item x="22"/>
        <item x="54"/>
        <item x="56"/>
        <item x="18"/>
        <item x="28"/>
        <item x="1"/>
        <item x="14"/>
        <item x="16"/>
        <item x="6"/>
        <item x="3"/>
        <item x="26"/>
        <item x="48"/>
        <item x="20"/>
        <item x="12"/>
        <item x="17"/>
        <item x="2"/>
        <item x="45"/>
        <item x="0"/>
        <item x="15"/>
        <item x="43"/>
        <item x="25"/>
        <item x="31"/>
        <item x="9"/>
        <item x="23"/>
        <item x="11"/>
        <item x="53"/>
        <item x="29"/>
        <item x="51"/>
        <item x="37"/>
        <item x="39"/>
        <item x="21"/>
        <item x="7"/>
        <item x="27"/>
        <item x="49"/>
        <item x="55"/>
        <item x="13"/>
        <item x="35"/>
        <item x="41"/>
        <item x="4"/>
        <item t="default"/>
      </items>
    </pivotField>
    <pivotField numFmtId="2" showAll="0"/>
    <pivotField dataField="1" numFmtId="2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1" item="0" hier="-1"/>
  </pageFields>
  <dataFields count="1">
    <dataField name="Μέσος όρος από Balanced Accuracy" fld="15" subtotal="average" baseField="0" baseItem="0" numFmtId="2"/>
  </dataFields>
  <formats count="38"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0" type="button" dataOnly="0" labelOnly="1" outline="0" axis="axisRow" fieldPosition="0"/>
    </format>
    <format dxfId="148">
      <pivotArea dataOnly="0" labelOnly="1" outline="0" axis="axisValues" fieldPosition="0"/>
    </format>
    <format dxfId="147">
      <pivotArea dataOnly="0" labelOnly="1" fieldPosition="0">
        <references count="1">
          <reference field="0" count="0"/>
        </references>
      </pivotArea>
    </format>
    <format dxfId="146">
      <pivotArea dataOnly="0" labelOnly="1" grandRow="1" outline="0" fieldPosition="0"/>
    </format>
    <format dxfId="145">
      <pivotArea dataOnly="0" labelOnly="1" outline="0" axis="axisValues" fieldPosition="0"/>
    </format>
    <format dxfId="144">
      <pivotArea type="all" dataOnly="0" outline="0" fieldPosition="0"/>
    </format>
    <format dxfId="143">
      <pivotArea outline="0" collapsedLevelsAreSubtotals="1" fieldPosition="0"/>
    </format>
    <format dxfId="142">
      <pivotArea field="0" type="button" dataOnly="0" labelOnly="1" outline="0" axis="axisRow" fieldPosition="0"/>
    </format>
    <format dxfId="141">
      <pivotArea dataOnly="0" labelOnly="1" outline="0" axis="axisValues" fieldPosition="0"/>
    </format>
    <format dxfId="140">
      <pivotArea dataOnly="0" labelOnly="1" fieldPosition="0">
        <references count="1">
          <reference field="0" count="0"/>
        </references>
      </pivotArea>
    </format>
    <format dxfId="139">
      <pivotArea dataOnly="0" labelOnly="1" grandRow="1" outline="0" fieldPosition="0"/>
    </format>
    <format dxfId="138">
      <pivotArea dataOnly="0" labelOnly="1" outline="0" axis="axisValues" fieldPosition="0"/>
    </format>
    <format dxfId="137">
      <pivotArea type="all" dataOnly="0" outline="0" fieldPosition="0"/>
    </format>
    <format dxfId="136">
      <pivotArea outline="0" collapsedLevelsAreSubtotals="1" fieldPosition="0"/>
    </format>
    <format dxfId="135">
      <pivotArea field="0" type="button" dataOnly="0" labelOnly="1" outline="0" axis="axisRow" fieldPosition="0"/>
    </format>
    <format dxfId="134">
      <pivotArea dataOnly="0" labelOnly="1" outline="0" axis="axisValues" fieldPosition="0"/>
    </format>
    <format dxfId="133">
      <pivotArea dataOnly="0" labelOnly="1" fieldPosition="0">
        <references count="1">
          <reference field="0" count="0"/>
        </references>
      </pivotArea>
    </format>
    <format dxfId="132">
      <pivotArea dataOnly="0" labelOnly="1" grandRow="1" outline="0" fieldPosition="0"/>
    </format>
    <format dxfId="131">
      <pivotArea dataOnly="0" labelOnly="1" outline="0" axis="axisValues" fieldPosition="0"/>
    </format>
    <format dxfId="130">
      <pivotArea type="all" dataOnly="0" outline="0" fieldPosition="0"/>
    </format>
    <format dxfId="129">
      <pivotArea outline="0" collapsedLevelsAreSubtotals="1" fieldPosition="0"/>
    </format>
    <format dxfId="128">
      <pivotArea field="0" type="button" dataOnly="0" labelOnly="1" outline="0" axis="axisRow" fieldPosition="0"/>
    </format>
    <format dxfId="127">
      <pivotArea dataOnly="0" labelOnly="1" outline="0" axis="axisValues" fieldPosition="0"/>
    </format>
    <format dxfId="126">
      <pivotArea dataOnly="0" labelOnly="1" fieldPosition="0">
        <references count="1">
          <reference field="0" count="0"/>
        </references>
      </pivotArea>
    </format>
    <format dxfId="125">
      <pivotArea dataOnly="0" labelOnly="1" grandRow="1" outline="0" fieldPosition="0"/>
    </format>
    <format dxfId="124">
      <pivotArea dataOnly="0" labelOnly="1" outline="0" axis="axisValues" fieldPosition="0"/>
    </format>
    <format dxfId="123">
      <pivotArea outline="0" collapsedLevelsAreSubtotals="1" fieldPosition="0"/>
    </format>
    <format dxfId="122">
      <pivotArea outline="0" collapsedLevelsAreSubtotals="1" fieldPosition="0"/>
    </format>
    <format dxfId="121">
      <pivotArea outline="0" collapsedLevelsAreSubtotals="1" fieldPosition="0"/>
    </format>
    <format dxfId="120">
      <pivotArea outline="0" collapsedLevelsAreSubtotals="1" fieldPosition="0"/>
    </format>
    <format dxfId="119">
      <pivotArea outline="0" collapsedLevelsAreSubtotals="1" fieldPosition="0"/>
    </format>
    <format dxfId="118">
      <pivotArea outline="0" collapsedLevelsAreSubtotals="1" fieldPosition="0"/>
    </format>
    <format dxfId="117">
      <pivotArea outline="0" collapsedLevelsAreSubtotals="1" fieldPosition="0"/>
    </format>
    <format dxfId="116">
      <pivotArea outline="0" collapsedLevelsAreSubtotals="1" fieldPosition="0"/>
    </format>
    <format dxfId="115">
      <pivotArea dataOnly="0" labelOnly="1" outline="0" axis="axisValues" fieldPosition="0"/>
    </format>
    <format dxfId="114">
      <pivotArea dataOnly="0" labelOnly="1" outline="0" axis="axisValues" fieldPosition="0"/>
    </format>
  </formats>
  <chartFormats count="8">
    <chartFormat chart="4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7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7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7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7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7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7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7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Συγκεντρωτικός Πίνακας1" cacheId="0" applyNumberFormats="0" applyBorderFormats="0" applyFontFormats="0" applyPatternFormats="0" applyAlignmentFormats="0" applyWidthHeightFormats="1" dataCaption="Τιμές" updatedVersion="6" minRefreshableVersion="3" useAutoFormatting="1" itemPrintTitles="1" createdVersion="6" indent="0" outline="1" outlineData="1" multipleFieldFilters="0" chartFormat="29">
  <location ref="A3:C28" firstHeaderRow="0" firstDataRow="1" firstDataCol="1" rowPageCount="1" colPageCount="1"/>
  <pivotFields count="16">
    <pivotField axis="axisRow" showAll="0">
      <items count="9">
        <item x="2"/>
        <item x="4"/>
        <item x="0"/>
        <item x="1"/>
        <item x="7"/>
        <item x="5"/>
        <item x="3"/>
        <item x="6"/>
        <item t="default"/>
      </items>
    </pivotField>
    <pivotField axis="axisRow" showAll="0">
      <items count="3">
        <item x="1"/>
        <item x="0"/>
        <item t="default"/>
      </items>
    </pivotField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dataField="1" numFmtId="2" showAll="0"/>
    <pivotField numFmtId="2" showAll="0"/>
  </pivotFields>
  <rowFields count="2">
    <field x="0"/>
    <field x="1"/>
  </rowFields>
  <rowItems count="25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0" hier="-1"/>
  </pageFields>
  <dataFields count="2">
    <dataField name="Μέσος όρος από Recall" fld="12" subtotal="average" baseField="0" baseItem="0"/>
    <dataField name="Μέσος όρος από Specificity" fld="14" subtotal="average" baseField="0" baseItem="0"/>
  </dataFields>
  <formats count="114">
    <format dxfId="113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112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111">
      <pivotArea collapsedLevelsAreSubtotals="1" fieldPosition="0">
        <references count="1">
          <reference field="0" count="1">
            <x v="0"/>
          </reference>
        </references>
      </pivotArea>
    </format>
    <format dxfId="110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09">
      <pivotArea collapsedLevelsAreSubtotals="1" fieldPosition="0">
        <references count="1">
          <reference field="0" count="1">
            <x v="0"/>
          </reference>
        </references>
      </pivotArea>
    </format>
    <format dxfId="108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07">
      <pivotArea collapsedLevelsAreSubtotals="1" fieldPosition="0">
        <references count="1">
          <reference field="0" count="1">
            <x v="0"/>
          </reference>
        </references>
      </pivotArea>
    </format>
    <format dxfId="106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05">
      <pivotArea collapsedLevelsAreSubtotals="1" fieldPosition="0">
        <references count="1">
          <reference field="0" count="1">
            <x v="0"/>
          </reference>
        </references>
      </pivotArea>
    </format>
    <format dxfId="104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03">
      <pivotArea collapsedLevelsAreSubtotals="1" fieldPosition="0">
        <references count="1">
          <reference field="0" count="1">
            <x v="0"/>
          </reference>
        </references>
      </pivotArea>
    </format>
    <format dxfId="102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01">
      <pivotArea collapsedLevelsAreSubtotals="1" fieldPosition="0">
        <references count="1">
          <reference field="0" count="1">
            <x v="1"/>
          </reference>
        </references>
      </pivotArea>
    </format>
    <format dxfId="100">
      <pivotArea collapsedLevelsAreSubtotals="1" fieldPosition="0">
        <references count="2">
          <reference field="0" count="1" selected="0">
            <x v="1"/>
          </reference>
          <reference field="1" count="0"/>
        </references>
      </pivotArea>
    </format>
    <format dxfId="99">
      <pivotArea collapsedLevelsAreSubtotals="1" fieldPosition="0">
        <references count="1">
          <reference field="0" count="1">
            <x v="2"/>
          </reference>
        </references>
      </pivotArea>
    </format>
    <format dxfId="98">
      <pivotArea collapsedLevelsAreSubtotals="1" fieldPosition="0">
        <references count="2">
          <reference field="0" count="1" selected="0">
            <x v="2"/>
          </reference>
          <reference field="1" count="0"/>
        </references>
      </pivotArea>
    </format>
    <format dxfId="97">
      <pivotArea collapsedLevelsAreSubtotals="1" fieldPosition="0">
        <references count="1">
          <reference field="0" count="1">
            <x v="3"/>
          </reference>
        </references>
      </pivotArea>
    </format>
    <format dxfId="96">
      <pivotArea collapsedLevelsAreSubtotals="1" fieldPosition="0">
        <references count="2">
          <reference field="0" count="1" selected="0">
            <x v="3"/>
          </reference>
          <reference field="1" count="0"/>
        </references>
      </pivotArea>
    </format>
    <format dxfId="95">
      <pivotArea collapsedLevelsAreSubtotals="1" fieldPosition="0">
        <references count="1">
          <reference field="0" count="1">
            <x v="4"/>
          </reference>
        </references>
      </pivotArea>
    </format>
    <format dxfId="94">
      <pivotArea collapsedLevelsAreSubtotals="1" fieldPosition="0">
        <references count="1">
          <reference field="0" count="1">
            <x v="1"/>
          </reference>
        </references>
      </pivotArea>
    </format>
    <format dxfId="93">
      <pivotArea collapsedLevelsAreSubtotals="1" fieldPosition="0">
        <references count="2">
          <reference field="0" count="1" selected="0">
            <x v="1"/>
          </reference>
          <reference field="1" count="0"/>
        </references>
      </pivotArea>
    </format>
    <format dxfId="92">
      <pivotArea collapsedLevelsAreSubtotals="1" fieldPosition="0">
        <references count="1">
          <reference field="0" count="1">
            <x v="2"/>
          </reference>
        </references>
      </pivotArea>
    </format>
    <format dxfId="91">
      <pivotArea collapsedLevelsAreSubtotals="1" fieldPosition="0">
        <references count="2">
          <reference field="0" count="1" selected="0">
            <x v="2"/>
          </reference>
          <reference field="1" count="0"/>
        </references>
      </pivotArea>
    </format>
    <format dxfId="90">
      <pivotArea collapsedLevelsAreSubtotals="1" fieldPosition="0">
        <references count="1">
          <reference field="0" count="1">
            <x v="3"/>
          </reference>
        </references>
      </pivotArea>
    </format>
    <format dxfId="89">
      <pivotArea collapsedLevelsAreSubtotals="1" fieldPosition="0">
        <references count="2">
          <reference field="0" count="1" selected="0">
            <x v="3"/>
          </reference>
          <reference field="1" count="0"/>
        </references>
      </pivotArea>
    </format>
    <format dxfId="88">
      <pivotArea collapsedLevelsAreSubtotals="1" fieldPosition="0">
        <references count="1">
          <reference field="0" count="1">
            <x v="4"/>
          </reference>
        </references>
      </pivotArea>
    </format>
    <format dxfId="87">
      <pivotArea collapsedLevelsAreSubtotals="1" fieldPosition="0">
        <references count="1">
          <reference field="0" count="1">
            <x v="1"/>
          </reference>
        </references>
      </pivotArea>
    </format>
    <format dxfId="86">
      <pivotArea collapsedLevelsAreSubtotals="1" fieldPosition="0">
        <references count="2">
          <reference field="0" count="1" selected="0">
            <x v="1"/>
          </reference>
          <reference field="1" count="0"/>
        </references>
      </pivotArea>
    </format>
    <format dxfId="85">
      <pivotArea collapsedLevelsAreSubtotals="1" fieldPosition="0">
        <references count="1">
          <reference field="0" count="1">
            <x v="2"/>
          </reference>
        </references>
      </pivotArea>
    </format>
    <format dxfId="84">
      <pivotArea collapsedLevelsAreSubtotals="1" fieldPosition="0">
        <references count="2">
          <reference field="0" count="1" selected="0">
            <x v="2"/>
          </reference>
          <reference field="1" count="0"/>
        </references>
      </pivotArea>
    </format>
    <format dxfId="83">
      <pivotArea collapsedLevelsAreSubtotals="1" fieldPosition="0">
        <references count="1">
          <reference field="0" count="1">
            <x v="3"/>
          </reference>
        </references>
      </pivotArea>
    </format>
    <format dxfId="82">
      <pivotArea collapsedLevelsAreSubtotals="1" fieldPosition="0">
        <references count="2">
          <reference field="0" count="1" selected="0">
            <x v="3"/>
          </reference>
          <reference field="1" count="0"/>
        </references>
      </pivotArea>
    </format>
    <format dxfId="81">
      <pivotArea collapsedLevelsAreSubtotals="1" fieldPosition="0">
        <references count="1">
          <reference field="0" count="1">
            <x v="4"/>
          </reference>
        </references>
      </pivotArea>
    </format>
    <format dxfId="80">
      <pivotArea collapsedLevelsAreSubtotals="1" fieldPosition="0">
        <references count="1">
          <reference field="0" count="1">
            <x v="1"/>
          </reference>
        </references>
      </pivotArea>
    </format>
    <format dxfId="79">
      <pivotArea collapsedLevelsAreSubtotals="1" fieldPosition="0">
        <references count="2">
          <reference field="0" count="1" selected="0">
            <x v="1"/>
          </reference>
          <reference field="1" count="0"/>
        </references>
      </pivotArea>
    </format>
    <format dxfId="78">
      <pivotArea collapsedLevelsAreSubtotals="1" fieldPosition="0">
        <references count="1">
          <reference field="0" count="1">
            <x v="2"/>
          </reference>
        </references>
      </pivotArea>
    </format>
    <format dxfId="77">
      <pivotArea collapsedLevelsAreSubtotals="1" fieldPosition="0">
        <references count="2">
          <reference field="0" count="1" selected="0">
            <x v="2"/>
          </reference>
          <reference field="1" count="0"/>
        </references>
      </pivotArea>
    </format>
    <format dxfId="76">
      <pivotArea collapsedLevelsAreSubtotals="1" fieldPosition="0">
        <references count="1">
          <reference field="0" count="1">
            <x v="3"/>
          </reference>
        </references>
      </pivotArea>
    </format>
    <format dxfId="75">
      <pivotArea collapsedLevelsAreSubtotals="1" fieldPosition="0">
        <references count="2">
          <reference field="0" count="1" selected="0">
            <x v="3"/>
          </reference>
          <reference field="1" count="0"/>
        </references>
      </pivotArea>
    </format>
    <format dxfId="74">
      <pivotArea collapsedLevelsAreSubtotals="1" fieldPosition="0">
        <references count="1">
          <reference field="0" count="1">
            <x v="4"/>
          </reference>
        </references>
      </pivotArea>
    </format>
    <format dxfId="73">
      <pivotArea collapsedLevelsAreSubtotals="1" fieldPosition="0">
        <references count="1">
          <reference field="0" count="1">
            <x v="1"/>
          </reference>
        </references>
      </pivotArea>
    </format>
    <format dxfId="72">
      <pivotArea collapsedLevelsAreSubtotals="1" fieldPosition="0">
        <references count="2">
          <reference field="0" count="1" selected="0">
            <x v="1"/>
          </reference>
          <reference field="1" count="0"/>
        </references>
      </pivotArea>
    </format>
    <format dxfId="71">
      <pivotArea collapsedLevelsAreSubtotals="1" fieldPosition="0">
        <references count="1">
          <reference field="0" count="1">
            <x v="2"/>
          </reference>
        </references>
      </pivotArea>
    </format>
    <format dxfId="70">
      <pivotArea collapsedLevelsAreSubtotals="1" fieldPosition="0">
        <references count="2">
          <reference field="0" count="1" selected="0">
            <x v="2"/>
          </reference>
          <reference field="1" count="0"/>
        </references>
      </pivotArea>
    </format>
    <format dxfId="69">
      <pivotArea collapsedLevelsAreSubtotals="1" fieldPosition="0">
        <references count="1">
          <reference field="0" count="1">
            <x v="3"/>
          </reference>
        </references>
      </pivotArea>
    </format>
    <format dxfId="68">
      <pivotArea collapsedLevelsAreSubtotals="1" fieldPosition="0">
        <references count="2">
          <reference field="0" count="1" selected="0">
            <x v="3"/>
          </reference>
          <reference field="1" count="0"/>
        </references>
      </pivotArea>
    </format>
    <format dxfId="67">
      <pivotArea collapsedLevelsAreSubtotals="1" fieldPosition="0">
        <references count="1">
          <reference field="0" count="1">
            <x v="4"/>
          </reference>
        </references>
      </pivotArea>
    </format>
    <format dxfId="66">
      <pivotArea collapsedLevelsAreSubtotals="1" fieldPosition="0">
        <references count="1">
          <reference field="0" count="1">
            <x v="1"/>
          </reference>
        </references>
      </pivotArea>
    </format>
    <format dxfId="65">
      <pivotArea collapsedLevelsAreSubtotals="1" fieldPosition="0">
        <references count="2">
          <reference field="0" count="1" selected="0">
            <x v="1"/>
          </reference>
          <reference field="1" count="0"/>
        </references>
      </pivotArea>
    </format>
    <format dxfId="64">
      <pivotArea collapsedLevelsAreSubtotals="1" fieldPosition="0">
        <references count="1">
          <reference field="0" count="1">
            <x v="2"/>
          </reference>
        </references>
      </pivotArea>
    </format>
    <format dxfId="63">
      <pivotArea collapsedLevelsAreSubtotals="1" fieldPosition="0">
        <references count="2">
          <reference field="0" count="1" selected="0">
            <x v="2"/>
          </reference>
          <reference field="1" count="0"/>
        </references>
      </pivotArea>
    </format>
    <format dxfId="62">
      <pivotArea collapsedLevelsAreSubtotals="1" fieldPosition="0">
        <references count="1">
          <reference field="0" count="1">
            <x v="3"/>
          </reference>
        </references>
      </pivotArea>
    </format>
    <format dxfId="61">
      <pivotArea collapsedLevelsAreSubtotals="1" fieldPosition="0">
        <references count="2">
          <reference field="0" count="1" selected="0">
            <x v="3"/>
          </reference>
          <reference field="1" count="0"/>
        </references>
      </pivotArea>
    </format>
    <format dxfId="60">
      <pivotArea collapsedLevelsAreSubtotals="1" fieldPosition="0">
        <references count="1">
          <reference field="0" count="1">
            <x v="4"/>
          </reference>
        </references>
      </pivotArea>
    </format>
    <format dxfId="59">
      <pivotArea collapsedLevelsAreSubtotals="1" fieldPosition="0">
        <references count="1">
          <reference field="0" count="1">
            <x v="1"/>
          </reference>
        </references>
      </pivotArea>
    </format>
    <format dxfId="58">
      <pivotArea collapsedLevelsAreSubtotals="1" fieldPosition="0">
        <references count="2">
          <reference field="0" count="1" selected="0">
            <x v="1"/>
          </reference>
          <reference field="1" count="0"/>
        </references>
      </pivotArea>
    </format>
    <format dxfId="57">
      <pivotArea collapsedLevelsAreSubtotals="1" fieldPosition="0">
        <references count="1">
          <reference field="0" count="1">
            <x v="2"/>
          </reference>
        </references>
      </pivotArea>
    </format>
    <format dxfId="56">
      <pivotArea collapsedLevelsAreSubtotals="1" fieldPosition="0">
        <references count="2">
          <reference field="0" count="1" selected="0">
            <x v="2"/>
          </reference>
          <reference field="1" count="0"/>
        </references>
      </pivotArea>
    </format>
    <format dxfId="55">
      <pivotArea collapsedLevelsAreSubtotals="1" fieldPosition="0">
        <references count="1">
          <reference field="0" count="1">
            <x v="3"/>
          </reference>
        </references>
      </pivotArea>
    </format>
    <format dxfId="54">
      <pivotArea collapsedLevelsAreSubtotals="1" fieldPosition="0">
        <references count="2">
          <reference field="0" count="1" selected="0">
            <x v="3"/>
          </reference>
          <reference field="1" count="0"/>
        </references>
      </pivotArea>
    </format>
    <format dxfId="53">
      <pivotArea collapsedLevelsAreSubtotals="1" fieldPosition="0">
        <references count="1">
          <reference field="0" count="1">
            <x v="4"/>
          </reference>
        </references>
      </pivotArea>
    </format>
    <format dxfId="52">
      <pivotArea collapsedLevelsAreSubtotals="1" fieldPosition="0">
        <references count="2">
          <reference field="0" count="1" selected="0">
            <x v="4"/>
          </reference>
          <reference field="1" count="0"/>
        </references>
      </pivotArea>
    </format>
    <format dxfId="51">
      <pivotArea collapsedLevelsAreSubtotals="1" fieldPosition="0">
        <references count="1">
          <reference field="0" count="1">
            <x v="5"/>
          </reference>
        </references>
      </pivotArea>
    </format>
    <format dxfId="50">
      <pivotArea collapsedLevelsAreSubtotals="1" fieldPosition="0">
        <references count="2">
          <reference field="0" count="1" selected="0">
            <x v="5"/>
          </reference>
          <reference field="1" count="0"/>
        </references>
      </pivotArea>
    </format>
    <format dxfId="49">
      <pivotArea collapsedLevelsAreSubtotals="1" fieldPosition="0">
        <references count="1">
          <reference field="0" count="1">
            <x v="6"/>
          </reference>
        </references>
      </pivotArea>
    </format>
    <format dxfId="48">
      <pivotArea collapsedLevelsAreSubtotals="1" fieldPosition="0">
        <references count="2">
          <reference field="0" count="1" selected="0">
            <x v="6"/>
          </reference>
          <reference field="1" count="1">
            <x v="0"/>
          </reference>
        </references>
      </pivotArea>
    </format>
    <format dxfId="47">
      <pivotArea collapsedLevelsAreSubtotals="1" fieldPosition="0">
        <references count="2">
          <reference field="0" count="1" selected="0">
            <x v="4"/>
          </reference>
          <reference field="1" count="0"/>
        </references>
      </pivotArea>
    </format>
    <format dxfId="46">
      <pivotArea collapsedLevelsAreSubtotals="1" fieldPosition="0">
        <references count="1">
          <reference field="0" count="1">
            <x v="5"/>
          </reference>
        </references>
      </pivotArea>
    </format>
    <format dxfId="45">
      <pivotArea collapsedLevelsAreSubtotals="1" fieldPosition="0">
        <references count="2">
          <reference field="0" count="1" selected="0">
            <x v="5"/>
          </reference>
          <reference field="1" count="0"/>
        </references>
      </pivotArea>
    </format>
    <format dxfId="44">
      <pivotArea collapsedLevelsAreSubtotals="1" fieldPosition="0">
        <references count="1">
          <reference field="0" count="1">
            <x v="6"/>
          </reference>
        </references>
      </pivotArea>
    </format>
    <format dxfId="43">
      <pivotArea collapsedLevelsAreSubtotals="1" fieldPosition="0">
        <references count="2">
          <reference field="0" count="1" selected="0">
            <x v="6"/>
          </reference>
          <reference field="1" count="1">
            <x v="0"/>
          </reference>
        </references>
      </pivotArea>
    </format>
    <format dxfId="42">
      <pivotArea collapsedLevelsAreSubtotals="1" fieldPosition="0">
        <references count="2">
          <reference field="0" count="1" selected="0">
            <x v="4"/>
          </reference>
          <reference field="1" count="0"/>
        </references>
      </pivotArea>
    </format>
    <format dxfId="41">
      <pivotArea collapsedLevelsAreSubtotals="1" fieldPosition="0">
        <references count="1">
          <reference field="0" count="1">
            <x v="5"/>
          </reference>
        </references>
      </pivotArea>
    </format>
    <format dxfId="40">
      <pivotArea collapsedLevelsAreSubtotals="1" fieldPosition="0">
        <references count="2">
          <reference field="0" count="1" selected="0">
            <x v="5"/>
          </reference>
          <reference field="1" count="0"/>
        </references>
      </pivotArea>
    </format>
    <format dxfId="39">
      <pivotArea collapsedLevelsAreSubtotals="1" fieldPosition="0">
        <references count="1">
          <reference field="0" count="1">
            <x v="6"/>
          </reference>
        </references>
      </pivotArea>
    </format>
    <format dxfId="38">
      <pivotArea collapsedLevelsAreSubtotals="1" fieldPosition="0">
        <references count="2">
          <reference field="0" count="1" selected="0">
            <x v="6"/>
          </reference>
          <reference field="1" count="1">
            <x v="0"/>
          </reference>
        </references>
      </pivotArea>
    </format>
    <format dxfId="37">
      <pivotArea collapsedLevelsAreSubtotals="1" fieldPosition="0">
        <references count="2">
          <reference field="0" count="1" selected="0">
            <x v="4"/>
          </reference>
          <reference field="1" count="0"/>
        </references>
      </pivotArea>
    </format>
    <format dxfId="36">
      <pivotArea collapsedLevelsAreSubtotals="1" fieldPosition="0">
        <references count="1">
          <reference field="0" count="1">
            <x v="5"/>
          </reference>
        </references>
      </pivotArea>
    </format>
    <format dxfId="35">
      <pivotArea collapsedLevelsAreSubtotals="1" fieldPosition="0">
        <references count="2">
          <reference field="0" count="1" selected="0">
            <x v="5"/>
          </reference>
          <reference field="1" count="0"/>
        </references>
      </pivotArea>
    </format>
    <format dxfId="34">
      <pivotArea collapsedLevelsAreSubtotals="1" fieldPosition="0">
        <references count="1">
          <reference field="0" count="1">
            <x v="6"/>
          </reference>
        </references>
      </pivotArea>
    </format>
    <format dxfId="33">
      <pivotArea collapsedLevelsAreSubtotals="1" fieldPosition="0">
        <references count="2">
          <reference field="0" count="1" selected="0">
            <x v="6"/>
          </reference>
          <reference field="1" count="1">
            <x v="0"/>
          </reference>
        </references>
      </pivotArea>
    </format>
    <format dxfId="32">
      <pivotArea collapsedLevelsAreSubtotals="1" fieldPosition="0">
        <references count="2">
          <reference field="0" count="1" selected="0">
            <x v="4"/>
          </reference>
          <reference field="1" count="0"/>
        </references>
      </pivotArea>
    </format>
    <format dxfId="31">
      <pivotArea collapsedLevelsAreSubtotals="1" fieldPosition="0">
        <references count="1">
          <reference field="0" count="1">
            <x v="5"/>
          </reference>
        </references>
      </pivotArea>
    </format>
    <format dxfId="30">
      <pivotArea collapsedLevelsAreSubtotals="1" fieldPosition="0">
        <references count="2">
          <reference field="0" count="1" selected="0">
            <x v="5"/>
          </reference>
          <reference field="1" count="0"/>
        </references>
      </pivotArea>
    </format>
    <format dxfId="29">
      <pivotArea collapsedLevelsAreSubtotals="1" fieldPosition="0">
        <references count="1">
          <reference field="0" count="1">
            <x v="6"/>
          </reference>
        </references>
      </pivotArea>
    </format>
    <format dxfId="28">
      <pivotArea collapsedLevelsAreSubtotals="1" fieldPosition="0">
        <references count="2">
          <reference field="0" count="1" selected="0">
            <x v="6"/>
          </reference>
          <reference field="1" count="1">
            <x v="0"/>
          </reference>
        </references>
      </pivotArea>
    </format>
    <format dxfId="27">
      <pivotArea collapsedLevelsAreSubtotals="1" fieldPosition="0">
        <references count="2">
          <reference field="0" count="1" selected="0">
            <x v="4"/>
          </reference>
          <reference field="1" count="0"/>
        </references>
      </pivotArea>
    </format>
    <format dxfId="26">
      <pivotArea collapsedLevelsAreSubtotals="1" fieldPosition="0">
        <references count="1">
          <reference field="0" count="1">
            <x v="5"/>
          </reference>
        </references>
      </pivotArea>
    </format>
    <format dxfId="25">
      <pivotArea collapsedLevelsAreSubtotals="1" fieldPosition="0">
        <references count="2">
          <reference field="0" count="1" selected="0">
            <x v="5"/>
          </reference>
          <reference field="1" count="0"/>
        </references>
      </pivotArea>
    </format>
    <format dxfId="24">
      <pivotArea collapsedLevelsAreSubtotals="1" fieldPosition="0">
        <references count="1">
          <reference field="0" count="1">
            <x v="6"/>
          </reference>
        </references>
      </pivotArea>
    </format>
    <format dxfId="23">
      <pivotArea collapsedLevelsAreSubtotals="1" fieldPosition="0">
        <references count="2">
          <reference field="0" count="1" selected="0">
            <x v="6"/>
          </reference>
          <reference field="1" count="1">
            <x v="0"/>
          </reference>
        </references>
      </pivotArea>
    </format>
    <format dxfId="22">
      <pivotArea collapsedLevelsAreSubtotals="1" fieldPosition="0">
        <references count="2">
          <reference field="0" count="1" selected="0">
            <x v="4"/>
          </reference>
          <reference field="1" count="0"/>
        </references>
      </pivotArea>
    </format>
    <format dxfId="21">
      <pivotArea collapsedLevelsAreSubtotals="1" fieldPosition="0">
        <references count="1">
          <reference field="0" count="1">
            <x v="5"/>
          </reference>
        </references>
      </pivotArea>
    </format>
    <format dxfId="20">
      <pivotArea collapsedLevelsAreSubtotals="1" fieldPosition="0">
        <references count="2">
          <reference field="0" count="1" selected="0">
            <x v="5"/>
          </reference>
          <reference field="1" count="0"/>
        </references>
      </pivotArea>
    </format>
    <format dxfId="19">
      <pivotArea collapsedLevelsAreSubtotals="1" fieldPosition="0">
        <references count="1">
          <reference field="0" count="1">
            <x v="6"/>
          </reference>
        </references>
      </pivotArea>
    </format>
    <format dxfId="18">
      <pivotArea collapsedLevelsAreSubtotals="1" fieldPosition="0">
        <references count="2">
          <reference field="0" count="1" selected="0">
            <x v="6"/>
          </reference>
          <reference field="1" count="1">
            <x v="0"/>
          </reference>
        </references>
      </pivotArea>
    </format>
    <format dxfId="17">
      <pivotArea collapsedLevelsAreSubtotals="1" fieldPosition="0">
        <references count="1">
          <reference field="0" count="1">
            <x v="7"/>
          </reference>
        </references>
      </pivotArea>
    </format>
    <format dxfId="16">
      <pivotArea collapsedLevelsAreSubtotals="1" fieldPosition="0">
        <references count="2">
          <reference field="0" count="1" selected="0">
            <x v="7"/>
          </reference>
          <reference field="1" count="0"/>
        </references>
      </pivotArea>
    </format>
    <format dxfId="15">
      <pivotArea grandRow="1" outline="0" collapsedLevelsAreSubtotals="1" fieldPosition="0"/>
    </format>
    <format dxfId="14">
      <pivotArea collapsedLevelsAreSubtotals="1" fieldPosition="0">
        <references count="1">
          <reference field="0" count="1">
            <x v="7"/>
          </reference>
        </references>
      </pivotArea>
    </format>
    <format dxfId="13">
      <pivotArea collapsedLevelsAreSubtotals="1" fieldPosition="0">
        <references count="2">
          <reference field="0" count="1" selected="0">
            <x v="7"/>
          </reference>
          <reference field="1" count="0"/>
        </references>
      </pivotArea>
    </format>
    <format dxfId="12">
      <pivotArea grandRow="1" outline="0" collapsedLevelsAreSubtotals="1" fieldPosition="0"/>
    </format>
    <format dxfId="11">
      <pivotArea collapsedLevelsAreSubtotals="1" fieldPosition="0">
        <references count="1">
          <reference field="0" count="1">
            <x v="7"/>
          </reference>
        </references>
      </pivotArea>
    </format>
    <format dxfId="10">
      <pivotArea collapsedLevelsAreSubtotals="1" fieldPosition="0">
        <references count="2">
          <reference field="0" count="1" selected="0">
            <x v="7"/>
          </reference>
          <reference field="1" count="0"/>
        </references>
      </pivotArea>
    </format>
    <format dxfId="9">
      <pivotArea grandRow="1" outline="0" collapsedLevelsAreSubtotals="1" fieldPosition="0"/>
    </format>
    <format dxfId="8">
      <pivotArea collapsedLevelsAreSubtotals="1" fieldPosition="0">
        <references count="1">
          <reference field="0" count="1">
            <x v="7"/>
          </reference>
        </references>
      </pivotArea>
    </format>
    <format dxfId="7">
      <pivotArea collapsedLevelsAreSubtotals="1" fieldPosition="0">
        <references count="2">
          <reference field="0" count="1" selected="0">
            <x v="7"/>
          </reference>
          <reference field="1" count="0"/>
        </references>
      </pivotArea>
    </format>
    <format dxfId="6">
      <pivotArea grandRow="1" outline="0" collapsedLevelsAreSubtotals="1" fieldPosition="0"/>
    </format>
    <format dxfId="5">
      <pivotArea collapsedLevelsAreSubtotals="1" fieldPosition="0">
        <references count="1">
          <reference field="0" count="1">
            <x v="7"/>
          </reference>
        </references>
      </pivotArea>
    </format>
    <format dxfId="4">
      <pivotArea collapsedLevelsAreSubtotals="1" fieldPosition="0">
        <references count="2">
          <reference field="0" count="1" selected="0">
            <x v="7"/>
          </reference>
          <reference field="1" count="0"/>
        </references>
      </pivotArea>
    </format>
    <format dxfId="3">
      <pivotArea grandRow="1" outline="0" collapsedLevelsAreSubtotals="1" fieldPosition="0"/>
    </format>
    <format dxfId="2">
      <pivotArea collapsedLevelsAreSubtotals="1" fieldPosition="0">
        <references count="1">
          <reference field="0" count="1">
            <x v="7"/>
          </reference>
        </references>
      </pivotArea>
    </format>
    <format dxfId="1">
      <pivotArea collapsedLevelsAreSubtotals="1" fieldPosition="0">
        <references count="2">
          <reference field="0" count="1" selected="0">
            <x v="7"/>
          </reference>
          <reference field="1" count="0"/>
        </references>
      </pivotArea>
    </format>
    <format dxfId="0">
      <pivotArea grandRow="1" outline="0" collapsedLevelsAreSubtotals="1" fieldPosition="0"/>
    </format>
  </formats>
  <chartFormats count="2"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zoomScale="80" zoomScaleNormal="80" workbookViewId="0">
      <selection activeCell="J1" sqref="J1:P1"/>
    </sheetView>
  </sheetViews>
  <sheetFormatPr defaultRowHeight="14.4" x14ac:dyDescent="0.3"/>
  <cols>
    <col min="1" max="1" width="20.88671875" style="6" customWidth="1"/>
    <col min="2" max="2" width="18.88671875" style="6" customWidth="1"/>
    <col min="3" max="3" width="31.109375" style="6" customWidth="1"/>
    <col min="4" max="4" width="25.33203125" style="6" customWidth="1"/>
    <col min="5" max="5" width="48" style="6" customWidth="1"/>
    <col min="6" max="9" width="8.88671875" style="6"/>
    <col min="10" max="10" width="11.21875" style="6" customWidth="1"/>
    <col min="11" max="14" width="8.88671875" style="6"/>
    <col min="15" max="15" width="9.88671875" style="6" customWidth="1"/>
    <col min="16" max="16" width="16.77734375" style="6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21</v>
      </c>
      <c r="L1" s="2" t="s">
        <v>22</v>
      </c>
      <c r="M1" s="2" t="s">
        <v>23</v>
      </c>
      <c r="N1" s="4" t="s">
        <v>24</v>
      </c>
      <c r="O1" s="4" t="s">
        <v>25</v>
      </c>
      <c r="P1" s="5" t="s">
        <v>26</v>
      </c>
    </row>
    <row r="2" spans="1:16" x14ac:dyDescent="0.3">
      <c r="A2" s="6" t="s">
        <v>10</v>
      </c>
      <c r="B2" s="6" t="s">
        <v>11</v>
      </c>
      <c r="C2" s="6" t="s">
        <v>12</v>
      </c>
      <c r="D2" s="6">
        <v>744</v>
      </c>
      <c r="E2" s="6">
        <v>186</v>
      </c>
      <c r="F2" s="6">
        <v>70</v>
      </c>
      <c r="G2" s="6">
        <v>520</v>
      </c>
      <c r="H2" s="6">
        <v>38</v>
      </c>
      <c r="I2" s="6">
        <v>116</v>
      </c>
      <c r="J2" s="6">
        <v>0.85</v>
      </c>
      <c r="K2" s="3">
        <f>(F2+G2)/(F2+G2+H2+I2)</f>
        <v>0.793010752688172</v>
      </c>
      <c r="L2" s="3">
        <f>F2/(F2+H2)</f>
        <v>0.64814814814814814</v>
      </c>
      <c r="M2" s="3">
        <f>F2/(F2+I2)</f>
        <v>0.37634408602150538</v>
      </c>
      <c r="N2" s="3">
        <f>2*(L2*M2)/(L2+M2)</f>
        <v>0.47619047619047628</v>
      </c>
      <c r="O2" s="3">
        <f>G2/(G2+H2)</f>
        <v>0.93189964157706096</v>
      </c>
      <c r="P2" s="3">
        <f>(M2+O2)/2</f>
        <v>0.65412186379928317</v>
      </c>
    </row>
    <row r="3" spans="1:16" x14ac:dyDescent="0.3">
      <c r="A3" s="6" t="s">
        <v>10</v>
      </c>
      <c r="B3" s="6" t="s">
        <v>13</v>
      </c>
      <c r="C3" s="6" t="s">
        <v>12</v>
      </c>
      <c r="D3" s="6">
        <v>744</v>
      </c>
      <c r="E3" s="6">
        <v>186</v>
      </c>
      <c r="F3" s="6">
        <v>30</v>
      </c>
      <c r="G3" s="6">
        <v>2429</v>
      </c>
      <c r="H3" s="6">
        <v>188</v>
      </c>
      <c r="I3" s="6">
        <v>32</v>
      </c>
      <c r="J3" s="6">
        <v>0.82</v>
      </c>
      <c r="K3" s="3">
        <f>(F3+G3)/(F3+G3+H3+I3)</f>
        <v>0.917879805897723</v>
      </c>
      <c r="L3" s="3">
        <f t="shared" ref="L3:L65" si="0">F3/(F3+H3)</f>
        <v>0.13761467889908258</v>
      </c>
      <c r="M3" s="3">
        <f t="shared" ref="M3:M65" si="1">F3/(F3+I3)</f>
        <v>0.4838709677419355</v>
      </c>
      <c r="N3" s="3">
        <f t="shared" ref="N3:N65" si="2">2*(L3*M3)/(L3+M3)</f>
        <v>0.21428571428571427</v>
      </c>
      <c r="O3" s="3">
        <f t="shared" ref="O3:O65" si="3">G3/(G3+H3)</f>
        <v>0.92816201757737871</v>
      </c>
      <c r="P3" s="3">
        <f>(M3+O3)/2</f>
        <v>0.70601649265965705</v>
      </c>
    </row>
    <row r="4" spans="1:16" x14ac:dyDescent="0.3">
      <c r="A4" s="6" t="s">
        <v>14</v>
      </c>
      <c r="B4" s="6" t="s">
        <v>11</v>
      </c>
      <c r="C4" s="6" t="s">
        <v>12</v>
      </c>
      <c r="D4" s="6">
        <v>744</v>
      </c>
      <c r="E4" s="6">
        <v>186</v>
      </c>
      <c r="F4" s="6">
        <v>64</v>
      </c>
      <c r="G4" s="6">
        <v>526</v>
      </c>
      <c r="H4" s="6">
        <v>32</v>
      </c>
      <c r="I4" s="6">
        <v>122</v>
      </c>
      <c r="J4" s="6">
        <v>0.85</v>
      </c>
      <c r="K4" s="3">
        <f t="shared" ref="K4:K65" si="4">(F4+G4)/(F4+G4+H4+I4)</f>
        <v>0.793010752688172</v>
      </c>
      <c r="L4" s="3">
        <f t="shared" si="0"/>
        <v>0.66666666666666663</v>
      </c>
      <c r="M4" s="3">
        <f t="shared" si="1"/>
        <v>0.34408602150537637</v>
      </c>
      <c r="N4" s="3">
        <f t="shared" si="2"/>
        <v>0.45390070921985815</v>
      </c>
      <c r="O4" s="3">
        <f t="shared" si="3"/>
        <v>0.94265232974910396</v>
      </c>
      <c r="P4" s="3">
        <f>(M4+O4)/2</f>
        <v>0.64336917562724016</v>
      </c>
    </row>
    <row r="5" spans="1:16" x14ac:dyDescent="0.3">
      <c r="A5" s="6" t="s">
        <v>14</v>
      </c>
      <c r="B5" s="6" t="s">
        <v>13</v>
      </c>
      <c r="C5" s="6" t="s">
        <v>12</v>
      </c>
      <c r="D5" s="6">
        <v>744</v>
      </c>
      <c r="E5" s="6">
        <v>186</v>
      </c>
      <c r="F5" s="6">
        <v>28</v>
      </c>
      <c r="G5" s="6">
        <v>2457</v>
      </c>
      <c r="H5" s="6">
        <v>160</v>
      </c>
      <c r="I5" s="6">
        <v>34</v>
      </c>
      <c r="J5" s="6">
        <v>0.83</v>
      </c>
      <c r="K5" s="3">
        <f t="shared" si="4"/>
        <v>0.92758491974617396</v>
      </c>
      <c r="L5" s="3">
        <f t="shared" si="0"/>
        <v>0.14893617021276595</v>
      </c>
      <c r="M5" s="3">
        <f t="shared" si="1"/>
        <v>0.45161290322580644</v>
      </c>
      <c r="N5" s="3">
        <f t="shared" si="2"/>
        <v>0.22400000000000003</v>
      </c>
      <c r="O5" s="3">
        <f t="shared" si="3"/>
        <v>0.93886129155521592</v>
      </c>
      <c r="P5" s="3">
        <f>(M5+O5)/2</f>
        <v>0.69523709739051121</v>
      </c>
    </row>
    <row r="6" spans="1:16" x14ac:dyDescent="0.3">
      <c r="A6" s="6" t="s">
        <v>15</v>
      </c>
      <c r="B6" s="6" t="s">
        <v>11</v>
      </c>
      <c r="C6" s="6" t="s">
        <v>12</v>
      </c>
      <c r="D6" s="6">
        <v>744</v>
      </c>
      <c r="E6" s="6">
        <v>186</v>
      </c>
      <c r="F6" s="6">
        <v>186</v>
      </c>
      <c r="G6" s="6">
        <v>558</v>
      </c>
      <c r="H6" s="6">
        <v>0</v>
      </c>
      <c r="I6" s="6">
        <v>0</v>
      </c>
      <c r="J6" s="6">
        <v>1</v>
      </c>
      <c r="K6" s="3">
        <f t="shared" si="4"/>
        <v>1</v>
      </c>
      <c r="L6" s="3">
        <f t="shared" si="0"/>
        <v>1</v>
      </c>
      <c r="M6" s="3">
        <f t="shared" si="1"/>
        <v>1</v>
      </c>
      <c r="N6" s="3">
        <f t="shared" si="2"/>
        <v>1</v>
      </c>
      <c r="O6" s="3">
        <f t="shared" si="3"/>
        <v>1</v>
      </c>
      <c r="P6" s="3">
        <f t="shared" ref="P6:P65" si="5">(M6+O6)/2</f>
        <v>1</v>
      </c>
    </row>
    <row r="7" spans="1:16" x14ac:dyDescent="0.3">
      <c r="A7" s="6" t="s">
        <v>15</v>
      </c>
      <c r="B7" s="6" t="s">
        <v>13</v>
      </c>
      <c r="C7" s="6" t="s">
        <v>12</v>
      </c>
      <c r="D7" s="6">
        <v>744</v>
      </c>
      <c r="E7" s="6">
        <v>186</v>
      </c>
      <c r="F7" s="6">
        <v>34</v>
      </c>
      <c r="G7" s="6">
        <v>2152</v>
      </c>
      <c r="H7" s="6">
        <v>465</v>
      </c>
      <c r="I7" s="6">
        <v>28</v>
      </c>
      <c r="J7" s="6">
        <v>0.69</v>
      </c>
      <c r="K7" s="3">
        <f t="shared" si="4"/>
        <v>0.81597611048898844</v>
      </c>
      <c r="L7" s="3">
        <f t="shared" si="0"/>
        <v>6.8136272545090179E-2</v>
      </c>
      <c r="M7" s="3">
        <f t="shared" si="1"/>
        <v>0.54838709677419351</v>
      </c>
      <c r="N7" s="3">
        <f t="shared" si="2"/>
        <v>0.12121212121212122</v>
      </c>
      <c r="O7" s="3">
        <f t="shared" si="3"/>
        <v>0.82231562858234619</v>
      </c>
      <c r="P7" s="3">
        <f t="shared" si="5"/>
        <v>0.6853513626782699</v>
      </c>
    </row>
    <row r="8" spans="1:16" x14ac:dyDescent="0.3">
      <c r="A8" s="6" t="s">
        <v>16</v>
      </c>
      <c r="B8" s="6" t="s">
        <v>11</v>
      </c>
      <c r="C8" s="6" t="s">
        <v>12</v>
      </c>
      <c r="D8" s="6">
        <v>744</v>
      </c>
      <c r="E8" s="6">
        <v>186</v>
      </c>
      <c r="F8" s="6">
        <v>186</v>
      </c>
      <c r="G8" s="6">
        <v>558</v>
      </c>
      <c r="H8" s="6">
        <v>0</v>
      </c>
      <c r="I8" s="6">
        <v>0</v>
      </c>
      <c r="J8" s="6">
        <v>1</v>
      </c>
      <c r="K8" s="3">
        <f t="shared" si="4"/>
        <v>1</v>
      </c>
      <c r="L8" s="3">
        <f t="shared" si="0"/>
        <v>1</v>
      </c>
      <c r="M8" s="3">
        <f t="shared" si="1"/>
        <v>1</v>
      </c>
      <c r="N8" s="3">
        <f t="shared" si="2"/>
        <v>1</v>
      </c>
      <c r="O8" s="3">
        <f t="shared" si="3"/>
        <v>1</v>
      </c>
      <c r="P8" s="3">
        <f t="shared" si="5"/>
        <v>1</v>
      </c>
    </row>
    <row r="9" spans="1:16" x14ac:dyDescent="0.3">
      <c r="A9" s="6" t="s">
        <v>16</v>
      </c>
      <c r="B9" s="6" t="s">
        <v>13</v>
      </c>
      <c r="C9" s="6" t="s">
        <v>12</v>
      </c>
      <c r="D9" s="6">
        <v>744</v>
      </c>
      <c r="E9" s="6">
        <v>186</v>
      </c>
      <c r="F9" s="6">
        <v>32</v>
      </c>
      <c r="G9" s="6">
        <v>2420</v>
      </c>
      <c r="H9" s="6">
        <v>197</v>
      </c>
      <c r="I9" s="6">
        <v>30</v>
      </c>
      <c r="J9" s="6">
        <v>0.85</v>
      </c>
      <c r="K9" s="3">
        <f t="shared" si="4"/>
        <v>0.91526689063083244</v>
      </c>
      <c r="L9" s="3">
        <f t="shared" si="0"/>
        <v>0.13973799126637554</v>
      </c>
      <c r="M9" s="3">
        <f t="shared" si="1"/>
        <v>0.5161290322580645</v>
      </c>
      <c r="N9" s="3">
        <f t="shared" si="2"/>
        <v>0.21993127147766323</v>
      </c>
      <c r="O9" s="3">
        <f t="shared" si="3"/>
        <v>0.92472296522735953</v>
      </c>
      <c r="P9" s="3">
        <f t="shared" si="5"/>
        <v>0.72042599874271196</v>
      </c>
    </row>
    <row r="10" spans="1:16" x14ac:dyDescent="0.3">
      <c r="A10" s="6" t="s">
        <v>17</v>
      </c>
      <c r="B10" s="6" t="s">
        <v>11</v>
      </c>
      <c r="C10" s="6" t="s">
        <v>12</v>
      </c>
      <c r="D10" s="6">
        <v>744</v>
      </c>
      <c r="E10" s="6">
        <v>186</v>
      </c>
      <c r="F10" s="6">
        <v>113</v>
      </c>
      <c r="G10" s="6">
        <v>521</v>
      </c>
      <c r="H10" s="6">
        <v>37</v>
      </c>
      <c r="I10" s="6">
        <v>73</v>
      </c>
      <c r="J10" s="6">
        <v>0.92</v>
      </c>
      <c r="K10" s="3">
        <f t="shared" si="4"/>
        <v>0.85215053763440862</v>
      </c>
      <c r="L10" s="3">
        <f t="shared" si="0"/>
        <v>0.7533333333333333</v>
      </c>
      <c r="M10" s="3">
        <f t="shared" si="1"/>
        <v>0.60752688172043012</v>
      </c>
      <c r="N10" s="3">
        <f t="shared" si="2"/>
        <v>0.67261904761904767</v>
      </c>
      <c r="O10" s="3">
        <f t="shared" si="3"/>
        <v>0.93369175627240142</v>
      </c>
      <c r="P10" s="3">
        <f t="shared" si="5"/>
        <v>0.77060931899641583</v>
      </c>
    </row>
    <row r="11" spans="1:16" x14ac:dyDescent="0.3">
      <c r="A11" s="6" t="s">
        <v>17</v>
      </c>
      <c r="B11" s="6" t="s">
        <v>13</v>
      </c>
      <c r="C11" s="6" t="s">
        <v>12</v>
      </c>
      <c r="D11" s="6">
        <v>744</v>
      </c>
      <c r="E11" s="6">
        <v>186</v>
      </c>
      <c r="F11" s="6">
        <v>31</v>
      </c>
      <c r="G11" s="6">
        <v>2346</v>
      </c>
      <c r="H11" s="6">
        <v>271</v>
      </c>
      <c r="I11" s="6">
        <v>31</v>
      </c>
      <c r="J11" s="6">
        <v>0.8</v>
      </c>
      <c r="K11" s="3">
        <f t="shared" si="4"/>
        <v>0.88727136991414712</v>
      </c>
      <c r="L11" s="3">
        <f t="shared" si="0"/>
        <v>0.10264900662251655</v>
      </c>
      <c r="M11" s="3">
        <f t="shared" si="1"/>
        <v>0.5</v>
      </c>
      <c r="N11" s="3">
        <f t="shared" si="2"/>
        <v>0.17032967032967034</v>
      </c>
      <c r="O11" s="3">
        <f t="shared" si="3"/>
        <v>0.89644631257164697</v>
      </c>
      <c r="P11" s="3">
        <f t="shared" si="5"/>
        <v>0.69822315628582343</v>
      </c>
    </row>
    <row r="12" spans="1:16" x14ac:dyDescent="0.3">
      <c r="A12" s="6" t="s">
        <v>18</v>
      </c>
      <c r="B12" s="6" t="s">
        <v>11</v>
      </c>
      <c r="C12" s="6" t="s">
        <v>12</v>
      </c>
      <c r="D12" s="6">
        <v>744</v>
      </c>
      <c r="E12" s="6">
        <v>186</v>
      </c>
      <c r="F12" s="6">
        <v>91</v>
      </c>
      <c r="G12" s="6">
        <v>487</v>
      </c>
      <c r="H12" s="6">
        <v>71</v>
      </c>
      <c r="I12" s="6">
        <v>95</v>
      </c>
      <c r="J12" s="6">
        <v>0.82</v>
      </c>
      <c r="K12" s="3">
        <f t="shared" si="4"/>
        <v>0.7768817204301075</v>
      </c>
      <c r="L12" s="3">
        <f t="shared" si="0"/>
        <v>0.56172839506172845</v>
      </c>
      <c r="M12" s="3">
        <f t="shared" si="1"/>
        <v>0.489247311827957</v>
      </c>
      <c r="N12" s="3">
        <f t="shared" si="2"/>
        <v>0.52298850574712652</v>
      </c>
      <c r="O12" s="3">
        <f t="shared" si="3"/>
        <v>0.87275985663082434</v>
      </c>
      <c r="P12" s="3">
        <f t="shared" si="5"/>
        <v>0.68100358422939067</v>
      </c>
    </row>
    <row r="13" spans="1:16" x14ac:dyDescent="0.3">
      <c r="A13" s="6" t="s">
        <v>18</v>
      </c>
      <c r="B13" s="6" t="s">
        <v>13</v>
      </c>
      <c r="C13" s="6" t="s">
        <v>12</v>
      </c>
      <c r="D13" s="6">
        <v>744</v>
      </c>
      <c r="E13" s="6">
        <v>186</v>
      </c>
      <c r="F13" s="6">
        <v>31</v>
      </c>
      <c r="G13" s="6">
        <v>2325</v>
      </c>
      <c r="H13" s="6">
        <v>292</v>
      </c>
      <c r="I13" s="6">
        <v>31</v>
      </c>
      <c r="J13" s="6">
        <v>0.83</v>
      </c>
      <c r="K13" s="3">
        <f t="shared" si="4"/>
        <v>0.87943262411347523</v>
      </c>
      <c r="L13" s="3">
        <f t="shared" si="0"/>
        <v>9.5975232198142413E-2</v>
      </c>
      <c r="M13" s="3">
        <f t="shared" si="1"/>
        <v>0.5</v>
      </c>
      <c r="N13" s="3">
        <f t="shared" si="2"/>
        <v>0.16103896103896104</v>
      </c>
      <c r="O13" s="3">
        <f t="shared" si="3"/>
        <v>0.88842185708826904</v>
      </c>
      <c r="P13" s="3">
        <f t="shared" si="5"/>
        <v>0.69421092854413446</v>
      </c>
    </row>
    <row r="14" spans="1:16" x14ac:dyDescent="0.3">
      <c r="A14" s="6" t="s">
        <v>19</v>
      </c>
      <c r="B14" s="6" t="s">
        <v>11</v>
      </c>
      <c r="C14" s="6" t="s">
        <v>12</v>
      </c>
      <c r="D14" s="6">
        <v>744</v>
      </c>
      <c r="E14" s="6">
        <v>186</v>
      </c>
      <c r="F14" s="6">
        <v>75</v>
      </c>
      <c r="G14" s="6">
        <v>537</v>
      </c>
      <c r="H14" s="6">
        <v>21</v>
      </c>
      <c r="I14" s="6">
        <v>111</v>
      </c>
      <c r="J14" s="6">
        <v>0.88</v>
      </c>
      <c r="K14" s="3">
        <f t="shared" si="4"/>
        <v>0.82258064516129037</v>
      </c>
      <c r="L14" s="3">
        <f t="shared" si="0"/>
        <v>0.78125</v>
      </c>
      <c r="M14" s="3">
        <f t="shared" si="1"/>
        <v>0.40322580645161288</v>
      </c>
      <c r="N14" s="3">
        <f t="shared" si="2"/>
        <v>0.53191489361702116</v>
      </c>
      <c r="O14" s="3">
        <f t="shared" si="3"/>
        <v>0.9623655913978495</v>
      </c>
      <c r="P14" s="3">
        <f t="shared" si="5"/>
        <v>0.68279569892473124</v>
      </c>
    </row>
    <row r="15" spans="1:16" x14ac:dyDescent="0.3">
      <c r="A15" s="6" t="s">
        <v>19</v>
      </c>
      <c r="B15" s="6" t="s">
        <v>13</v>
      </c>
      <c r="C15" s="6" t="s">
        <v>12</v>
      </c>
      <c r="D15" s="6">
        <v>744</v>
      </c>
      <c r="E15" s="6">
        <v>186</v>
      </c>
      <c r="F15" s="6">
        <v>30</v>
      </c>
      <c r="G15" s="6">
        <v>2468</v>
      </c>
      <c r="H15" s="6">
        <v>149</v>
      </c>
      <c r="I15" s="6">
        <v>32</v>
      </c>
      <c r="J15" s="6">
        <v>0.85</v>
      </c>
      <c r="K15" s="3">
        <f t="shared" si="4"/>
        <v>0.93243747667039945</v>
      </c>
      <c r="L15" s="3">
        <f t="shared" si="0"/>
        <v>0.16759776536312848</v>
      </c>
      <c r="M15" s="3">
        <f t="shared" si="1"/>
        <v>0.4838709677419355</v>
      </c>
      <c r="N15" s="3">
        <f t="shared" si="2"/>
        <v>0.24896265560165978</v>
      </c>
      <c r="O15" s="3">
        <f t="shared" si="3"/>
        <v>0.94306457776079478</v>
      </c>
      <c r="P15" s="3">
        <f t="shared" si="5"/>
        <v>0.71346777275136519</v>
      </c>
    </row>
    <row r="16" spans="1:16" x14ac:dyDescent="0.3">
      <c r="A16" s="6" t="s">
        <v>20</v>
      </c>
      <c r="B16" s="6" t="s">
        <v>11</v>
      </c>
      <c r="C16" s="6" t="s">
        <v>12</v>
      </c>
      <c r="D16" s="6">
        <v>744</v>
      </c>
      <c r="E16" s="6">
        <v>186</v>
      </c>
      <c r="F16" s="6">
        <v>120</v>
      </c>
      <c r="G16" s="6">
        <v>525</v>
      </c>
      <c r="H16" s="6">
        <v>33</v>
      </c>
      <c r="I16" s="6">
        <v>66</v>
      </c>
      <c r="J16" s="6">
        <v>0.91</v>
      </c>
      <c r="K16" s="3">
        <f t="shared" si="4"/>
        <v>0.86693548387096775</v>
      </c>
      <c r="L16" s="3">
        <f t="shared" si="0"/>
        <v>0.78431372549019607</v>
      </c>
      <c r="M16" s="3">
        <f t="shared" si="1"/>
        <v>0.64516129032258063</v>
      </c>
      <c r="N16" s="3">
        <f t="shared" si="2"/>
        <v>0.70796460176991149</v>
      </c>
      <c r="O16" s="3">
        <f t="shared" si="3"/>
        <v>0.94086021505376349</v>
      </c>
      <c r="P16" s="3">
        <f t="shared" si="5"/>
        <v>0.793010752688172</v>
      </c>
    </row>
    <row r="17" spans="1:16" x14ac:dyDescent="0.3">
      <c r="A17" s="6" t="s">
        <v>20</v>
      </c>
      <c r="B17" s="6" t="s">
        <v>13</v>
      </c>
      <c r="C17" s="6" t="s">
        <v>12</v>
      </c>
      <c r="D17" s="6">
        <v>744</v>
      </c>
      <c r="E17" s="6">
        <v>186</v>
      </c>
      <c r="F17" s="6">
        <v>37</v>
      </c>
      <c r="G17" s="6">
        <v>2375</v>
      </c>
      <c r="H17" s="6">
        <v>242</v>
      </c>
      <c r="I17" s="6">
        <v>25</v>
      </c>
      <c r="J17" s="6">
        <v>0.85</v>
      </c>
      <c r="K17" s="3">
        <f t="shared" si="4"/>
        <v>0.90033594624860025</v>
      </c>
      <c r="L17" s="3">
        <f t="shared" si="0"/>
        <v>0.13261648745519714</v>
      </c>
      <c r="M17" s="3">
        <f t="shared" si="1"/>
        <v>0.59677419354838712</v>
      </c>
      <c r="N17" s="3">
        <f t="shared" si="2"/>
        <v>0.21700879765395892</v>
      </c>
      <c r="O17" s="3">
        <f t="shared" si="3"/>
        <v>0.90752770347726408</v>
      </c>
      <c r="P17" s="3">
        <f t="shared" si="5"/>
        <v>0.7521509485128256</v>
      </c>
    </row>
    <row r="18" spans="1:16" x14ac:dyDescent="0.3">
      <c r="A18" s="6" t="s">
        <v>10</v>
      </c>
      <c r="B18" s="6" t="s">
        <v>11</v>
      </c>
      <c r="C18" s="6" t="s">
        <v>12</v>
      </c>
      <c r="D18" s="6">
        <v>744</v>
      </c>
      <c r="E18" s="6">
        <v>186</v>
      </c>
      <c r="F18" s="6">
        <v>70</v>
      </c>
      <c r="G18" s="6">
        <v>524</v>
      </c>
      <c r="H18" s="6">
        <v>34</v>
      </c>
      <c r="I18" s="6">
        <v>116</v>
      </c>
      <c r="J18" s="6">
        <v>0.83</v>
      </c>
      <c r="K18" s="3">
        <f t="shared" si="4"/>
        <v>0.79838709677419351</v>
      </c>
      <c r="L18" s="3">
        <f t="shared" si="0"/>
        <v>0.67307692307692313</v>
      </c>
      <c r="M18" s="3">
        <f t="shared" si="1"/>
        <v>0.37634408602150538</v>
      </c>
      <c r="N18" s="3">
        <f t="shared" si="2"/>
        <v>0.48275862068965525</v>
      </c>
      <c r="O18" s="3">
        <f t="shared" si="3"/>
        <v>0.93906810035842292</v>
      </c>
      <c r="P18" s="3">
        <f t="shared" si="5"/>
        <v>0.65770609318996409</v>
      </c>
    </row>
    <row r="19" spans="1:16" x14ac:dyDescent="0.3">
      <c r="A19" s="6" t="s">
        <v>10</v>
      </c>
      <c r="B19" s="6" t="s">
        <v>13</v>
      </c>
      <c r="C19" s="6" t="s">
        <v>12</v>
      </c>
      <c r="D19" s="6">
        <v>744</v>
      </c>
      <c r="E19" s="6">
        <v>186</v>
      </c>
      <c r="F19" s="6">
        <v>29</v>
      </c>
      <c r="G19" s="6">
        <v>2442</v>
      </c>
      <c r="H19" s="6">
        <v>175</v>
      </c>
      <c r="I19" s="6">
        <v>33</v>
      </c>
      <c r="J19" s="6">
        <v>0.86</v>
      </c>
      <c r="K19" s="3">
        <f t="shared" si="4"/>
        <v>0.92235908921239274</v>
      </c>
      <c r="L19" s="3">
        <f t="shared" si="0"/>
        <v>0.14215686274509803</v>
      </c>
      <c r="M19" s="3">
        <f t="shared" si="1"/>
        <v>0.46774193548387094</v>
      </c>
      <c r="N19" s="3">
        <f t="shared" si="2"/>
        <v>0.21804511278195488</v>
      </c>
      <c r="O19" s="3">
        <f t="shared" si="3"/>
        <v>0.93312953763851736</v>
      </c>
      <c r="P19" s="3">
        <f t="shared" si="5"/>
        <v>0.70043573656119418</v>
      </c>
    </row>
    <row r="20" spans="1:16" x14ac:dyDescent="0.3">
      <c r="A20" s="6" t="s">
        <v>14</v>
      </c>
      <c r="B20" s="6" t="s">
        <v>11</v>
      </c>
      <c r="C20" s="6" t="s">
        <v>12</v>
      </c>
      <c r="D20" s="6">
        <v>744</v>
      </c>
      <c r="E20" s="6">
        <v>186</v>
      </c>
      <c r="F20" s="6">
        <v>60</v>
      </c>
      <c r="G20" s="6">
        <v>530</v>
      </c>
      <c r="H20" s="6">
        <v>28</v>
      </c>
      <c r="I20" s="6">
        <v>126</v>
      </c>
      <c r="J20" s="6">
        <v>0.83</v>
      </c>
      <c r="K20" s="3">
        <f t="shared" si="4"/>
        <v>0.793010752688172</v>
      </c>
      <c r="L20" s="3">
        <f t="shared" si="0"/>
        <v>0.68181818181818177</v>
      </c>
      <c r="M20" s="3">
        <f t="shared" si="1"/>
        <v>0.32258064516129031</v>
      </c>
      <c r="N20" s="3">
        <f t="shared" si="2"/>
        <v>0.43795620437956201</v>
      </c>
      <c r="O20" s="3">
        <f t="shared" si="3"/>
        <v>0.94982078853046592</v>
      </c>
      <c r="P20" s="3">
        <f t="shared" si="5"/>
        <v>0.63620071684587809</v>
      </c>
    </row>
    <row r="21" spans="1:16" x14ac:dyDescent="0.3">
      <c r="A21" s="6" t="s">
        <v>14</v>
      </c>
      <c r="B21" s="6" t="s">
        <v>13</v>
      </c>
      <c r="C21" s="6" t="s">
        <v>12</v>
      </c>
      <c r="D21" s="6">
        <v>744</v>
      </c>
      <c r="E21" s="6">
        <v>186</v>
      </c>
      <c r="F21" s="6">
        <v>24</v>
      </c>
      <c r="G21" s="6">
        <v>2467</v>
      </c>
      <c r="H21" s="6">
        <v>150</v>
      </c>
      <c r="I21" s="6">
        <v>38</v>
      </c>
      <c r="J21" s="6">
        <v>0.85</v>
      </c>
      <c r="K21" s="3">
        <f t="shared" si="4"/>
        <v>0.92982456140350878</v>
      </c>
      <c r="L21" s="3">
        <f t="shared" si="0"/>
        <v>0.13793103448275862</v>
      </c>
      <c r="M21" s="3">
        <f t="shared" si="1"/>
        <v>0.38709677419354838</v>
      </c>
      <c r="N21" s="3">
        <f t="shared" si="2"/>
        <v>0.20338983050847459</v>
      </c>
      <c r="O21" s="3">
        <f t="shared" si="3"/>
        <v>0.94268246083301488</v>
      </c>
      <c r="P21" s="3">
        <f t="shared" si="5"/>
        <v>0.66488961751328168</v>
      </c>
    </row>
    <row r="22" spans="1:16" x14ac:dyDescent="0.3">
      <c r="A22" s="6" t="s">
        <v>15</v>
      </c>
      <c r="B22" s="6" t="s">
        <v>11</v>
      </c>
      <c r="C22" s="6" t="s">
        <v>12</v>
      </c>
      <c r="D22" s="6">
        <v>744</v>
      </c>
      <c r="E22" s="6">
        <v>186</v>
      </c>
      <c r="F22" s="6">
        <v>186</v>
      </c>
      <c r="G22" s="6">
        <v>558</v>
      </c>
      <c r="H22" s="6">
        <v>0</v>
      </c>
      <c r="I22" s="6">
        <v>0</v>
      </c>
      <c r="J22" s="6">
        <v>1</v>
      </c>
      <c r="K22" s="3">
        <f t="shared" si="4"/>
        <v>1</v>
      </c>
      <c r="L22" s="3">
        <f t="shared" si="0"/>
        <v>1</v>
      </c>
      <c r="M22" s="3">
        <f t="shared" si="1"/>
        <v>1</v>
      </c>
      <c r="N22" s="3">
        <f t="shared" si="2"/>
        <v>1</v>
      </c>
      <c r="O22" s="3">
        <f t="shared" si="3"/>
        <v>1</v>
      </c>
      <c r="P22" s="3">
        <f t="shared" si="5"/>
        <v>1</v>
      </c>
    </row>
    <row r="23" spans="1:16" x14ac:dyDescent="0.3">
      <c r="A23" s="6" t="s">
        <v>15</v>
      </c>
      <c r="B23" s="6" t="s">
        <v>13</v>
      </c>
      <c r="C23" s="6" t="s">
        <v>12</v>
      </c>
      <c r="D23" s="6">
        <v>744</v>
      </c>
      <c r="E23" s="6">
        <v>186</v>
      </c>
      <c r="F23" s="6">
        <v>34</v>
      </c>
      <c r="G23" s="6">
        <v>2140</v>
      </c>
      <c r="H23" s="6">
        <v>477</v>
      </c>
      <c r="I23" s="6">
        <v>28</v>
      </c>
      <c r="J23" s="6">
        <v>0.68</v>
      </c>
      <c r="K23" s="3">
        <f t="shared" si="4"/>
        <v>0.81149682717431881</v>
      </c>
      <c r="L23" s="3">
        <f t="shared" si="0"/>
        <v>6.6536203522504889E-2</v>
      </c>
      <c r="M23" s="3">
        <f t="shared" si="1"/>
        <v>0.54838709677419351</v>
      </c>
      <c r="N23" s="3">
        <f t="shared" si="2"/>
        <v>0.11867364746945899</v>
      </c>
      <c r="O23" s="3">
        <f t="shared" si="3"/>
        <v>0.81773022544898744</v>
      </c>
      <c r="P23" s="3">
        <f t="shared" si="5"/>
        <v>0.68305866111159053</v>
      </c>
    </row>
    <row r="24" spans="1:16" x14ac:dyDescent="0.3">
      <c r="A24" s="6" t="s">
        <v>16</v>
      </c>
      <c r="B24" s="6" t="s">
        <v>11</v>
      </c>
      <c r="C24" s="6" t="s">
        <v>12</v>
      </c>
      <c r="D24" s="6">
        <v>744</v>
      </c>
      <c r="E24" s="6">
        <v>186</v>
      </c>
      <c r="F24" s="6">
        <v>186</v>
      </c>
      <c r="G24" s="6">
        <v>558</v>
      </c>
      <c r="H24" s="6">
        <v>0</v>
      </c>
      <c r="I24" s="6">
        <v>0</v>
      </c>
      <c r="J24" s="6">
        <v>1</v>
      </c>
      <c r="K24" s="3">
        <f t="shared" si="4"/>
        <v>1</v>
      </c>
      <c r="L24" s="3">
        <f t="shared" si="0"/>
        <v>1</v>
      </c>
      <c r="M24" s="3">
        <f t="shared" si="1"/>
        <v>1</v>
      </c>
      <c r="N24" s="3">
        <f t="shared" si="2"/>
        <v>1</v>
      </c>
      <c r="O24" s="3">
        <f t="shared" si="3"/>
        <v>1</v>
      </c>
      <c r="P24" s="3">
        <f t="shared" si="5"/>
        <v>1</v>
      </c>
    </row>
    <row r="25" spans="1:16" x14ac:dyDescent="0.3">
      <c r="A25" s="6" t="s">
        <v>16</v>
      </c>
      <c r="B25" s="6" t="s">
        <v>13</v>
      </c>
      <c r="C25" s="6" t="s">
        <v>12</v>
      </c>
      <c r="D25" s="6">
        <v>744</v>
      </c>
      <c r="E25" s="6">
        <v>186</v>
      </c>
      <c r="F25" s="6">
        <v>36</v>
      </c>
      <c r="G25" s="6">
        <v>2424</v>
      </c>
      <c r="H25" s="6">
        <v>193</v>
      </c>
      <c r="I25" s="6">
        <v>26</v>
      </c>
      <c r="J25" s="6">
        <v>0.9</v>
      </c>
      <c r="K25" s="3">
        <f t="shared" si="4"/>
        <v>0.91825307950727886</v>
      </c>
      <c r="L25" s="3">
        <f t="shared" si="0"/>
        <v>0.15720524017467249</v>
      </c>
      <c r="M25" s="3">
        <f t="shared" si="1"/>
        <v>0.58064516129032262</v>
      </c>
      <c r="N25" s="3">
        <f t="shared" si="2"/>
        <v>0.24742268041237112</v>
      </c>
      <c r="O25" s="3">
        <f t="shared" si="3"/>
        <v>0.92625143293847922</v>
      </c>
      <c r="P25" s="3">
        <f t="shared" si="5"/>
        <v>0.75344829711440098</v>
      </c>
    </row>
    <row r="26" spans="1:16" x14ac:dyDescent="0.3">
      <c r="A26" s="6" t="s">
        <v>17</v>
      </c>
      <c r="B26" s="6" t="s">
        <v>11</v>
      </c>
      <c r="C26" s="6" t="s">
        <v>12</v>
      </c>
      <c r="D26" s="6">
        <v>744</v>
      </c>
      <c r="E26" s="6">
        <v>186</v>
      </c>
      <c r="F26" s="6">
        <v>107</v>
      </c>
      <c r="G26" s="6">
        <v>517</v>
      </c>
      <c r="H26" s="6">
        <v>41</v>
      </c>
      <c r="I26" s="6">
        <v>79</v>
      </c>
      <c r="J26" s="6">
        <v>0.91</v>
      </c>
      <c r="K26" s="3">
        <f t="shared" si="4"/>
        <v>0.83870967741935487</v>
      </c>
      <c r="L26" s="3">
        <f t="shared" si="0"/>
        <v>0.72297297297297303</v>
      </c>
      <c r="M26" s="3">
        <f t="shared" si="1"/>
        <v>0.57526881720430112</v>
      </c>
      <c r="N26" s="3">
        <f t="shared" si="2"/>
        <v>0.64071856287425144</v>
      </c>
      <c r="O26" s="3">
        <f t="shared" si="3"/>
        <v>0.92652329749103945</v>
      </c>
      <c r="P26" s="3">
        <f t="shared" si="5"/>
        <v>0.75089605734767029</v>
      </c>
    </row>
    <row r="27" spans="1:16" x14ac:dyDescent="0.3">
      <c r="A27" s="6" t="s">
        <v>17</v>
      </c>
      <c r="B27" s="6" t="s">
        <v>13</v>
      </c>
      <c r="C27" s="6" t="s">
        <v>12</v>
      </c>
      <c r="D27" s="6">
        <v>744</v>
      </c>
      <c r="E27" s="6">
        <v>186</v>
      </c>
      <c r="F27" s="6">
        <v>33</v>
      </c>
      <c r="G27" s="6">
        <v>2340</v>
      </c>
      <c r="H27" s="6">
        <v>277</v>
      </c>
      <c r="I27" s="6">
        <v>29</v>
      </c>
      <c r="J27" s="6">
        <v>0.83</v>
      </c>
      <c r="K27" s="3">
        <f t="shared" si="4"/>
        <v>0.8857782754759238</v>
      </c>
      <c r="L27" s="3">
        <f t="shared" si="0"/>
        <v>0.1064516129032258</v>
      </c>
      <c r="M27" s="3">
        <f t="shared" si="1"/>
        <v>0.532258064516129</v>
      </c>
      <c r="N27" s="3">
        <f t="shared" si="2"/>
        <v>0.17741935483870966</v>
      </c>
      <c r="O27" s="3">
        <f t="shared" si="3"/>
        <v>0.89415361100496749</v>
      </c>
      <c r="P27" s="3">
        <f t="shared" si="5"/>
        <v>0.71320583776054824</v>
      </c>
    </row>
    <row r="28" spans="1:16" x14ac:dyDescent="0.3">
      <c r="A28" s="6" t="s">
        <v>18</v>
      </c>
      <c r="B28" s="6" t="s">
        <v>11</v>
      </c>
      <c r="C28" s="6" t="s">
        <v>12</v>
      </c>
      <c r="D28" s="6">
        <v>744</v>
      </c>
      <c r="E28" s="6">
        <v>186</v>
      </c>
      <c r="F28" s="6">
        <v>96</v>
      </c>
      <c r="G28" s="6">
        <v>478</v>
      </c>
      <c r="H28" s="6">
        <v>80</v>
      </c>
      <c r="I28" s="6">
        <v>90</v>
      </c>
      <c r="J28" s="6">
        <v>0.81</v>
      </c>
      <c r="K28" s="3">
        <f t="shared" si="4"/>
        <v>0.771505376344086</v>
      </c>
      <c r="L28" s="3">
        <f t="shared" si="0"/>
        <v>0.54545454545454541</v>
      </c>
      <c r="M28" s="3">
        <f t="shared" si="1"/>
        <v>0.5161290322580645</v>
      </c>
      <c r="N28" s="3">
        <f t="shared" si="2"/>
        <v>0.53038674033149169</v>
      </c>
      <c r="O28" s="3">
        <f t="shared" si="3"/>
        <v>0.85663082437275984</v>
      </c>
      <c r="P28" s="3">
        <f t="shared" si="5"/>
        <v>0.68637992831541217</v>
      </c>
    </row>
    <row r="29" spans="1:16" x14ac:dyDescent="0.3">
      <c r="A29" s="6" t="s">
        <v>18</v>
      </c>
      <c r="B29" s="6" t="s">
        <v>13</v>
      </c>
      <c r="C29" s="6" t="s">
        <v>12</v>
      </c>
      <c r="D29" s="6">
        <v>744</v>
      </c>
      <c r="E29" s="6">
        <v>186</v>
      </c>
      <c r="F29" s="6">
        <v>39</v>
      </c>
      <c r="G29" s="6">
        <v>2268</v>
      </c>
      <c r="H29" s="6">
        <v>349</v>
      </c>
      <c r="I29" s="6">
        <v>23</v>
      </c>
      <c r="J29" s="6">
        <v>0.84</v>
      </c>
      <c r="K29" s="3">
        <f t="shared" si="4"/>
        <v>0.86114221724524076</v>
      </c>
      <c r="L29" s="3">
        <f t="shared" si="0"/>
        <v>0.10051546391752578</v>
      </c>
      <c r="M29" s="3">
        <f t="shared" si="1"/>
        <v>0.62903225806451613</v>
      </c>
      <c r="N29" s="3">
        <f t="shared" si="2"/>
        <v>0.17333333333333334</v>
      </c>
      <c r="O29" s="3">
        <f t="shared" si="3"/>
        <v>0.86664119220481473</v>
      </c>
      <c r="P29" s="3">
        <f t="shared" si="5"/>
        <v>0.74783672513466537</v>
      </c>
    </row>
    <row r="30" spans="1:16" x14ac:dyDescent="0.3">
      <c r="A30" s="6" t="s">
        <v>19</v>
      </c>
      <c r="B30" s="6" t="s">
        <v>11</v>
      </c>
      <c r="C30" s="6" t="s">
        <v>12</v>
      </c>
      <c r="D30" s="6">
        <v>744</v>
      </c>
      <c r="E30" s="6">
        <v>186</v>
      </c>
      <c r="F30" s="6">
        <v>71</v>
      </c>
      <c r="G30" s="6">
        <v>534</v>
      </c>
      <c r="H30" s="6">
        <v>24</v>
      </c>
      <c r="I30" s="6">
        <v>115</v>
      </c>
      <c r="J30" s="6">
        <v>0.87</v>
      </c>
      <c r="K30" s="3">
        <f t="shared" si="4"/>
        <v>0.81317204301075274</v>
      </c>
      <c r="L30" s="3">
        <f t="shared" si="0"/>
        <v>0.74736842105263157</v>
      </c>
      <c r="M30" s="3">
        <f t="shared" si="1"/>
        <v>0.38172043010752688</v>
      </c>
      <c r="N30" s="3">
        <f t="shared" si="2"/>
        <v>0.50533807829181498</v>
      </c>
      <c r="O30" s="3">
        <f t="shared" si="3"/>
        <v>0.956989247311828</v>
      </c>
      <c r="P30" s="3">
        <f t="shared" si="5"/>
        <v>0.66935483870967749</v>
      </c>
    </row>
    <row r="31" spans="1:16" x14ac:dyDescent="0.3">
      <c r="A31" s="6" t="s">
        <v>19</v>
      </c>
      <c r="B31" s="6" t="s">
        <v>13</v>
      </c>
      <c r="C31" s="6" t="s">
        <v>12</v>
      </c>
      <c r="D31" s="6">
        <v>744</v>
      </c>
      <c r="E31" s="6">
        <v>186</v>
      </c>
      <c r="F31" s="6">
        <v>26</v>
      </c>
      <c r="G31" s="6">
        <v>2479</v>
      </c>
      <c r="H31" s="6">
        <v>138</v>
      </c>
      <c r="I31" s="6">
        <v>36</v>
      </c>
      <c r="J31" s="6">
        <v>0.86</v>
      </c>
      <c r="K31" s="3">
        <f t="shared" si="4"/>
        <v>0.93505039193729</v>
      </c>
      <c r="L31" s="3">
        <f t="shared" si="0"/>
        <v>0.15853658536585366</v>
      </c>
      <c r="M31" s="3">
        <f t="shared" si="1"/>
        <v>0.41935483870967744</v>
      </c>
      <c r="N31" s="3">
        <f t="shared" si="2"/>
        <v>0.23008849557522124</v>
      </c>
      <c r="O31" s="3">
        <f t="shared" si="3"/>
        <v>0.94726786396637375</v>
      </c>
      <c r="P31" s="3">
        <f t="shared" si="5"/>
        <v>0.68331135133802556</v>
      </c>
    </row>
    <row r="32" spans="1:16" x14ac:dyDescent="0.3">
      <c r="A32" s="6" t="s">
        <v>20</v>
      </c>
      <c r="B32" s="6" t="s">
        <v>11</v>
      </c>
      <c r="C32" s="6" t="s">
        <v>12</v>
      </c>
      <c r="D32" s="6">
        <v>744</v>
      </c>
      <c r="E32" s="6">
        <v>186</v>
      </c>
      <c r="F32" s="6">
        <v>112</v>
      </c>
      <c r="G32" s="6">
        <v>523</v>
      </c>
      <c r="H32" s="6">
        <v>35</v>
      </c>
      <c r="I32" s="6">
        <v>74</v>
      </c>
      <c r="J32" s="6">
        <v>0.9</v>
      </c>
      <c r="K32" s="3">
        <f t="shared" si="4"/>
        <v>0.853494623655914</v>
      </c>
      <c r="L32" s="3">
        <f t="shared" si="0"/>
        <v>0.76190476190476186</v>
      </c>
      <c r="M32" s="3">
        <f t="shared" si="1"/>
        <v>0.60215053763440862</v>
      </c>
      <c r="N32" s="3">
        <f t="shared" si="2"/>
        <v>0.67267267267267272</v>
      </c>
      <c r="O32" s="3">
        <f t="shared" si="3"/>
        <v>0.93727598566308246</v>
      </c>
      <c r="P32" s="3">
        <f t="shared" si="5"/>
        <v>0.76971326164874554</v>
      </c>
    </row>
    <row r="33" spans="1:16" x14ac:dyDescent="0.3">
      <c r="A33" s="6" t="s">
        <v>20</v>
      </c>
      <c r="B33" s="6" t="s">
        <v>13</v>
      </c>
      <c r="C33" s="6" t="s">
        <v>12</v>
      </c>
      <c r="D33" s="6">
        <v>744</v>
      </c>
      <c r="E33" s="6">
        <v>186</v>
      </c>
      <c r="F33" s="6">
        <v>32</v>
      </c>
      <c r="G33" s="6">
        <v>2403</v>
      </c>
      <c r="H33" s="6">
        <v>214</v>
      </c>
      <c r="I33" s="6">
        <v>30</v>
      </c>
      <c r="J33" s="6">
        <v>0.87</v>
      </c>
      <c r="K33" s="3">
        <f t="shared" si="4"/>
        <v>0.90892123926838375</v>
      </c>
      <c r="L33" s="3">
        <f t="shared" si="0"/>
        <v>0.13008130081300814</v>
      </c>
      <c r="M33" s="3">
        <f t="shared" si="1"/>
        <v>0.5161290322580645</v>
      </c>
      <c r="N33" s="3">
        <f t="shared" si="2"/>
        <v>0.20779220779220778</v>
      </c>
      <c r="O33" s="3">
        <f t="shared" si="3"/>
        <v>0.91822697745510129</v>
      </c>
      <c r="P33" s="3">
        <f t="shared" si="5"/>
        <v>0.7171780048565829</v>
      </c>
    </row>
    <row r="34" spans="1:16" x14ac:dyDescent="0.3">
      <c r="A34" s="6" t="s">
        <v>10</v>
      </c>
      <c r="B34" s="6" t="s">
        <v>11</v>
      </c>
      <c r="C34" s="6" t="s">
        <v>12</v>
      </c>
      <c r="D34" s="6">
        <v>744</v>
      </c>
      <c r="E34" s="6">
        <v>186</v>
      </c>
      <c r="F34" s="6">
        <v>85</v>
      </c>
      <c r="G34" s="6">
        <v>516</v>
      </c>
      <c r="H34" s="6">
        <v>42</v>
      </c>
      <c r="I34" s="6">
        <v>101</v>
      </c>
      <c r="J34" s="6">
        <v>0.86</v>
      </c>
      <c r="K34" s="3">
        <f t="shared" si="4"/>
        <v>0.80779569892473113</v>
      </c>
      <c r="L34" s="3">
        <f t="shared" si="0"/>
        <v>0.6692913385826772</v>
      </c>
      <c r="M34" s="3">
        <f t="shared" si="1"/>
        <v>0.45698924731182794</v>
      </c>
      <c r="N34" s="3">
        <f t="shared" si="2"/>
        <v>0.54313099041533552</v>
      </c>
      <c r="O34" s="3">
        <f t="shared" si="3"/>
        <v>0.92473118279569888</v>
      </c>
      <c r="P34" s="3">
        <f t="shared" si="5"/>
        <v>0.69086021505376338</v>
      </c>
    </row>
    <row r="35" spans="1:16" x14ac:dyDescent="0.3">
      <c r="A35" s="6" t="s">
        <v>10</v>
      </c>
      <c r="B35" s="6" t="s">
        <v>13</v>
      </c>
      <c r="C35" s="6" t="s">
        <v>12</v>
      </c>
      <c r="D35" s="6">
        <v>744</v>
      </c>
      <c r="E35" s="6">
        <v>186</v>
      </c>
      <c r="F35" s="6">
        <v>22</v>
      </c>
      <c r="G35" s="6">
        <v>2390</v>
      </c>
      <c r="H35" s="6">
        <v>227</v>
      </c>
      <c r="I35" s="6">
        <v>40</v>
      </c>
      <c r="J35" s="6">
        <v>0.79</v>
      </c>
      <c r="K35" s="3">
        <f t="shared" si="4"/>
        <v>0.90033594624860025</v>
      </c>
      <c r="L35" s="3">
        <f t="shared" si="0"/>
        <v>8.8353413654618476E-2</v>
      </c>
      <c r="M35" s="3">
        <f t="shared" si="1"/>
        <v>0.35483870967741937</v>
      </c>
      <c r="N35" s="3">
        <f t="shared" si="2"/>
        <v>0.14147909967845662</v>
      </c>
      <c r="O35" s="3">
        <f t="shared" si="3"/>
        <v>0.91325945739396253</v>
      </c>
      <c r="P35" s="3">
        <f t="shared" si="5"/>
        <v>0.63404908353569089</v>
      </c>
    </row>
    <row r="36" spans="1:16" x14ac:dyDescent="0.3">
      <c r="A36" s="6" t="s">
        <v>14</v>
      </c>
      <c r="B36" s="6" t="s">
        <v>11</v>
      </c>
      <c r="C36" s="6" t="s">
        <v>12</v>
      </c>
      <c r="D36" s="6">
        <v>744</v>
      </c>
      <c r="E36" s="6">
        <v>186</v>
      </c>
      <c r="F36" s="6">
        <v>77</v>
      </c>
      <c r="G36" s="6">
        <v>522</v>
      </c>
      <c r="H36" s="6">
        <v>36</v>
      </c>
      <c r="I36" s="6">
        <v>109</v>
      </c>
      <c r="J36" s="6">
        <v>0.86</v>
      </c>
      <c r="K36" s="3">
        <f t="shared" si="4"/>
        <v>0.80510752688172038</v>
      </c>
      <c r="L36" s="3">
        <f t="shared" si="0"/>
        <v>0.68141592920353977</v>
      </c>
      <c r="M36" s="3">
        <f t="shared" si="1"/>
        <v>0.41397849462365593</v>
      </c>
      <c r="N36" s="3">
        <f t="shared" si="2"/>
        <v>0.51505016722408026</v>
      </c>
      <c r="O36" s="3">
        <f t="shared" si="3"/>
        <v>0.93548387096774188</v>
      </c>
      <c r="P36" s="3">
        <f t="shared" si="5"/>
        <v>0.67473118279569888</v>
      </c>
    </row>
    <row r="37" spans="1:16" x14ac:dyDescent="0.3">
      <c r="A37" s="6" t="s">
        <v>14</v>
      </c>
      <c r="B37" s="6" t="s">
        <v>13</v>
      </c>
      <c r="C37" s="6" t="s">
        <v>12</v>
      </c>
      <c r="D37" s="6">
        <v>744</v>
      </c>
      <c r="E37" s="6">
        <v>186</v>
      </c>
      <c r="F37" s="6">
        <v>17</v>
      </c>
      <c r="G37" s="6">
        <v>2415</v>
      </c>
      <c r="H37" s="6">
        <v>202</v>
      </c>
      <c r="I37" s="6">
        <v>45</v>
      </c>
      <c r="J37" s="6">
        <v>0.79</v>
      </c>
      <c r="K37" s="3">
        <f t="shared" si="4"/>
        <v>0.90780141843971629</v>
      </c>
      <c r="L37" s="3">
        <f t="shared" si="0"/>
        <v>7.7625570776255703E-2</v>
      </c>
      <c r="M37" s="3">
        <f t="shared" si="1"/>
        <v>0.27419354838709675</v>
      </c>
      <c r="N37" s="3">
        <f t="shared" si="2"/>
        <v>0.12099644128113879</v>
      </c>
      <c r="O37" s="3">
        <f t="shared" si="3"/>
        <v>0.92281238058846005</v>
      </c>
      <c r="P37" s="3">
        <f t="shared" si="5"/>
        <v>0.5985029644877784</v>
      </c>
    </row>
    <row r="38" spans="1:16" x14ac:dyDescent="0.3">
      <c r="A38" s="6" t="s">
        <v>15</v>
      </c>
      <c r="B38" s="6" t="s">
        <v>11</v>
      </c>
      <c r="C38" s="6" t="s">
        <v>12</v>
      </c>
      <c r="D38" s="6">
        <v>744</v>
      </c>
      <c r="E38" s="6">
        <v>186</v>
      </c>
      <c r="F38" s="6">
        <v>186</v>
      </c>
      <c r="G38" s="6">
        <v>558</v>
      </c>
      <c r="H38" s="6">
        <v>0</v>
      </c>
      <c r="I38" s="6">
        <v>0</v>
      </c>
      <c r="J38" s="6">
        <v>1</v>
      </c>
      <c r="K38" s="3">
        <f t="shared" si="4"/>
        <v>1</v>
      </c>
      <c r="L38" s="3">
        <f t="shared" si="0"/>
        <v>1</v>
      </c>
      <c r="M38" s="3">
        <f t="shared" si="1"/>
        <v>1</v>
      </c>
      <c r="N38" s="3">
        <f t="shared" si="2"/>
        <v>1</v>
      </c>
      <c r="O38" s="3">
        <f t="shared" si="3"/>
        <v>1</v>
      </c>
      <c r="P38" s="3">
        <f t="shared" si="5"/>
        <v>1</v>
      </c>
    </row>
    <row r="39" spans="1:16" x14ac:dyDescent="0.3">
      <c r="A39" s="6" t="s">
        <v>15</v>
      </c>
      <c r="B39" s="6" t="s">
        <v>13</v>
      </c>
      <c r="C39" s="6" t="s">
        <v>12</v>
      </c>
      <c r="D39" s="6">
        <v>744</v>
      </c>
      <c r="E39" s="6">
        <v>186</v>
      </c>
      <c r="F39" s="6">
        <v>27</v>
      </c>
      <c r="G39" s="6">
        <v>2125</v>
      </c>
      <c r="H39" s="6">
        <v>492</v>
      </c>
      <c r="I39" s="6">
        <v>35</v>
      </c>
      <c r="J39" s="6">
        <v>0.62</v>
      </c>
      <c r="K39" s="3">
        <f t="shared" si="4"/>
        <v>0.80328480776409106</v>
      </c>
      <c r="L39" s="3">
        <f t="shared" si="0"/>
        <v>5.2023121387283239E-2</v>
      </c>
      <c r="M39" s="3">
        <f t="shared" si="1"/>
        <v>0.43548387096774194</v>
      </c>
      <c r="N39" s="3">
        <f t="shared" si="2"/>
        <v>9.2943201376936332E-2</v>
      </c>
      <c r="O39" s="3">
        <f t="shared" si="3"/>
        <v>0.81199847153228888</v>
      </c>
      <c r="P39" s="3">
        <f t="shared" si="5"/>
        <v>0.62374117125001538</v>
      </c>
    </row>
    <row r="40" spans="1:16" x14ac:dyDescent="0.3">
      <c r="A40" s="6" t="s">
        <v>16</v>
      </c>
      <c r="B40" s="6" t="s">
        <v>11</v>
      </c>
      <c r="C40" s="6" t="s">
        <v>12</v>
      </c>
      <c r="D40" s="6">
        <v>744</v>
      </c>
      <c r="E40" s="6">
        <v>186</v>
      </c>
      <c r="F40" s="6">
        <v>186</v>
      </c>
      <c r="G40" s="6">
        <v>558</v>
      </c>
      <c r="H40" s="6">
        <v>0</v>
      </c>
      <c r="I40" s="6">
        <v>0</v>
      </c>
      <c r="J40" s="6">
        <v>1</v>
      </c>
      <c r="K40" s="3">
        <f t="shared" si="4"/>
        <v>1</v>
      </c>
      <c r="L40" s="3">
        <f t="shared" si="0"/>
        <v>1</v>
      </c>
      <c r="M40" s="3">
        <f t="shared" si="1"/>
        <v>1</v>
      </c>
      <c r="N40" s="3">
        <f t="shared" si="2"/>
        <v>1</v>
      </c>
      <c r="O40" s="3">
        <f t="shared" si="3"/>
        <v>1</v>
      </c>
      <c r="P40" s="3">
        <f t="shared" si="5"/>
        <v>1</v>
      </c>
    </row>
    <row r="41" spans="1:16" x14ac:dyDescent="0.3">
      <c r="A41" s="6" t="s">
        <v>16</v>
      </c>
      <c r="B41" s="6" t="s">
        <v>13</v>
      </c>
      <c r="C41" s="6" t="s">
        <v>12</v>
      </c>
      <c r="D41" s="6">
        <v>744</v>
      </c>
      <c r="E41" s="6">
        <v>186</v>
      </c>
      <c r="F41" s="6">
        <v>20</v>
      </c>
      <c r="G41" s="6">
        <v>2396</v>
      </c>
      <c r="H41" s="6">
        <v>221</v>
      </c>
      <c r="I41" s="6">
        <v>42</v>
      </c>
      <c r="J41" s="6">
        <v>0.78</v>
      </c>
      <c r="K41" s="3">
        <f t="shared" si="4"/>
        <v>0.90182904068682346</v>
      </c>
      <c r="L41" s="3">
        <f t="shared" si="0"/>
        <v>8.2987551867219914E-2</v>
      </c>
      <c r="M41" s="3">
        <f t="shared" si="1"/>
        <v>0.32258064516129031</v>
      </c>
      <c r="N41" s="3">
        <f t="shared" si="2"/>
        <v>0.132013201320132</v>
      </c>
      <c r="O41" s="3">
        <f t="shared" si="3"/>
        <v>0.9155521589606419</v>
      </c>
      <c r="P41" s="3">
        <f t="shared" si="5"/>
        <v>0.61906640206096608</v>
      </c>
    </row>
    <row r="42" spans="1:16" x14ac:dyDescent="0.3">
      <c r="A42" s="6" t="s">
        <v>17</v>
      </c>
      <c r="B42" s="6" t="s">
        <v>11</v>
      </c>
      <c r="C42" s="6" t="s">
        <v>12</v>
      </c>
      <c r="D42" s="6">
        <v>744</v>
      </c>
      <c r="E42" s="6">
        <v>186</v>
      </c>
      <c r="F42" s="6">
        <v>122</v>
      </c>
      <c r="G42" s="6">
        <v>524</v>
      </c>
      <c r="H42" s="6">
        <v>34</v>
      </c>
      <c r="I42" s="6">
        <v>64</v>
      </c>
      <c r="J42" s="6">
        <v>0.93</v>
      </c>
      <c r="K42" s="3">
        <f t="shared" si="4"/>
        <v>0.86827956989247312</v>
      </c>
      <c r="L42" s="3">
        <f t="shared" si="0"/>
        <v>0.78205128205128205</v>
      </c>
      <c r="M42" s="3">
        <f t="shared" si="1"/>
        <v>0.65591397849462363</v>
      </c>
      <c r="N42" s="3">
        <f t="shared" si="2"/>
        <v>0.71345029239766089</v>
      </c>
      <c r="O42" s="3">
        <f t="shared" si="3"/>
        <v>0.93906810035842292</v>
      </c>
      <c r="P42" s="3">
        <f t="shared" si="5"/>
        <v>0.79749103942652333</v>
      </c>
    </row>
    <row r="43" spans="1:16" x14ac:dyDescent="0.3">
      <c r="A43" s="6" t="s">
        <v>17</v>
      </c>
      <c r="B43" s="6" t="s">
        <v>13</v>
      </c>
      <c r="C43" s="6" t="s">
        <v>12</v>
      </c>
      <c r="D43" s="6">
        <v>744</v>
      </c>
      <c r="E43" s="6">
        <v>186</v>
      </c>
      <c r="F43" s="6">
        <v>18</v>
      </c>
      <c r="G43" s="6">
        <v>2364</v>
      </c>
      <c r="H43" s="6">
        <v>253</v>
      </c>
      <c r="I43" s="6">
        <v>44</v>
      </c>
      <c r="J43" s="6">
        <v>0.73</v>
      </c>
      <c r="K43" s="3">
        <f t="shared" si="4"/>
        <v>0.88913773796192608</v>
      </c>
      <c r="L43" s="3">
        <f t="shared" si="0"/>
        <v>6.6420664206642069E-2</v>
      </c>
      <c r="M43" s="3">
        <f t="shared" si="1"/>
        <v>0.29032258064516131</v>
      </c>
      <c r="N43" s="3">
        <f t="shared" si="2"/>
        <v>0.10810810810810811</v>
      </c>
      <c r="O43" s="3">
        <f t="shared" si="3"/>
        <v>0.90332441727168511</v>
      </c>
      <c r="P43" s="3">
        <f t="shared" si="5"/>
        <v>0.59682349895842324</v>
      </c>
    </row>
    <row r="44" spans="1:16" x14ac:dyDescent="0.3">
      <c r="A44" s="6" t="s">
        <v>18</v>
      </c>
      <c r="B44" s="6" t="s">
        <v>11</v>
      </c>
      <c r="C44" s="6" t="s">
        <v>12</v>
      </c>
      <c r="D44" s="6">
        <v>744</v>
      </c>
      <c r="E44" s="6">
        <v>186</v>
      </c>
      <c r="F44" s="6">
        <v>98</v>
      </c>
      <c r="G44" s="6">
        <v>496</v>
      </c>
      <c r="H44" s="6">
        <v>62</v>
      </c>
      <c r="I44" s="6">
        <v>88</v>
      </c>
      <c r="J44" s="6">
        <v>0.84</v>
      </c>
      <c r="K44" s="3">
        <f t="shared" si="4"/>
        <v>0.79838709677419351</v>
      </c>
      <c r="L44" s="3">
        <f t="shared" si="0"/>
        <v>0.61250000000000004</v>
      </c>
      <c r="M44" s="3">
        <f t="shared" si="1"/>
        <v>0.5268817204301075</v>
      </c>
      <c r="N44" s="3">
        <f t="shared" si="2"/>
        <v>0.56647398843930641</v>
      </c>
      <c r="O44" s="3">
        <f t="shared" si="3"/>
        <v>0.88888888888888884</v>
      </c>
      <c r="P44" s="3">
        <f t="shared" si="5"/>
        <v>0.70788530465949817</v>
      </c>
    </row>
    <row r="45" spans="1:16" x14ac:dyDescent="0.3">
      <c r="A45" s="6" t="s">
        <v>18</v>
      </c>
      <c r="B45" s="6" t="s">
        <v>13</v>
      </c>
      <c r="C45" s="6" t="s">
        <v>12</v>
      </c>
      <c r="D45" s="6">
        <v>744</v>
      </c>
      <c r="E45" s="6">
        <v>186</v>
      </c>
      <c r="F45" s="6">
        <v>25</v>
      </c>
      <c r="G45" s="6">
        <v>2281</v>
      </c>
      <c r="H45" s="6">
        <v>336</v>
      </c>
      <c r="I45" s="6">
        <v>37</v>
      </c>
      <c r="J45" s="6">
        <v>0.78</v>
      </c>
      <c r="K45" s="3">
        <f t="shared" si="4"/>
        <v>0.8607689436356849</v>
      </c>
      <c r="L45" s="3">
        <f t="shared" si="0"/>
        <v>6.9252077562326875E-2</v>
      </c>
      <c r="M45" s="3">
        <f t="shared" si="1"/>
        <v>0.40322580645161288</v>
      </c>
      <c r="N45" s="3">
        <f t="shared" si="2"/>
        <v>0.1182033096926714</v>
      </c>
      <c r="O45" s="3">
        <f t="shared" si="3"/>
        <v>0.87160871226595338</v>
      </c>
      <c r="P45" s="3">
        <f t="shared" si="5"/>
        <v>0.63741725935878313</v>
      </c>
    </row>
    <row r="46" spans="1:16" x14ac:dyDescent="0.3">
      <c r="A46" s="6" t="s">
        <v>19</v>
      </c>
      <c r="B46" s="6" t="s">
        <v>11</v>
      </c>
      <c r="C46" s="6" t="s">
        <v>12</v>
      </c>
      <c r="D46" s="6">
        <v>744</v>
      </c>
      <c r="E46" s="6">
        <v>186</v>
      </c>
      <c r="F46" s="6">
        <v>96</v>
      </c>
      <c r="G46" s="6">
        <v>539</v>
      </c>
      <c r="H46" s="6">
        <v>19</v>
      </c>
      <c r="I46" s="6">
        <v>90</v>
      </c>
      <c r="J46" s="6">
        <v>0.9</v>
      </c>
      <c r="K46" s="3">
        <f t="shared" si="4"/>
        <v>0.853494623655914</v>
      </c>
      <c r="L46" s="3">
        <f t="shared" si="0"/>
        <v>0.83478260869565213</v>
      </c>
      <c r="M46" s="3">
        <f t="shared" si="1"/>
        <v>0.5161290322580645</v>
      </c>
      <c r="N46" s="3">
        <f t="shared" si="2"/>
        <v>0.63787375415282388</v>
      </c>
      <c r="O46" s="3">
        <f t="shared" si="3"/>
        <v>0.96594982078853042</v>
      </c>
      <c r="P46" s="3">
        <f t="shared" si="5"/>
        <v>0.74103942652329746</v>
      </c>
    </row>
    <row r="47" spans="1:16" x14ac:dyDescent="0.3">
      <c r="A47" s="6" t="s">
        <v>19</v>
      </c>
      <c r="B47" s="6" t="s">
        <v>13</v>
      </c>
      <c r="C47" s="6" t="s">
        <v>12</v>
      </c>
      <c r="D47" s="6">
        <v>744</v>
      </c>
      <c r="E47" s="6">
        <v>186</v>
      </c>
      <c r="F47" s="6">
        <v>16</v>
      </c>
      <c r="G47" s="6">
        <v>2451</v>
      </c>
      <c r="H47" s="6">
        <v>166</v>
      </c>
      <c r="I47" s="6">
        <v>46</v>
      </c>
      <c r="J47" s="6">
        <v>0.79</v>
      </c>
      <c r="K47" s="3">
        <f t="shared" si="4"/>
        <v>0.92086599477416942</v>
      </c>
      <c r="L47" s="3">
        <f t="shared" si="0"/>
        <v>8.7912087912087919E-2</v>
      </c>
      <c r="M47" s="3">
        <f t="shared" si="1"/>
        <v>0.25806451612903225</v>
      </c>
      <c r="N47" s="3">
        <f t="shared" si="2"/>
        <v>0.13114754098360656</v>
      </c>
      <c r="O47" s="3">
        <f t="shared" si="3"/>
        <v>0.93656858998853654</v>
      </c>
      <c r="P47" s="3">
        <f t="shared" si="5"/>
        <v>0.59731655305878439</v>
      </c>
    </row>
    <row r="48" spans="1:16" x14ac:dyDescent="0.3">
      <c r="A48" s="6" t="s">
        <v>20</v>
      </c>
      <c r="B48" s="6" t="s">
        <v>11</v>
      </c>
      <c r="C48" s="6" t="s">
        <v>12</v>
      </c>
      <c r="D48" s="6">
        <v>744</v>
      </c>
      <c r="E48" s="6">
        <v>186</v>
      </c>
      <c r="F48" s="6">
        <v>126</v>
      </c>
      <c r="G48" s="6">
        <v>524</v>
      </c>
      <c r="H48" s="6">
        <v>34</v>
      </c>
      <c r="I48" s="6">
        <v>60</v>
      </c>
      <c r="J48" s="6">
        <v>0.93</v>
      </c>
      <c r="K48" s="3">
        <f t="shared" si="4"/>
        <v>0.87365591397849462</v>
      </c>
      <c r="L48" s="3">
        <f t="shared" si="0"/>
        <v>0.78749999999999998</v>
      </c>
      <c r="M48" s="3">
        <f t="shared" si="1"/>
        <v>0.67741935483870963</v>
      </c>
      <c r="N48" s="3">
        <f t="shared" si="2"/>
        <v>0.72832369942196529</v>
      </c>
      <c r="O48" s="3">
        <f t="shared" si="3"/>
        <v>0.93906810035842292</v>
      </c>
      <c r="P48" s="3">
        <f t="shared" si="5"/>
        <v>0.80824372759856633</v>
      </c>
    </row>
    <row r="49" spans="1:16" x14ac:dyDescent="0.3">
      <c r="A49" s="6" t="s">
        <v>20</v>
      </c>
      <c r="B49" s="6" t="s">
        <v>13</v>
      </c>
      <c r="C49" s="6" t="s">
        <v>12</v>
      </c>
      <c r="D49" s="6">
        <v>744</v>
      </c>
      <c r="E49" s="6">
        <v>186</v>
      </c>
      <c r="F49" s="6">
        <v>19</v>
      </c>
      <c r="G49" s="6">
        <v>2344</v>
      </c>
      <c r="H49" s="6">
        <v>273</v>
      </c>
      <c r="I49" s="6">
        <v>43</v>
      </c>
      <c r="J49" s="6">
        <v>0.81</v>
      </c>
      <c r="K49" s="3">
        <f t="shared" si="4"/>
        <v>0.88204553938036578</v>
      </c>
      <c r="L49" s="3">
        <f t="shared" si="0"/>
        <v>6.5068493150684928E-2</v>
      </c>
      <c r="M49" s="3">
        <f t="shared" si="1"/>
        <v>0.30645161290322581</v>
      </c>
      <c r="N49" s="3">
        <f t="shared" si="2"/>
        <v>0.10734463276836158</v>
      </c>
      <c r="O49" s="3">
        <f t="shared" si="3"/>
        <v>0.89568207871608707</v>
      </c>
      <c r="P49" s="3">
        <f t="shared" si="5"/>
        <v>0.60106684580965641</v>
      </c>
    </row>
    <row r="50" spans="1:16" x14ac:dyDescent="0.3">
      <c r="A50" s="6" t="s">
        <v>10</v>
      </c>
      <c r="B50" s="6" t="s">
        <v>11</v>
      </c>
      <c r="C50" s="6" t="s">
        <v>12</v>
      </c>
      <c r="D50" s="6">
        <v>744</v>
      </c>
      <c r="E50" s="6">
        <v>186</v>
      </c>
      <c r="F50" s="6">
        <v>73</v>
      </c>
      <c r="G50" s="6">
        <v>521</v>
      </c>
      <c r="H50" s="6">
        <v>37</v>
      </c>
      <c r="I50" s="6">
        <v>113</v>
      </c>
      <c r="J50" s="6">
        <v>0.85</v>
      </c>
      <c r="K50" s="3">
        <f t="shared" si="4"/>
        <v>0.79838709677419351</v>
      </c>
      <c r="L50" s="3">
        <f t="shared" si="0"/>
        <v>0.66363636363636369</v>
      </c>
      <c r="M50" s="3">
        <f t="shared" si="1"/>
        <v>0.39247311827956988</v>
      </c>
      <c r="N50" s="3">
        <f t="shared" si="2"/>
        <v>0.49324324324324331</v>
      </c>
      <c r="O50" s="3">
        <f t="shared" si="3"/>
        <v>0.93369175627240142</v>
      </c>
      <c r="P50" s="3">
        <f t="shared" si="5"/>
        <v>0.66308243727598559</v>
      </c>
    </row>
    <row r="51" spans="1:16" x14ac:dyDescent="0.3">
      <c r="A51" s="6" t="s">
        <v>10</v>
      </c>
      <c r="B51" s="6" t="s">
        <v>13</v>
      </c>
      <c r="C51" s="6" t="s">
        <v>12</v>
      </c>
      <c r="D51" s="6">
        <v>744</v>
      </c>
      <c r="E51" s="6">
        <v>186</v>
      </c>
      <c r="F51" s="6">
        <v>21</v>
      </c>
      <c r="G51" s="6">
        <v>2442</v>
      </c>
      <c r="H51" s="6">
        <v>175</v>
      </c>
      <c r="I51" s="6">
        <v>41</v>
      </c>
      <c r="J51" s="6">
        <v>0.85</v>
      </c>
      <c r="K51" s="3">
        <f t="shared" si="4"/>
        <v>0.91937290033594621</v>
      </c>
      <c r="L51" s="3">
        <f t="shared" si="0"/>
        <v>0.10714285714285714</v>
      </c>
      <c r="M51" s="3">
        <f t="shared" si="1"/>
        <v>0.33870967741935482</v>
      </c>
      <c r="N51" s="3">
        <f t="shared" si="2"/>
        <v>0.16279069767441859</v>
      </c>
      <c r="O51" s="3">
        <f t="shared" si="3"/>
        <v>0.93312953763851736</v>
      </c>
      <c r="P51" s="3">
        <f t="shared" si="5"/>
        <v>0.63591960752893606</v>
      </c>
    </row>
    <row r="52" spans="1:16" x14ac:dyDescent="0.3">
      <c r="A52" s="6" t="s">
        <v>14</v>
      </c>
      <c r="B52" s="6" t="s">
        <v>11</v>
      </c>
      <c r="C52" s="6" t="s">
        <v>12</v>
      </c>
      <c r="D52" s="6">
        <v>744</v>
      </c>
      <c r="E52" s="6">
        <v>186</v>
      </c>
      <c r="F52" s="6">
        <v>67</v>
      </c>
      <c r="G52" s="6">
        <v>525</v>
      </c>
      <c r="H52" s="6">
        <v>33</v>
      </c>
      <c r="I52" s="6">
        <v>119</v>
      </c>
      <c r="J52" s="6">
        <v>0.84</v>
      </c>
      <c r="K52" s="3">
        <f t="shared" si="4"/>
        <v>0.79569892473118276</v>
      </c>
      <c r="L52" s="3">
        <f t="shared" si="0"/>
        <v>0.67</v>
      </c>
      <c r="M52" s="3">
        <f t="shared" si="1"/>
        <v>0.36021505376344087</v>
      </c>
      <c r="N52" s="3">
        <f t="shared" si="2"/>
        <v>0.46853146853146854</v>
      </c>
      <c r="O52" s="3">
        <f t="shared" si="3"/>
        <v>0.94086021505376349</v>
      </c>
      <c r="P52" s="3">
        <f t="shared" si="5"/>
        <v>0.65053763440860224</v>
      </c>
    </row>
    <row r="53" spans="1:16" x14ac:dyDescent="0.3">
      <c r="A53" s="6" t="s">
        <v>14</v>
      </c>
      <c r="B53" s="6" t="s">
        <v>13</v>
      </c>
      <c r="C53" s="6" t="s">
        <v>12</v>
      </c>
      <c r="D53" s="6">
        <v>744</v>
      </c>
      <c r="E53" s="6">
        <v>186</v>
      </c>
      <c r="F53" s="6">
        <v>20</v>
      </c>
      <c r="G53" s="6">
        <v>2470</v>
      </c>
      <c r="H53" s="6">
        <v>147</v>
      </c>
      <c r="I53" s="6">
        <v>42</v>
      </c>
      <c r="J53" s="6">
        <v>0.84</v>
      </c>
      <c r="K53" s="3">
        <f t="shared" si="4"/>
        <v>0.92945128779395292</v>
      </c>
      <c r="L53" s="3">
        <f t="shared" si="0"/>
        <v>0.11976047904191617</v>
      </c>
      <c r="M53" s="3">
        <f t="shared" si="1"/>
        <v>0.32258064516129031</v>
      </c>
      <c r="N53" s="3">
        <f t="shared" si="2"/>
        <v>0.17467248908296942</v>
      </c>
      <c r="O53" s="3">
        <f t="shared" si="3"/>
        <v>0.94382881161635457</v>
      </c>
      <c r="P53" s="3">
        <f t="shared" si="5"/>
        <v>0.63320472838882247</v>
      </c>
    </row>
    <row r="54" spans="1:16" x14ac:dyDescent="0.3">
      <c r="A54" s="6" t="s">
        <v>15</v>
      </c>
      <c r="B54" s="6" t="s">
        <v>11</v>
      </c>
      <c r="C54" s="6" t="s">
        <v>12</v>
      </c>
      <c r="D54" s="6">
        <v>744</v>
      </c>
      <c r="E54" s="6">
        <v>186</v>
      </c>
      <c r="F54" s="6">
        <v>186</v>
      </c>
      <c r="G54" s="6">
        <v>558</v>
      </c>
      <c r="H54" s="6">
        <v>0</v>
      </c>
      <c r="I54" s="6">
        <v>0</v>
      </c>
      <c r="J54" s="6">
        <v>1</v>
      </c>
      <c r="K54" s="3">
        <f t="shared" si="4"/>
        <v>1</v>
      </c>
      <c r="L54" s="3">
        <f t="shared" si="0"/>
        <v>1</v>
      </c>
      <c r="M54" s="3">
        <f t="shared" si="1"/>
        <v>1</v>
      </c>
      <c r="N54" s="3">
        <f t="shared" si="2"/>
        <v>1</v>
      </c>
      <c r="O54" s="3">
        <f t="shared" si="3"/>
        <v>1</v>
      </c>
      <c r="P54" s="3">
        <f t="shared" si="5"/>
        <v>1</v>
      </c>
    </row>
    <row r="55" spans="1:16" x14ac:dyDescent="0.3">
      <c r="A55" s="6" t="s">
        <v>15</v>
      </c>
      <c r="B55" s="6" t="s">
        <v>13</v>
      </c>
      <c r="C55" s="6" t="s">
        <v>12</v>
      </c>
      <c r="D55" s="6">
        <v>744</v>
      </c>
      <c r="E55" s="6">
        <v>186</v>
      </c>
      <c r="F55" s="6">
        <v>30</v>
      </c>
      <c r="G55" s="6">
        <v>2135</v>
      </c>
      <c r="H55" s="6">
        <v>482</v>
      </c>
      <c r="I55" s="6">
        <v>32</v>
      </c>
      <c r="J55" s="6">
        <v>0.65</v>
      </c>
      <c r="K55" s="3">
        <f t="shared" si="4"/>
        <v>0.80813736468831654</v>
      </c>
      <c r="L55" s="3">
        <f t="shared" si="0"/>
        <v>5.859375E-2</v>
      </c>
      <c r="M55" s="3">
        <f t="shared" si="1"/>
        <v>0.4838709677419355</v>
      </c>
      <c r="N55" s="3">
        <f t="shared" si="2"/>
        <v>0.10452961672473866</v>
      </c>
      <c r="O55" s="3">
        <f t="shared" si="3"/>
        <v>0.81581964081008784</v>
      </c>
      <c r="P55" s="3">
        <f t="shared" si="5"/>
        <v>0.64984530427601173</v>
      </c>
    </row>
    <row r="56" spans="1:16" x14ac:dyDescent="0.3">
      <c r="A56" s="6" t="s">
        <v>16</v>
      </c>
      <c r="B56" s="6" t="s">
        <v>11</v>
      </c>
      <c r="C56" s="6" t="s">
        <v>12</v>
      </c>
      <c r="D56" s="6">
        <v>744</v>
      </c>
      <c r="E56" s="6">
        <v>186</v>
      </c>
      <c r="F56" s="6">
        <v>186</v>
      </c>
      <c r="G56" s="6">
        <v>558</v>
      </c>
      <c r="H56" s="6">
        <v>0</v>
      </c>
      <c r="I56" s="6">
        <v>0</v>
      </c>
      <c r="J56" s="6">
        <v>1</v>
      </c>
      <c r="K56" s="3">
        <f t="shared" si="4"/>
        <v>1</v>
      </c>
      <c r="L56" s="3">
        <f t="shared" si="0"/>
        <v>1</v>
      </c>
      <c r="M56" s="3">
        <f t="shared" si="1"/>
        <v>1</v>
      </c>
      <c r="N56" s="3">
        <f t="shared" si="2"/>
        <v>1</v>
      </c>
      <c r="O56" s="3">
        <f t="shared" si="3"/>
        <v>1</v>
      </c>
      <c r="P56" s="3">
        <f t="shared" si="5"/>
        <v>1</v>
      </c>
    </row>
    <row r="57" spans="1:16" x14ac:dyDescent="0.3">
      <c r="A57" s="6" t="s">
        <v>16</v>
      </c>
      <c r="B57" s="6" t="s">
        <v>13</v>
      </c>
      <c r="C57" s="6" t="s">
        <v>12</v>
      </c>
      <c r="D57" s="6">
        <v>744</v>
      </c>
      <c r="E57" s="6">
        <v>186</v>
      </c>
      <c r="F57" s="6">
        <v>30</v>
      </c>
      <c r="G57" s="6">
        <v>2452</v>
      </c>
      <c r="H57" s="6">
        <v>165</v>
      </c>
      <c r="I57" s="6">
        <v>32</v>
      </c>
      <c r="J57" s="6">
        <v>0.86</v>
      </c>
      <c r="K57" s="3">
        <f t="shared" si="4"/>
        <v>0.9264650989175065</v>
      </c>
      <c r="L57" s="3">
        <f t="shared" si="0"/>
        <v>0.15384615384615385</v>
      </c>
      <c r="M57" s="3">
        <f t="shared" si="1"/>
        <v>0.4838709677419355</v>
      </c>
      <c r="N57" s="3">
        <f t="shared" si="2"/>
        <v>0.23346303501945528</v>
      </c>
      <c r="O57" s="3">
        <f t="shared" si="3"/>
        <v>0.93695070691631643</v>
      </c>
      <c r="P57" s="3">
        <f t="shared" si="5"/>
        <v>0.71041083732912602</v>
      </c>
    </row>
    <row r="58" spans="1:16" x14ac:dyDescent="0.3">
      <c r="A58" s="6" t="s">
        <v>17</v>
      </c>
      <c r="B58" s="6" t="s">
        <v>11</v>
      </c>
      <c r="C58" s="6" t="s">
        <v>12</v>
      </c>
      <c r="D58" s="6">
        <v>744</v>
      </c>
      <c r="E58" s="6">
        <v>186</v>
      </c>
      <c r="F58" s="6">
        <v>119</v>
      </c>
      <c r="G58" s="6">
        <v>510</v>
      </c>
      <c r="H58" s="6">
        <v>48</v>
      </c>
      <c r="I58" s="6">
        <v>67</v>
      </c>
      <c r="J58" s="6">
        <v>0.91</v>
      </c>
      <c r="K58" s="3">
        <f t="shared" si="4"/>
        <v>0.84543010752688175</v>
      </c>
      <c r="L58" s="3">
        <f t="shared" si="0"/>
        <v>0.71257485029940115</v>
      </c>
      <c r="M58" s="3">
        <f t="shared" si="1"/>
        <v>0.63978494623655913</v>
      </c>
      <c r="N58" s="3">
        <f t="shared" si="2"/>
        <v>0.67422096317280455</v>
      </c>
      <c r="O58" s="3">
        <f t="shared" si="3"/>
        <v>0.91397849462365588</v>
      </c>
      <c r="P58" s="3">
        <f t="shared" si="5"/>
        <v>0.7768817204301075</v>
      </c>
    </row>
    <row r="59" spans="1:16" x14ac:dyDescent="0.3">
      <c r="A59" s="6" t="s">
        <v>17</v>
      </c>
      <c r="B59" s="6" t="s">
        <v>13</v>
      </c>
      <c r="C59" s="6" t="s">
        <v>12</v>
      </c>
      <c r="D59" s="6">
        <v>744</v>
      </c>
      <c r="E59" s="6">
        <v>186</v>
      </c>
      <c r="F59" s="6">
        <v>31</v>
      </c>
      <c r="G59" s="6">
        <v>2334</v>
      </c>
      <c r="H59" s="6">
        <v>283</v>
      </c>
      <c r="I59" s="6">
        <v>31</v>
      </c>
      <c r="J59" s="6">
        <v>0.81</v>
      </c>
      <c r="K59" s="3">
        <f t="shared" si="4"/>
        <v>0.88279208659947739</v>
      </c>
      <c r="L59" s="3">
        <f t="shared" si="0"/>
        <v>9.8726114649681534E-2</v>
      </c>
      <c r="M59" s="3">
        <f t="shared" si="1"/>
        <v>0.5</v>
      </c>
      <c r="N59" s="3">
        <f t="shared" si="2"/>
        <v>0.16489361702127661</v>
      </c>
      <c r="O59" s="3">
        <f t="shared" si="3"/>
        <v>0.89186090943828811</v>
      </c>
      <c r="P59" s="3">
        <f t="shared" si="5"/>
        <v>0.69593045471914405</v>
      </c>
    </row>
    <row r="60" spans="1:16" x14ac:dyDescent="0.3">
      <c r="A60" s="6" t="s">
        <v>18</v>
      </c>
      <c r="B60" s="6" t="s">
        <v>11</v>
      </c>
      <c r="C60" s="6" t="s">
        <v>12</v>
      </c>
      <c r="D60" s="6">
        <v>744</v>
      </c>
      <c r="E60" s="6">
        <v>186</v>
      </c>
      <c r="F60" s="6">
        <v>98</v>
      </c>
      <c r="G60" s="6">
        <v>494</v>
      </c>
      <c r="H60" s="6">
        <v>64</v>
      </c>
      <c r="I60" s="6">
        <v>88</v>
      </c>
      <c r="J60" s="6">
        <v>0.82</v>
      </c>
      <c r="K60" s="3">
        <f t="shared" si="4"/>
        <v>0.79569892473118276</v>
      </c>
      <c r="L60" s="3">
        <f t="shared" si="0"/>
        <v>0.60493827160493829</v>
      </c>
      <c r="M60" s="3">
        <f t="shared" si="1"/>
        <v>0.5268817204301075</v>
      </c>
      <c r="N60" s="3">
        <f t="shared" si="2"/>
        <v>0.56321839080459768</v>
      </c>
      <c r="O60" s="3">
        <f t="shared" si="3"/>
        <v>0.88530465949820791</v>
      </c>
      <c r="P60" s="3">
        <f t="shared" si="5"/>
        <v>0.70609318996415771</v>
      </c>
    </row>
    <row r="61" spans="1:16" x14ac:dyDescent="0.3">
      <c r="A61" s="6" t="s">
        <v>18</v>
      </c>
      <c r="B61" s="6" t="s">
        <v>13</v>
      </c>
      <c r="C61" s="6" t="s">
        <v>12</v>
      </c>
      <c r="D61" s="6">
        <v>744</v>
      </c>
      <c r="E61" s="6">
        <v>186</v>
      </c>
      <c r="F61" s="6">
        <v>32</v>
      </c>
      <c r="G61" s="6">
        <v>2306</v>
      </c>
      <c r="H61" s="6">
        <v>311</v>
      </c>
      <c r="I61" s="6">
        <v>30</v>
      </c>
      <c r="J61" s="6">
        <v>0.84</v>
      </c>
      <c r="K61" s="3">
        <f t="shared" si="4"/>
        <v>0.87271369914147068</v>
      </c>
      <c r="L61" s="3">
        <f t="shared" si="0"/>
        <v>9.3294460641399415E-2</v>
      </c>
      <c r="M61" s="3">
        <f t="shared" si="1"/>
        <v>0.5161290322580645</v>
      </c>
      <c r="N61" s="3">
        <f t="shared" si="2"/>
        <v>0.15802469135802469</v>
      </c>
      <c r="O61" s="3">
        <f t="shared" si="3"/>
        <v>0.8811616354604509</v>
      </c>
      <c r="P61" s="3">
        <f t="shared" si="5"/>
        <v>0.69864533385925776</v>
      </c>
    </row>
    <row r="62" spans="1:16" x14ac:dyDescent="0.3">
      <c r="A62" s="6" t="s">
        <v>19</v>
      </c>
      <c r="B62" s="6" t="s">
        <v>11</v>
      </c>
      <c r="C62" s="6" t="s">
        <v>12</v>
      </c>
      <c r="D62" s="6">
        <v>744</v>
      </c>
      <c r="E62" s="6">
        <v>186</v>
      </c>
      <c r="F62" s="6">
        <v>78</v>
      </c>
      <c r="G62" s="6">
        <v>534</v>
      </c>
      <c r="H62" s="6">
        <v>24</v>
      </c>
      <c r="I62" s="6">
        <v>108</v>
      </c>
      <c r="J62" s="6">
        <v>0.87</v>
      </c>
      <c r="K62" s="3">
        <f t="shared" si="4"/>
        <v>0.82258064516129037</v>
      </c>
      <c r="L62" s="3">
        <f t="shared" si="0"/>
        <v>0.76470588235294112</v>
      </c>
      <c r="M62" s="3">
        <f t="shared" si="1"/>
        <v>0.41935483870967744</v>
      </c>
      <c r="N62" s="3">
        <f t="shared" si="2"/>
        <v>0.54166666666666663</v>
      </c>
      <c r="O62" s="3">
        <f t="shared" si="3"/>
        <v>0.956989247311828</v>
      </c>
      <c r="P62" s="3">
        <f t="shared" si="5"/>
        <v>0.68817204301075274</v>
      </c>
    </row>
    <row r="63" spans="1:16" x14ac:dyDescent="0.3">
      <c r="A63" s="6" t="s">
        <v>19</v>
      </c>
      <c r="B63" s="6" t="s">
        <v>13</v>
      </c>
      <c r="C63" s="6" t="s">
        <v>12</v>
      </c>
      <c r="D63" s="6">
        <v>744</v>
      </c>
      <c r="E63" s="6">
        <v>186</v>
      </c>
      <c r="F63" s="6">
        <v>22</v>
      </c>
      <c r="G63" s="6">
        <v>2473</v>
      </c>
      <c r="H63" s="6">
        <v>144</v>
      </c>
      <c r="I63" s="6">
        <v>40</v>
      </c>
      <c r="J63" s="6">
        <v>0.84</v>
      </c>
      <c r="K63" s="3">
        <f t="shared" si="4"/>
        <v>0.93131765584173198</v>
      </c>
      <c r="L63" s="3">
        <f t="shared" si="0"/>
        <v>0.13253012048192772</v>
      </c>
      <c r="M63" s="3">
        <f t="shared" si="1"/>
        <v>0.35483870967741937</v>
      </c>
      <c r="N63" s="3">
        <f t="shared" si="2"/>
        <v>0.19298245614035089</v>
      </c>
      <c r="O63" s="3">
        <f t="shared" si="3"/>
        <v>0.94497516239969426</v>
      </c>
      <c r="P63" s="3">
        <f t="shared" si="5"/>
        <v>0.64990693603855676</v>
      </c>
    </row>
    <row r="64" spans="1:16" x14ac:dyDescent="0.3">
      <c r="A64" s="6" t="s">
        <v>20</v>
      </c>
      <c r="B64" s="6" t="s">
        <v>11</v>
      </c>
      <c r="C64" s="6" t="s">
        <v>12</v>
      </c>
      <c r="D64" s="6">
        <v>744</v>
      </c>
      <c r="E64" s="6">
        <v>186</v>
      </c>
      <c r="F64" s="6">
        <v>120</v>
      </c>
      <c r="G64" s="6">
        <v>521</v>
      </c>
      <c r="H64" s="6">
        <v>37</v>
      </c>
      <c r="I64" s="6">
        <v>66</v>
      </c>
      <c r="J64" s="6">
        <v>0.9</v>
      </c>
      <c r="K64" s="3">
        <f t="shared" si="4"/>
        <v>0.86155913978494625</v>
      </c>
      <c r="L64" s="3">
        <f t="shared" si="0"/>
        <v>0.76433121019108285</v>
      </c>
      <c r="M64" s="3">
        <f t="shared" si="1"/>
        <v>0.64516129032258063</v>
      </c>
      <c r="N64" s="3">
        <f t="shared" si="2"/>
        <v>0.69970845481049559</v>
      </c>
      <c r="O64" s="3">
        <f t="shared" si="3"/>
        <v>0.93369175627240142</v>
      </c>
      <c r="P64" s="3">
        <f t="shared" si="5"/>
        <v>0.78942652329749108</v>
      </c>
    </row>
    <row r="65" spans="1:16" x14ac:dyDescent="0.3">
      <c r="A65" s="6" t="s">
        <v>20</v>
      </c>
      <c r="B65" s="6" t="s">
        <v>13</v>
      </c>
      <c r="C65" s="6" t="s">
        <v>12</v>
      </c>
      <c r="D65" s="6">
        <v>744</v>
      </c>
      <c r="E65" s="6">
        <v>186</v>
      </c>
      <c r="F65" s="6">
        <v>38</v>
      </c>
      <c r="G65" s="6">
        <v>2336</v>
      </c>
      <c r="H65" s="6">
        <v>281</v>
      </c>
      <c r="I65" s="6">
        <v>24</v>
      </c>
      <c r="J65" s="6">
        <v>0.86</v>
      </c>
      <c r="K65" s="3">
        <f t="shared" si="4"/>
        <v>0.88615154908547966</v>
      </c>
      <c r="L65" s="3">
        <f t="shared" si="0"/>
        <v>0.11912225705329153</v>
      </c>
      <c r="M65" s="3">
        <f t="shared" si="1"/>
        <v>0.61290322580645162</v>
      </c>
      <c r="N65" s="3">
        <f t="shared" si="2"/>
        <v>0.19947506561679793</v>
      </c>
      <c r="O65" s="3">
        <f t="shared" si="3"/>
        <v>0.8926251432938479</v>
      </c>
      <c r="P65" s="3">
        <f t="shared" si="5"/>
        <v>0.75276418455014982</v>
      </c>
    </row>
  </sheetData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zoomScale="141" zoomScaleNormal="141" workbookViewId="0">
      <selection activeCell="M13" sqref="M13"/>
    </sheetView>
  </sheetViews>
  <sheetFormatPr defaultRowHeight="14.4" x14ac:dyDescent="0.3"/>
  <cols>
    <col min="1" max="1" width="19.33203125" bestFit="1" customWidth="1"/>
    <col min="2" max="2" width="23.88671875" customWidth="1"/>
  </cols>
  <sheetData>
    <row r="4" spans="1:2" x14ac:dyDescent="0.3">
      <c r="A4" s="7" t="s">
        <v>1</v>
      </c>
      <c r="B4" s="7" t="s">
        <v>13</v>
      </c>
    </row>
    <row r="5" spans="1:2" x14ac:dyDescent="0.3">
      <c r="A5" s="7"/>
      <c r="B5" s="7"/>
    </row>
    <row r="6" spans="1:2" x14ac:dyDescent="0.3">
      <c r="A6" s="7" t="s">
        <v>27</v>
      </c>
      <c r="B6" s="7" t="s">
        <v>29</v>
      </c>
    </row>
    <row r="7" spans="1:2" x14ac:dyDescent="0.3">
      <c r="A7" s="8" t="s">
        <v>15</v>
      </c>
      <c r="B7" s="16">
        <v>0.10933964669581381</v>
      </c>
    </row>
    <row r="8" spans="1:2" x14ac:dyDescent="0.3">
      <c r="A8" s="8" t="s">
        <v>17</v>
      </c>
      <c r="B8" s="16">
        <v>0.15518768757444118</v>
      </c>
    </row>
    <row r="9" spans="1:2" x14ac:dyDescent="0.3">
      <c r="A9" s="8" t="s">
        <v>10</v>
      </c>
      <c r="B9" s="16">
        <v>0.1841501561051361</v>
      </c>
    </row>
    <row r="10" spans="1:2" x14ac:dyDescent="0.3">
      <c r="A10" s="8" t="s">
        <v>14</v>
      </c>
      <c r="B10" s="16">
        <v>0.18076469021814573</v>
      </c>
    </row>
    <row r="11" spans="1:2" x14ac:dyDescent="0.3">
      <c r="A11" s="8" t="s">
        <v>20</v>
      </c>
      <c r="B11" s="16">
        <v>0.18290517595783154</v>
      </c>
    </row>
    <row r="12" spans="1:2" x14ac:dyDescent="0.3">
      <c r="A12" s="8" t="s">
        <v>18</v>
      </c>
      <c r="B12" s="16">
        <v>0.15265007385574764</v>
      </c>
    </row>
    <row r="13" spans="1:2" x14ac:dyDescent="0.3">
      <c r="A13" s="8" t="s">
        <v>16</v>
      </c>
      <c r="B13" s="16">
        <v>0.20820754705740541</v>
      </c>
    </row>
    <row r="14" spans="1:2" x14ac:dyDescent="0.3">
      <c r="A14" s="8" t="s">
        <v>19</v>
      </c>
      <c r="B14" s="16">
        <v>0.20079528707520963</v>
      </c>
    </row>
    <row r="15" spans="1:2" x14ac:dyDescent="0.3">
      <c r="A15" s="8" t="s">
        <v>28</v>
      </c>
      <c r="B15" s="16">
        <v>0.17175003306746636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zoomScale="120" zoomScaleNormal="120" workbookViewId="0">
      <selection activeCell="C4" sqref="C4"/>
    </sheetView>
  </sheetViews>
  <sheetFormatPr defaultRowHeight="14.4" x14ac:dyDescent="0.3"/>
  <cols>
    <col min="1" max="1" width="19.33203125" bestFit="1" customWidth="1"/>
    <col min="2" max="2" width="23.77734375" bestFit="1" customWidth="1"/>
  </cols>
  <sheetData>
    <row r="4" spans="1:2" x14ac:dyDescent="0.3">
      <c r="A4" s="9" t="s">
        <v>1</v>
      </c>
      <c r="B4" s="9" t="s">
        <v>13</v>
      </c>
    </row>
    <row r="5" spans="1:2" x14ac:dyDescent="0.3">
      <c r="A5" s="9"/>
      <c r="B5" s="9"/>
    </row>
    <row r="6" spans="1:2" x14ac:dyDescent="0.3">
      <c r="A6" s="9" t="s">
        <v>27</v>
      </c>
      <c r="B6" s="9" t="s">
        <v>30</v>
      </c>
    </row>
    <row r="7" spans="1:2" x14ac:dyDescent="0.3">
      <c r="A7" s="10" t="s">
        <v>15</v>
      </c>
      <c r="B7" s="15">
        <v>0.66</v>
      </c>
    </row>
    <row r="8" spans="1:2" x14ac:dyDescent="0.3">
      <c r="A8" s="10" t="s">
        <v>17</v>
      </c>
      <c r="B8" s="15">
        <v>0.79249999999999998</v>
      </c>
    </row>
    <row r="9" spans="1:2" x14ac:dyDescent="0.3">
      <c r="A9" s="10" t="s">
        <v>10</v>
      </c>
      <c r="B9" s="15">
        <v>0.83</v>
      </c>
    </row>
    <row r="10" spans="1:2" x14ac:dyDescent="0.3">
      <c r="A10" s="10" t="s">
        <v>14</v>
      </c>
      <c r="B10" s="15">
        <v>0.82750000000000001</v>
      </c>
    </row>
    <row r="11" spans="1:2" x14ac:dyDescent="0.3">
      <c r="A11" s="10" t="s">
        <v>20</v>
      </c>
      <c r="B11" s="15">
        <v>0.84750000000000003</v>
      </c>
    </row>
    <row r="12" spans="1:2" x14ac:dyDescent="0.3">
      <c r="A12" s="10" t="s">
        <v>18</v>
      </c>
      <c r="B12" s="15">
        <v>0.82250000000000001</v>
      </c>
    </row>
    <row r="13" spans="1:2" x14ac:dyDescent="0.3">
      <c r="A13" s="10" t="s">
        <v>16</v>
      </c>
      <c r="B13" s="15">
        <v>0.84749999999999992</v>
      </c>
    </row>
    <row r="14" spans="1:2" x14ac:dyDescent="0.3">
      <c r="A14" s="10" t="s">
        <v>19</v>
      </c>
      <c r="B14" s="15">
        <v>0.83499999999999996</v>
      </c>
    </row>
    <row r="15" spans="1:2" x14ac:dyDescent="0.3">
      <c r="A15" s="10" t="s">
        <v>28</v>
      </c>
      <c r="B15" s="15">
        <v>0.80781249999999993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zoomScale="110" zoomScaleNormal="110" workbookViewId="0">
      <selection activeCell="F24" sqref="F24"/>
    </sheetView>
  </sheetViews>
  <sheetFormatPr defaultRowHeight="14.4" x14ac:dyDescent="0.3"/>
  <cols>
    <col min="1" max="1" width="19.33203125" customWidth="1"/>
    <col min="2" max="2" width="32" customWidth="1"/>
  </cols>
  <sheetData>
    <row r="4" spans="1:2" x14ac:dyDescent="0.3">
      <c r="A4" s="11" t="s">
        <v>1</v>
      </c>
      <c r="B4" s="11" t="s">
        <v>13</v>
      </c>
    </row>
    <row r="5" spans="1:2" x14ac:dyDescent="0.3">
      <c r="A5" s="11"/>
      <c r="B5" s="11"/>
    </row>
    <row r="6" spans="1:2" x14ac:dyDescent="0.3">
      <c r="A6" s="11" t="s">
        <v>27</v>
      </c>
      <c r="B6" s="13" t="s">
        <v>31</v>
      </c>
    </row>
    <row r="7" spans="1:2" x14ac:dyDescent="0.3">
      <c r="A7" s="12" t="s">
        <v>15</v>
      </c>
      <c r="B7" s="14">
        <v>0.66049912482897188</v>
      </c>
    </row>
    <row r="8" spans="1:2" x14ac:dyDescent="0.3">
      <c r="A8" s="12" t="s">
        <v>17</v>
      </c>
      <c r="B8" s="14">
        <v>0.6760457369309848</v>
      </c>
    </row>
    <row r="9" spans="1:2" x14ac:dyDescent="0.3">
      <c r="A9" s="12" t="s">
        <v>10</v>
      </c>
      <c r="B9" s="14">
        <v>0.66910523007136946</v>
      </c>
    </row>
    <row r="10" spans="1:2" x14ac:dyDescent="0.3">
      <c r="A10" s="12" t="s">
        <v>14</v>
      </c>
      <c r="B10" s="14">
        <v>0.64795860194509847</v>
      </c>
    </row>
    <row r="11" spans="1:2" x14ac:dyDescent="0.3">
      <c r="A11" s="12" t="s">
        <v>20</v>
      </c>
      <c r="B11" s="14">
        <v>0.70578999593230363</v>
      </c>
    </row>
    <row r="12" spans="1:2" x14ac:dyDescent="0.3">
      <c r="A12" s="12" t="s">
        <v>18</v>
      </c>
      <c r="B12" s="14">
        <v>0.69452756172421015</v>
      </c>
    </row>
    <row r="13" spans="1:2" x14ac:dyDescent="0.3">
      <c r="A13" s="12" t="s">
        <v>16</v>
      </c>
      <c r="B13" s="14">
        <v>0.70083788381180123</v>
      </c>
    </row>
    <row r="14" spans="1:2" x14ac:dyDescent="0.3">
      <c r="A14" s="12" t="s">
        <v>19</v>
      </c>
      <c r="B14" s="14">
        <v>0.66100065329668301</v>
      </c>
    </row>
    <row r="15" spans="1:2" x14ac:dyDescent="0.3">
      <c r="A15" s="12" t="s">
        <v>28</v>
      </c>
      <c r="B15" s="14">
        <v>0.67697059856767783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27" sqref="E27"/>
    </sheetView>
  </sheetViews>
  <sheetFormatPr defaultRowHeight="14.4" x14ac:dyDescent="0.3"/>
  <cols>
    <col min="1" max="1" width="28" bestFit="1" customWidth="1"/>
    <col min="2" max="2" width="20.6640625" bestFit="1" customWidth="1"/>
    <col min="3" max="3" width="24.44140625" bestFit="1" customWidth="1"/>
  </cols>
  <sheetData>
    <row r="1" spans="1:3" x14ac:dyDescent="0.3">
      <c r="A1" s="17" t="s">
        <v>2</v>
      </c>
      <c r="B1" t="s">
        <v>12</v>
      </c>
    </row>
    <row r="3" spans="1:3" x14ac:dyDescent="0.3">
      <c r="A3" s="17" t="s">
        <v>27</v>
      </c>
      <c r="B3" t="s">
        <v>32</v>
      </c>
      <c r="C3" t="s">
        <v>33</v>
      </c>
    </row>
    <row r="4" spans="1:3" x14ac:dyDescent="0.3">
      <c r="A4" s="18" t="s">
        <v>15</v>
      </c>
      <c r="B4" s="21">
        <v>0.75201612903225801</v>
      </c>
      <c r="C4" s="21">
        <v>0.90848299579671377</v>
      </c>
    </row>
    <row r="5" spans="1:3" x14ac:dyDescent="0.3">
      <c r="A5" s="19" t="s">
        <v>13</v>
      </c>
      <c r="B5" s="21">
        <v>0.50403225806451613</v>
      </c>
      <c r="C5" s="21">
        <v>0.81696599159342764</v>
      </c>
    </row>
    <row r="6" spans="1:3" x14ac:dyDescent="0.3">
      <c r="A6" s="19" t="s">
        <v>11</v>
      </c>
      <c r="B6" s="20">
        <v>1</v>
      </c>
      <c r="C6" s="20">
        <v>1</v>
      </c>
    </row>
    <row r="7" spans="1:3" x14ac:dyDescent="0.3">
      <c r="A7" s="18" t="s">
        <v>17</v>
      </c>
      <c r="B7" s="21">
        <v>0.5376344086021505</v>
      </c>
      <c r="C7" s="21">
        <v>0.91238086237901339</v>
      </c>
    </row>
    <row r="8" spans="1:3" x14ac:dyDescent="0.3">
      <c r="A8" s="19" t="s">
        <v>13</v>
      </c>
      <c r="B8" s="21">
        <v>0.45564516129032256</v>
      </c>
      <c r="C8" s="21">
        <v>0.89644631257164697</v>
      </c>
    </row>
    <row r="9" spans="1:3" x14ac:dyDescent="0.3">
      <c r="A9" s="19" t="s">
        <v>11</v>
      </c>
      <c r="B9" s="21">
        <v>0.6196236559139785</v>
      </c>
      <c r="C9" s="21">
        <v>0.92831541218637992</v>
      </c>
    </row>
    <row r="10" spans="1:3" x14ac:dyDescent="0.3">
      <c r="A10" s="18" t="s">
        <v>10</v>
      </c>
      <c r="B10" s="21">
        <v>0.40591397849462368</v>
      </c>
      <c r="C10" s="21">
        <v>0.92963390390649503</v>
      </c>
    </row>
    <row r="11" spans="1:3" x14ac:dyDescent="0.3">
      <c r="A11" s="19" t="s">
        <v>13</v>
      </c>
      <c r="B11" s="21">
        <v>0.41129032258064518</v>
      </c>
      <c r="C11" s="21">
        <v>0.92692013756209402</v>
      </c>
    </row>
    <row r="12" spans="1:3" x14ac:dyDescent="0.3">
      <c r="A12" s="19" t="s">
        <v>11</v>
      </c>
      <c r="B12" s="21">
        <v>0.40053763440860213</v>
      </c>
      <c r="C12" s="21">
        <v>0.93234767025089615</v>
      </c>
    </row>
    <row r="13" spans="1:3" x14ac:dyDescent="0.3">
      <c r="A13" s="18" t="s">
        <v>14</v>
      </c>
      <c r="B13" s="21">
        <v>0.35954301075268819</v>
      </c>
      <c r="C13" s="21">
        <v>0.93962526861176499</v>
      </c>
    </row>
    <row r="14" spans="1:3" x14ac:dyDescent="0.3">
      <c r="A14" s="19" t="s">
        <v>13</v>
      </c>
      <c r="B14" s="21">
        <v>0.35887096774193544</v>
      </c>
      <c r="C14" s="21">
        <v>0.93704623614826132</v>
      </c>
    </row>
    <row r="15" spans="1:3" x14ac:dyDescent="0.3">
      <c r="A15" s="19" t="s">
        <v>11</v>
      </c>
      <c r="B15" s="21">
        <v>0.36021505376344087</v>
      </c>
      <c r="C15" s="21">
        <v>0.94220430107526887</v>
      </c>
    </row>
    <row r="16" spans="1:3" x14ac:dyDescent="0.3">
      <c r="A16" s="18" t="s">
        <v>20</v>
      </c>
      <c r="B16" s="21">
        <v>0.57526881720430101</v>
      </c>
      <c r="C16" s="21">
        <v>0.92061974503624633</v>
      </c>
    </row>
    <row r="17" spans="1:3" x14ac:dyDescent="0.3">
      <c r="A17" s="19" t="s">
        <v>13</v>
      </c>
      <c r="B17" s="21">
        <v>0.50806451612903225</v>
      </c>
      <c r="C17" s="21">
        <v>0.903515475735575</v>
      </c>
    </row>
    <row r="18" spans="1:3" x14ac:dyDescent="0.3">
      <c r="A18" s="19" t="s">
        <v>11</v>
      </c>
      <c r="B18" s="21">
        <v>0.64247311827956988</v>
      </c>
      <c r="C18" s="21">
        <v>0.93772401433691766</v>
      </c>
    </row>
    <row r="19" spans="1:3" x14ac:dyDescent="0.3">
      <c r="A19" s="18" t="s">
        <v>18</v>
      </c>
      <c r="B19" s="21">
        <v>0.51344086021505375</v>
      </c>
      <c r="C19" s="21">
        <v>0.87642720330127111</v>
      </c>
    </row>
    <row r="20" spans="1:3" x14ac:dyDescent="0.3">
      <c r="A20" s="19" t="s">
        <v>13</v>
      </c>
      <c r="B20" s="21">
        <v>0.51209677419354838</v>
      </c>
      <c r="C20" s="21">
        <v>0.87695834925487204</v>
      </c>
    </row>
    <row r="21" spans="1:3" x14ac:dyDescent="0.3">
      <c r="A21" s="19" t="s">
        <v>11</v>
      </c>
      <c r="B21" s="21">
        <v>0.51478494623655913</v>
      </c>
      <c r="C21" s="21">
        <v>0.87589605734767018</v>
      </c>
    </row>
    <row r="22" spans="1:3" x14ac:dyDescent="0.3">
      <c r="A22" s="18" t="s">
        <v>16</v>
      </c>
      <c r="B22" s="21">
        <v>0.73790322580645162</v>
      </c>
      <c r="C22" s="21">
        <v>0.96293465800534972</v>
      </c>
    </row>
    <row r="23" spans="1:3" x14ac:dyDescent="0.3">
      <c r="A23" s="19" t="s">
        <v>13</v>
      </c>
      <c r="B23" s="21">
        <v>0.47580645161290319</v>
      </c>
      <c r="C23" s="21">
        <v>0.92586931601069933</v>
      </c>
    </row>
    <row r="24" spans="1:3" x14ac:dyDescent="0.3">
      <c r="A24" s="19" t="s">
        <v>11</v>
      </c>
      <c r="B24" s="20">
        <v>1</v>
      </c>
      <c r="C24" s="20">
        <v>1</v>
      </c>
    </row>
    <row r="25" spans="1:3" x14ac:dyDescent="0.3">
      <c r="A25" s="18" t="s">
        <v>19</v>
      </c>
      <c r="B25" s="21">
        <v>0.40456989247311831</v>
      </c>
      <c r="C25" s="21">
        <v>0.95177126261567935</v>
      </c>
    </row>
    <row r="26" spans="1:3" x14ac:dyDescent="0.3">
      <c r="A26" s="19" t="s">
        <v>13</v>
      </c>
      <c r="B26" s="21">
        <v>0.37903225806451613</v>
      </c>
      <c r="C26" s="21">
        <v>0.94296904852884977</v>
      </c>
    </row>
    <row r="27" spans="1:3" x14ac:dyDescent="0.3">
      <c r="A27" s="19" t="s">
        <v>11</v>
      </c>
      <c r="B27" s="21">
        <v>0.43010752688172044</v>
      </c>
      <c r="C27" s="21">
        <v>0.96057347670250892</v>
      </c>
    </row>
    <row r="28" spans="1:3" x14ac:dyDescent="0.3">
      <c r="A28" s="18" t="s">
        <v>28</v>
      </c>
      <c r="B28" s="21">
        <v>0.53578629032258063</v>
      </c>
      <c r="C28" s="21">
        <v>0.92523448745656678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Results</vt:lpstr>
      <vt:lpstr>F1 Score</vt:lpstr>
      <vt:lpstr>ROC-AUC</vt:lpstr>
      <vt:lpstr>Balanced Accuracy</vt:lpstr>
      <vt:lpstr>Recall-Specificity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</cp:lastModifiedBy>
  <dcterms:created xsi:type="dcterms:W3CDTF">2025-05-04T13:42:28Z</dcterms:created>
  <dcterms:modified xsi:type="dcterms:W3CDTF">2025-05-18T18:48:23Z</dcterms:modified>
</cp:coreProperties>
</file>