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Папки пользователя\Dowloads\"/>
    </mc:Choice>
  </mc:AlternateContent>
  <xr:revisionPtr revIDLastSave="0" documentId="13_ncr:1_{BA06ED5B-76C3-4155-A5D9-431B2101D8CA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Тест-план" sheetId="1" r:id="rId1"/>
    <sheet name="Чек-Лист" sheetId="2" r:id="rId2"/>
    <sheet name="Дефект" sheetId="3" r:id="rId3"/>
    <sheet name="Тест-кейс 1" sheetId="4" r:id="rId4"/>
    <sheet name="Тест-кейс 2" sheetId="5" r:id="rId5"/>
    <sheet name="Тест-кейс 3" sheetId="6" r:id="rId6"/>
    <sheet name="Тест-кейс 4" sheetId="7" r:id="rId7"/>
    <sheet name="Тест-кейс 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8" l="1"/>
  <c r="A12" i="8"/>
  <c r="D12" i="8"/>
  <c r="E12" i="8"/>
  <c r="F12" i="8"/>
  <c r="A15" i="7"/>
  <c r="A16" i="7" s="1"/>
  <c r="A12" i="7" s="1"/>
  <c r="F12" i="7"/>
  <c r="E12" i="7"/>
  <c r="D12" i="7"/>
  <c r="G1" i="7"/>
  <c r="A15" i="6"/>
  <c r="A16" i="6" s="1"/>
  <c r="A12" i="6" s="1"/>
  <c r="F12" i="6"/>
  <c r="E12" i="6"/>
  <c r="D12" i="6"/>
  <c r="G1" i="6"/>
  <c r="A13" i="5"/>
  <c r="A14" i="5" s="1"/>
  <c r="A10" i="5" s="1"/>
  <c r="F10" i="5"/>
  <c r="E10" i="5"/>
  <c r="D10" i="5"/>
  <c r="G1" i="5"/>
  <c r="A15" i="4"/>
  <c r="A16" i="4" s="1"/>
  <c r="A12" i="4" s="1"/>
  <c r="F12" i="4"/>
  <c r="E12" i="4"/>
  <c r="D12" i="4"/>
  <c r="G1" i="4"/>
  <c r="F15" i="1"/>
  <c r="H12" i="8" l="1"/>
  <c r="H12" i="7"/>
  <c r="H12" i="6"/>
  <c r="H10" i="5"/>
  <c r="H12" i="4"/>
</calcChain>
</file>

<file path=xl/sharedStrings.xml><?xml version="1.0" encoding="utf-8"?>
<sst xmlns="http://schemas.openxmlformats.org/spreadsheetml/2006/main" count="455" uniqueCount="171">
  <si>
    <t>Цели доработки</t>
  </si>
  <si>
    <t>JiraTask</t>
  </si>
  <si>
    <t>Область функционала</t>
  </si>
  <si>
    <t>Стратегия тестирования</t>
  </si>
  <si>
    <t>h</t>
  </si>
  <si>
    <t>Риски</t>
  </si>
  <si>
    <t>Статус</t>
  </si>
  <si>
    <t>Разработчик</t>
  </si>
  <si>
    <t>Тестировщик</t>
  </si>
  <si>
    <t>Итого</t>
  </si>
  <si>
    <t>Важен критерий: задокументировать все дефекты, исправить все дефекты приоритетом выше Critical</t>
  </si>
  <si>
    <t>Приоритет</t>
  </si>
  <si>
    <t>Вход в учётную запись</t>
  </si>
  <si>
    <t>Регистрация учётной записи</t>
  </si>
  <si>
    <t>Переключение окон</t>
  </si>
  <si>
    <t>Основной функционал</t>
  </si>
  <si>
    <t>Проверить функциональность клиентского и серверного приложения</t>
  </si>
  <si>
    <t>Проверить процесс авторизизации в учётную запись: ввод корректных и некорректных данных, отправки клиентских данных, возвращение ответа от сервера.</t>
  </si>
  <si>
    <t>Проверить процесс регистрации учётной записи: ввод корректных и некорректных данных, отправка клиентских данных на сервер, возвращение ответа от сервера.</t>
  </si>
  <si>
    <t>Проверить корректность переключения окон в клиентском приложении.</t>
  </si>
  <si>
    <t>1 - самый высокий приоритет, далее по убыванию</t>
  </si>
  <si>
    <t>-</t>
  </si>
  <si>
    <t>Проверка корректности парсера в сервере</t>
  </si>
  <si>
    <t>Проверить, что сервер корректно парсит сообщение от клиента без потери важной информации.</t>
  </si>
  <si>
    <t>№</t>
  </si>
  <si>
    <t>Тест-план по системному тестированию клиент-серверного приложения</t>
  </si>
  <si>
    <t>Обеспечение корректной работы программы поиска решений уравнений метода половинного деления</t>
  </si>
  <si>
    <t>Протестирован. Ошибок нет.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</si>
  <si>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</si>
  <si>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</si>
  <si>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</si>
  <si>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</si>
  <si>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</si>
  <si>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</si>
  <si>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</si>
  <si>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Описание дефекта</t>
  </si>
  <si>
    <t>Важность</t>
  </si>
  <si>
    <t>Дата</t>
  </si>
  <si>
    <t>Запустить приложение</t>
  </si>
  <si>
    <t>Приложение запустилось, появилось окно аутентификации</t>
  </si>
  <si>
    <t>X</t>
  </si>
  <si>
    <t>Ввод данных в поля приложения возможен</t>
  </si>
  <si>
    <t>Приложение запустилось, открылось окно аутентификации</t>
  </si>
  <si>
    <t>x</t>
  </si>
  <si>
    <t>High</t>
  </si>
  <si>
    <t xml:space="preserve">Запустить приложение </t>
  </si>
  <si>
    <t>Приложение запустилось, появилось окно регистрации</t>
  </si>
  <si>
    <t>Ввести логин k0swel и пароль Gdfg4k456.*</t>
  </si>
  <si>
    <t>Нажать кнопку "Войти"</t>
  </si>
  <si>
    <t>Пользователь успешно авторизовался и открылось главное окно</t>
  </si>
  <si>
    <t>Заполнение полей, вместо символов в поле пароля " * "</t>
  </si>
  <si>
    <t>Нажать кнопку "Зарегистрироваться"</t>
  </si>
  <si>
    <t>В случае верных входных данных, пользователь будет внесён в БД, закрывается окно регистрации и открывается окно клиента</t>
  </si>
  <si>
    <t>Если пользователь зарегистрирован, то переключение на главное окно приложения, иначе - DialogBox об ошибке.</t>
  </si>
  <si>
    <t>Переключение на окно авторизации</t>
  </si>
  <si>
    <t>Если пользователь не зарегистрирован, то переключение на главное окно приложения, иначе - DialogBox об ошибке.</t>
  </si>
  <si>
    <t>Если пользователь  не зарегистрирован, то переключение на главное окно приложения, иначе - DialogBox об ошибке.</t>
  </si>
  <si>
    <t>Переключение на окно регистрации</t>
  </si>
  <si>
    <t>Переключение на окно восстановления пароля</t>
  </si>
  <si>
    <t>Нажать кнопку "Забыл пароль" (в окне авторизации)</t>
  </si>
  <si>
    <t>Нажать кнопку "Забыл пароль" (в окне восстановления пароля)</t>
  </si>
  <si>
    <t>Отрисовка других виджетов, отправка кода подтверждения на почту клиента</t>
  </si>
  <si>
    <t>Введённый пользователем код отправляется на сервер и сервер сравнивает фактический код с кодом, который отправил пользователь. Если код верный, то на сервере генерируется новый пароль для клиента и клиент видит dialog box с новым паролем. Иначе dialog box с ошибкой неверного кода</t>
  </si>
  <si>
    <t>Нажать кнопку "Нет аккаунта" (в окне авторизации)</t>
  </si>
  <si>
    <t>Нажать кнопку "Зарегистрироваться" (в окне регистрации)</t>
  </si>
  <si>
    <t>Нажать кнопку "У меня уже есть аккаунт" (в окне регистрации)</t>
  </si>
  <si>
    <t>Ошибка при отправлении кода на почту</t>
  </si>
  <si>
    <t>Протестирован. Выявлена ошибка</t>
  </si>
  <si>
    <t>Название</t>
  </si>
  <si>
    <t>Фильтр по окончанию элемента</t>
  </si>
  <si>
    <t>№ тест-кейса</t>
  </si>
  <si>
    <t>Проект</t>
  </si>
  <si>
    <t>Компонент</t>
  </si>
  <si>
    <t>In Progress</t>
  </si>
  <si>
    <t>Номер версии</t>
  </si>
  <si>
    <t>Важность:</t>
  </si>
  <si>
    <t>Critical</t>
  </si>
  <si>
    <t>Приоритет:</t>
  </si>
  <si>
    <t>Medium</t>
  </si>
  <si>
    <t>Blocker</t>
  </si>
  <si>
    <t>Opened</t>
  </si>
  <si>
    <t>In progress</t>
  </si>
  <si>
    <t>Major</t>
  </si>
  <si>
    <t>Low</t>
  </si>
  <si>
    <t>Retest</t>
  </si>
  <si>
    <t>Minor</t>
  </si>
  <si>
    <t>Fixed</t>
  </si>
  <si>
    <t>Trivial</t>
  </si>
  <si>
    <t>Closed</t>
  </si>
  <si>
    <t>Назначен на</t>
  </si>
  <si>
    <t>Автор</t>
  </si>
  <si>
    <t>Описание</t>
  </si>
  <si>
    <t>Вложения</t>
  </si>
  <si>
    <t>Выход из учётной записи клиента (переключение на окно регистрации)</t>
  </si>
  <si>
    <t>Приложение запустилось, открылось окно регистрации</t>
  </si>
  <si>
    <t>Уравнение успешно выбрано, перерисованы виджеты в клиентском окне</t>
  </si>
  <si>
    <t>Нажатие кнопки "Нет аккаунта" (в окне восстановления пароля)</t>
  </si>
  <si>
    <t>Нажать кнопку "Отправить код" (в окне восстановления пароля)</t>
  </si>
  <si>
    <t>Нажатие кнопки "У меня уже есть аккаунт" (в окне восстановления пароля)</t>
  </si>
  <si>
    <t>Нажатие иконки выхода (в клиентском приложении)</t>
  </si>
  <si>
    <t>Нажать на клавишу "Решить уравнение" (клиентское окно)</t>
  </si>
  <si>
    <t>Выбрать вид уравнения (клиентское окно)</t>
  </si>
  <si>
    <t>Клиент получает DialogBox с ответом на его уравнение</t>
  </si>
  <si>
    <t>Окно сброса пароля</t>
  </si>
  <si>
    <t>Решение уравнений методом половинного деления</t>
  </si>
  <si>
    <t>Леоненко Роман</t>
  </si>
  <si>
    <t>Гуссер Мария</t>
  </si>
  <si>
    <t>Проверка через qDebug() на корректность хэширования пароля (консоль сервер)</t>
  </si>
  <si>
    <t>Введенный пользователем пароль успешно хэшируется (видно по логу в консоли сервера)</t>
  </si>
  <si>
    <t>В клиентском окне выбрать вид уравнения, ввести это уравнение и нажать на кнопку "Решить уравнение"</t>
  </si>
  <si>
    <t>В Dialog box клиент получает верное решение своего уравнения</t>
  </si>
  <si>
    <t>Тест кейс № 1: Регистрация учётной записи</t>
  </si>
  <si>
    <t>Тест кейс №2: Вход в учётную запись</t>
  </si>
  <si>
    <t>Тест кейс №3: Переключение окон</t>
  </si>
  <si>
    <t>Тест кейс №4:
Основной функционал</t>
  </si>
  <si>
    <t>Тест-кейс 5:
Проверка корректности парсера на сервере</t>
  </si>
  <si>
    <t>Открыть консоль сервера</t>
  </si>
  <si>
    <t>Наблюдаем за информацией, которую сервер получает от клиента(действие|данные1&amp;данные2&amp;…&amp;данныеN)</t>
  </si>
  <si>
    <t>Наблюдаем в консоли, что парсер сервера успешно разделяет действие и данные под него</t>
  </si>
  <si>
    <t>Открытая консоль сервера</t>
  </si>
  <si>
    <t>Смотрим на логи сервера</t>
  </si>
  <si>
    <t>Смотрим на то, как сервер парсит данные</t>
  </si>
  <si>
    <t>Наименование:</t>
  </si>
  <si>
    <t>№:</t>
  </si>
  <si>
    <t>Описание:</t>
  </si>
  <si>
    <t>Статус:</t>
  </si>
  <si>
    <t>Выполнен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</si>
  <si>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</si>
  <si>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</si>
  <si>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</si>
  <si>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</si>
  <si>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</si>
  <si>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</si>
  <si>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Login</t>
  </si>
  <si>
    <t>Password</t>
  </si>
  <si>
    <t>шагов</t>
  </si>
  <si>
    <t>Число шагов по статусам:</t>
  </si>
  <si>
    <t>% Complete:</t>
  </si>
  <si>
    <t>Шаг</t>
  </si>
  <si>
    <t>Тест-кейс для проверки корректности регистрации учётной записи</t>
  </si>
  <si>
    <t>k0swel</t>
  </si>
  <si>
    <t>Gdfg4k456.*</t>
  </si>
  <si>
    <t>email</t>
  </si>
  <si>
    <t>romanleonenko32@gmail.com</t>
  </si>
  <si>
    <t>дата рождения</t>
  </si>
  <si>
    <t>В соответствующих полях ввести логин: k0swel ;
пароль:  Gdfg4k456.*
почта: romanleonenko32@gmail.com ; дата рождения: 07.09.2005</t>
  </si>
  <si>
    <t>В приложении ввести логин k0swel пароль Gdfg4k456.* почту: romanleonenko32@gmail.com ; дата рождения: 07.09.2005 г</t>
  </si>
  <si>
    <t>Тест-кейс для проверки корректности авторизации</t>
  </si>
  <si>
    <t>Авторизация</t>
  </si>
  <si>
    <t>Ввести логин: k0swel ; пароль: Gdfg4k456.*
Нажать кнопку "Войти" (в окне авторизации)</t>
  </si>
  <si>
    <t>логин</t>
  </si>
  <si>
    <t>пароль</t>
  </si>
  <si>
    <t>Тест-кейс для проверки корректности переключения окон</t>
  </si>
  <si>
    <t>Наименование</t>
  </si>
  <si>
    <t>Дефекты</t>
  </si>
  <si>
    <t>Не отправляется код на почту</t>
  </si>
  <si>
    <t>Гуссер Мария
Леоненко Роман</t>
  </si>
  <si>
    <t xml:space="preserve"> Шаги воспроизведения 
1 Запустить приложение
2) Переключиться на окно сброса пароля
3) Ввод почты существующего пользователя
4) Нажатие на кнопку "Забыл пароль"
 Ожидаемый результат:
На почту клиента со стороны сервера был отправлен код подтверждения.
Наблюдаемый результат:
Клиент не получает код подтверждения от сервера
</t>
  </si>
  <si>
    <t>Код на почту не
отправился</t>
  </si>
  <si>
    <t>Отрисовываются другие виджеты,
 но код на почту не отправился</t>
  </si>
  <si>
    <t>nnnastyya</t>
  </si>
  <si>
    <t>N18Tya.!S&amp;@</t>
  </si>
  <si>
    <t>Солнцева Анастасия</t>
  </si>
  <si>
    <t>Проверка корректности парсера на сервере</t>
  </si>
  <si>
    <t>nastyasolntsevasunny@gmail.com</t>
  </si>
  <si>
    <t>Тест-кейс для проверки корректности работы основного функционала</t>
  </si>
  <si>
    <t>Тест-кейс для проверки корректности парсера на сервере</t>
  </si>
  <si>
    <t>Kannurf</t>
  </si>
  <si>
    <t>ms3079316gmail.com</t>
  </si>
  <si>
    <t>Ma!Gu06</t>
  </si>
  <si>
    <t>шага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</si>
</sst>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FFFFFF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rgb="FF000000"/>
      <name val="Calibri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/>
      <sz val="16"/>
      <name val="Calibri"/>
      <family val="2"/>
      <charset val="204"/>
      <scheme val="minor"/>
    </font>
    <font>
      <sz val="16"/>
      <color rgb="FF000000"/>
      <name val="Calibri"/>
      <family val="2"/>
      <charset val="204"/>
      <scheme val="minor"/>
    </font>
    <font>
      <sz val="18"/>
      <color rgb="FF000000"/>
      <name val="Calibri"/>
      <family val="2"/>
      <charset val="204"/>
      <scheme val="minor"/>
    </font>
    <font>
      <sz val="11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20"/>
      <color theme="1"/>
      <name val="Calibri"/>
      <family val="2"/>
      <charset val="204"/>
      <scheme val="minor"/>
    </font>
    <font>
      <sz val="20"/>
      <color rgb="FF000000"/>
      <name val="Calibri"/>
      <family val="2"/>
      <charset val="204"/>
      <scheme val="minor"/>
    </font>
    <font>
      <b/>
      <sz val="20"/>
      <color rgb="FF000000"/>
      <name val="Calibri"/>
      <family val="2"/>
      <charset val="204"/>
      <scheme val="minor"/>
    </font>
    <font>
      <sz val="20"/>
      <color rgb="FF000000"/>
      <name val="Times New Roman"/>
      <family val="1"/>
      <charset val="204"/>
    </font>
    <font>
      <b/>
      <sz val="20"/>
      <name val="Calibri"/>
      <family val="2"/>
      <charset val="204"/>
      <scheme val="minor"/>
    </font>
    <font>
      <b/>
      <sz val="20"/>
      <name val="Times New Roman"/>
      <family val="1"/>
      <charset val="204"/>
    </font>
    <font>
      <sz val="20"/>
      <name val="Times New Roman"/>
      <family val="1"/>
      <charset val="204"/>
    </font>
    <font>
      <b/>
      <sz val="11"/>
      <color rgb="FF000000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A5A5A5"/>
        <bgColor indexed="64"/>
      </patternFill>
    </fill>
  </fills>
  <borders count="69">
    <border>
      <left/>
      <right/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3" fillId="8" borderId="0" applyNumberFormat="0" applyBorder="0" applyAlignment="0" applyProtection="0"/>
    <xf numFmtId="0" fontId="13" fillId="0" borderId="0"/>
    <xf numFmtId="0" fontId="3" fillId="0" borderId="0"/>
    <xf numFmtId="0" fontId="24" fillId="0" borderId="0" applyNumberFormat="0" applyFill="0" applyBorder="0" applyAlignment="0" applyProtection="0"/>
  </cellStyleXfs>
  <cellXfs count="220">
    <xf numFmtId="0" fontId="0" fillId="0" borderId="0" xfId="0"/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wrapText="1"/>
    </xf>
    <xf numFmtId="0" fontId="8" fillId="3" borderId="2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10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wrapText="1"/>
    </xf>
    <xf numFmtId="0" fontId="7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11" fillId="6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0" fillId="6" borderId="3" xfId="0" applyFill="1" applyBorder="1"/>
    <xf numFmtId="0" fontId="7" fillId="5" borderId="3" xfId="0" applyFont="1" applyFill="1" applyBorder="1" applyAlignment="1">
      <alignment horizontal="center" vertical="center" wrapText="1"/>
    </xf>
    <xf numFmtId="0" fontId="0" fillId="7" borderId="3" xfId="0" applyFill="1" applyBorder="1"/>
    <xf numFmtId="0" fontId="4" fillId="7" borderId="3" xfId="0" applyFont="1" applyFill="1" applyBorder="1" applyAlignment="1">
      <alignment wrapText="1"/>
    </xf>
    <xf numFmtId="0" fontId="7" fillId="7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wrapText="1"/>
    </xf>
    <xf numFmtId="0" fontId="11" fillId="7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12" fillId="0" borderId="5" xfId="4" applyFont="1" applyBorder="1" applyAlignment="1">
      <alignment horizontal="center" vertical="center" wrapText="1"/>
    </xf>
    <xf numFmtId="0" fontId="12" fillId="0" borderId="11" xfId="3" applyFont="1" applyBorder="1"/>
    <xf numFmtId="0" fontId="12" fillId="0" borderId="12" xfId="4" applyFont="1" applyBorder="1" applyAlignment="1">
      <alignment horizontal="center" vertical="center" wrapText="1"/>
    </xf>
    <xf numFmtId="0" fontId="17" fillId="9" borderId="13" xfId="0" applyFont="1" applyFill="1" applyBorder="1" applyAlignment="1">
      <alignment horizontal="right" wrapText="1"/>
    </xf>
    <xf numFmtId="0" fontId="17" fillId="9" borderId="17" xfId="0" applyFont="1" applyFill="1" applyBorder="1" applyAlignment="1">
      <alignment horizontal="right" wrapText="1"/>
    </xf>
    <xf numFmtId="0" fontId="16" fillId="0" borderId="18" xfId="0" applyFont="1" applyBorder="1" applyAlignment="1">
      <alignment horizontal="right" wrapText="1"/>
    </xf>
    <xf numFmtId="0" fontId="17" fillId="9" borderId="18" xfId="0" applyFont="1" applyFill="1" applyBorder="1" applyAlignment="1">
      <alignment horizontal="right" wrapText="1"/>
    </xf>
    <xf numFmtId="0" fontId="16" fillId="0" borderId="18" xfId="0" applyFont="1" applyBorder="1" applyAlignment="1">
      <alignment wrapText="1"/>
    </xf>
    <xf numFmtId="0" fontId="18" fillId="0" borderId="17" xfId="0" applyFont="1" applyBorder="1" applyAlignment="1">
      <alignment vertical="top" wrapText="1"/>
    </xf>
    <xf numFmtId="0" fontId="18" fillId="0" borderId="18" xfId="0" applyFont="1" applyBorder="1" applyAlignment="1">
      <alignment vertical="top" wrapText="1"/>
    </xf>
    <xf numFmtId="0" fontId="17" fillId="9" borderId="17" xfId="0" applyFont="1" applyFill="1" applyBorder="1" applyAlignment="1">
      <alignment horizontal="right" vertical="top" wrapText="1"/>
    </xf>
    <xf numFmtId="0" fontId="7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9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0" fillId="10" borderId="3" xfId="0" applyFill="1" applyBorder="1"/>
    <xf numFmtId="0" fontId="9" fillId="10" borderId="3" xfId="0" applyFont="1" applyFill="1" applyBorder="1" applyAlignment="1">
      <alignment wrapText="1"/>
    </xf>
    <xf numFmtId="0" fontId="4" fillId="10" borderId="3" xfId="0" applyFont="1" applyFill="1" applyBorder="1" applyAlignment="1">
      <alignment wrapText="1"/>
    </xf>
    <xf numFmtId="0" fontId="9" fillId="10" borderId="3" xfId="0" applyFont="1" applyFill="1" applyBorder="1" applyAlignment="1">
      <alignment horizontal="center" wrapText="1"/>
    </xf>
    <xf numFmtId="0" fontId="21" fillId="0" borderId="11" xfId="3" applyFont="1" applyBorder="1" applyAlignment="1">
      <alignment horizontal="center" vertical="center"/>
    </xf>
    <xf numFmtId="0" fontId="20" fillId="0" borderId="11" xfId="3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/>
    </xf>
    <xf numFmtId="0" fontId="14" fillId="11" borderId="28" xfId="0" applyFont="1" applyFill="1" applyBorder="1" applyAlignment="1">
      <alignment horizontal="right"/>
    </xf>
    <xf numFmtId="0" fontId="14" fillId="11" borderId="30" xfId="0" applyFont="1" applyFill="1" applyBorder="1" applyAlignment="1">
      <alignment horizontal="center"/>
    </xf>
    <xf numFmtId="0" fontId="14" fillId="11" borderId="31" xfId="0" applyFont="1" applyFill="1" applyBorder="1" applyAlignment="1">
      <alignment horizontal="center"/>
    </xf>
    <xf numFmtId="0" fontId="15" fillId="0" borderId="30" xfId="0" applyFont="1" applyBorder="1" applyAlignment="1">
      <alignment horizontal="center" wrapText="1"/>
    </xf>
    <xf numFmtId="0" fontId="15" fillId="11" borderId="32" xfId="0" applyFont="1" applyFill="1" applyBorder="1"/>
    <xf numFmtId="0" fontId="14" fillId="11" borderId="12" xfId="0" applyFont="1" applyFill="1" applyBorder="1" applyAlignment="1">
      <alignment horizontal="center"/>
    </xf>
    <xf numFmtId="0" fontId="14" fillId="11" borderId="35" xfId="0" applyFont="1" applyFill="1" applyBorder="1" applyAlignment="1">
      <alignment horizontal="center"/>
    </xf>
    <xf numFmtId="0" fontId="14" fillId="11" borderId="23" xfId="0" applyFont="1" applyFill="1" applyBorder="1" applyAlignment="1">
      <alignment horizontal="right"/>
    </xf>
    <xf numFmtId="0" fontId="14" fillId="11" borderId="12" xfId="0" applyFont="1" applyFill="1" applyBorder="1" applyAlignment="1">
      <alignment horizontal="center" wrapText="1"/>
    </xf>
    <xf numFmtId="0" fontId="15" fillId="11" borderId="36" xfId="0" applyFont="1" applyFill="1" applyBorder="1"/>
    <xf numFmtId="0" fontId="14" fillId="11" borderId="27" xfId="0" applyFont="1" applyFill="1" applyBorder="1" applyAlignment="1">
      <alignment horizontal="center"/>
    </xf>
    <xf numFmtId="0" fontId="15" fillId="0" borderId="29" xfId="0" applyFont="1" applyBorder="1" applyAlignment="1">
      <alignment horizontal="center" wrapText="1"/>
    </xf>
    <xf numFmtId="164" fontId="15" fillId="0" borderId="30" xfId="0" applyNumberFormat="1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>
      <alignment horizontal="center"/>
    </xf>
    <xf numFmtId="0" fontId="15" fillId="0" borderId="39" xfId="0" applyFont="1" applyBorder="1"/>
    <xf numFmtId="0" fontId="14" fillId="0" borderId="39" xfId="0" applyFont="1" applyBorder="1" applyAlignment="1">
      <alignment horizontal="center"/>
    </xf>
    <xf numFmtId="0" fontId="0" fillId="0" borderId="39" xfId="0" applyBorder="1"/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/>
    </xf>
    <xf numFmtId="0" fontId="14" fillId="11" borderId="14" xfId="0" applyFont="1" applyFill="1" applyBorder="1" applyAlignment="1">
      <alignment horizontal="center"/>
    </xf>
    <xf numFmtId="0" fontId="14" fillId="11" borderId="40" xfId="0" applyFont="1" applyFill="1" applyBorder="1"/>
    <xf numFmtId="0" fontId="14" fillId="11" borderId="41" xfId="0" applyFont="1" applyFill="1" applyBorder="1" applyAlignment="1">
      <alignment horizontal="right"/>
    </xf>
    <xf numFmtId="0" fontId="14" fillId="11" borderId="41" xfId="0" applyFont="1" applyFill="1" applyBorder="1" applyAlignment="1">
      <alignment horizontal="center"/>
    </xf>
    <xf numFmtId="0" fontId="14" fillId="11" borderId="42" xfId="0" applyFont="1" applyFill="1" applyBorder="1" applyAlignment="1">
      <alignment horizontal="right"/>
    </xf>
    <xf numFmtId="9" fontId="14" fillId="11" borderId="43" xfId="0" applyNumberFormat="1" applyFont="1" applyFill="1" applyBorder="1"/>
    <xf numFmtId="0" fontId="14" fillId="11" borderId="44" xfId="0" applyFont="1" applyFill="1" applyBorder="1" applyAlignment="1">
      <alignment horizontal="center" textRotation="180"/>
    </xf>
    <xf numFmtId="0" fontId="14" fillId="11" borderId="41" xfId="0" applyFont="1" applyFill="1" applyBorder="1"/>
    <xf numFmtId="0" fontId="14" fillId="11" borderId="41" xfId="0" applyFont="1" applyFill="1" applyBorder="1" applyAlignment="1">
      <alignment horizontal="center" textRotation="180"/>
    </xf>
    <xf numFmtId="0" fontId="14" fillId="11" borderId="42" xfId="0" applyFont="1" applyFill="1" applyBorder="1"/>
    <xf numFmtId="0" fontId="14" fillId="11" borderId="43" xfId="0" applyFont="1" applyFill="1" applyBorder="1"/>
    <xf numFmtId="0" fontId="14" fillId="0" borderId="6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12" xfId="0" applyFont="1" applyBorder="1" applyAlignment="1">
      <alignment horizontal="center" wrapText="1"/>
    </xf>
    <xf numFmtId="0" fontId="24" fillId="0" borderId="0" xfId="5"/>
    <xf numFmtId="14" fontId="24" fillId="0" borderId="0" xfId="5" applyNumberFormat="1" applyAlignment="1">
      <alignment vertical="top"/>
    </xf>
    <xf numFmtId="0" fontId="14" fillId="11" borderId="32" xfId="0" applyFont="1" applyFill="1" applyBorder="1"/>
    <xf numFmtId="0" fontId="15" fillId="0" borderId="11" xfId="0" applyFont="1" applyBorder="1" applyAlignment="1">
      <alignment horizontal="left" vertical="top" wrapText="1"/>
    </xf>
    <xf numFmtId="0" fontId="0" fillId="0" borderId="11" xfId="0" applyBorder="1"/>
    <xf numFmtId="0" fontId="15" fillId="0" borderId="46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7" fillId="0" borderId="35" xfId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left" vertical="top" wrapText="1"/>
    </xf>
    <xf numFmtId="0" fontId="25" fillId="0" borderId="0" xfId="0" applyFont="1" applyAlignment="1">
      <alignment wrapText="1"/>
    </xf>
    <xf numFmtId="0" fontId="22" fillId="0" borderId="0" xfId="0" applyFont="1" applyAlignment="1">
      <alignment horizontal="right" wrapText="1"/>
    </xf>
    <xf numFmtId="0" fontId="22" fillId="0" borderId="0" xfId="0" applyFont="1" applyAlignment="1">
      <alignment wrapText="1"/>
    </xf>
    <xf numFmtId="0" fontId="26" fillId="0" borderId="0" xfId="1" applyFont="1"/>
    <xf numFmtId="0" fontId="27" fillId="8" borderId="4" xfId="2" applyFont="1" applyBorder="1" applyAlignment="1">
      <alignment horizontal="center" vertical="center" wrapText="1"/>
    </xf>
    <xf numFmtId="0" fontId="28" fillId="0" borderId="5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8" fillId="0" borderId="12" xfId="1" applyFont="1" applyBorder="1" applyAlignment="1">
      <alignment horizontal="center" vertical="center" wrapText="1"/>
    </xf>
    <xf numFmtId="0" fontId="31" fillId="0" borderId="6" xfId="3" applyFont="1" applyBorder="1" applyAlignment="1">
      <alignment horizontal="center" vertical="center" wrapText="1"/>
    </xf>
    <xf numFmtId="0" fontId="32" fillId="0" borderId="6" xfId="3" applyFont="1" applyBorder="1" applyAlignment="1">
      <alignment horizontal="left" vertical="top" wrapText="1"/>
    </xf>
    <xf numFmtId="0" fontId="33" fillId="0" borderId="8" xfId="3" applyFont="1" applyBorder="1" applyAlignment="1">
      <alignment horizontal="left" vertical="top" wrapText="1"/>
    </xf>
    <xf numFmtId="0" fontId="30" fillId="0" borderId="5" xfId="1" applyFont="1" applyBorder="1" applyAlignment="1">
      <alignment horizontal="center" vertical="center" wrapText="1"/>
    </xf>
    <xf numFmtId="0" fontId="30" fillId="0" borderId="12" xfId="1" applyFont="1" applyBorder="1" applyAlignment="1">
      <alignment horizontal="center" vertical="center" wrapText="1"/>
    </xf>
    <xf numFmtId="0" fontId="31" fillId="0" borderId="5" xfId="3" applyFont="1" applyBorder="1" applyAlignment="1">
      <alignment horizontal="center" vertical="center" wrapText="1"/>
    </xf>
    <xf numFmtId="0" fontId="32" fillId="0" borderId="5" xfId="3" applyFont="1" applyBorder="1" applyAlignment="1">
      <alignment horizontal="left" vertical="top" wrapText="1"/>
    </xf>
    <xf numFmtId="0" fontId="33" fillId="0" borderId="8" xfId="3" applyFont="1" applyBorder="1" applyAlignment="1">
      <alignment horizontal="right" wrapText="1"/>
    </xf>
    <xf numFmtId="0" fontId="31" fillId="0" borderId="9" xfId="3" applyFont="1" applyBorder="1" applyAlignment="1">
      <alignment horizontal="center" vertical="center" wrapText="1"/>
    </xf>
    <xf numFmtId="0" fontId="31" fillId="0" borderId="10" xfId="3" applyFont="1" applyBorder="1" applyAlignment="1">
      <alignment horizontal="center" vertical="center" wrapText="1"/>
    </xf>
    <xf numFmtId="0" fontId="32" fillId="0" borderId="10" xfId="3" applyFont="1" applyBorder="1" applyAlignment="1">
      <alignment horizontal="left" vertical="top" wrapText="1"/>
    </xf>
    <xf numFmtId="0" fontId="33" fillId="0" borderId="22" xfId="3" applyFont="1" applyBorder="1" applyAlignment="1">
      <alignment horizontal="left" vertical="top" wrapText="1"/>
    </xf>
    <xf numFmtId="0" fontId="28" fillId="0" borderId="11" xfId="3" applyFont="1" applyBorder="1" applyAlignment="1">
      <alignment horizontal="center" vertical="center"/>
    </xf>
    <xf numFmtId="0" fontId="30" fillId="0" borderId="11" xfId="3" applyFont="1" applyBorder="1"/>
    <xf numFmtId="0" fontId="31" fillId="0" borderId="11" xfId="3" applyFont="1" applyBorder="1" applyAlignment="1">
      <alignment horizontal="center" vertical="center" wrapText="1"/>
    </xf>
    <xf numFmtId="0" fontId="28" fillId="0" borderId="10" xfId="1" applyFont="1" applyBorder="1" applyAlignment="1">
      <alignment horizontal="center" vertical="center" wrapText="1"/>
    </xf>
    <xf numFmtId="0" fontId="28" fillId="0" borderId="11" xfId="1" applyFont="1" applyBorder="1" applyAlignment="1">
      <alignment horizontal="center" vertical="center" wrapText="1"/>
    </xf>
    <xf numFmtId="0" fontId="28" fillId="0" borderId="23" xfId="1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8" fillId="0" borderId="0" xfId="1" applyFont="1" applyAlignment="1">
      <alignment horizontal="center" vertical="center" wrapText="1"/>
    </xf>
    <xf numFmtId="0" fontId="26" fillId="0" borderId="0" xfId="0" applyFont="1"/>
    <xf numFmtId="0" fontId="3" fillId="4" borderId="3" xfId="0" applyFont="1" applyFill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/>
    </xf>
    <xf numFmtId="0" fontId="5" fillId="12" borderId="11" xfId="0" applyFont="1" applyFill="1" applyBorder="1" applyAlignment="1">
      <alignment wrapText="1"/>
    </xf>
    <xf numFmtId="0" fontId="5" fillId="12" borderId="11" xfId="0" applyFont="1" applyFill="1" applyBorder="1" applyAlignment="1">
      <alignment vertical="center"/>
    </xf>
    <xf numFmtId="0" fontId="22" fillId="0" borderId="11" xfId="0" applyFont="1" applyBorder="1" applyAlignment="1">
      <alignment horizontal="right" wrapText="1"/>
    </xf>
    <xf numFmtId="0" fontId="22" fillId="0" borderId="11" xfId="0" applyFont="1" applyBorder="1" applyAlignment="1">
      <alignment wrapText="1"/>
    </xf>
    <xf numFmtId="0" fontId="19" fillId="0" borderId="11" xfId="1" applyFont="1" applyBorder="1" applyAlignment="1">
      <alignment horizontal="center" vertical="center" wrapText="1"/>
    </xf>
    <xf numFmtId="0" fontId="30" fillId="0" borderId="11" xfId="3" applyFont="1" applyBorder="1" applyAlignment="1">
      <alignment vertical="center" wrapText="1"/>
    </xf>
    <xf numFmtId="0" fontId="12" fillId="0" borderId="47" xfId="3" applyFont="1" applyBorder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34" fillId="0" borderId="5" xfId="1" applyFont="1" applyBorder="1" applyAlignment="1">
      <alignment horizontal="center" vertical="center" wrapText="1"/>
    </xf>
    <xf numFmtId="0" fontId="24" fillId="0" borderId="0" xfId="5" applyAlignment="1">
      <alignment horizontal="left"/>
    </xf>
    <xf numFmtId="0" fontId="15" fillId="0" borderId="8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2" fillId="0" borderId="0" xfId="1" applyFont="1" applyAlignment="1">
      <alignment horizontal="center" vertical="center" wrapText="1"/>
    </xf>
    <xf numFmtId="0" fontId="34" fillId="0" borderId="0" xfId="1" applyFont="1" applyAlignment="1">
      <alignment horizontal="center" vertical="center" wrapText="1"/>
    </xf>
    <xf numFmtId="0" fontId="34" fillId="0" borderId="50" xfId="1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 wrapText="1"/>
    </xf>
    <xf numFmtId="0" fontId="12" fillId="0" borderId="51" xfId="1" applyFont="1" applyBorder="1" applyAlignment="1">
      <alignment horizontal="center" vertical="center" wrapText="1"/>
    </xf>
    <xf numFmtId="0" fontId="15" fillId="0" borderId="52" xfId="0" applyFont="1" applyBorder="1" applyAlignment="1">
      <alignment horizontal="left" vertical="top" wrapText="1"/>
    </xf>
    <xf numFmtId="0" fontId="15" fillId="0" borderId="53" xfId="0" applyFont="1" applyBorder="1" applyAlignment="1">
      <alignment horizontal="left" vertical="top" wrapText="1"/>
    </xf>
    <xf numFmtId="0" fontId="15" fillId="0" borderId="54" xfId="0" applyFont="1" applyBorder="1" applyAlignment="1">
      <alignment horizontal="left" vertical="top" wrapText="1"/>
    </xf>
    <xf numFmtId="0" fontId="34" fillId="0" borderId="11" xfId="1" applyFont="1" applyBorder="1" applyAlignment="1">
      <alignment horizontal="center" vertical="center" wrapText="1"/>
    </xf>
    <xf numFmtId="0" fontId="34" fillId="0" borderId="56" xfId="1" applyFont="1" applyBorder="1" applyAlignment="1">
      <alignment horizontal="center" vertical="center" wrapText="1"/>
    </xf>
    <xf numFmtId="0" fontId="0" fillId="0" borderId="56" xfId="0" applyBorder="1"/>
    <xf numFmtId="0" fontId="14" fillId="11" borderId="41" xfId="0" applyFont="1" applyFill="1" applyBorder="1" applyAlignment="1">
      <alignment horizontal="center" vertical="center"/>
    </xf>
    <xf numFmtId="0" fontId="14" fillId="11" borderId="41" xfId="0" applyFont="1" applyFill="1" applyBorder="1" applyAlignment="1">
      <alignment horizontal="center" vertical="center" textRotation="180"/>
    </xf>
    <xf numFmtId="0" fontId="14" fillId="11" borderId="55" xfId="0" applyFont="1" applyFill="1" applyBorder="1" applyAlignment="1">
      <alignment horizontal="center" vertical="center" textRotation="180"/>
    </xf>
    <xf numFmtId="0" fontId="14" fillId="11" borderId="55" xfId="0" applyFont="1" applyFill="1" applyBorder="1" applyAlignment="1">
      <alignment horizontal="center" vertical="center"/>
    </xf>
    <xf numFmtId="0" fontId="14" fillId="11" borderId="43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 textRotation="180"/>
    </xf>
    <xf numFmtId="0" fontId="12" fillId="0" borderId="5" xfId="1" applyFont="1" applyBorder="1" applyAlignment="1">
      <alignment horizontal="left" vertical="center" wrapText="1"/>
    </xf>
    <xf numFmtId="0" fontId="12" fillId="0" borderId="10" xfId="1" applyFont="1" applyBorder="1" applyAlignment="1">
      <alignment horizontal="left" vertical="center" wrapText="1"/>
    </xf>
    <xf numFmtId="0" fontId="12" fillId="0" borderId="11" xfId="1" applyFont="1" applyBorder="1" applyAlignment="1">
      <alignment horizontal="left" vertical="center" wrapText="1"/>
    </xf>
    <xf numFmtId="0" fontId="12" fillId="0" borderId="49" xfId="1" applyFont="1" applyBorder="1" applyAlignment="1">
      <alignment horizontal="left" vertical="center" wrapText="1"/>
    </xf>
    <xf numFmtId="0" fontId="12" fillId="0" borderId="56" xfId="1" applyFont="1" applyBorder="1" applyAlignment="1">
      <alignment horizontal="left" vertical="center" wrapText="1"/>
    </xf>
    <xf numFmtId="0" fontId="14" fillId="11" borderId="59" xfId="0" applyFont="1" applyFill="1" applyBorder="1" applyAlignment="1">
      <alignment horizontal="center" vertical="center"/>
    </xf>
    <xf numFmtId="0" fontId="14" fillId="11" borderId="58" xfId="0" applyFont="1" applyFill="1" applyBorder="1" applyAlignment="1">
      <alignment horizontal="center" vertical="center"/>
    </xf>
    <xf numFmtId="0" fontId="14" fillId="11" borderId="57" xfId="0" applyFont="1" applyFill="1" applyBorder="1" applyAlignment="1">
      <alignment horizontal="center" vertical="center"/>
    </xf>
    <xf numFmtId="0" fontId="14" fillId="11" borderId="60" xfId="0" applyFont="1" applyFill="1" applyBorder="1" applyAlignment="1">
      <alignment horizontal="center" vertical="center"/>
    </xf>
    <xf numFmtId="9" fontId="14" fillId="11" borderId="61" xfId="0" applyNumberFormat="1" applyFont="1" applyFill="1" applyBorder="1" applyAlignment="1">
      <alignment horizontal="center" vertical="center"/>
    </xf>
    <xf numFmtId="0" fontId="15" fillId="0" borderId="62" xfId="0" applyFont="1" applyBorder="1" applyAlignment="1">
      <alignment horizontal="center"/>
    </xf>
    <xf numFmtId="0" fontId="15" fillId="0" borderId="63" xfId="0" applyFont="1" applyBorder="1"/>
    <xf numFmtId="0" fontId="15" fillId="0" borderId="64" xfId="0" applyFont="1" applyBorder="1"/>
    <xf numFmtId="0" fontId="15" fillId="0" borderId="64" xfId="0" applyFont="1" applyBorder="1" applyAlignment="1">
      <alignment horizontal="left" vertical="top" wrapText="1"/>
    </xf>
    <xf numFmtId="0" fontId="15" fillId="0" borderId="65" xfId="0" applyFont="1" applyBorder="1"/>
    <xf numFmtId="0" fontId="24" fillId="0" borderId="63" xfId="5" applyBorder="1" applyAlignment="1">
      <alignment horizontal="left"/>
    </xf>
    <xf numFmtId="0" fontId="14" fillId="0" borderId="63" xfId="0" applyFont="1" applyBorder="1" applyAlignment="1">
      <alignment horizontal="center"/>
    </xf>
    <xf numFmtId="0" fontId="0" fillId="0" borderId="63" xfId="0" applyBorder="1"/>
    <xf numFmtId="0" fontId="15" fillId="0" borderId="66" xfId="0" applyFont="1" applyBorder="1" applyAlignment="1">
      <alignment horizontal="left" vertical="top" wrapText="1"/>
    </xf>
    <xf numFmtId="0" fontId="15" fillId="0" borderId="66" xfId="0" applyFont="1" applyBorder="1"/>
    <xf numFmtId="0" fontId="24" fillId="0" borderId="66" xfId="5" applyBorder="1" applyAlignment="1">
      <alignment horizontal="left"/>
    </xf>
    <xf numFmtId="0" fontId="24" fillId="0" borderId="67" xfId="5" applyBorder="1" applyAlignment="1">
      <alignment horizontal="left"/>
    </xf>
    <xf numFmtId="0" fontId="4" fillId="0" borderId="0" xfId="1" applyAlignment="1">
      <alignment horizontal="center" vertical="center"/>
    </xf>
    <xf numFmtId="0" fontId="26" fillId="8" borderId="24" xfId="2" applyFont="1" applyBorder="1" applyAlignment="1">
      <alignment horizontal="center" vertical="center" wrapText="1"/>
    </xf>
    <xf numFmtId="0" fontId="26" fillId="8" borderId="25" xfId="2" applyFont="1" applyBorder="1" applyAlignment="1">
      <alignment horizontal="center" vertical="center" wrapText="1"/>
    </xf>
    <xf numFmtId="0" fontId="26" fillId="8" borderId="26" xfId="2" applyFont="1" applyBorder="1" applyAlignment="1">
      <alignment horizontal="center" vertical="center" wrapText="1"/>
    </xf>
    <xf numFmtId="0" fontId="26" fillId="8" borderId="0" xfId="2" applyFont="1" applyBorder="1" applyAlignment="1">
      <alignment horizontal="center" vertical="center" wrapText="1"/>
    </xf>
    <xf numFmtId="14" fontId="30" fillId="0" borderId="19" xfId="1" applyNumberFormat="1" applyFont="1" applyBorder="1" applyAlignment="1">
      <alignment horizontal="center" vertical="center" wrapText="1"/>
    </xf>
    <xf numFmtId="14" fontId="30" fillId="0" borderId="20" xfId="1" applyNumberFormat="1" applyFont="1" applyBorder="1" applyAlignment="1">
      <alignment horizontal="center" vertical="center" wrapText="1"/>
    </xf>
    <xf numFmtId="14" fontId="30" fillId="0" borderId="21" xfId="1" applyNumberFormat="1" applyFont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wrapText="1"/>
    </xf>
    <xf numFmtId="0" fontId="16" fillId="0" borderId="14" xfId="0" applyFont="1" applyBorder="1" applyAlignment="1">
      <alignment wrapText="1"/>
    </xf>
    <xf numFmtId="0" fontId="16" fillId="0" borderId="15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8" fillId="0" borderId="14" xfId="0" applyFont="1" applyBorder="1" applyAlignment="1">
      <alignment vertical="top" wrapText="1"/>
    </xf>
    <xf numFmtId="0" fontId="18" fillId="0" borderId="15" xfId="0" applyFont="1" applyBorder="1" applyAlignment="1">
      <alignment vertical="top" wrapText="1"/>
    </xf>
    <xf numFmtId="0" fontId="18" fillId="0" borderId="16" xfId="0" applyFont="1" applyBorder="1" applyAlignment="1">
      <alignment vertical="top" wrapText="1"/>
    </xf>
    <xf numFmtId="0" fontId="15" fillId="11" borderId="33" xfId="0" applyFont="1" applyFill="1" applyBorder="1" applyAlignment="1">
      <alignment horizontal="center"/>
    </xf>
    <xf numFmtId="0" fontId="23" fillId="0" borderId="37" xfId="0" applyFont="1" applyBorder="1"/>
    <xf numFmtId="0" fontId="14" fillId="11" borderId="34" xfId="0" applyFont="1" applyFill="1" applyBorder="1" applyAlignment="1">
      <alignment horizontal="right" vertical="top"/>
    </xf>
    <xf numFmtId="0" fontId="23" fillId="0" borderId="38" xfId="0" applyFont="1" applyBorder="1"/>
    <xf numFmtId="0" fontId="15" fillId="0" borderId="10" xfId="0" applyFont="1" applyBorder="1" applyAlignment="1">
      <alignment horizontal="left" vertical="top" wrapText="1"/>
    </xf>
    <xf numFmtId="0" fontId="23" fillId="0" borderId="6" xfId="0" applyFont="1" applyBorder="1"/>
    <xf numFmtId="0" fontId="14" fillId="11" borderId="65" xfId="0" applyFont="1" applyFill="1" applyBorder="1" applyAlignment="1">
      <alignment horizontal="center"/>
    </xf>
    <xf numFmtId="0" fontId="14" fillId="11" borderId="67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wrapText="1"/>
    </xf>
    <xf numFmtId="164" fontId="15" fillId="0" borderId="11" xfId="0" applyNumberFormat="1" applyFont="1" applyBorder="1" applyAlignment="1">
      <alignment horizontal="center" vertical="center" wrapText="1"/>
    </xf>
    <xf numFmtId="0" fontId="14" fillId="11" borderId="47" xfId="0" applyFont="1" applyFill="1" applyBorder="1" applyAlignment="1">
      <alignment horizontal="right" vertical="center"/>
    </xf>
    <xf numFmtId="0" fontId="14" fillId="11" borderId="68" xfId="0" applyFont="1" applyFill="1" applyBorder="1" applyAlignment="1">
      <alignment horizontal="right" vertical="center"/>
    </xf>
    <xf numFmtId="0" fontId="14" fillId="11" borderId="11" xfId="0" applyFont="1" applyFill="1" applyBorder="1" applyAlignment="1">
      <alignment horizontal="right" vertical="center"/>
    </xf>
  </cellXfs>
  <cellStyles count="6">
    <cellStyle name="60% — акцент3" xfId="2" builtinId="40"/>
    <cellStyle name="Гиперссылка" xfId="5" builtinId="8"/>
    <cellStyle name="Обычный" xfId="0" builtinId="0"/>
    <cellStyle name="Обычный 2" xfId="1" xr:uid="{948B54E8-2F6F-4CEA-A985-9E7C29DD9476}"/>
    <cellStyle name="Обычный 2 2" xfId="4" xr:uid="{EBCA042F-A803-44F2-9A05-3341C2FB311C}"/>
    <cellStyle name="Обычный 4" xfId="3" xr:uid="{5F3C8876-EB63-434F-BFEB-FC3E0E39EE3C}"/>
  </cellStyles>
  <dxfs count="0"/>
  <tableStyles count="0" defaultTableStyle="TableStyleMedium2" defaultPivotStyle="PivotStyleLight16"/>
  <colors>
    <mruColors>
      <color rgb="FF1663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1664804</xdr:rowOff>
    </xdr:from>
    <xdr:to>
      <xdr:col>5</xdr:col>
      <xdr:colOff>182217</xdr:colOff>
      <xdr:row>12</xdr:row>
      <xdr:rowOff>3533333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E72C8DF-8111-802A-0DAB-9400F48EE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8457" y="5408543"/>
          <a:ext cx="5615608" cy="35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463826</xdr:colOff>
      <xdr:row>12</xdr:row>
      <xdr:rowOff>1333500</xdr:rowOff>
    </xdr:from>
    <xdr:to>
      <xdr:col>9</xdr:col>
      <xdr:colOff>288364</xdr:colOff>
      <xdr:row>12</xdr:row>
      <xdr:rowOff>2981119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99E06AC-F02D-FA25-9577-C6A9CF53A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5674" y="6742043"/>
          <a:ext cx="2276190" cy="1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romanleonenko32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romanleonenko32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18Tya.!S&amp;@" TargetMode="External"/><Relationship Id="rId1" Type="http://schemas.openxmlformats.org/officeDocument/2006/relationships/hyperlink" Target="mailto:nastyasolntsevasunny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18Tya.!S&amp;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showGridLines="0" topLeftCell="A11" workbookViewId="0">
      <selection activeCell="J12" sqref="J12"/>
    </sheetView>
  </sheetViews>
  <sheetFormatPr defaultRowHeight="14.4" x14ac:dyDescent="0.3"/>
  <cols>
    <col min="1" max="1" width="4.33203125" customWidth="1"/>
    <col min="2" max="2" width="8.6640625" customWidth="1"/>
    <col min="3" max="3" width="35.33203125" customWidth="1"/>
    <col min="4" max="4" width="18.88671875" customWidth="1"/>
    <col min="5" max="5" width="27.33203125" customWidth="1"/>
    <col min="6" max="6" width="15.44140625" customWidth="1"/>
    <col min="7" max="7" width="17.109375" customWidth="1"/>
    <col min="8" max="8" width="22" customWidth="1"/>
    <col min="9" max="9" width="20.88671875" customWidth="1"/>
    <col min="10" max="10" width="19.6640625" customWidth="1"/>
  </cols>
  <sheetData>
    <row r="1" spans="1:10" x14ac:dyDescent="0.3">
      <c r="B1" s="1"/>
      <c r="C1" s="1"/>
      <c r="D1" s="1"/>
      <c r="E1" s="1"/>
      <c r="F1" s="1"/>
      <c r="G1" s="1"/>
      <c r="H1" s="1"/>
      <c r="I1" s="1"/>
      <c r="J1" s="1"/>
    </row>
    <row r="2" spans="1:10" ht="23.4" x14ac:dyDescent="0.3">
      <c r="B2" s="1"/>
      <c r="C2" s="2"/>
      <c r="D2" s="1"/>
      <c r="E2" s="3" t="s">
        <v>25</v>
      </c>
      <c r="F2" s="1"/>
      <c r="G2" s="1"/>
      <c r="H2" s="1"/>
      <c r="I2" s="1"/>
      <c r="J2" s="1"/>
    </row>
    <row r="3" spans="1:10" ht="15.6" x14ac:dyDescent="0.3">
      <c r="B3" s="1"/>
      <c r="C3" s="4" t="s">
        <v>0</v>
      </c>
      <c r="D3" s="1"/>
      <c r="E3" s="1"/>
      <c r="F3" s="1"/>
      <c r="G3" s="1"/>
      <c r="H3" s="1"/>
      <c r="I3" s="1"/>
      <c r="J3" s="1"/>
    </row>
    <row r="4" spans="1:10" x14ac:dyDescent="0.3">
      <c r="B4" s="1"/>
      <c r="C4" s="5" t="s">
        <v>26</v>
      </c>
      <c r="D4" s="1"/>
      <c r="E4" s="1"/>
      <c r="F4" s="1"/>
      <c r="G4" s="1"/>
      <c r="H4" s="1"/>
      <c r="I4" s="1"/>
      <c r="J4" s="1"/>
    </row>
    <row r="5" spans="1:10" x14ac:dyDescent="0.3">
      <c r="B5" s="1"/>
      <c r="C5" s="1"/>
      <c r="D5" s="1"/>
      <c r="E5" s="1"/>
      <c r="F5" s="1"/>
      <c r="G5" s="1"/>
      <c r="H5" s="1"/>
      <c r="I5" s="1"/>
      <c r="J5" s="1"/>
    </row>
    <row r="6" spans="1:10" ht="12.75" customHeight="1" x14ac:dyDescent="0.3">
      <c r="B6" s="1"/>
      <c r="C6" s="189" t="s">
        <v>10</v>
      </c>
      <c r="D6" s="189"/>
      <c r="E6" s="189"/>
      <c r="F6" s="189"/>
      <c r="G6" s="189"/>
      <c r="H6" s="1"/>
      <c r="I6" s="1"/>
      <c r="J6" s="1"/>
    </row>
    <row r="7" spans="1:10" ht="15.75" customHeight="1" x14ac:dyDescent="0.3">
      <c r="B7" s="1"/>
      <c r="C7" s="1"/>
      <c r="D7" s="1"/>
      <c r="E7" s="1"/>
      <c r="F7" s="1"/>
      <c r="G7" s="1"/>
      <c r="H7" s="1"/>
      <c r="I7" s="1"/>
      <c r="J7" s="1"/>
    </row>
    <row r="8" spans="1:10" ht="44.25" customHeight="1" x14ac:dyDescent="0.3">
      <c r="B8" s="1"/>
      <c r="C8" s="6" t="s">
        <v>20</v>
      </c>
      <c r="D8" s="1"/>
      <c r="E8" s="1"/>
      <c r="F8" s="1"/>
      <c r="G8" s="1"/>
      <c r="H8" s="1"/>
      <c r="I8" s="1"/>
      <c r="J8" s="1"/>
    </row>
    <row r="9" spans="1:10" ht="15" thickBot="1" x14ac:dyDescent="0.35">
      <c r="A9" s="7" t="s">
        <v>24</v>
      </c>
      <c r="B9" s="7" t="s">
        <v>1</v>
      </c>
      <c r="C9" s="8" t="s">
        <v>2</v>
      </c>
      <c r="D9" s="8" t="s">
        <v>11</v>
      </c>
      <c r="E9" s="8" t="s">
        <v>3</v>
      </c>
      <c r="F9" s="8" t="s">
        <v>4</v>
      </c>
      <c r="G9" s="8" t="s">
        <v>5</v>
      </c>
      <c r="H9" s="8" t="s">
        <v>6</v>
      </c>
      <c r="I9" s="8" t="s">
        <v>7</v>
      </c>
      <c r="J9" s="8" t="s">
        <v>8</v>
      </c>
    </row>
    <row r="10" spans="1:10" ht="102" thickTop="1" thickBot="1" x14ac:dyDescent="0.35">
      <c r="A10" s="19">
        <v>1</v>
      </c>
      <c r="B10" s="9"/>
      <c r="C10" s="13" t="s">
        <v>13</v>
      </c>
      <c r="D10" s="11">
        <v>2</v>
      </c>
      <c r="E10" s="10" t="s">
        <v>18</v>
      </c>
      <c r="F10" s="28">
        <v>0.4</v>
      </c>
      <c r="G10" s="12" t="s">
        <v>21</v>
      </c>
      <c r="H10" s="21" t="s">
        <v>27</v>
      </c>
      <c r="I10" s="134" t="s">
        <v>156</v>
      </c>
      <c r="J10" s="134" t="s">
        <v>105</v>
      </c>
    </row>
    <row r="11" spans="1:10" ht="102" thickTop="1" thickBot="1" x14ac:dyDescent="0.35">
      <c r="A11" s="20">
        <v>2</v>
      </c>
      <c r="B11" s="14"/>
      <c r="C11" s="15" t="s">
        <v>12</v>
      </c>
      <c r="D11" s="16">
        <v>3</v>
      </c>
      <c r="E11" s="17" t="s">
        <v>17</v>
      </c>
      <c r="F11" s="29">
        <v>0.4</v>
      </c>
      <c r="G11" s="18" t="s">
        <v>21</v>
      </c>
      <c r="H11" s="21" t="s">
        <v>27</v>
      </c>
      <c r="I11" s="134" t="s">
        <v>156</v>
      </c>
      <c r="J11" s="134" t="s">
        <v>105</v>
      </c>
    </row>
    <row r="12" spans="1:10" ht="44.4" thickTop="1" thickBot="1" x14ac:dyDescent="0.35">
      <c r="A12" s="19">
        <v>3</v>
      </c>
      <c r="B12" s="9"/>
      <c r="C12" s="43" t="s">
        <v>14</v>
      </c>
      <c r="D12" s="44">
        <v>1</v>
      </c>
      <c r="E12" s="45" t="s">
        <v>19</v>
      </c>
      <c r="F12" s="46">
        <v>0.4</v>
      </c>
      <c r="G12" s="47" t="s">
        <v>21</v>
      </c>
      <c r="H12" s="21" t="s">
        <v>67</v>
      </c>
      <c r="I12" s="134" t="s">
        <v>105</v>
      </c>
      <c r="J12" s="134" t="s">
        <v>105</v>
      </c>
    </row>
    <row r="13" spans="1:10" ht="44.4" thickTop="1" thickBot="1" x14ac:dyDescent="0.35">
      <c r="A13" s="20">
        <v>4</v>
      </c>
      <c r="B13" s="14"/>
      <c r="C13" s="15" t="s">
        <v>15</v>
      </c>
      <c r="D13" s="16">
        <v>4</v>
      </c>
      <c r="E13" s="17" t="s">
        <v>16</v>
      </c>
      <c r="F13" s="29">
        <v>0.4</v>
      </c>
      <c r="G13" s="18" t="s">
        <v>21</v>
      </c>
      <c r="H13" s="21" t="s">
        <v>27</v>
      </c>
      <c r="I13" s="134" t="s">
        <v>156</v>
      </c>
      <c r="J13" s="151" t="s">
        <v>162</v>
      </c>
    </row>
    <row r="14" spans="1:10" ht="66" customHeight="1" thickTop="1" thickBot="1" x14ac:dyDescent="0.35">
      <c r="A14" s="22">
        <v>5</v>
      </c>
      <c r="B14" s="23"/>
      <c r="C14" s="24" t="s">
        <v>22</v>
      </c>
      <c r="D14" s="25">
        <v>5</v>
      </c>
      <c r="E14" s="26" t="s">
        <v>23</v>
      </c>
      <c r="F14" s="30">
        <v>0.4</v>
      </c>
      <c r="G14" s="27" t="s">
        <v>21</v>
      </c>
      <c r="H14" s="21" t="s">
        <v>27</v>
      </c>
      <c r="I14" s="152" t="s">
        <v>106</v>
      </c>
      <c r="J14" s="152" t="s">
        <v>106</v>
      </c>
    </row>
    <row r="15" spans="1:10" ht="15.6" thickTop="1" thickBot="1" x14ac:dyDescent="0.35">
      <c r="A15" s="49"/>
      <c r="B15" s="50" t="s">
        <v>9</v>
      </c>
      <c r="C15" s="51"/>
      <c r="D15" s="51"/>
      <c r="E15" s="51"/>
      <c r="F15" s="52">
        <f>SUM(F10:F14)</f>
        <v>2</v>
      </c>
      <c r="G15" s="51"/>
      <c r="H15" s="51"/>
      <c r="I15" s="51"/>
      <c r="J15" s="51"/>
    </row>
    <row r="16" spans="1:10" ht="15" thickTop="1" x14ac:dyDescent="0.3"/>
  </sheetData>
  <mergeCells count="1">
    <mergeCell ref="C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D8E1-FE81-4470-BC21-489C22828434}">
  <dimension ref="A1:R31"/>
  <sheetViews>
    <sheetView zoomScale="55" zoomScaleNormal="55" workbookViewId="0">
      <selection activeCell="A18" sqref="A18:A22"/>
    </sheetView>
  </sheetViews>
  <sheetFormatPr defaultRowHeight="25.8" x14ac:dyDescent="0.5"/>
  <cols>
    <col min="1" max="1" width="27.6640625" style="133" customWidth="1"/>
    <col min="2" max="2" width="42.44140625" style="133" customWidth="1"/>
    <col min="3" max="3" width="45.5546875" style="133" customWidth="1"/>
    <col min="4" max="4" width="9.109375" style="133"/>
    <col min="5" max="5" width="19.44140625" style="133" customWidth="1"/>
    <col min="6" max="6" width="9.109375" style="133"/>
    <col min="7" max="7" width="48" style="133" customWidth="1"/>
    <col min="8" max="8" width="20.44140625" style="133" customWidth="1"/>
    <col min="9" max="9" width="21.6640625" style="133" customWidth="1"/>
    <col min="10" max="10" width="17.5546875" style="133" customWidth="1"/>
    <col min="11" max="11" width="40" style="133" customWidth="1"/>
    <col min="16" max="16" width="6.44140625" customWidth="1"/>
    <col min="17" max="17" width="24" customWidth="1"/>
    <col min="18" max="18" width="16.5546875" customWidth="1"/>
  </cols>
  <sheetData>
    <row r="1" spans="1:18" ht="52.8" thickBot="1" x14ac:dyDescent="0.55000000000000004">
      <c r="A1" s="108"/>
      <c r="B1" s="109" t="s">
        <v>28</v>
      </c>
      <c r="C1" s="109" t="s">
        <v>29</v>
      </c>
      <c r="D1" s="109" t="s">
        <v>30</v>
      </c>
      <c r="E1" s="109" t="s">
        <v>31</v>
      </c>
      <c r="F1" s="109" t="s">
        <v>32</v>
      </c>
      <c r="G1" s="109" t="s">
        <v>33</v>
      </c>
      <c r="H1" s="109" t="s">
        <v>34</v>
      </c>
      <c r="I1" s="109" t="s">
        <v>35</v>
      </c>
      <c r="J1" s="109" t="s">
        <v>36</v>
      </c>
      <c r="K1" s="109" t="s">
        <v>37</v>
      </c>
      <c r="P1" s="197" t="s">
        <v>154</v>
      </c>
      <c r="Q1" s="197"/>
      <c r="R1" s="197"/>
    </row>
    <row r="2" spans="1:18" ht="77.400000000000006" x14ac:dyDescent="0.45">
      <c r="A2" s="190" t="s">
        <v>111</v>
      </c>
      <c r="B2" s="110" t="s">
        <v>38</v>
      </c>
      <c r="C2" s="110" t="s">
        <v>39</v>
      </c>
      <c r="D2" s="111" t="s">
        <v>40</v>
      </c>
      <c r="E2" s="110"/>
      <c r="F2" s="110"/>
      <c r="G2" s="110" t="s">
        <v>46</v>
      </c>
      <c r="H2" s="110"/>
      <c r="I2" s="110"/>
      <c r="J2" s="112"/>
      <c r="K2" s="194">
        <v>45784</v>
      </c>
      <c r="P2" s="136" t="s">
        <v>24</v>
      </c>
      <c r="Q2" s="136" t="s">
        <v>153</v>
      </c>
      <c r="R2" s="137" t="s">
        <v>36</v>
      </c>
    </row>
    <row r="3" spans="1:18" ht="154.80000000000001" x14ac:dyDescent="0.45">
      <c r="A3" s="191"/>
      <c r="B3" s="110" t="s">
        <v>146</v>
      </c>
      <c r="C3" s="110" t="s">
        <v>41</v>
      </c>
      <c r="D3" s="111" t="s">
        <v>40</v>
      </c>
      <c r="E3" s="110"/>
      <c r="F3" s="110"/>
      <c r="G3" s="110" t="s">
        <v>41</v>
      </c>
      <c r="H3" s="110"/>
      <c r="I3" s="110"/>
      <c r="J3" s="112"/>
      <c r="K3" s="195"/>
      <c r="P3" s="138">
        <v>1</v>
      </c>
      <c r="Q3" s="139" t="s">
        <v>155</v>
      </c>
      <c r="R3" s="140" t="s">
        <v>44</v>
      </c>
    </row>
    <row r="4" spans="1:18" ht="155.4" thickBot="1" x14ac:dyDescent="0.5">
      <c r="A4" s="192"/>
      <c r="B4" s="110" t="s">
        <v>51</v>
      </c>
      <c r="C4" s="110" t="s">
        <v>52</v>
      </c>
      <c r="D4" s="111" t="s">
        <v>40</v>
      </c>
      <c r="E4" s="110"/>
      <c r="F4" s="110"/>
      <c r="G4" s="110" t="s">
        <v>52</v>
      </c>
      <c r="H4" s="110"/>
      <c r="I4" s="110"/>
      <c r="J4" s="112"/>
      <c r="K4" s="196"/>
      <c r="P4" s="105"/>
      <c r="Q4" s="105"/>
      <c r="R4" s="105"/>
    </row>
    <row r="5" spans="1:18" ht="77.400000000000006" x14ac:dyDescent="0.45">
      <c r="A5" s="190" t="s">
        <v>112</v>
      </c>
      <c r="B5" s="110" t="s">
        <v>38</v>
      </c>
      <c r="C5" s="110" t="s">
        <v>42</v>
      </c>
      <c r="D5" s="111" t="s">
        <v>40</v>
      </c>
      <c r="E5" s="110"/>
      <c r="F5" s="111"/>
      <c r="G5" s="110" t="s">
        <v>42</v>
      </c>
      <c r="H5" s="110"/>
      <c r="I5" s="110"/>
      <c r="J5" s="110"/>
      <c r="K5" s="194">
        <v>45784</v>
      </c>
      <c r="P5" s="105"/>
      <c r="Q5" s="105"/>
      <c r="R5" s="105"/>
    </row>
    <row r="6" spans="1:18" ht="77.400000000000006" x14ac:dyDescent="0.45">
      <c r="A6" s="191"/>
      <c r="B6" s="110" t="s">
        <v>47</v>
      </c>
      <c r="C6" s="110" t="s">
        <v>50</v>
      </c>
      <c r="D6" s="111" t="s">
        <v>40</v>
      </c>
      <c r="E6" s="110"/>
      <c r="F6" s="111"/>
      <c r="G6" s="110" t="s">
        <v>50</v>
      </c>
      <c r="H6" s="110"/>
      <c r="I6" s="110"/>
      <c r="J6" s="110"/>
      <c r="K6" s="195"/>
      <c r="P6" s="105"/>
      <c r="Q6" s="105"/>
      <c r="R6" s="105"/>
    </row>
    <row r="7" spans="1:18" ht="78" thickBot="1" x14ac:dyDescent="0.5">
      <c r="A7" s="192"/>
      <c r="B7" s="110" t="s">
        <v>48</v>
      </c>
      <c r="C7" s="110" t="s">
        <v>49</v>
      </c>
      <c r="D7" s="111" t="s">
        <v>40</v>
      </c>
      <c r="E7" s="110"/>
      <c r="F7" s="111"/>
      <c r="G7" s="110" t="s">
        <v>49</v>
      </c>
      <c r="H7" s="110"/>
      <c r="I7" s="110"/>
      <c r="J7" s="110"/>
      <c r="K7" s="196"/>
      <c r="P7" s="105"/>
      <c r="Q7" s="105"/>
      <c r="R7" s="105"/>
    </row>
    <row r="8" spans="1:18" ht="129" x14ac:dyDescent="0.45">
      <c r="A8" s="190" t="s">
        <v>113</v>
      </c>
      <c r="B8" s="110" t="s">
        <v>64</v>
      </c>
      <c r="C8" s="110" t="s">
        <v>55</v>
      </c>
      <c r="D8" s="113" t="s">
        <v>43</v>
      </c>
      <c r="E8" s="113"/>
      <c r="F8" s="114"/>
      <c r="G8" s="110" t="s">
        <v>56</v>
      </c>
      <c r="H8" s="115"/>
      <c r="I8" s="116"/>
      <c r="J8" s="117"/>
      <c r="K8" s="194">
        <v>45784</v>
      </c>
      <c r="P8" s="106"/>
      <c r="Q8" s="107"/>
      <c r="R8" s="107"/>
    </row>
    <row r="9" spans="1:18" ht="77.400000000000006" x14ac:dyDescent="0.45">
      <c r="A9" s="191"/>
      <c r="B9" s="110" t="s">
        <v>65</v>
      </c>
      <c r="C9" s="110" t="s">
        <v>54</v>
      </c>
      <c r="D9" s="113" t="s">
        <v>43</v>
      </c>
      <c r="E9" s="118"/>
      <c r="F9" s="119"/>
      <c r="G9" s="110" t="s">
        <v>54</v>
      </c>
      <c r="H9" s="120"/>
      <c r="I9" s="116"/>
      <c r="J9" s="117"/>
      <c r="K9" s="195"/>
      <c r="P9" s="105"/>
      <c r="Q9" s="105"/>
      <c r="R9" s="105"/>
    </row>
    <row r="10" spans="1:18" ht="90" customHeight="1" x14ac:dyDescent="0.45">
      <c r="A10" s="191"/>
      <c r="B10" s="110" t="s">
        <v>149</v>
      </c>
      <c r="C10" s="110" t="s">
        <v>53</v>
      </c>
      <c r="D10" s="121" t="s">
        <v>43</v>
      </c>
      <c r="E10" s="122"/>
      <c r="F10" s="123"/>
      <c r="G10" s="110" t="s">
        <v>53</v>
      </c>
      <c r="H10" s="124"/>
      <c r="I10" s="116"/>
      <c r="J10" s="117"/>
      <c r="K10" s="195"/>
      <c r="P10" s="105"/>
      <c r="Q10" s="105"/>
      <c r="R10" s="105"/>
    </row>
    <row r="11" spans="1:18" ht="77.400000000000006" x14ac:dyDescent="0.45">
      <c r="A11" s="191"/>
      <c r="B11" s="110" t="s">
        <v>63</v>
      </c>
      <c r="C11" s="110" t="s">
        <v>57</v>
      </c>
      <c r="D11" s="125" t="s">
        <v>43</v>
      </c>
      <c r="E11" s="125"/>
      <c r="F11" s="126"/>
      <c r="G11" s="110" t="s">
        <v>57</v>
      </c>
      <c r="H11" s="126"/>
      <c r="I11" s="116"/>
      <c r="J11" s="117"/>
      <c r="K11" s="195"/>
      <c r="P11" s="105"/>
      <c r="Q11" s="105"/>
      <c r="R11" s="105"/>
    </row>
    <row r="12" spans="1:18" ht="77.400000000000006" x14ac:dyDescent="0.45">
      <c r="A12" s="191"/>
      <c r="B12" s="110" t="s">
        <v>59</v>
      </c>
      <c r="C12" s="110" t="s">
        <v>58</v>
      </c>
      <c r="D12" s="127" t="s">
        <v>43</v>
      </c>
      <c r="E12" s="125"/>
      <c r="F12" s="126"/>
      <c r="G12" s="110" t="s">
        <v>58</v>
      </c>
      <c r="H12" s="126"/>
      <c r="I12" s="116"/>
      <c r="J12" s="117"/>
      <c r="K12" s="195"/>
      <c r="P12" s="106"/>
      <c r="Q12" s="107"/>
      <c r="R12" s="107"/>
    </row>
    <row r="13" spans="1:18" ht="103.2" x14ac:dyDescent="0.45">
      <c r="A13" s="191"/>
      <c r="B13" s="110" t="s">
        <v>60</v>
      </c>
      <c r="C13" s="110" t="s">
        <v>61</v>
      </c>
      <c r="D13" s="125"/>
      <c r="E13" s="127" t="s">
        <v>43</v>
      </c>
      <c r="F13" s="126"/>
      <c r="G13" s="141" t="s">
        <v>158</v>
      </c>
      <c r="H13" s="126">
        <v>1</v>
      </c>
      <c r="I13" s="116" t="s">
        <v>66</v>
      </c>
      <c r="J13" s="117" t="s">
        <v>44</v>
      </c>
      <c r="K13" s="195"/>
      <c r="P13" s="106"/>
      <c r="Q13" s="107"/>
      <c r="R13" s="107"/>
    </row>
    <row r="14" spans="1:18" ht="335.4" x14ac:dyDescent="0.45">
      <c r="A14" s="191"/>
      <c r="B14" s="110" t="s">
        <v>97</v>
      </c>
      <c r="C14" s="110" t="s">
        <v>62</v>
      </c>
      <c r="D14" s="125" t="s">
        <v>43</v>
      </c>
      <c r="E14" s="125"/>
      <c r="F14" s="126"/>
      <c r="G14" s="110" t="s">
        <v>62</v>
      </c>
      <c r="H14" s="126"/>
      <c r="I14" s="116"/>
      <c r="J14" s="117"/>
      <c r="K14" s="195"/>
      <c r="P14" s="105"/>
      <c r="Q14" s="105"/>
      <c r="R14" s="105"/>
    </row>
    <row r="15" spans="1:18" ht="77.400000000000006" x14ac:dyDescent="0.45">
      <c r="A15" s="191"/>
      <c r="B15" s="110" t="s">
        <v>96</v>
      </c>
      <c r="C15" s="110" t="s">
        <v>57</v>
      </c>
      <c r="D15" s="125" t="s">
        <v>43</v>
      </c>
      <c r="E15" s="125"/>
      <c r="F15" s="126"/>
      <c r="G15" s="110" t="s">
        <v>57</v>
      </c>
      <c r="H15" s="126"/>
      <c r="I15" s="116"/>
      <c r="J15" s="117"/>
      <c r="K15" s="195"/>
      <c r="P15" s="105"/>
      <c r="Q15" s="105"/>
      <c r="R15" s="105"/>
    </row>
    <row r="16" spans="1:18" ht="77.400000000000006" x14ac:dyDescent="0.45">
      <c r="A16" s="191"/>
      <c r="B16" s="110" t="s">
        <v>98</v>
      </c>
      <c r="C16" s="110" t="s">
        <v>54</v>
      </c>
      <c r="D16" s="125" t="s">
        <v>43</v>
      </c>
      <c r="E16" s="125"/>
      <c r="F16" s="126"/>
      <c r="G16" s="110" t="s">
        <v>54</v>
      </c>
      <c r="H16" s="126"/>
      <c r="I16" s="116"/>
      <c r="J16" s="117"/>
      <c r="K16" s="195"/>
      <c r="P16" s="105"/>
      <c r="Q16" s="105"/>
      <c r="R16" s="105"/>
    </row>
    <row r="17" spans="1:18" ht="78" thickBot="1" x14ac:dyDescent="0.5">
      <c r="A17" s="192"/>
      <c r="B17" s="110" t="s">
        <v>99</v>
      </c>
      <c r="C17" s="110" t="s">
        <v>93</v>
      </c>
      <c r="D17" s="125" t="s">
        <v>43</v>
      </c>
      <c r="E17" s="125"/>
      <c r="F17" s="126"/>
      <c r="G17" s="110" t="s">
        <v>93</v>
      </c>
      <c r="H17" s="126"/>
      <c r="I17" s="116"/>
      <c r="J17" s="117"/>
      <c r="K17" s="196"/>
      <c r="P17" s="105"/>
      <c r="Q17" s="105"/>
      <c r="R17" s="105"/>
    </row>
    <row r="18" spans="1:18" ht="45" customHeight="1" x14ac:dyDescent="0.45">
      <c r="A18" s="190" t="s">
        <v>114</v>
      </c>
      <c r="B18" s="110" t="s">
        <v>45</v>
      </c>
      <c r="C18" s="110" t="s">
        <v>94</v>
      </c>
      <c r="D18" s="111" t="s">
        <v>40</v>
      </c>
      <c r="E18" s="110"/>
      <c r="F18" s="111"/>
      <c r="G18" s="110" t="s">
        <v>94</v>
      </c>
      <c r="H18" s="110"/>
      <c r="I18" s="110"/>
      <c r="J18" s="112"/>
      <c r="K18" s="194">
        <v>45784</v>
      </c>
      <c r="P18" s="105"/>
      <c r="Q18" s="105"/>
      <c r="R18" s="105"/>
    </row>
    <row r="19" spans="1:18" ht="103.2" x14ac:dyDescent="0.45">
      <c r="A19" s="191"/>
      <c r="B19" s="110" t="s">
        <v>101</v>
      </c>
      <c r="C19" s="110" t="s">
        <v>95</v>
      </c>
      <c r="D19" s="111" t="s">
        <v>40</v>
      </c>
      <c r="E19" s="110"/>
      <c r="F19" s="111"/>
      <c r="G19" s="110" t="s">
        <v>95</v>
      </c>
      <c r="H19" s="110"/>
      <c r="I19" s="110"/>
      <c r="J19" s="112"/>
      <c r="K19" s="195"/>
      <c r="P19" s="105"/>
      <c r="Q19" s="105"/>
      <c r="R19" s="105"/>
    </row>
    <row r="20" spans="1:18" ht="77.400000000000006" x14ac:dyDescent="0.45">
      <c r="A20" s="191"/>
      <c r="B20" s="110" t="s">
        <v>100</v>
      </c>
      <c r="C20" s="110" t="s">
        <v>102</v>
      </c>
      <c r="D20" s="111" t="s">
        <v>40</v>
      </c>
      <c r="E20" s="110"/>
      <c r="F20" s="111"/>
      <c r="G20" s="110" t="s">
        <v>102</v>
      </c>
      <c r="H20" s="110"/>
      <c r="I20" s="110"/>
      <c r="J20" s="112"/>
      <c r="K20" s="195"/>
      <c r="P20" s="105"/>
      <c r="Q20" s="105"/>
      <c r="R20" s="105"/>
    </row>
    <row r="21" spans="1:18" ht="103.2" x14ac:dyDescent="0.45">
      <c r="A21" s="191"/>
      <c r="B21" s="110" t="s">
        <v>107</v>
      </c>
      <c r="C21" s="110" t="s">
        <v>108</v>
      </c>
      <c r="D21" s="111" t="s">
        <v>40</v>
      </c>
      <c r="E21" s="110"/>
      <c r="F21" s="111"/>
      <c r="G21" s="110" t="s">
        <v>108</v>
      </c>
      <c r="H21" s="110"/>
      <c r="I21" s="110"/>
      <c r="J21" s="112"/>
      <c r="K21" s="195"/>
      <c r="P21" s="106"/>
      <c r="Q21" s="107"/>
      <c r="R21" s="107"/>
    </row>
    <row r="22" spans="1:18" ht="129.6" thickBot="1" x14ac:dyDescent="0.5">
      <c r="A22" s="192"/>
      <c r="B22" s="110" t="s">
        <v>109</v>
      </c>
      <c r="C22" s="110" t="s">
        <v>110</v>
      </c>
      <c r="D22" s="111" t="s">
        <v>40</v>
      </c>
      <c r="E22" s="110"/>
      <c r="F22" s="111"/>
      <c r="G22" s="110" t="s">
        <v>110</v>
      </c>
      <c r="H22" s="110"/>
      <c r="I22" s="110"/>
      <c r="J22" s="112"/>
      <c r="K22" s="196"/>
      <c r="P22" s="106"/>
      <c r="Q22" s="107"/>
      <c r="R22" s="107"/>
    </row>
    <row r="23" spans="1:18" x14ac:dyDescent="0.45">
      <c r="A23" s="190" t="s">
        <v>115</v>
      </c>
      <c r="B23" s="110" t="s">
        <v>116</v>
      </c>
      <c r="C23" s="110" t="s">
        <v>119</v>
      </c>
      <c r="D23" s="111" t="s">
        <v>40</v>
      </c>
      <c r="E23" s="110"/>
      <c r="F23" s="111"/>
      <c r="G23" s="110" t="s">
        <v>119</v>
      </c>
      <c r="H23" s="110"/>
      <c r="I23" s="110"/>
      <c r="J23" s="112"/>
      <c r="K23" s="194">
        <v>45784</v>
      </c>
      <c r="P23" s="106"/>
      <c r="Q23" s="107"/>
      <c r="R23" s="107"/>
    </row>
    <row r="24" spans="1:18" ht="129" x14ac:dyDescent="0.45">
      <c r="A24" s="191"/>
      <c r="B24" s="128" t="s">
        <v>120</v>
      </c>
      <c r="C24" s="110" t="s">
        <v>117</v>
      </c>
      <c r="D24" s="111" t="s">
        <v>40</v>
      </c>
      <c r="E24" s="110"/>
      <c r="F24" s="111"/>
      <c r="G24" s="110" t="s">
        <v>117</v>
      </c>
      <c r="H24" s="110"/>
      <c r="I24" s="110"/>
      <c r="J24" s="112"/>
      <c r="K24" s="195"/>
      <c r="P24" s="106"/>
      <c r="Q24" s="107"/>
      <c r="R24" s="107"/>
    </row>
    <row r="25" spans="1:18" ht="103.8" thickBot="1" x14ac:dyDescent="0.5">
      <c r="A25" s="193"/>
      <c r="B25" s="129" t="s">
        <v>121</v>
      </c>
      <c r="C25" s="130" t="s">
        <v>118</v>
      </c>
      <c r="D25" s="111" t="s">
        <v>40</v>
      </c>
      <c r="E25" s="110"/>
      <c r="F25" s="111"/>
      <c r="G25" s="110" t="s">
        <v>118</v>
      </c>
      <c r="H25" s="110"/>
      <c r="I25" s="110"/>
      <c r="J25" s="112"/>
      <c r="K25" s="196"/>
      <c r="P25" s="105"/>
      <c r="Q25" s="105"/>
      <c r="R25" s="105"/>
    </row>
    <row r="26" spans="1:18" x14ac:dyDescent="0.5">
      <c r="A26" s="131"/>
      <c r="B26" s="132"/>
      <c r="P26" s="105"/>
      <c r="Q26" s="105"/>
      <c r="R26" s="105"/>
    </row>
    <row r="27" spans="1:18" x14ac:dyDescent="0.5">
      <c r="B27" s="132"/>
      <c r="P27" s="106"/>
      <c r="Q27" s="107"/>
      <c r="R27" s="107"/>
    </row>
    <row r="28" spans="1:18" x14ac:dyDescent="0.5">
      <c r="P28" s="106"/>
      <c r="Q28" s="107"/>
      <c r="R28" s="107"/>
    </row>
    <row r="29" spans="1:18" x14ac:dyDescent="0.5">
      <c r="P29" s="106"/>
      <c r="Q29" s="107"/>
      <c r="R29" s="107"/>
    </row>
    <row r="30" spans="1:18" x14ac:dyDescent="0.5">
      <c r="P30" s="105"/>
      <c r="Q30" s="105"/>
      <c r="R30" s="105"/>
    </row>
    <row r="31" spans="1:18" x14ac:dyDescent="0.5">
      <c r="P31" s="106"/>
      <c r="Q31" s="107"/>
      <c r="R31" s="107"/>
    </row>
  </sheetData>
  <mergeCells count="11">
    <mergeCell ref="A18:A22"/>
    <mergeCell ref="A23:A25"/>
    <mergeCell ref="K23:K25"/>
    <mergeCell ref="P1:R1"/>
    <mergeCell ref="K2:K4"/>
    <mergeCell ref="K5:K7"/>
    <mergeCell ref="K8:K17"/>
    <mergeCell ref="K18:K22"/>
    <mergeCell ref="A2:A4"/>
    <mergeCell ref="A5:A7"/>
    <mergeCell ref="A8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36F8-9F1E-4CB1-AAA0-8378E5B06305}">
  <dimension ref="A1:D13"/>
  <sheetViews>
    <sheetView zoomScale="115" zoomScaleNormal="115" workbookViewId="0">
      <selection activeCell="G11" sqref="G11"/>
    </sheetView>
  </sheetViews>
  <sheetFormatPr defaultRowHeight="14.4" x14ac:dyDescent="0.3"/>
  <cols>
    <col min="1" max="1" width="16" customWidth="1"/>
    <col min="2" max="2" width="26.44140625" customWidth="1"/>
    <col min="3" max="3" width="19.88671875" customWidth="1"/>
    <col min="4" max="4" width="26" customWidth="1"/>
  </cols>
  <sheetData>
    <row r="1" spans="1:4" ht="15" thickBot="1" x14ac:dyDescent="0.35">
      <c r="A1" s="35" t="s">
        <v>68</v>
      </c>
      <c r="B1" s="198" t="s">
        <v>69</v>
      </c>
      <c r="C1" s="199"/>
      <c r="D1" s="200"/>
    </row>
    <row r="2" spans="1:4" ht="58.5" customHeight="1" thickBot="1" x14ac:dyDescent="0.35">
      <c r="A2" s="36" t="s">
        <v>34</v>
      </c>
      <c r="B2" s="37">
        <v>1</v>
      </c>
      <c r="C2" s="38" t="s">
        <v>70</v>
      </c>
      <c r="D2" s="37">
        <v>3</v>
      </c>
    </row>
    <row r="3" spans="1:4" ht="54" customHeight="1" thickBot="1" x14ac:dyDescent="0.35">
      <c r="A3" s="36" t="s">
        <v>71</v>
      </c>
      <c r="B3" s="37" t="s">
        <v>104</v>
      </c>
      <c r="C3" s="38" t="s">
        <v>72</v>
      </c>
      <c r="D3" s="39" t="s">
        <v>103</v>
      </c>
    </row>
    <row r="4" spans="1:4" ht="15" thickBot="1" x14ac:dyDescent="0.35">
      <c r="A4" s="36" t="s">
        <v>6</v>
      </c>
      <c r="B4" s="39" t="s">
        <v>73</v>
      </c>
      <c r="C4" s="38" t="s">
        <v>74</v>
      </c>
      <c r="D4" s="39"/>
    </row>
    <row r="5" spans="1:4" ht="15" thickBot="1" x14ac:dyDescent="0.35">
      <c r="A5" s="36" t="s">
        <v>75</v>
      </c>
      <c r="B5" s="39" t="s">
        <v>44</v>
      </c>
      <c r="C5" s="38" t="s">
        <v>77</v>
      </c>
      <c r="D5" s="39" t="s">
        <v>78</v>
      </c>
    </row>
    <row r="6" spans="1:4" ht="15" thickBot="1" x14ac:dyDescent="0.35">
      <c r="A6" s="40" t="s">
        <v>79</v>
      </c>
      <c r="B6" s="41" t="s">
        <v>44</v>
      </c>
      <c r="C6" s="39" t="s">
        <v>80</v>
      </c>
      <c r="D6" s="39"/>
    </row>
    <row r="7" spans="1:4" ht="15" thickBot="1" x14ac:dyDescent="0.35">
      <c r="A7" s="40" t="s">
        <v>76</v>
      </c>
      <c r="B7" s="41" t="s">
        <v>78</v>
      </c>
      <c r="C7" s="39" t="s">
        <v>81</v>
      </c>
      <c r="D7" s="39"/>
    </row>
    <row r="8" spans="1:4" ht="15" thickBot="1" x14ac:dyDescent="0.35">
      <c r="A8" s="40" t="s">
        <v>82</v>
      </c>
      <c r="B8" s="41" t="s">
        <v>83</v>
      </c>
      <c r="C8" s="39" t="s">
        <v>84</v>
      </c>
      <c r="D8" s="39"/>
    </row>
    <row r="9" spans="1:4" ht="15" thickBot="1" x14ac:dyDescent="0.35">
      <c r="A9" s="40" t="s">
        <v>85</v>
      </c>
      <c r="B9" s="39"/>
      <c r="C9" s="39" t="s">
        <v>86</v>
      </c>
      <c r="D9" s="39"/>
    </row>
    <row r="10" spans="1:4" ht="15" thickBot="1" x14ac:dyDescent="0.35">
      <c r="A10" s="40" t="s">
        <v>87</v>
      </c>
      <c r="B10" s="39"/>
      <c r="C10" s="39" t="s">
        <v>88</v>
      </c>
      <c r="D10" s="39"/>
    </row>
    <row r="11" spans="1:4" ht="15" thickBot="1" x14ac:dyDescent="0.35">
      <c r="A11" s="36" t="s">
        <v>89</v>
      </c>
      <c r="B11" s="39" t="s">
        <v>106</v>
      </c>
      <c r="C11" s="38" t="s">
        <v>90</v>
      </c>
      <c r="D11" s="39" t="s">
        <v>105</v>
      </c>
    </row>
    <row r="12" spans="1:4" ht="131.25" customHeight="1" thickBot="1" x14ac:dyDescent="0.35">
      <c r="A12" s="42" t="s">
        <v>91</v>
      </c>
      <c r="B12" s="201" t="s">
        <v>157</v>
      </c>
      <c r="C12" s="202"/>
      <c r="D12" s="203"/>
    </row>
    <row r="13" spans="1:4" ht="306" customHeight="1" thickBot="1" x14ac:dyDescent="0.35">
      <c r="A13" s="36" t="s">
        <v>92</v>
      </c>
      <c r="B13" s="198"/>
      <c r="C13" s="199"/>
      <c r="D13" s="200"/>
    </row>
  </sheetData>
  <mergeCells count="3">
    <mergeCell ref="B1:D1"/>
    <mergeCell ref="B12:D12"/>
    <mergeCell ref="B13:D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3A89-B618-4A64-BE7E-8ED964434F0F}">
  <dimension ref="A1:H16"/>
  <sheetViews>
    <sheetView zoomScale="115" zoomScaleNormal="115" workbookViewId="0">
      <selection activeCell="K12" sqref="K12"/>
    </sheetView>
  </sheetViews>
  <sheetFormatPr defaultRowHeight="14.4" x14ac:dyDescent="0.3"/>
  <cols>
    <col min="1" max="1" width="10.6640625" customWidth="1"/>
    <col min="2" max="2" width="25.109375" customWidth="1"/>
    <col min="3" max="3" width="26.5546875" customWidth="1"/>
    <col min="4" max="4" width="8.88671875" customWidth="1"/>
    <col min="7" max="7" width="24.44140625" customWidth="1"/>
    <col min="8" max="8" width="11.5546875" customWidth="1"/>
  </cols>
  <sheetData>
    <row r="1" spans="1:8" ht="15.6" thickTop="1" thickBot="1" x14ac:dyDescent="0.35">
      <c r="A1" s="56"/>
      <c r="B1" s="57" t="s">
        <v>122</v>
      </c>
      <c r="C1" s="13" t="s">
        <v>13</v>
      </c>
      <c r="D1" s="58"/>
      <c r="E1" s="59"/>
      <c r="F1" s="57" t="s">
        <v>123</v>
      </c>
      <c r="G1" s="60" t="str">
        <f ca="1">RIGHT(CELL("имяфайла",K1),LEN(CELL("имяфайла",K1))-SEARCH("]",CELL("имяфайла",K1)))</f>
        <v>Тест-кейс 1</v>
      </c>
      <c r="H1" s="61"/>
    </row>
    <row r="2" spans="1:8" ht="15" thickTop="1" x14ac:dyDescent="0.3">
      <c r="A2" s="204"/>
      <c r="B2" s="206" t="s">
        <v>124</v>
      </c>
      <c r="C2" s="208" t="s">
        <v>139</v>
      </c>
      <c r="D2" s="62"/>
      <c r="E2" s="63"/>
      <c r="F2" s="64" t="s">
        <v>125</v>
      </c>
      <c r="G2" s="65" t="s">
        <v>126</v>
      </c>
      <c r="H2" s="66"/>
    </row>
    <row r="3" spans="1:8" ht="15" thickBot="1" x14ac:dyDescent="0.35">
      <c r="A3" s="205"/>
      <c r="B3" s="207"/>
      <c r="C3" s="209"/>
      <c r="D3" s="62"/>
      <c r="E3" s="63"/>
      <c r="F3" s="64" t="s">
        <v>127</v>
      </c>
      <c r="G3" s="93"/>
      <c r="H3" s="66"/>
    </row>
    <row r="4" spans="1:8" x14ac:dyDescent="0.3">
      <c r="A4" s="67"/>
      <c r="B4" s="57" t="s">
        <v>128</v>
      </c>
      <c r="C4" s="68" t="s">
        <v>105</v>
      </c>
      <c r="D4" s="58"/>
      <c r="E4" s="59"/>
      <c r="F4" s="57" t="s">
        <v>129</v>
      </c>
      <c r="G4" s="69">
        <v>45784</v>
      </c>
      <c r="H4" s="61"/>
    </row>
    <row r="5" spans="1:8" ht="15" thickBot="1" x14ac:dyDescent="0.35">
      <c r="A5" s="70"/>
      <c r="B5" s="71"/>
      <c r="C5" s="71"/>
      <c r="D5" s="72"/>
      <c r="E5" s="72"/>
      <c r="F5" s="72"/>
      <c r="G5" s="71"/>
      <c r="H5" s="71"/>
    </row>
    <row r="6" spans="1:8" x14ac:dyDescent="0.3">
      <c r="A6" s="67"/>
      <c r="B6" s="57" t="s">
        <v>130</v>
      </c>
      <c r="C6" s="73"/>
      <c r="D6" s="74"/>
      <c r="E6" s="75"/>
      <c r="F6" s="75"/>
      <c r="G6" s="75"/>
      <c r="H6" s="73"/>
    </row>
    <row r="7" spans="1:8" x14ac:dyDescent="0.3">
      <c r="A7" s="70"/>
      <c r="B7" s="76" t="s">
        <v>131</v>
      </c>
      <c r="C7" s="76" t="s">
        <v>132</v>
      </c>
      <c r="D7" s="77"/>
      <c r="H7" s="71"/>
    </row>
    <row r="8" spans="1:8" x14ac:dyDescent="0.3">
      <c r="A8" s="70"/>
      <c r="B8" s="71" t="s">
        <v>133</v>
      </c>
      <c r="C8" s="71" t="s">
        <v>140</v>
      </c>
      <c r="D8" s="72"/>
      <c r="H8" s="71"/>
    </row>
    <row r="9" spans="1:8" x14ac:dyDescent="0.3">
      <c r="A9" s="70"/>
      <c r="B9" s="71" t="s">
        <v>134</v>
      </c>
      <c r="C9" s="77" t="s">
        <v>141</v>
      </c>
      <c r="D9" s="72"/>
      <c r="H9" s="71"/>
    </row>
    <row r="10" spans="1:8" x14ac:dyDescent="0.3">
      <c r="A10" s="70"/>
      <c r="B10" s="71" t="s">
        <v>142</v>
      </c>
      <c r="C10" s="94" t="s">
        <v>143</v>
      </c>
      <c r="D10" s="72"/>
      <c r="E10" s="72"/>
      <c r="F10" s="72"/>
      <c r="G10" s="71"/>
      <c r="H10" s="71"/>
    </row>
    <row r="11" spans="1:8" ht="15" thickBot="1" x14ac:dyDescent="0.35">
      <c r="A11" s="70"/>
      <c r="B11" s="71" t="s">
        <v>144</v>
      </c>
      <c r="C11" s="95">
        <v>38602</v>
      </c>
      <c r="D11" s="72"/>
      <c r="E11" s="72"/>
      <c r="F11" s="72"/>
      <c r="G11" s="71"/>
      <c r="H11" s="71"/>
    </row>
    <row r="12" spans="1:8" ht="15" thickBot="1" x14ac:dyDescent="0.35">
      <c r="A12" s="78">
        <f>COUNTA(A14:A29)</f>
        <v>3</v>
      </c>
      <c r="B12" s="79" t="s">
        <v>135</v>
      </c>
      <c r="C12" s="80" t="s">
        <v>136</v>
      </c>
      <c r="D12" s="81">
        <f t="shared" ref="D12:F12" si="0">COUNTIF(D14:D29,"x")</f>
        <v>3</v>
      </c>
      <c r="E12" s="81">
        <f t="shared" si="0"/>
        <v>0</v>
      </c>
      <c r="F12" s="81">
        <f t="shared" si="0"/>
        <v>0</v>
      </c>
      <c r="G12" s="82" t="s">
        <v>137</v>
      </c>
      <c r="H12" s="83">
        <f>(D12+E12+F12)/A12</f>
        <v>1</v>
      </c>
    </row>
    <row r="13" spans="1:8" ht="26.4" thickBot="1" x14ac:dyDescent="0.35">
      <c r="A13" s="84" t="s">
        <v>138</v>
      </c>
      <c r="B13" s="85" t="s">
        <v>28</v>
      </c>
      <c r="C13" s="85" t="s">
        <v>29</v>
      </c>
      <c r="D13" s="86" t="s">
        <v>30</v>
      </c>
      <c r="E13" s="86" t="s">
        <v>31</v>
      </c>
      <c r="F13" s="86" t="s">
        <v>32</v>
      </c>
      <c r="G13" s="87" t="s">
        <v>33</v>
      </c>
      <c r="H13" s="88" t="s">
        <v>34</v>
      </c>
    </row>
    <row r="14" spans="1:8" ht="72" customHeight="1" x14ac:dyDescent="0.3">
      <c r="A14" s="135">
        <v>1</v>
      </c>
      <c r="B14" s="32" t="s">
        <v>38</v>
      </c>
      <c r="C14" s="32" t="s">
        <v>46</v>
      </c>
      <c r="D14" s="54" t="s">
        <v>43</v>
      </c>
      <c r="E14" s="89"/>
      <c r="F14" s="89"/>
      <c r="G14" s="32" t="s">
        <v>46</v>
      </c>
      <c r="H14" s="90"/>
    </row>
    <row r="15" spans="1:8" ht="129" customHeight="1" x14ac:dyDescent="0.3">
      <c r="A15" s="99">
        <f t="shared" ref="A15:A16" si="1">A14 + 1</f>
        <v>2</v>
      </c>
      <c r="B15" s="32" t="s">
        <v>145</v>
      </c>
      <c r="C15" s="32" t="s">
        <v>41</v>
      </c>
      <c r="D15" s="54" t="s">
        <v>43</v>
      </c>
      <c r="E15" s="91"/>
      <c r="F15" s="91"/>
      <c r="G15" s="32" t="s">
        <v>41</v>
      </c>
      <c r="H15" s="92"/>
    </row>
    <row r="16" spans="1:8" ht="103.5" customHeight="1" x14ac:dyDescent="0.3">
      <c r="A16" s="99">
        <f t="shared" si="1"/>
        <v>3</v>
      </c>
      <c r="B16" s="32" t="s">
        <v>51</v>
      </c>
      <c r="C16" s="31" t="s">
        <v>52</v>
      </c>
      <c r="D16" s="54" t="s">
        <v>43</v>
      </c>
      <c r="E16" s="91"/>
      <c r="F16" s="91"/>
      <c r="G16" s="31" t="s">
        <v>52</v>
      </c>
      <c r="H16" s="92"/>
    </row>
  </sheetData>
  <mergeCells count="3">
    <mergeCell ref="A2:A3"/>
    <mergeCell ref="B2:B3"/>
    <mergeCell ref="C2:C3"/>
  </mergeCells>
  <hyperlinks>
    <hyperlink ref="C10" r:id="rId1" xr:uid="{AEE0AE59-4662-4D68-97A6-E6ADC8DAAD9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3CA5-F15E-40DA-B252-05DA0DD88426}">
  <dimension ref="A1:H14"/>
  <sheetViews>
    <sheetView zoomScale="115" zoomScaleNormal="115" workbookViewId="0">
      <selection activeCell="C12" sqref="C12"/>
    </sheetView>
  </sheetViews>
  <sheetFormatPr defaultRowHeight="14.4" x14ac:dyDescent="0.3"/>
  <cols>
    <col min="2" max="2" width="26.5546875" customWidth="1"/>
    <col min="3" max="3" width="23.109375" customWidth="1"/>
    <col min="4" max="4" width="9.33203125" customWidth="1"/>
    <col min="5" max="5" width="7.6640625" customWidth="1"/>
    <col min="6" max="6" width="29.109375" customWidth="1"/>
    <col min="7" max="7" width="30.88671875" customWidth="1"/>
  </cols>
  <sheetData>
    <row r="1" spans="1:8" ht="15.6" thickTop="1" thickBot="1" x14ac:dyDescent="0.35">
      <c r="A1" s="56"/>
      <c r="B1" s="57" t="s">
        <v>122</v>
      </c>
      <c r="C1" s="13" t="s">
        <v>148</v>
      </c>
      <c r="D1" s="58"/>
      <c r="E1" s="59"/>
      <c r="F1" s="57" t="s">
        <v>123</v>
      </c>
      <c r="G1" s="60" t="str">
        <f ca="1">RIGHT(CELL("имяфайла",K1),LEN(CELL("имяфайла",K1))-SEARCH("]",CELL("имяфайла",K1)))</f>
        <v>Тест-кейс 2</v>
      </c>
      <c r="H1" s="61"/>
    </row>
    <row r="2" spans="1:8" ht="15" thickTop="1" x14ac:dyDescent="0.3">
      <c r="A2" s="204"/>
      <c r="B2" s="206" t="s">
        <v>124</v>
      </c>
      <c r="C2" s="208" t="s">
        <v>147</v>
      </c>
      <c r="D2" s="62"/>
      <c r="E2" s="63"/>
      <c r="F2" s="64" t="s">
        <v>125</v>
      </c>
      <c r="G2" s="65" t="s">
        <v>126</v>
      </c>
      <c r="H2" s="66"/>
    </row>
    <row r="3" spans="1:8" ht="15" thickBot="1" x14ac:dyDescent="0.35">
      <c r="A3" s="205"/>
      <c r="B3" s="207"/>
      <c r="C3" s="209"/>
      <c r="D3" s="62"/>
      <c r="E3" s="63"/>
      <c r="F3" s="64" t="s">
        <v>127</v>
      </c>
      <c r="G3" s="93"/>
      <c r="H3" s="66"/>
    </row>
    <row r="4" spans="1:8" x14ac:dyDescent="0.3">
      <c r="A4" s="67"/>
      <c r="B4" s="57" t="s">
        <v>128</v>
      </c>
      <c r="C4" s="68" t="s">
        <v>105</v>
      </c>
      <c r="D4" s="58"/>
      <c r="E4" s="59"/>
      <c r="F4" s="57" t="s">
        <v>129</v>
      </c>
      <c r="G4" s="69">
        <v>45784</v>
      </c>
      <c r="H4" s="61"/>
    </row>
    <row r="5" spans="1:8" ht="15" thickBot="1" x14ac:dyDescent="0.35">
      <c r="A5" s="70"/>
      <c r="B5" s="71"/>
      <c r="C5" s="71"/>
      <c r="D5" s="72"/>
      <c r="E5" s="72"/>
      <c r="F5" s="72"/>
      <c r="G5" s="71"/>
      <c r="H5" s="71"/>
    </row>
    <row r="6" spans="1:8" x14ac:dyDescent="0.3">
      <c r="A6" s="67"/>
      <c r="B6" s="57" t="s">
        <v>130</v>
      </c>
      <c r="C6" s="73"/>
      <c r="D6" s="74"/>
      <c r="E6" s="75"/>
      <c r="F6" s="75"/>
      <c r="G6" s="75"/>
      <c r="H6" s="73"/>
    </row>
    <row r="7" spans="1:8" ht="26.4" x14ac:dyDescent="0.3">
      <c r="A7" s="70"/>
      <c r="B7" s="76" t="s">
        <v>131</v>
      </c>
      <c r="C7" s="76" t="s">
        <v>132</v>
      </c>
      <c r="D7" s="77"/>
      <c r="H7" s="71"/>
    </row>
    <row r="8" spans="1:8" x14ac:dyDescent="0.3">
      <c r="A8" s="70"/>
      <c r="B8" s="71" t="s">
        <v>133</v>
      </c>
      <c r="C8" s="71" t="s">
        <v>140</v>
      </c>
      <c r="D8" s="72"/>
      <c r="H8" s="71"/>
    </row>
    <row r="9" spans="1:8" ht="15" thickBot="1" x14ac:dyDescent="0.35">
      <c r="A9" s="70"/>
      <c r="B9" s="71" t="s">
        <v>134</v>
      </c>
      <c r="C9" s="77" t="s">
        <v>141</v>
      </c>
      <c r="D9" s="72"/>
      <c r="H9" s="71"/>
    </row>
    <row r="10" spans="1:8" ht="15" thickBot="1" x14ac:dyDescent="0.35">
      <c r="A10" s="78">
        <f>COUNTA(A12:A27)</f>
        <v>3</v>
      </c>
      <c r="B10" s="79" t="s">
        <v>135</v>
      </c>
      <c r="C10" s="80" t="s">
        <v>136</v>
      </c>
      <c r="D10" s="81">
        <f t="shared" ref="D10:F10" si="0">COUNTIF(D12:D27,"x")</f>
        <v>3</v>
      </c>
      <c r="E10" s="81">
        <f t="shared" si="0"/>
        <v>0</v>
      </c>
      <c r="F10" s="81">
        <f t="shared" si="0"/>
        <v>0</v>
      </c>
      <c r="G10" s="82" t="s">
        <v>137</v>
      </c>
      <c r="H10" s="83">
        <f>(D10+E10+F10)/A10</f>
        <v>1</v>
      </c>
    </row>
    <row r="11" spans="1:8" ht="26.4" thickBot="1" x14ac:dyDescent="0.35">
      <c r="A11" s="84" t="s">
        <v>138</v>
      </c>
      <c r="B11" s="85" t="s">
        <v>28</v>
      </c>
      <c r="C11" s="85" t="s">
        <v>29</v>
      </c>
      <c r="D11" s="86" t="s">
        <v>30</v>
      </c>
      <c r="E11" s="86" t="s">
        <v>31</v>
      </c>
      <c r="F11" s="86" t="s">
        <v>32</v>
      </c>
      <c r="G11" s="87" t="s">
        <v>33</v>
      </c>
      <c r="H11" s="88" t="s">
        <v>34</v>
      </c>
    </row>
    <row r="12" spans="1:8" ht="41.4" x14ac:dyDescent="0.3">
      <c r="A12" s="135">
        <v>1</v>
      </c>
      <c r="B12" s="32" t="s">
        <v>38</v>
      </c>
      <c r="C12" s="32" t="s">
        <v>46</v>
      </c>
      <c r="D12" s="54" t="s">
        <v>43</v>
      </c>
      <c r="E12" s="89"/>
      <c r="F12" s="89"/>
      <c r="G12" s="32" t="s">
        <v>46</v>
      </c>
      <c r="H12" s="90"/>
    </row>
    <row r="13" spans="1:8" ht="28.8" x14ac:dyDescent="0.3">
      <c r="A13" s="99">
        <f t="shared" ref="A13:A14" si="1">A12 + 1</f>
        <v>2</v>
      </c>
      <c r="B13" s="31" t="s">
        <v>47</v>
      </c>
      <c r="C13" s="32" t="s">
        <v>41</v>
      </c>
      <c r="D13" s="54" t="s">
        <v>43</v>
      </c>
      <c r="E13" s="91"/>
      <c r="F13" s="91"/>
      <c r="G13" s="32" t="s">
        <v>41</v>
      </c>
      <c r="H13" s="92"/>
    </row>
    <row r="14" spans="1:8" ht="43.2" x14ac:dyDescent="0.3">
      <c r="A14" s="99">
        <f t="shared" si="1"/>
        <v>3</v>
      </c>
      <c r="B14" s="32" t="s">
        <v>48</v>
      </c>
      <c r="C14" s="31" t="s">
        <v>49</v>
      </c>
      <c r="D14" s="54" t="s">
        <v>43</v>
      </c>
      <c r="E14" s="91"/>
      <c r="F14" s="91"/>
      <c r="G14" s="31" t="s">
        <v>49</v>
      </c>
      <c r="H14" s="92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736B-AD81-451A-8C3C-163C0E9EE219}">
  <dimension ref="A1:H24"/>
  <sheetViews>
    <sheetView zoomScale="115" zoomScaleNormal="115" workbookViewId="0">
      <selection activeCell="C2" sqref="C2:C3"/>
    </sheetView>
  </sheetViews>
  <sheetFormatPr defaultRowHeight="14.4" x14ac:dyDescent="0.3"/>
  <cols>
    <col min="1" max="1" width="18.33203125" customWidth="1"/>
    <col min="2" max="2" width="24.6640625" customWidth="1"/>
    <col min="3" max="3" width="24.44140625" customWidth="1"/>
    <col min="7" max="7" width="42.33203125" customWidth="1"/>
  </cols>
  <sheetData>
    <row r="1" spans="1:8" ht="15.6" thickTop="1" thickBot="1" x14ac:dyDescent="0.35">
      <c r="A1" s="56"/>
      <c r="B1" s="57" t="s">
        <v>122</v>
      </c>
      <c r="C1" s="13" t="s">
        <v>14</v>
      </c>
      <c r="D1" s="58"/>
      <c r="E1" s="59"/>
      <c r="F1" s="57" t="s">
        <v>123</v>
      </c>
      <c r="G1" s="60" t="str">
        <f ca="1">RIGHT(CELL("имяфайла",K1),LEN(CELL("имяфайла",K1))-SEARCH("]",CELL("имяфайла",K1)))</f>
        <v>Тест-кейс 3</v>
      </c>
      <c r="H1" s="61"/>
    </row>
    <row r="2" spans="1:8" ht="15" thickTop="1" x14ac:dyDescent="0.3">
      <c r="A2" s="204"/>
      <c r="B2" s="206" t="s">
        <v>124</v>
      </c>
      <c r="C2" s="208" t="s">
        <v>152</v>
      </c>
      <c r="D2" s="62"/>
      <c r="E2" s="63"/>
      <c r="F2" s="64" t="s">
        <v>125</v>
      </c>
      <c r="G2" s="65" t="s">
        <v>126</v>
      </c>
      <c r="H2" s="66"/>
    </row>
    <row r="3" spans="1:8" ht="15" thickBot="1" x14ac:dyDescent="0.35">
      <c r="A3" s="205"/>
      <c r="B3" s="207"/>
      <c r="C3" s="209"/>
      <c r="D3" s="62"/>
      <c r="E3" s="63"/>
      <c r="F3" s="64" t="s">
        <v>127</v>
      </c>
      <c r="G3" s="93"/>
      <c r="H3" s="66"/>
    </row>
    <row r="4" spans="1:8" x14ac:dyDescent="0.3">
      <c r="A4" s="67"/>
      <c r="B4" s="57" t="s">
        <v>128</v>
      </c>
      <c r="C4" s="68" t="s">
        <v>105</v>
      </c>
      <c r="D4" s="58"/>
      <c r="E4" s="59"/>
      <c r="F4" s="57" t="s">
        <v>129</v>
      </c>
      <c r="G4" s="69">
        <v>45784</v>
      </c>
      <c r="H4" s="61"/>
    </row>
    <row r="5" spans="1:8" ht="15" thickBot="1" x14ac:dyDescent="0.35">
      <c r="A5" s="70"/>
      <c r="B5" s="71"/>
      <c r="C5" s="71"/>
      <c r="D5" s="72"/>
      <c r="E5" s="72"/>
      <c r="F5" s="72"/>
      <c r="G5" s="71"/>
      <c r="H5" s="71"/>
    </row>
    <row r="6" spans="1:8" x14ac:dyDescent="0.3">
      <c r="A6" s="67"/>
      <c r="B6" s="57" t="s">
        <v>130</v>
      </c>
      <c r="C6" s="73"/>
      <c r="D6" s="74"/>
      <c r="E6" s="75"/>
      <c r="F6" s="75"/>
      <c r="G6" s="75"/>
      <c r="H6" s="73"/>
    </row>
    <row r="7" spans="1:8" ht="26.4" x14ac:dyDescent="0.3">
      <c r="A7" s="70"/>
      <c r="B7" s="76" t="s">
        <v>131</v>
      </c>
      <c r="C7" s="76" t="s">
        <v>132</v>
      </c>
      <c r="D7" s="77"/>
      <c r="H7" s="71"/>
    </row>
    <row r="8" spans="1:8" x14ac:dyDescent="0.3">
      <c r="A8" s="70"/>
      <c r="B8" s="76" t="s">
        <v>150</v>
      </c>
      <c r="C8" s="76" t="s">
        <v>140</v>
      </c>
      <c r="D8" s="77"/>
      <c r="H8" s="71"/>
    </row>
    <row r="9" spans="1:8" x14ac:dyDescent="0.3">
      <c r="A9" s="70"/>
      <c r="B9" s="76" t="s">
        <v>151</v>
      </c>
      <c r="C9" s="76" t="s">
        <v>141</v>
      </c>
      <c r="D9" s="77"/>
      <c r="H9" s="71"/>
    </row>
    <row r="10" spans="1:8" x14ac:dyDescent="0.3">
      <c r="A10" s="70"/>
      <c r="B10" s="71" t="s">
        <v>142</v>
      </c>
      <c r="C10" s="94" t="s">
        <v>143</v>
      </c>
      <c r="D10" s="72"/>
      <c r="H10" s="71"/>
    </row>
    <row r="11" spans="1:8" ht="15" thickBot="1" x14ac:dyDescent="0.35">
      <c r="A11" s="70"/>
      <c r="B11" s="71"/>
      <c r="C11" s="77"/>
      <c r="D11" s="72"/>
      <c r="H11" s="71"/>
    </row>
    <row r="12" spans="1:8" ht="15" thickBot="1" x14ac:dyDescent="0.35">
      <c r="A12" s="78">
        <f>COUNTA(A14:A29)</f>
        <v>11</v>
      </c>
      <c r="B12" s="79" t="s">
        <v>135</v>
      </c>
      <c r="C12" s="80" t="s">
        <v>136</v>
      </c>
      <c r="D12" s="81">
        <f t="shared" ref="D12:F12" si="0">COUNTIF(D14:D29,"x")</f>
        <v>11</v>
      </c>
      <c r="E12" s="81">
        <f t="shared" si="0"/>
        <v>1</v>
      </c>
      <c r="F12" s="81">
        <f t="shared" si="0"/>
        <v>0</v>
      </c>
      <c r="G12" s="82" t="s">
        <v>137</v>
      </c>
      <c r="H12" s="83">
        <f>(D12+E12+F12)/A12</f>
        <v>1.0909090909090908</v>
      </c>
    </row>
    <row r="13" spans="1:8" ht="26.4" thickBot="1" x14ac:dyDescent="0.35">
      <c r="A13" s="84" t="s">
        <v>138</v>
      </c>
      <c r="B13" s="85" t="s">
        <v>28</v>
      </c>
      <c r="C13" s="85" t="s">
        <v>29</v>
      </c>
      <c r="D13" s="86" t="s">
        <v>30</v>
      </c>
      <c r="E13" s="86" t="s">
        <v>31</v>
      </c>
      <c r="F13" s="86" t="s">
        <v>32</v>
      </c>
      <c r="G13" s="87" t="s">
        <v>33</v>
      </c>
      <c r="H13" s="96" t="s">
        <v>34</v>
      </c>
    </row>
    <row r="14" spans="1:8" ht="41.4" x14ac:dyDescent="0.3">
      <c r="A14" s="135">
        <v>1</v>
      </c>
      <c r="B14" s="32" t="s">
        <v>38</v>
      </c>
      <c r="C14" s="32" t="s">
        <v>46</v>
      </c>
      <c r="D14" s="53" t="s">
        <v>43</v>
      </c>
      <c r="E14" s="89"/>
      <c r="F14" s="89"/>
      <c r="G14" s="34" t="s">
        <v>46</v>
      </c>
      <c r="H14" s="97"/>
    </row>
    <row r="15" spans="1:8" ht="72" x14ac:dyDescent="0.3">
      <c r="A15" s="99">
        <f t="shared" ref="A15:A16" si="1">A14 + 1</f>
        <v>2</v>
      </c>
      <c r="B15" s="31" t="s">
        <v>64</v>
      </c>
      <c r="C15" s="31" t="s">
        <v>55</v>
      </c>
      <c r="D15" s="53" t="s">
        <v>43</v>
      </c>
      <c r="E15" s="91"/>
      <c r="F15" s="91"/>
      <c r="G15" s="48" t="s">
        <v>55</v>
      </c>
      <c r="H15" s="97"/>
    </row>
    <row r="16" spans="1:8" ht="43.2" x14ac:dyDescent="0.3">
      <c r="A16" s="100">
        <f t="shared" si="1"/>
        <v>3</v>
      </c>
      <c r="B16" s="31" t="s">
        <v>65</v>
      </c>
      <c r="C16" s="31" t="s">
        <v>54</v>
      </c>
      <c r="D16" s="53" t="s">
        <v>43</v>
      </c>
      <c r="E16" s="104"/>
      <c r="F16" s="104"/>
      <c r="G16" s="48" t="s">
        <v>54</v>
      </c>
      <c r="H16" s="97"/>
    </row>
    <row r="17" spans="1:8" ht="72" x14ac:dyDescent="0.3">
      <c r="A17" s="101">
        <v>4</v>
      </c>
      <c r="B17" s="55" t="s">
        <v>149</v>
      </c>
      <c r="C17" s="31" t="s">
        <v>53</v>
      </c>
      <c r="D17" s="53" t="s">
        <v>43</v>
      </c>
      <c r="E17" s="98"/>
      <c r="F17" s="98"/>
      <c r="G17" s="103" t="s">
        <v>53</v>
      </c>
      <c r="H17" s="98"/>
    </row>
    <row r="18" spans="1:8" ht="43.2" x14ac:dyDescent="0.3">
      <c r="A18" s="101">
        <v>5</v>
      </c>
      <c r="B18" s="55" t="s">
        <v>63</v>
      </c>
      <c r="C18" s="31" t="s">
        <v>57</v>
      </c>
      <c r="D18" s="53" t="s">
        <v>43</v>
      </c>
      <c r="E18" s="53"/>
      <c r="F18" s="33"/>
      <c r="G18" s="48" t="s">
        <v>57</v>
      </c>
      <c r="H18" s="98"/>
    </row>
    <row r="19" spans="1:8" ht="43.2" x14ac:dyDescent="0.3">
      <c r="A19" s="102">
        <v>6</v>
      </c>
      <c r="B19" s="55" t="s">
        <v>59</v>
      </c>
      <c r="C19" s="31" t="s">
        <v>58</v>
      </c>
      <c r="D19" s="54" t="s">
        <v>43</v>
      </c>
      <c r="E19" s="53"/>
      <c r="F19" s="33"/>
      <c r="G19" s="48" t="s">
        <v>58</v>
      </c>
      <c r="H19" s="98"/>
    </row>
    <row r="20" spans="1:8" ht="57.6" x14ac:dyDescent="0.3">
      <c r="A20" s="102">
        <v>7</v>
      </c>
      <c r="B20" s="55" t="s">
        <v>60</v>
      </c>
      <c r="C20" s="31" t="s">
        <v>61</v>
      </c>
      <c r="D20" s="54" t="s">
        <v>43</v>
      </c>
      <c r="E20" s="54" t="s">
        <v>43</v>
      </c>
      <c r="F20" s="33"/>
      <c r="G20" s="142" t="s">
        <v>159</v>
      </c>
      <c r="H20" s="98">
        <v>1</v>
      </c>
    </row>
    <row r="21" spans="1:8" ht="157.5" customHeight="1" x14ac:dyDescent="0.3">
      <c r="A21" s="102">
        <v>8</v>
      </c>
      <c r="B21" s="55" t="s">
        <v>97</v>
      </c>
      <c r="C21" s="31" t="s">
        <v>62</v>
      </c>
      <c r="D21" s="53" t="s">
        <v>43</v>
      </c>
      <c r="E21" s="53"/>
      <c r="F21" s="33"/>
      <c r="G21" s="48" t="s">
        <v>62</v>
      </c>
      <c r="H21" s="98"/>
    </row>
    <row r="22" spans="1:8" ht="43.2" x14ac:dyDescent="0.3">
      <c r="A22" s="102">
        <v>9</v>
      </c>
      <c r="B22" s="55" t="s">
        <v>96</v>
      </c>
      <c r="C22" s="31" t="s">
        <v>57</v>
      </c>
      <c r="D22" s="53" t="s">
        <v>43</v>
      </c>
      <c r="E22" s="53"/>
      <c r="F22" s="33"/>
      <c r="G22" s="48" t="s">
        <v>57</v>
      </c>
      <c r="H22" s="98"/>
    </row>
    <row r="23" spans="1:8" ht="43.2" x14ac:dyDescent="0.3">
      <c r="A23" s="102">
        <v>10</v>
      </c>
      <c r="B23" s="55" t="s">
        <v>98</v>
      </c>
      <c r="C23" s="31" t="s">
        <v>54</v>
      </c>
      <c r="D23" s="53" t="s">
        <v>43</v>
      </c>
      <c r="E23" s="53"/>
      <c r="F23" s="33"/>
      <c r="G23" s="48" t="s">
        <v>54</v>
      </c>
      <c r="H23" s="98"/>
    </row>
    <row r="24" spans="1:8" ht="43.2" x14ac:dyDescent="0.3">
      <c r="A24" s="102">
        <v>11</v>
      </c>
      <c r="B24" s="55" t="s">
        <v>99</v>
      </c>
      <c r="C24" s="31" t="s">
        <v>93</v>
      </c>
      <c r="D24" s="53" t="s">
        <v>43</v>
      </c>
      <c r="E24" s="53"/>
      <c r="F24" s="33"/>
      <c r="G24" s="48" t="s">
        <v>93</v>
      </c>
      <c r="H24" s="98"/>
    </row>
  </sheetData>
  <mergeCells count="3">
    <mergeCell ref="A2:A3"/>
    <mergeCell ref="B2:B3"/>
    <mergeCell ref="C2:C3"/>
  </mergeCells>
  <hyperlinks>
    <hyperlink ref="C10" r:id="rId1" xr:uid="{F5B01952-DE4C-49BF-A987-713A4AEA6CA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C550-5299-4023-8FE3-BE8EB9C8005E}">
  <dimension ref="A1:H18"/>
  <sheetViews>
    <sheetView workbookViewId="0">
      <selection activeCell="K9" sqref="K9"/>
    </sheetView>
  </sheetViews>
  <sheetFormatPr defaultRowHeight="14.4" x14ac:dyDescent="0.3"/>
  <cols>
    <col min="2" max="2" width="16.21875" customWidth="1"/>
    <col min="3" max="3" width="18.6640625" customWidth="1"/>
    <col min="7" max="7" width="18.21875" customWidth="1"/>
    <col min="8" max="8" width="11.88671875" customWidth="1"/>
  </cols>
  <sheetData>
    <row r="1" spans="1:8" ht="30" thickTop="1" thickBot="1" x14ac:dyDescent="0.35">
      <c r="A1" s="56"/>
      <c r="B1" s="57" t="s">
        <v>122</v>
      </c>
      <c r="C1" s="13" t="s">
        <v>15</v>
      </c>
      <c r="D1" s="58"/>
      <c r="E1" s="59"/>
      <c r="F1" s="57" t="s">
        <v>123</v>
      </c>
      <c r="G1" s="60" t="str">
        <f ca="1">RIGHT(CELL("имяфайла",K1),LEN(CELL("имяфайла",K1))-SEARCH("]",CELL("имяфайла",K1)))</f>
        <v>Тест-кейс 4</v>
      </c>
      <c r="H1" s="61"/>
    </row>
    <row r="2" spans="1:8" ht="36" customHeight="1" thickTop="1" x14ac:dyDescent="0.3">
      <c r="A2" s="204"/>
      <c r="B2" s="206" t="s">
        <v>124</v>
      </c>
      <c r="C2" s="208" t="s">
        <v>165</v>
      </c>
      <c r="D2" s="62"/>
      <c r="E2" s="63"/>
      <c r="F2" s="64" t="s">
        <v>125</v>
      </c>
      <c r="G2" s="65" t="s">
        <v>126</v>
      </c>
      <c r="H2" s="66"/>
    </row>
    <row r="3" spans="1:8" ht="33" customHeight="1" thickBot="1" x14ac:dyDescent="0.35">
      <c r="A3" s="205"/>
      <c r="B3" s="207"/>
      <c r="C3" s="209"/>
      <c r="D3" s="62"/>
      <c r="E3" s="63"/>
      <c r="F3" s="64" t="s">
        <v>127</v>
      </c>
      <c r="G3" s="93"/>
      <c r="H3" s="66"/>
    </row>
    <row r="4" spans="1:8" x14ac:dyDescent="0.3">
      <c r="A4" s="67"/>
      <c r="B4" s="57" t="s">
        <v>128</v>
      </c>
      <c r="C4" s="68" t="s">
        <v>162</v>
      </c>
      <c r="D4" s="58"/>
      <c r="E4" s="59"/>
      <c r="F4" s="57" t="s">
        <v>129</v>
      </c>
      <c r="G4" s="69">
        <v>45784</v>
      </c>
      <c r="H4" s="61"/>
    </row>
    <row r="5" spans="1:8" ht="15" thickBot="1" x14ac:dyDescent="0.35">
      <c r="A5" s="70"/>
      <c r="B5" s="71"/>
      <c r="C5" s="71"/>
      <c r="D5" s="72"/>
      <c r="E5" s="72"/>
      <c r="F5" s="72"/>
      <c r="G5" s="71"/>
      <c r="H5" s="71"/>
    </row>
    <row r="6" spans="1:8" x14ac:dyDescent="0.3">
      <c r="A6" s="67"/>
      <c r="B6" s="57" t="s">
        <v>130</v>
      </c>
      <c r="C6" s="73"/>
      <c r="D6" s="74"/>
      <c r="E6" s="75"/>
      <c r="F6" s="75"/>
      <c r="G6" s="75"/>
      <c r="H6" s="73"/>
    </row>
    <row r="7" spans="1:8" ht="26.4" x14ac:dyDescent="0.3">
      <c r="A7" s="70"/>
      <c r="B7" s="76" t="s">
        <v>131</v>
      </c>
      <c r="C7" s="76" t="s">
        <v>132</v>
      </c>
      <c r="D7" s="77"/>
      <c r="H7" s="71"/>
    </row>
    <row r="8" spans="1:8" x14ac:dyDescent="0.3">
      <c r="A8" s="70"/>
      <c r="B8" s="71" t="s">
        <v>133</v>
      </c>
      <c r="C8" s="71" t="s">
        <v>160</v>
      </c>
      <c r="D8" s="72"/>
      <c r="H8" s="71"/>
    </row>
    <row r="9" spans="1:8" x14ac:dyDescent="0.3">
      <c r="B9" s="71" t="s">
        <v>134</v>
      </c>
      <c r="C9" s="145" t="s">
        <v>161</v>
      </c>
      <c r="H9" s="71"/>
    </row>
    <row r="10" spans="1:8" x14ac:dyDescent="0.3">
      <c r="A10" s="70"/>
      <c r="B10" s="71" t="s">
        <v>142</v>
      </c>
      <c r="C10" s="94" t="s">
        <v>164</v>
      </c>
      <c r="D10" s="72"/>
      <c r="H10" s="71"/>
    </row>
    <row r="11" spans="1:8" ht="15" thickBot="1" x14ac:dyDescent="0.35">
      <c r="A11" s="70"/>
      <c r="B11" s="71"/>
      <c r="C11" s="94"/>
      <c r="D11" s="72"/>
      <c r="H11" s="71"/>
    </row>
    <row r="12" spans="1:8" ht="15" thickBot="1" x14ac:dyDescent="0.35">
      <c r="A12" s="78">
        <f>COUNTA(A14:A29)</f>
        <v>5</v>
      </c>
      <c r="B12" s="79" t="s">
        <v>135</v>
      </c>
      <c r="C12" s="80" t="s">
        <v>136</v>
      </c>
      <c r="D12" s="81">
        <f t="shared" ref="D12:F12" si="0">COUNTIF(D14:D29,"x")</f>
        <v>5</v>
      </c>
      <c r="E12" s="81">
        <f t="shared" si="0"/>
        <v>0</v>
      </c>
      <c r="F12" s="81">
        <f t="shared" si="0"/>
        <v>0</v>
      </c>
      <c r="G12" s="82" t="s">
        <v>137</v>
      </c>
      <c r="H12" s="83">
        <f>(D12+E12+F12)/A12</f>
        <v>1</v>
      </c>
    </row>
    <row r="13" spans="1:8" ht="26.4" thickBot="1" x14ac:dyDescent="0.35">
      <c r="A13" s="84" t="s">
        <v>138</v>
      </c>
      <c r="B13" s="85" t="s">
        <v>28</v>
      </c>
      <c r="C13" s="85" t="s">
        <v>29</v>
      </c>
      <c r="D13" s="86" t="s">
        <v>30</v>
      </c>
      <c r="E13" s="86" t="s">
        <v>31</v>
      </c>
      <c r="F13" s="86" t="s">
        <v>32</v>
      </c>
      <c r="G13" s="87" t="s">
        <v>33</v>
      </c>
      <c r="H13" s="88" t="s">
        <v>34</v>
      </c>
    </row>
    <row r="14" spans="1:8" ht="55.2" x14ac:dyDescent="0.3">
      <c r="A14" s="135">
        <v>1</v>
      </c>
      <c r="B14" s="143" t="s">
        <v>45</v>
      </c>
      <c r="C14" s="143" t="s">
        <v>94</v>
      </c>
      <c r="D14" s="144" t="s">
        <v>40</v>
      </c>
      <c r="E14" s="143"/>
      <c r="F14" s="144"/>
      <c r="G14" s="143" t="s">
        <v>94</v>
      </c>
      <c r="H14" s="90"/>
    </row>
    <row r="15" spans="1:8" ht="69" x14ac:dyDescent="0.3">
      <c r="A15" s="99">
        <f t="shared" ref="A15:A16" si="1">A14 + 1</f>
        <v>2</v>
      </c>
      <c r="B15" s="143" t="s">
        <v>101</v>
      </c>
      <c r="C15" s="143" t="s">
        <v>95</v>
      </c>
      <c r="D15" s="144" t="s">
        <v>40</v>
      </c>
      <c r="E15" s="143"/>
      <c r="F15" s="144"/>
      <c r="G15" s="143" t="s">
        <v>95</v>
      </c>
      <c r="H15" s="92"/>
    </row>
    <row r="16" spans="1:8" ht="82.8" x14ac:dyDescent="0.3">
      <c r="A16" s="99">
        <f t="shared" si="1"/>
        <v>3</v>
      </c>
      <c r="B16" s="143" t="s">
        <v>100</v>
      </c>
      <c r="C16" s="143" t="s">
        <v>102</v>
      </c>
      <c r="D16" s="144" t="s">
        <v>40</v>
      </c>
      <c r="E16" s="143"/>
      <c r="F16" s="144"/>
      <c r="G16" s="143" t="s">
        <v>102</v>
      </c>
      <c r="H16" s="92"/>
    </row>
    <row r="17" spans="1:8" ht="82.8" x14ac:dyDescent="0.3">
      <c r="A17" s="146">
        <v>4</v>
      </c>
      <c r="B17" s="143" t="s">
        <v>107</v>
      </c>
      <c r="C17" s="143" t="s">
        <v>108</v>
      </c>
      <c r="D17" s="144" t="s">
        <v>40</v>
      </c>
      <c r="E17" s="143"/>
      <c r="F17" s="144"/>
      <c r="G17" s="143" t="s">
        <v>108</v>
      </c>
      <c r="H17" s="92"/>
    </row>
    <row r="18" spans="1:8" ht="110.4" x14ac:dyDescent="0.3">
      <c r="A18" s="146">
        <v>5</v>
      </c>
      <c r="B18" s="143" t="s">
        <v>109</v>
      </c>
      <c r="C18" s="143" t="s">
        <v>110</v>
      </c>
      <c r="D18" s="144" t="s">
        <v>40</v>
      </c>
      <c r="E18" s="143"/>
      <c r="F18" s="144"/>
      <c r="G18" s="143" t="s">
        <v>110</v>
      </c>
      <c r="H18" s="92"/>
    </row>
  </sheetData>
  <mergeCells count="3">
    <mergeCell ref="A2:A3"/>
    <mergeCell ref="B2:B3"/>
    <mergeCell ref="C2:C3"/>
  </mergeCells>
  <hyperlinks>
    <hyperlink ref="C10" r:id="rId1" xr:uid="{93D185C9-622E-4597-BB81-A5B5EE1C5D5C}"/>
    <hyperlink ref="C9" r:id="rId2" xr:uid="{451B0580-1342-4F02-A302-C6D9E90C9F18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00DDB-FD21-4098-A4FE-6EDCF6B34CA0}">
  <dimension ref="A1:H18"/>
  <sheetViews>
    <sheetView tabSelected="1" workbookViewId="0">
      <selection activeCell="M11" sqref="M11"/>
    </sheetView>
  </sheetViews>
  <sheetFormatPr defaultRowHeight="14.4" x14ac:dyDescent="0.3"/>
  <cols>
    <col min="1" max="1" width="11.88671875" customWidth="1"/>
    <col min="2" max="3" width="23" customWidth="1"/>
    <col min="4" max="5" width="11.88671875" customWidth="1"/>
    <col min="6" max="6" width="11.88671875" bestFit="1" customWidth="1"/>
    <col min="7" max="7" width="23" customWidth="1"/>
    <col min="8" max="8" width="11.88671875" customWidth="1"/>
  </cols>
  <sheetData>
    <row r="1" spans="1:8" ht="30" customHeight="1" x14ac:dyDescent="0.3">
      <c r="A1" s="219" t="s">
        <v>122</v>
      </c>
      <c r="B1" s="219"/>
      <c r="C1" s="212" t="s">
        <v>163</v>
      </c>
      <c r="D1" s="212"/>
      <c r="E1" s="217" t="s">
        <v>123</v>
      </c>
      <c r="F1" s="218"/>
      <c r="G1" s="213" t="str">
        <f ca="1">RIGHT(CELL("имяфайла",K1),LEN(CELL("имяфайла",K1))-SEARCH("]",CELL("имяфайла",K1)))</f>
        <v>Тест-кейс 5</v>
      </c>
      <c r="H1" s="213"/>
    </row>
    <row r="2" spans="1:8" ht="22.8" customHeight="1" x14ac:dyDescent="0.3">
      <c r="A2" s="219" t="s">
        <v>124</v>
      </c>
      <c r="B2" s="219"/>
      <c r="C2" s="213" t="s">
        <v>166</v>
      </c>
      <c r="D2" s="213"/>
      <c r="E2" s="217" t="s">
        <v>125</v>
      </c>
      <c r="F2" s="218"/>
      <c r="G2" s="214" t="s">
        <v>126</v>
      </c>
      <c r="H2" s="214"/>
    </row>
    <row r="3" spans="1:8" ht="22.2" customHeight="1" x14ac:dyDescent="0.3">
      <c r="A3" s="219"/>
      <c r="B3" s="219"/>
      <c r="C3" s="213"/>
      <c r="D3" s="213"/>
      <c r="E3" s="217" t="s">
        <v>127</v>
      </c>
      <c r="F3" s="218"/>
      <c r="G3" s="215"/>
      <c r="H3" s="215"/>
    </row>
    <row r="4" spans="1:8" ht="18.600000000000001" customHeight="1" x14ac:dyDescent="0.3">
      <c r="A4" s="219" t="s">
        <v>128</v>
      </c>
      <c r="B4" s="219"/>
      <c r="C4" s="213" t="s">
        <v>106</v>
      </c>
      <c r="D4" s="213"/>
      <c r="E4" s="217" t="s">
        <v>129</v>
      </c>
      <c r="F4" s="218"/>
      <c r="G4" s="216">
        <v>45784</v>
      </c>
      <c r="H4" s="216"/>
    </row>
    <row r="5" spans="1:8" x14ac:dyDescent="0.3">
      <c r="A5" s="70"/>
      <c r="B5" s="71"/>
      <c r="C5" s="71"/>
      <c r="D5" s="72"/>
      <c r="E5" s="72"/>
      <c r="F5" s="72"/>
      <c r="G5" s="71"/>
      <c r="H5" s="71"/>
    </row>
    <row r="6" spans="1:8" ht="15" thickBot="1" x14ac:dyDescent="0.35">
      <c r="A6" s="210" t="s">
        <v>130</v>
      </c>
      <c r="B6" s="211"/>
      <c r="D6" s="72"/>
      <c r="H6" s="71"/>
    </row>
    <row r="7" spans="1:8" ht="26.4" x14ac:dyDescent="0.3">
      <c r="A7" s="180" t="s">
        <v>131</v>
      </c>
      <c r="B7" s="185" t="s">
        <v>132</v>
      </c>
      <c r="D7" s="77"/>
      <c r="H7" s="71"/>
    </row>
    <row r="8" spans="1:8" x14ac:dyDescent="0.3">
      <c r="A8" s="179" t="s">
        <v>133</v>
      </c>
      <c r="B8" s="186" t="s">
        <v>167</v>
      </c>
      <c r="D8" s="72"/>
      <c r="H8" s="71"/>
    </row>
    <row r="9" spans="1:8" x14ac:dyDescent="0.3">
      <c r="A9" s="179" t="s">
        <v>134</v>
      </c>
      <c r="B9" s="187" t="s">
        <v>169</v>
      </c>
      <c r="D9" s="72"/>
      <c r="H9" s="71"/>
    </row>
    <row r="10" spans="1:8" ht="15" thickBot="1" x14ac:dyDescent="0.35">
      <c r="A10" s="181" t="s">
        <v>142</v>
      </c>
      <c r="B10" s="188" t="s">
        <v>168</v>
      </c>
      <c r="D10" s="72"/>
      <c r="H10" s="71"/>
    </row>
    <row r="11" spans="1:8" ht="30" customHeight="1" thickBot="1" x14ac:dyDescent="0.35">
      <c r="A11" s="177"/>
      <c r="B11" s="178"/>
      <c r="C11" s="182"/>
      <c r="D11" s="183"/>
      <c r="E11" s="184"/>
      <c r="F11" s="184"/>
      <c r="G11" s="184"/>
      <c r="H11" s="178"/>
    </row>
    <row r="12" spans="1:8" ht="30" customHeight="1" thickBot="1" x14ac:dyDescent="0.35">
      <c r="A12" s="172">
        <f>COUNTA(A14:A29)</f>
        <v>3</v>
      </c>
      <c r="B12" s="173" t="s">
        <v>170</v>
      </c>
      <c r="C12" s="174" t="s">
        <v>136</v>
      </c>
      <c r="D12" s="174">
        <f t="shared" ref="D12:F12" si="0">COUNTIF(D14:D29,"x")</f>
        <v>0</v>
      </c>
      <c r="E12" s="174">
        <f t="shared" si="0"/>
        <v>0</v>
      </c>
      <c r="F12" s="174">
        <f t="shared" si="0"/>
        <v>0</v>
      </c>
      <c r="G12" s="175" t="s">
        <v>137</v>
      </c>
      <c r="H12" s="176">
        <f>(D12+E12+F12)/A12</f>
        <v>0</v>
      </c>
    </row>
    <row r="13" spans="1:8" ht="30" customHeight="1" thickBot="1" x14ac:dyDescent="0.35">
      <c r="A13" s="166" t="s">
        <v>138</v>
      </c>
      <c r="B13" s="161" t="s">
        <v>28</v>
      </c>
      <c r="C13" s="161" t="s">
        <v>29</v>
      </c>
      <c r="D13" s="162" t="s">
        <v>30</v>
      </c>
      <c r="E13" s="163" t="s">
        <v>31</v>
      </c>
      <c r="F13" s="163" t="s">
        <v>32</v>
      </c>
      <c r="G13" s="164" t="s">
        <v>33</v>
      </c>
      <c r="H13" s="165" t="s">
        <v>34</v>
      </c>
    </row>
    <row r="14" spans="1:8" ht="82.05" customHeight="1" x14ac:dyDescent="0.3">
      <c r="A14" s="167" t="s">
        <v>116</v>
      </c>
      <c r="B14" s="167" t="s">
        <v>119</v>
      </c>
      <c r="C14" s="144" t="s">
        <v>40</v>
      </c>
      <c r="D14" s="153"/>
      <c r="E14" s="159"/>
      <c r="F14" s="160"/>
      <c r="G14" s="171" t="s">
        <v>119</v>
      </c>
      <c r="H14" s="155"/>
    </row>
    <row r="15" spans="1:8" ht="82.05" customHeight="1" x14ac:dyDescent="0.3">
      <c r="A15" s="168" t="s">
        <v>120</v>
      </c>
      <c r="B15" s="167" t="s">
        <v>117</v>
      </c>
      <c r="C15" s="144" t="s">
        <v>40</v>
      </c>
      <c r="D15" s="153"/>
      <c r="E15" s="158"/>
      <c r="F15" s="98"/>
      <c r="G15" s="169" t="s">
        <v>117</v>
      </c>
      <c r="H15" s="156"/>
    </row>
    <row r="16" spans="1:8" ht="82.05" customHeight="1" x14ac:dyDescent="0.3">
      <c r="A16" s="169" t="s">
        <v>121</v>
      </c>
      <c r="B16" s="170" t="s">
        <v>118</v>
      </c>
      <c r="C16" s="150" t="s">
        <v>40</v>
      </c>
      <c r="D16" s="154"/>
      <c r="E16" s="158"/>
      <c r="F16" s="98"/>
      <c r="G16" s="169" t="s">
        <v>118</v>
      </c>
      <c r="H16" s="157"/>
    </row>
    <row r="17" spans="1:8" x14ac:dyDescent="0.3">
      <c r="A17" s="147"/>
      <c r="B17" s="148"/>
      <c r="C17" s="148"/>
      <c r="D17" s="149"/>
      <c r="E17" s="148"/>
      <c r="F17" s="149"/>
      <c r="G17" s="148"/>
      <c r="H17" s="76"/>
    </row>
    <row r="18" spans="1:8" x14ac:dyDescent="0.3">
      <c r="A18" s="147"/>
      <c r="B18" s="148"/>
      <c r="C18" s="148"/>
      <c r="D18" s="149"/>
      <c r="E18" s="148"/>
      <c r="F18" s="149"/>
      <c r="G18" s="148"/>
      <c r="H18" s="76"/>
    </row>
  </sheetData>
  <mergeCells count="15">
    <mergeCell ref="A1:B1"/>
    <mergeCell ref="A4:B4"/>
    <mergeCell ref="A2:B3"/>
    <mergeCell ref="A6:B6"/>
    <mergeCell ref="E2:F2"/>
    <mergeCell ref="E1:F1"/>
    <mergeCell ref="E4:F4"/>
    <mergeCell ref="E3:F3"/>
    <mergeCell ref="G2:H2"/>
    <mergeCell ref="G1:H1"/>
    <mergeCell ref="G3:H3"/>
    <mergeCell ref="G4:H4"/>
    <mergeCell ref="C1:D1"/>
    <mergeCell ref="C2:D3"/>
    <mergeCell ref="C4:D4"/>
  </mergeCells>
  <hyperlinks>
    <hyperlink ref="B9" r:id="rId1" display="N18Tya.!S&amp;@" xr:uid="{6C49F2F2-EDF2-466F-A57A-8ADA1A04701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Тест-план</vt:lpstr>
      <vt:lpstr>Чек-Лист</vt:lpstr>
      <vt:lpstr>Дефект</vt:lpstr>
      <vt:lpstr>Тест-кейс 1</vt:lpstr>
      <vt:lpstr>Тест-кейс 2</vt:lpstr>
      <vt:lpstr>Тест-кейс 3</vt:lpstr>
      <vt:lpstr>Тест-кейс 4</vt:lpstr>
      <vt:lpstr>Тест-кейс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k0swel</dc:creator>
  <cp:lastModifiedBy>Я</cp:lastModifiedBy>
  <dcterms:created xsi:type="dcterms:W3CDTF">2015-06-05T18:19:34Z</dcterms:created>
  <dcterms:modified xsi:type="dcterms:W3CDTF">2025-04-04T15:48:32Z</dcterms:modified>
</cp:coreProperties>
</file>