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ovannini\Desktop\"/>
    </mc:Choice>
  </mc:AlternateContent>
  <bookViews>
    <workbookView xWindow="0" yWindow="0" windowWidth="19200" windowHeight="11880"/>
  </bookViews>
  <sheets>
    <sheet name="Explanatory notes" sheetId="3" r:id="rId1"/>
    <sheet name="GLEAM_GRL" sheetId="2" r:id="rId2"/>
    <sheet name="COUNTRY_LIST" sheetId="4" r:id="rId3"/>
  </sheets>
  <definedNames>
    <definedName name="_xlnm._FilterDatabase" localSheetId="1" hidden="1">GLEAM_GRL!$A$2:$D$585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7" i="2" l="1"/>
  <c r="R110" i="2"/>
  <c r="R111" i="2"/>
  <c r="R112" i="2"/>
  <c r="R115" i="2"/>
  <c r="R109" i="2" l="1"/>
  <c r="L7" i="2" l="1"/>
  <c r="M7" i="2"/>
  <c r="N7" i="2"/>
  <c r="O7" i="2"/>
  <c r="P7" i="2"/>
  <c r="Q7" i="2"/>
  <c r="R7" i="2"/>
  <c r="S7" i="2"/>
  <c r="T7" i="2"/>
  <c r="U7" i="2"/>
  <c r="V7" i="2"/>
  <c r="L8" i="2"/>
  <c r="M8" i="2"/>
  <c r="N8" i="2"/>
  <c r="O8" i="2"/>
  <c r="P8" i="2"/>
  <c r="Q8" i="2"/>
  <c r="R8" i="2"/>
  <c r="S8" i="2"/>
  <c r="T8" i="2"/>
  <c r="U8" i="2"/>
  <c r="V8" i="2"/>
  <c r="L10" i="2"/>
  <c r="M10" i="2"/>
  <c r="N10" i="2"/>
  <c r="O10" i="2"/>
  <c r="P10" i="2"/>
  <c r="Q10" i="2"/>
  <c r="R10" i="2"/>
  <c r="S10" i="2"/>
  <c r="T10" i="2"/>
  <c r="U10" i="2"/>
  <c r="V10" i="2"/>
  <c r="L11" i="2"/>
  <c r="M11" i="2"/>
  <c r="N11" i="2"/>
  <c r="O11" i="2"/>
  <c r="P11" i="2"/>
  <c r="Q11" i="2"/>
  <c r="R11" i="2"/>
  <c r="S11" i="2"/>
  <c r="T11" i="2"/>
  <c r="U11" i="2"/>
  <c r="V11" i="2"/>
  <c r="L13" i="2"/>
  <c r="M13" i="2"/>
  <c r="N13" i="2"/>
  <c r="O13" i="2"/>
  <c r="P13" i="2"/>
  <c r="Q13" i="2"/>
  <c r="R13" i="2"/>
  <c r="S13" i="2"/>
  <c r="T13" i="2"/>
  <c r="U13" i="2"/>
  <c r="V13" i="2"/>
  <c r="L18" i="2"/>
  <c r="M18" i="2"/>
  <c r="N18" i="2"/>
  <c r="O18" i="2"/>
  <c r="P18" i="2"/>
  <c r="Q18" i="2"/>
  <c r="R18" i="2"/>
  <c r="S18" i="2"/>
  <c r="T18" i="2"/>
  <c r="U18" i="2"/>
  <c r="V18" i="2"/>
  <c r="L19" i="2"/>
  <c r="M19" i="2"/>
  <c r="N19" i="2"/>
  <c r="O19" i="2"/>
  <c r="P19" i="2"/>
  <c r="Q19" i="2"/>
  <c r="R19" i="2"/>
  <c r="S19" i="2"/>
  <c r="T19" i="2"/>
  <c r="U19" i="2"/>
  <c r="V19" i="2"/>
  <c r="L21" i="2"/>
  <c r="M21" i="2"/>
  <c r="N21" i="2"/>
  <c r="O21" i="2"/>
  <c r="P21" i="2"/>
  <c r="Q21" i="2"/>
  <c r="R21" i="2"/>
  <c r="S21" i="2"/>
  <c r="T21" i="2"/>
  <c r="U21" i="2"/>
  <c r="V21" i="2"/>
  <c r="L22" i="2"/>
  <c r="M22" i="2"/>
  <c r="N22" i="2"/>
  <c r="O22" i="2"/>
  <c r="P22" i="2"/>
  <c r="Q22" i="2"/>
  <c r="R22" i="2"/>
  <c r="S22" i="2"/>
  <c r="T22" i="2"/>
  <c r="U22" i="2"/>
  <c r="V22" i="2"/>
  <c r="L27" i="2"/>
  <c r="M27" i="2"/>
  <c r="N27" i="2"/>
  <c r="O27" i="2"/>
  <c r="P27" i="2"/>
  <c r="Q27" i="2"/>
  <c r="R27" i="2"/>
  <c r="S27" i="2"/>
  <c r="T27" i="2"/>
  <c r="U27" i="2"/>
  <c r="V27" i="2"/>
  <c r="L28" i="2"/>
  <c r="M28" i="2"/>
  <c r="N28" i="2"/>
  <c r="O28" i="2"/>
  <c r="P28" i="2"/>
  <c r="Q28" i="2"/>
  <c r="R28" i="2"/>
  <c r="S28" i="2"/>
  <c r="T28" i="2"/>
  <c r="U28" i="2"/>
  <c r="V28" i="2"/>
  <c r="L30" i="2"/>
  <c r="M30" i="2"/>
  <c r="N30" i="2"/>
  <c r="O30" i="2"/>
  <c r="P30" i="2"/>
  <c r="Q30" i="2"/>
  <c r="R30" i="2"/>
  <c r="S30" i="2"/>
  <c r="T30" i="2"/>
  <c r="U30" i="2"/>
  <c r="V30" i="2"/>
  <c r="L31" i="2"/>
  <c r="M31" i="2"/>
  <c r="N31" i="2"/>
  <c r="O31" i="2"/>
  <c r="P31" i="2"/>
  <c r="Q31" i="2"/>
  <c r="R31" i="2"/>
  <c r="S31" i="2"/>
  <c r="T31" i="2"/>
  <c r="U31" i="2"/>
  <c r="V31" i="2"/>
  <c r="L36" i="2"/>
  <c r="M36" i="2"/>
  <c r="N36" i="2"/>
  <c r="O36" i="2"/>
  <c r="P36" i="2"/>
  <c r="Q36" i="2"/>
  <c r="R36" i="2"/>
  <c r="S36" i="2"/>
  <c r="T36" i="2"/>
  <c r="U36" i="2"/>
  <c r="V36" i="2"/>
  <c r="L37" i="2"/>
  <c r="M37" i="2"/>
  <c r="N37" i="2"/>
  <c r="O37" i="2"/>
  <c r="P37" i="2"/>
  <c r="Q37" i="2"/>
  <c r="R37" i="2"/>
  <c r="S37" i="2"/>
  <c r="T37" i="2"/>
  <c r="U37" i="2"/>
  <c r="V37" i="2"/>
  <c r="L39" i="2"/>
  <c r="M39" i="2"/>
  <c r="N39" i="2"/>
  <c r="O39" i="2"/>
  <c r="P39" i="2"/>
  <c r="Q39" i="2"/>
  <c r="R39" i="2"/>
  <c r="S39" i="2"/>
  <c r="T39" i="2"/>
  <c r="U39" i="2"/>
  <c r="V39" i="2"/>
  <c r="L40" i="2"/>
  <c r="M40" i="2"/>
  <c r="N40" i="2"/>
  <c r="O40" i="2"/>
  <c r="P40" i="2"/>
  <c r="Q40" i="2"/>
  <c r="R40" i="2"/>
  <c r="S40" i="2"/>
  <c r="T40" i="2"/>
  <c r="U40" i="2"/>
  <c r="V40" i="2"/>
  <c r="L42" i="2"/>
  <c r="M42" i="2"/>
  <c r="N42" i="2"/>
  <c r="O42" i="2"/>
  <c r="P42" i="2"/>
  <c r="Q42" i="2"/>
  <c r="R42" i="2"/>
  <c r="S42" i="2"/>
  <c r="T42" i="2"/>
  <c r="U42" i="2"/>
  <c r="V42" i="2"/>
  <c r="L43" i="2"/>
  <c r="M43" i="2"/>
  <c r="N43" i="2"/>
  <c r="O43" i="2"/>
  <c r="P43" i="2"/>
  <c r="Q43" i="2"/>
  <c r="R43" i="2"/>
  <c r="S43" i="2"/>
  <c r="T43" i="2"/>
  <c r="U43" i="2"/>
  <c r="V43" i="2"/>
  <c r="L44" i="2"/>
  <c r="M44" i="2"/>
  <c r="N44" i="2"/>
  <c r="O44" i="2"/>
  <c r="P44" i="2"/>
  <c r="Q44" i="2"/>
  <c r="R44" i="2"/>
  <c r="S44" i="2"/>
  <c r="T44" i="2"/>
  <c r="U44" i="2"/>
  <c r="V44" i="2"/>
  <c r="L49" i="2"/>
  <c r="M49" i="2"/>
  <c r="N49" i="2"/>
  <c r="O49" i="2"/>
  <c r="P49" i="2"/>
  <c r="Q49" i="2"/>
  <c r="R49" i="2"/>
  <c r="S49" i="2"/>
  <c r="T49" i="2"/>
  <c r="U49" i="2"/>
  <c r="V49" i="2"/>
  <c r="L50" i="2"/>
  <c r="M50" i="2"/>
  <c r="N50" i="2"/>
  <c r="O50" i="2"/>
  <c r="P50" i="2"/>
  <c r="Q50" i="2"/>
  <c r="R50" i="2"/>
  <c r="S50" i="2"/>
  <c r="T50" i="2"/>
  <c r="U50" i="2"/>
  <c r="V50" i="2"/>
  <c r="L52" i="2"/>
  <c r="M52" i="2"/>
  <c r="N52" i="2"/>
  <c r="O52" i="2"/>
  <c r="P52" i="2"/>
  <c r="Q52" i="2"/>
  <c r="R52" i="2"/>
  <c r="S52" i="2"/>
  <c r="T52" i="2"/>
  <c r="U52" i="2"/>
  <c r="V52" i="2"/>
  <c r="L53" i="2"/>
  <c r="M53" i="2"/>
  <c r="N53" i="2"/>
  <c r="O53" i="2"/>
  <c r="P53" i="2"/>
  <c r="Q53" i="2"/>
  <c r="R53" i="2"/>
  <c r="S53" i="2"/>
  <c r="T53" i="2"/>
  <c r="U53" i="2"/>
  <c r="V53" i="2"/>
  <c r="L55" i="2"/>
  <c r="M55" i="2"/>
  <c r="N55" i="2"/>
  <c r="O55" i="2"/>
  <c r="Q55" i="2"/>
  <c r="R55" i="2"/>
  <c r="S55" i="2"/>
  <c r="T55" i="2"/>
  <c r="U55" i="2"/>
  <c r="V55" i="2"/>
  <c r="K55" i="2"/>
  <c r="K53" i="2"/>
  <c r="K52" i="2"/>
  <c r="K50" i="2"/>
  <c r="K49" i="2"/>
  <c r="K44" i="2"/>
  <c r="K43" i="2"/>
  <c r="K42" i="2"/>
  <c r="K40" i="2"/>
  <c r="K39" i="2"/>
  <c r="K37" i="2"/>
  <c r="K36" i="2"/>
  <c r="K31" i="2"/>
  <c r="K30" i="2"/>
  <c r="K28" i="2"/>
  <c r="K27" i="2"/>
  <c r="K22" i="2"/>
  <c r="K21" i="2"/>
  <c r="K19" i="2"/>
  <c r="K18" i="2"/>
  <c r="K13" i="2"/>
  <c r="K11" i="2"/>
  <c r="K10" i="2"/>
  <c r="K8" i="2"/>
  <c r="K7" i="2"/>
  <c r="F7" i="2"/>
  <c r="F8" i="2"/>
  <c r="F10" i="2"/>
  <c r="F11" i="2"/>
  <c r="F13" i="2"/>
  <c r="F18" i="2"/>
  <c r="F19" i="2"/>
  <c r="F21" i="2"/>
  <c r="F22" i="2"/>
  <c r="F27" i="2"/>
  <c r="F28" i="2"/>
  <c r="F30" i="2"/>
  <c r="F31" i="2"/>
  <c r="F36" i="2"/>
  <c r="F37" i="2"/>
  <c r="F39" i="2"/>
  <c r="F40" i="2"/>
  <c r="F42" i="2"/>
  <c r="F43" i="2"/>
  <c r="F44" i="2"/>
  <c r="F49" i="2"/>
  <c r="F50" i="2"/>
  <c r="F52" i="2"/>
  <c r="F53" i="2"/>
  <c r="F55" i="2"/>
  <c r="V59" i="2"/>
  <c r="L57" i="2"/>
  <c r="M57" i="2"/>
  <c r="N57" i="2"/>
  <c r="O57" i="2"/>
  <c r="P57" i="2"/>
  <c r="Q57" i="2"/>
  <c r="R57" i="2"/>
  <c r="S57" i="2"/>
  <c r="T57" i="2"/>
  <c r="U57" i="2"/>
  <c r="V57" i="2"/>
  <c r="L58" i="2"/>
  <c r="M58" i="2"/>
  <c r="N58" i="2"/>
  <c r="O58" i="2"/>
  <c r="P58" i="2"/>
  <c r="Q58" i="2"/>
  <c r="R58" i="2"/>
  <c r="S58" i="2"/>
  <c r="T58" i="2"/>
  <c r="U58" i="2"/>
  <c r="V58" i="2"/>
  <c r="L59" i="2"/>
  <c r="M59" i="2"/>
  <c r="N59" i="2"/>
  <c r="O59" i="2"/>
  <c r="P59" i="2"/>
  <c r="Q59" i="2"/>
  <c r="R59" i="2"/>
  <c r="S59" i="2"/>
  <c r="T59" i="2"/>
  <c r="U59" i="2"/>
  <c r="K59" i="2"/>
  <c r="K58" i="2"/>
  <c r="K57" i="2"/>
  <c r="F59" i="2"/>
  <c r="F58" i="2"/>
  <c r="F57" i="2"/>
  <c r="L62" i="2"/>
  <c r="M62" i="2"/>
  <c r="N62" i="2"/>
  <c r="O62" i="2"/>
  <c r="P62" i="2"/>
  <c r="Q62" i="2"/>
  <c r="R62" i="2"/>
  <c r="S62" i="2"/>
  <c r="T62" i="2"/>
  <c r="U62" i="2"/>
  <c r="V62" i="2"/>
  <c r="K62" i="2"/>
  <c r="F62" i="2"/>
  <c r="L65" i="2"/>
  <c r="M65" i="2"/>
  <c r="N65" i="2"/>
  <c r="O65" i="2"/>
  <c r="P65" i="2"/>
  <c r="Q65" i="2"/>
  <c r="R65" i="2"/>
  <c r="S65" i="2"/>
  <c r="T65" i="2"/>
  <c r="U65" i="2"/>
  <c r="V65" i="2"/>
  <c r="K65" i="2"/>
  <c r="F65" i="2"/>
  <c r="L110" i="2"/>
  <c r="M110" i="2"/>
  <c r="N110" i="2"/>
  <c r="O110" i="2"/>
  <c r="P110" i="2"/>
  <c r="Q110" i="2"/>
  <c r="S110" i="2"/>
  <c r="T110" i="2"/>
  <c r="U110" i="2"/>
  <c r="V110" i="2"/>
  <c r="L111" i="2"/>
  <c r="M111" i="2"/>
  <c r="N111" i="2"/>
  <c r="O111" i="2"/>
  <c r="P111" i="2"/>
  <c r="Q111" i="2"/>
  <c r="S111" i="2"/>
  <c r="T111" i="2"/>
  <c r="U111" i="2"/>
  <c r="V111" i="2"/>
  <c r="L112" i="2"/>
  <c r="M112" i="2"/>
  <c r="N112" i="2"/>
  <c r="O112" i="2"/>
  <c r="P112" i="2"/>
  <c r="Q112" i="2"/>
  <c r="S112" i="2"/>
  <c r="T112" i="2"/>
  <c r="U112" i="2"/>
  <c r="V112" i="2"/>
  <c r="K112" i="2"/>
  <c r="K111" i="2"/>
  <c r="K110" i="2"/>
  <c r="F112" i="2"/>
  <c r="F111" i="2"/>
  <c r="F110" i="2"/>
  <c r="V115" i="2"/>
  <c r="L115" i="2"/>
  <c r="M115" i="2"/>
  <c r="N115" i="2"/>
  <c r="O115" i="2"/>
  <c r="P115" i="2"/>
  <c r="Q115" i="2"/>
  <c r="S115" i="2"/>
  <c r="T115" i="2"/>
  <c r="U115" i="2"/>
  <c r="K115" i="2"/>
  <c r="F115" i="2"/>
  <c r="L118" i="2"/>
  <c r="M118" i="2"/>
  <c r="N118" i="2"/>
  <c r="O118" i="2"/>
  <c r="P118" i="2"/>
  <c r="Q118" i="2"/>
  <c r="R118" i="2"/>
  <c r="S118" i="2"/>
  <c r="T118" i="2"/>
  <c r="U118" i="2"/>
  <c r="V118" i="2"/>
  <c r="K118" i="2"/>
  <c r="F118" i="2"/>
  <c r="L163" i="2"/>
  <c r="M163" i="2"/>
  <c r="N163" i="2"/>
  <c r="O163" i="2"/>
  <c r="P163" i="2"/>
  <c r="Q163" i="2"/>
  <c r="R163" i="2"/>
  <c r="S163" i="2"/>
  <c r="T163" i="2"/>
  <c r="U163" i="2"/>
  <c r="V163" i="2"/>
  <c r="L164" i="2"/>
  <c r="M164" i="2"/>
  <c r="N164" i="2"/>
  <c r="O164" i="2"/>
  <c r="P164" i="2"/>
  <c r="Q164" i="2"/>
  <c r="R164" i="2"/>
  <c r="S164" i="2"/>
  <c r="T164" i="2"/>
  <c r="U164" i="2"/>
  <c r="V164" i="2"/>
  <c r="L165" i="2"/>
  <c r="M165" i="2"/>
  <c r="N165" i="2"/>
  <c r="O165" i="2"/>
  <c r="P165" i="2"/>
  <c r="Q165" i="2"/>
  <c r="R165" i="2"/>
  <c r="S165" i="2"/>
  <c r="T165" i="2"/>
  <c r="U165" i="2"/>
  <c r="V165" i="2"/>
  <c r="K165" i="2"/>
  <c r="K164" i="2"/>
  <c r="K163" i="2"/>
  <c r="F165" i="2"/>
  <c r="F164" i="2"/>
  <c r="F163" i="2"/>
  <c r="V168" i="2"/>
  <c r="L168" i="2"/>
  <c r="M168" i="2"/>
  <c r="N168" i="2"/>
  <c r="O168" i="2"/>
  <c r="P168" i="2"/>
  <c r="Q168" i="2"/>
  <c r="R168" i="2"/>
  <c r="S168" i="2"/>
  <c r="T168" i="2"/>
  <c r="U168" i="2"/>
  <c r="K168" i="2"/>
  <c r="F168" i="2"/>
  <c r="L171" i="2"/>
  <c r="M171" i="2"/>
  <c r="N171" i="2"/>
  <c r="O171" i="2"/>
  <c r="P171" i="2"/>
  <c r="Q171" i="2"/>
  <c r="R171" i="2"/>
  <c r="S171" i="2"/>
  <c r="T171" i="2"/>
  <c r="U171" i="2"/>
  <c r="V171" i="2"/>
  <c r="K171" i="2"/>
  <c r="F171" i="2"/>
  <c r="F224" i="2"/>
  <c r="L216" i="2"/>
  <c r="M216" i="2"/>
  <c r="N216" i="2"/>
  <c r="O216" i="2"/>
  <c r="P216" i="2"/>
  <c r="Q216" i="2"/>
  <c r="R216" i="2"/>
  <c r="S216" i="2"/>
  <c r="T216" i="2"/>
  <c r="U216" i="2"/>
  <c r="V216" i="2"/>
  <c r="L217" i="2"/>
  <c r="M217" i="2"/>
  <c r="N217" i="2"/>
  <c r="O217" i="2"/>
  <c r="P217" i="2"/>
  <c r="Q217" i="2"/>
  <c r="R217" i="2"/>
  <c r="S217" i="2"/>
  <c r="T217" i="2"/>
  <c r="U217" i="2"/>
  <c r="V217" i="2"/>
  <c r="L218" i="2"/>
  <c r="M218" i="2"/>
  <c r="N218" i="2"/>
  <c r="O218" i="2"/>
  <c r="P218" i="2"/>
  <c r="Q218" i="2"/>
  <c r="R218" i="2"/>
  <c r="S218" i="2"/>
  <c r="T218" i="2"/>
  <c r="U218" i="2"/>
  <c r="V218" i="2"/>
  <c r="K218" i="2"/>
  <c r="K217" i="2"/>
  <c r="K216" i="2"/>
  <c r="F218" i="2"/>
  <c r="F217" i="2"/>
  <c r="F216" i="2"/>
  <c r="V221" i="2"/>
  <c r="L221" i="2"/>
  <c r="M221" i="2"/>
  <c r="N221" i="2"/>
  <c r="O221" i="2"/>
  <c r="P221" i="2"/>
  <c r="Q221" i="2"/>
  <c r="R221" i="2"/>
  <c r="S221" i="2"/>
  <c r="T221" i="2"/>
  <c r="U221" i="2"/>
  <c r="K221" i="2"/>
  <c r="F221" i="2"/>
  <c r="L224" i="2"/>
  <c r="M224" i="2"/>
  <c r="N224" i="2"/>
  <c r="O224" i="2"/>
  <c r="P224" i="2"/>
  <c r="Q224" i="2"/>
  <c r="R224" i="2"/>
  <c r="S224" i="2"/>
  <c r="T224" i="2"/>
  <c r="U224" i="2"/>
  <c r="V224" i="2"/>
  <c r="K224" i="2"/>
  <c r="L269" i="2"/>
  <c r="M269" i="2"/>
  <c r="N269" i="2"/>
  <c r="O269" i="2"/>
  <c r="P269" i="2"/>
  <c r="Q269" i="2"/>
  <c r="R269" i="2"/>
  <c r="S269" i="2"/>
  <c r="T269" i="2"/>
  <c r="U269" i="2"/>
  <c r="V269" i="2"/>
  <c r="L270" i="2"/>
  <c r="M270" i="2"/>
  <c r="N270" i="2"/>
  <c r="O270" i="2"/>
  <c r="P270" i="2"/>
  <c r="Q270" i="2"/>
  <c r="R270" i="2"/>
  <c r="S270" i="2"/>
  <c r="T270" i="2"/>
  <c r="U270" i="2"/>
  <c r="V270" i="2"/>
  <c r="L271" i="2"/>
  <c r="M271" i="2"/>
  <c r="N271" i="2"/>
  <c r="O271" i="2"/>
  <c r="P271" i="2"/>
  <c r="Q271" i="2"/>
  <c r="R271" i="2"/>
  <c r="S271" i="2"/>
  <c r="T271" i="2"/>
  <c r="U271" i="2"/>
  <c r="V271" i="2"/>
  <c r="K271" i="2"/>
  <c r="K270" i="2"/>
  <c r="K269" i="2"/>
  <c r="F271" i="2"/>
  <c r="F270" i="2"/>
  <c r="F269" i="2"/>
  <c r="L274" i="2"/>
  <c r="M274" i="2"/>
  <c r="N274" i="2"/>
  <c r="O274" i="2"/>
  <c r="P274" i="2"/>
  <c r="Q274" i="2"/>
  <c r="R274" i="2"/>
  <c r="S274" i="2"/>
  <c r="T274" i="2"/>
  <c r="U274" i="2"/>
  <c r="V274" i="2"/>
  <c r="K274" i="2"/>
  <c r="F274" i="2"/>
  <c r="L277" i="2"/>
  <c r="M277" i="2"/>
  <c r="N277" i="2"/>
  <c r="O277" i="2"/>
  <c r="P277" i="2"/>
  <c r="Q277" i="2"/>
  <c r="R277" i="2"/>
  <c r="S277" i="2"/>
  <c r="T277" i="2"/>
  <c r="U277" i="2"/>
  <c r="V277" i="2"/>
  <c r="K277" i="2"/>
  <c r="F277" i="2"/>
  <c r="V322" i="2"/>
  <c r="V323" i="2"/>
  <c r="V324" i="2"/>
  <c r="L322" i="2"/>
  <c r="M322" i="2"/>
  <c r="N322" i="2"/>
  <c r="O322" i="2"/>
  <c r="P322" i="2"/>
  <c r="Q322" i="2"/>
  <c r="R322" i="2"/>
  <c r="S322" i="2"/>
  <c r="T322" i="2"/>
  <c r="U322" i="2"/>
  <c r="L323" i="2"/>
  <c r="M323" i="2"/>
  <c r="N323" i="2"/>
  <c r="O323" i="2"/>
  <c r="P323" i="2"/>
  <c r="Q323" i="2"/>
  <c r="R323" i="2"/>
  <c r="S323" i="2"/>
  <c r="T323" i="2"/>
  <c r="U323" i="2"/>
  <c r="L324" i="2"/>
  <c r="M324" i="2"/>
  <c r="N324" i="2"/>
  <c r="O324" i="2"/>
  <c r="P324" i="2"/>
  <c r="Q324" i="2"/>
  <c r="R324" i="2"/>
  <c r="S324" i="2"/>
  <c r="T324" i="2"/>
  <c r="U324" i="2"/>
  <c r="K324" i="2"/>
  <c r="K323" i="2"/>
  <c r="K322" i="2"/>
  <c r="F324" i="2"/>
  <c r="F323" i="2"/>
  <c r="F322" i="2"/>
  <c r="L327" i="2"/>
  <c r="M327" i="2"/>
  <c r="N327" i="2"/>
  <c r="O327" i="2"/>
  <c r="P327" i="2"/>
  <c r="Q327" i="2"/>
  <c r="R327" i="2"/>
  <c r="S327" i="2"/>
  <c r="T327" i="2"/>
  <c r="U327" i="2"/>
  <c r="V327" i="2"/>
  <c r="K327" i="2"/>
  <c r="F327" i="2"/>
  <c r="L330" i="2"/>
  <c r="M330" i="2"/>
  <c r="N330" i="2"/>
  <c r="O330" i="2"/>
  <c r="P330" i="2"/>
  <c r="Q330" i="2"/>
  <c r="R330" i="2"/>
  <c r="S330" i="2"/>
  <c r="T330" i="2"/>
  <c r="U330" i="2"/>
  <c r="V330" i="2"/>
  <c r="K330" i="2"/>
  <c r="F330" i="2"/>
  <c r="L375" i="2"/>
  <c r="M375" i="2"/>
  <c r="N375" i="2"/>
  <c r="O375" i="2"/>
  <c r="P375" i="2"/>
  <c r="Q375" i="2"/>
  <c r="R375" i="2"/>
  <c r="S375" i="2"/>
  <c r="T375" i="2"/>
  <c r="U375" i="2"/>
  <c r="V375" i="2"/>
  <c r="L376" i="2"/>
  <c r="M376" i="2"/>
  <c r="N376" i="2"/>
  <c r="O376" i="2"/>
  <c r="P376" i="2"/>
  <c r="Q376" i="2"/>
  <c r="R376" i="2"/>
  <c r="S376" i="2"/>
  <c r="T376" i="2"/>
  <c r="U376" i="2"/>
  <c r="V376" i="2"/>
  <c r="L377" i="2"/>
  <c r="M377" i="2"/>
  <c r="N377" i="2"/>
  <c r="O377" i="2"/>
  <c r="P377" i="2"/>
  <c r="Q377" i="2"/>
  <c r="R377" i="2"/>
  <c r="S377" i="2"/>
  <c r="T377" i="2"/>
  <c r="U377" i="2"/>
  <c r="V377" i="2"/>
  <c r="K377" i="2"/>
  <c r="K376" i="2"/>
  <c r="K375" i="2"/>
  <c r="F377" i="2"/>
  <c r="F376" i="2"/>
  <c r="F375" i="2"/>
  <c r="L380" i="2"/>
  <c r="M380" i="2"/>
  <c r="N380" i="2"/>
  <c r="O380" i="2"/>
  <c r="P380" i="2"/>
  <c r="Q380" i="2"/>
  <c r="R380" i="2"/>
  <c r="S380" i="2"/>
  <c r="T380" i="2"/>
  <c r="U380" i="2"/>
  <c r="V380" i="2"/>
  <c r="K380" i="2"/>
  <c r="F380" i="2"/>
  <c r="L383" i="2"/>
  <c r="M383" i="2"/>
  <c r="N383" i="2"/>
  <c r="O383" i="2"/>
  <c r="P383" i="2"/>
  <c r="Q383" i="2"/>
  <c r="R383" i="2"/>
  <c r="S383" i="2"/>
  <c r="T383" i="2"/>
  <c r="U383" i="2"/>
  <c r="V383" i="2"/>
  <c r="K383" i="2"/>
  <c r="F383" i="2"/>
  <c r="L428" i="2"/>
  <c r="M428" i="2"/>
  <c r="N428" i="2"/>
  <c r="O428" i="2"/>
  <c r="P428" i="2"/>
  <c r="Q428" i="2"/>
  <c r="R428" i="2"/>
  <c r="S428" i="2"/>
  <c r="T428" i="2"/>
  <c r="U428" i="2"/>
  <c r="V428" i="2"/>
  <c r="L429" i="2"/>
  <c r="M429" i="2"/>
  <c r="N429" i="2"/>
  <c r="O429" i="2"/>
  <c r="P429" i="2"/>
  <c r="Q429" i="2"/>
  <c r="R429" i="2"/>
  <c r="S429" i="2"/>
  <c r="T429" i="2"/>
  <c r="U429" i="2"/>
  <c r="V429" i="2"/>
  <c r="L430" i="2"/>
  <c r="M430" i="2"/>
  <c r="N430" i="2"/>
  <c r="O430" i="2"/>
  <c r="P430" i="2"/>
  <c r="Q430" i="2"/>
  <c r="R430" i="2"/>
  <c r="S430" i="2"/>
  <c r="T430" i="2"/>
  <c r="U430" i="2"/>
  <c r="V430" i="2"/>
  <c r="K430" i="2"/>
  <c r="K429" i="2"/>
  <c r="K428" i="2"/>
  <c r="F430" i="2"/>
  <c r="F429" i="2"/>
  <c r="F428" i="2"/>
  <c r="L433" i="2"/>
  <c r="M433" i="2"/>
  <c r="N433" i="2"/>
  <c r="O433" i="2"/>
  <c r="P433" i="2"/>
  <c r="Q433" i="2"/>
  <c r="R433" i="2"/>
  <c r="S433" i="2"/>
  <c r="T433" i="2"/>
  <c r="U433" i="2"/>
  <c r="V433" i="2"/>
  <c r="K433" i="2"/>
  <c r="F433" i="2"/>
  <c r="L436" i="2"/>
  <c r="M436" i="2"/>
  <c r="N436" i="2"/>
  <c r="O436" i="2"/>
  <c r="P436" i="2"/>
  <c r="Q436" i="2"/>
  <c r="R436" i="2"/>
  <c r="S436" i="2"/>
  <c r="T436" i="2"/>
  <c r="U436" i="2"/>
  <c r="V436" i="2"/>
  <c r="K436" i="2"/>
  <c r="F436" i="2"/>
  <c r="L481" i="2"/>
  <c r="M481" i="2"/>
  <c r="N481" i="2"/>
  <c r="O481" i="2"/>
  <c r="P481" i="2"/>
  <c r="Q481" i="2"/>
  <c r="R481" i="2"/>
  <c r="S481" i="2"/>
  <c r="T481" i="2"/>
  <c r="U481" i="2"/>
  <c r="V481" i="2"/>
  <c r="L482" i="2"/>
  <c r="M482" i="2"/>
  <c r="N482" i="2"/>
  <c r="O482" i="2"/>
  <c r="P482" i="2"/>
  <c r="Q482" i="2"/>
  <c r="R482" i="2"/>
  <c r="S482" i="2"/>
  <c r="T482" i="2"/>
  <c r="U482" i="2"/>
  <c r="V482" i="2"/>
  <c r="L483" i="2"/>
  <c r="M483" i="2"/>
  <c r="N483" i="2"/>
  <c r="O483" i="2"/>
  <c r="P483" i="2"/>
  <c r="Q483" i="2"/>
  <c r="R483" i="2"/>
  <c r="S483" i="2"/>
  <c r="T483" i="2"/>
  <c r="U483" i="2"/>
  <c r="V483" i="2"/>
  <c r="K483" i="2"/>
  <c r="K482" i="2"/>
  <c r="K481" i="2"/>
  <c r="F483" i="2"/>
  <c r="F482" i="2"/>
  <c r="F481" i="2"/>
  <c r="L486" i="2"/>
  <c r="M486" i="2"/>
  <c r="N486" i="2"/>
  <c r="O486" i="2"/>
  <c r="P486" i="2"/>
  <c r="Q486" i="2"/>
  <c r="R486" i="2"/>
  <c r="S486" i="2"/>
  <c r="T486" i="2"/>
  <c r="U486" i="2"/>
  <c r="V486" i="2"/>
  <c r="K486" i="2"/>
  <c r="F486" i="2"/>
  <c r="L489" i="2"/>
  <c r="M489" i="2"/>
  <c r="N489" i="2"/>
  <c r="O489" i="2"/>
  <c r="P489" i="2"/>
  <c r="Q489" i="2"/>
  <c r="R489" i="2"/>
  <c r="S489" i="2"/>
  <c r="T489" i="2"/>
  <c r="U489" i="2"/>
  <c r="V489" i="2"/>
  <c r="K489" i="2"/>
  <c r="F489" i="2"/>
  <c r="L534" i="2"/>
  <c r="M534" i="2"/>
  <c r="N534" i="2"/>
  <c r="O534" i="2"/>
  <c r="P534" i="2"/>
  <c r="Q534" i="2"/>
  <c r="R534" i="2"/>
  <c r="S534" i="2"/>
  <c r="T534" i="2"/>
  <c r="U534" i="2"/>
  <c r="V534" i="2"/>
  <c r="K534" i="2"/>
  <c r="F534" i="2"/>
  <c r="L535" i="2"/>
  <c r="M535" i="2"/>
  <c r="N535" i="2"/>
  <c r="O535" i="2"/>
  <c r="P535" i="2"/>
  <c r="Q535" i="2"/>
  <c r="R535" i="2"/>
  <c r="S535" i="2"/>
  <c r="T535" i="2"/>
  <c r="U535" i="2"/>
  <c r="V535" i="2"/>
  <c r="K535" i="2"/>
  <c r="F535" i="2"/>
  <c r="L536" i="2"/>
  <c r="M536" i="2"/>
  <c r="N536" i="2"/>
  <c r="O536" i="2"/>
  <c r="P536" i="2"/>
  <c r="Q536" i="2"/>
  <c r="R536" i="2"/>
  <c r="S536" i="2"/>
  <c r="T536" i="2"/>
  <c r="U536" i="2"/>
  <c r="V536" i="2"/>
  <c r="K536" i="2"/>
  <c r="F536" i="2"/>
  <c r="L539" i="2"/>
  <c r="M539" i="2"/>
  <c r="N539" i="2"/>
  <c r="O539" i="2"/>
  <c r="P539" i="2"/>
  <c r="Q539" i="2"/>
  <c r="R539" i="2"/>
  <c r="S539" i="2"/>
  <c r="T539" i="2"/>
  <c r="U539" i="2"/>
  <c r="V539" i="2"/>
  <c r="K539" i="2"/>
  <c r="F539" i="2"/>
  <c r="L542" i="2"/>
  <c r="M542" i="2"/>
  <c r="N542" i="2"/>
  <c r="O542" i="2"/>
  <c r="P542" i="2"/>
  <c r="Q542" i="2"/>
  <c r="R542" i="2"/>
  <c r="S542" i="2"/>
  <c r="T542" i="2"/>
  <c r="U542" i="2"/>
  <c r="V542" i="2"/>
  <c r="K542" i="2"/>
  <c r="F542" i="2"/>
  <c r="V68" i="2"/>
  <c r="V69" i="2"/>
  <c r="V70" i="2"/>
  <c r="L68" i="2"/>
  <c r="M68" i="2"/>
  <c r="N68" i="2"/>
  <c r="O68" i="2"/>
  <c r="P68" i="2"/>
  <c r="Q68" i="2"/>
  <c r="R68" i="2"/>
  <c r="S68" i="2"/>
  <c r="T68" i="2"/>
  <c r="U68" i="2"/>
  <c r="L69" i="2"/>
  <c r="M69" i="2"/>
  <c r="N69" i="2"/>
  <c r="O69" i="2"/>
  <c r="P69" i="2"/>
  <c r="Q69" i="2"/>
  <c r="R69" i="2"/>
  <c r="S69" i="2"/>
  <c r="T69" i="2"/>
  <c r="U69" i="2"/>
  <c r="L70" i="2"/>
  <c r="M70" i="2"/>
  <c r="N70" i="2"/>
  <c r="O70" i="2"/>
  <c r="P70" i="2"/>
  <c r="Q70" i="2"/>
  <c r="R70" i="2"/>
  <c r="S70" i="2"/>
  <c r="T70" i="2"/>
  <c r="U70" i="2"/>
  <c r="K70" i="2"/>
  <c r="K69" i="2"/>
  <c r="K68" i="2"/>
  <c r="F70" i="2"/>
  <c r="F69" i="2"/>
  <c r="F68" i="2"/>
  <c r="L73" i="2"/>
  <c r="M73" i="2"/>
  <c r="N73" i="2"/>
  <c r="O73" i="2"/>
  <c r="P73" i="2"/>
  <c r="Q73" i="2"/>
  <c r="R73" i="2"/>
  <c r="S73" i="2"/>
  <c r="T73" i="2"/>
  <c r="U73" i="2"/>
  <c r="V73" i="2"/>
  <c r="K73" i="2"/>
  <c r="F73" i="2"/>
  <c r="L121" i="2"/>
  <c r="M121" i="2"/>
  <c r="N121" i="2"/>
  <c r="O121" i="2"/>
  <c r="P121" i="2"/>
  <c r="Q121" i="2"/>
  <c r="R121" i="2"/>
  <c r="S121" i="2"/>
  <c r="T121" i="2"/>
  <c r="U121" i="2"/>
  <c r="V121" i="2"/>
  <c r="L122" i="2"/>
  <c r="M122" i="2"/>
  <c r="N122" i="2"/>
  <c r="O122" i="2"/>
  <c r="P122" i="2"/>
  <c r="Q122" i="2"/>
  <c r="R122" i="2"/>
  <c r="S122" i="2"/>
  <c r="T122" i="2"/>
  <c r="U122" i="2"/>
  <c r="V122" i="2"/>
  <c r="L123" i="2"/>
  <c r="M123" i="2"/>
  <c r="N123" i="2"/>
  <c r="O123" i="2"/>
  <c r="P123" i="2"/>
  <c r="Q123" i="2"/>
  <c r="R123" i="2"/>
  <c r="S123" i="2"/>
  <c r="T123" i="2"/>
  <c r="U123" i="2"/>
  <c r="V123" i="2"/>
  <c r="K123" i="2"/>
  <c r="K122" i="2"/>
  <c r="K121" i="2"/>
  <c r="F123" i="2"/>
  <c r="F122" i="2"/>
  <c r="F121" i="2"/>
  <c r="L126" i="2"/>
  <c r="M126" i="2"/>
  <c r="N126" i="2"/>
  <c r="O126" i="2"/>
  <c r="P126" i="2"/>
  <c r="Q126" i="2"/>
  <c r="R126" i="2"/>
  <c r="S126" i="2"/>
  <c r="T126" i="2"/>
  <c r="U126" i="2"/>
  <c r="V126" i="2"/>
  <c r="K126" i="2"/>
  <c r="F126" i="2"/>
  <c r="L174" i="2"/>
  <c r="M174" i="2"/>
  <c r="N174" i="2"/>
  <c r="O174" i="2"/>
  <c r="P174" i="2"/>
  <c r="Q174" i="2"/>
  <c r="R174" i="2"/>
  <c r="S174" i="2"/>
  <c r="T174" i="2"/>
  <c r="U174" i="2"/>
  <c r="V174" i="2"/>
  <c r="L175" i="2"/>
  <c r="M175" i="2"/>
  <c r="N175" i="2"/>
  <c r="O175" i="2"/>
  <c r="P175" i="2"/>
  <c r="Q175" i="2"/>
  <c r="R175" i="2"/>
  <c r="S175" i="2"/>
  <c r="T175" i="2"/>
  <c r="U175" i="2"/>
  <c r="V175" i="2"/>
  <c r="L176" i="2"/>
  <c r="M176" i="2"/>
  <c r="N176" i="2"/>
  <c r="O176" i="2"/>
  <c r="P176" i="2"/>
  <c r="Q176" i="2"/>
  <c r="R176" i="2"/>
  <c r="S176" i="2"/>
  <c r="T176" i="2"/>
  <c r="U176" i="2"/>
  <c r="V176" i="2"/>
  <c r="K176" i="2"/>
  <c r="K175" i="2"/>
  <c r="K174" i="2"/>
  <c r="F176" i="2"/>
  <c r="F175" i="2"/>
  <c r="F174" i="2"/>
  <c r="L179" i="2"/>
  <c r="M179" i="2"/>
  <c r="N179" i="2"/>
  <c r="O179" i="2"/>
  <c r="P179" i="2"/>
  <c r="Q179" i="2"/>
  <c r="R179" i="2"/>
  <c r="S179" i="2"/>
  <c r="T179" i="2"/>
  <c r="U179" i="2"/>
  <c r="V179" i="2"/>
  <c r="K179" i="2"/>
  <c r="F179" i="2"/>
  <c r="L227" i="2"/>
  <c r="M227" i="2"/>
  <c r="N227" i="2"/>
  <c r="O227" i="2"/>
  <c r="P227" i="2"/>
  <c r="Q227" i="2"/>
  <c r="R227" i="2"/>
  <c r="S227" i="2"/>
  <c r="T227" i="2"/>
  <c r="U227" i="2"/>
  <c r="V227" i="2"/>
  <c r="L228" i="2"/>
  <c r="M228" i="2"/>
  <c r="N228" i="2"/>
  <c r="O228" i="2"/>
  <c r="P228" i="2"/>
  <c r="Q228" i="2"/>
  <c r="R228" i="2"/>
  <c r="S228" i="2"/>
  <c r="T228" i="2"/>
  <c r="U228" i="2"/>
  <c r="V228" i="2"/>
  <c r="L229" i="2"/>
  <c r="M229" i="2"/>
  <c r="N229" i="2"/>
  <c r="O229" i="2"/>
  <c r="P229" i="2"/>
  <c r="Q229" i="2"/>
  <c r="R229" i="2"/>
  <c r="S229" i="2"/>
  <c r="T229" i="2"/>
  <c r="U229" i="2"/>
  <c r="V229" i="2"/>
  <c r="K229" i="2"/>
  <c r="K228" i="2"/>
  <c r="K227" i="2"/>
  <c r="F229" i="2"/>
  <c r="F228" i="2"/>
  <c r="F227" i="2"/>
  <c r="L232" i="2"/>
  <c r="M232" i="2"/>
  <c r="N232" i="2"/>
  <c r="O232" i="2"/>
  <c r="P232" i="2"/>
  <c r="Q232" i="2"/>
  <c r="R232" i="2"/>
  <c r="S232" i="2"/>
  <c r="T232" i="2"/>
  <c r="U232" i="2"/>
  <c r="V232" i="2"/>
  <c r="K232" i="2"/>
  <c r="F232" i="2"/>
  <c r="L280" i="2"/>
  <c r="M280" i="2"/>
  <c r="N280" i="2"/>
  <c r="O280" i="2"/>
  <c r="P280" i="2"/>
  <c r="Q280" i="2"/>
  <c r="R280" i="2"/>
  <c r="S280" i="2"/>
  <c r="T280" i="2"/>
  <c r="U280" i="2"/>
  <c r="V280" i="2"/>
  <c r="L281" i="2"/>
  <c r="M281" i="2"/>
  <c r="N281" i="2"/>
  <c r="O281" i="2"/>
  <c r="P281" i="2"/>
  <c r="Q281" i="2"/>
  <c r="R281" i="2"/>
  <c r="S281" i="2"/>
  <c r="T281" i="2"/>
  <c r="U281" i="2"/>
  <c r="V281" i="2"/>
  <c r="L282" i="2"/>
  <c r="M282" i="2"/>
  <c r="N282" i="2"/>
  <c r="O282" i="2"/>
  <c r="P282" i="2"/>
  <c r="Q282" i="2"/>
  <c r="R282" i="2"/>
  <c r="S282" i="2"/>
  <c r="T282" i="2"/>
  <c r="U282" i="2"/>
  <c r="V282" i="2"/>
  <c r="K282" i="2"/>
  <c r="K281" i="2"/>
  <c r="K280" i="2"/>
  <c r="F282" i="2"/>
  <c r="F281" i="2"/>
  <c r="F280" i="2"/>
  <c r="V285" i="2"/>
  <c r="L285" i="2"/>
  <c r="M285" i="2"/>
  <c r="N285" i="2"/>
  <c r="O285" i="2"/>
  <c r="P285" i="2"/>
  <c r="Q285" i="2"/>
  <c r="R285" i="2"/>
  <c r="S285" i="2"/>
  <c r="T285" i="2"/>
  <c r="U285" i="2"/>
  <c r="K285" i="2"/>
  <c r="F285" i="2"/>
  <c r="L333" i="2"/>
  <c r="M333" i="2"/>
  <c r="N333" i="2"/>
  <c r="O333" i="2"/>
  <c r="P333" i="2"/>
  <c r="Q333" i="2"/>
  <c r="R333" i="2"/>
  <c r="S333" i="2"/>
  <c r="T333" i="2"/>
  <c r="U333" i="2"/>
  <c r="V333" i="2"/>
  <c r="L334" i="2"/>
  <c r="M334" i="2"/>
  <c r="N334" i="2"/>
  <c r="O334" i="2"/>
  <c r="P334" i="2"/>
  <c r="Q334" i="2"/>
  <c r="R334" i="2"/>
  <c r="S334" i="2"/>
  <c r="T334" i="2"/>
  <c r="U334" i="2"/>
  <c r="V334" i="2"/>
  <c r="L335" i="2"/>
  <c r="M335" i="2"/>
  <c r="N335" i="2"/>
  <c r="O335" i="2"/>
  <c r="P335" i="2"/>
  <c r="Q335" i="2"/>
  <c r="R335" i="2"/>
  <c r="S335" i="2"/>
  <c r="T335" i="2"/>
  <c r="U335" i="2"/>
  <c r="V335" i="2"/>
  <c r="K335" i="2"/>
  <c r="K334" i="2"/>
  <c r="K333" i="2"/>
  <c r="F335" i="2"/>
  <c r="F334" i="2"/>
  <c r="F333" i="2"/>
  <c r="L338" i="2"/>
  <c r="M338" i="2"/>
  <c r="N338" i="2"/>
  <c r="O338" i="2"/>
  <c r="P338" i="2"/>
  <c r="Q338" i="2"/>
  <c r="R338" i="2"/>
  <c r="S338" i="2"/>
  <c r="T338" i="2"/>
  <c r="U338" i="2"/>
  <c r="V338" i="2"/>
  <c r="K338" i="2"/>
  <c r="F338" i="2"/>
  <c r="V388" i="2"/>
  <c r="L386" i="2"/>
  <c r="M386" i="2"/>
  <c r="N386" i="2"/>
  <c r="O386" i="2"/>
  <c r="P386" i="2"/>
  <c r="Q386" i="2"/>
  <c r="R386" i="2"/>
  <c r="S386" i="2"/>
  <c r="T386" i="2"/>
  <c r="U386" i="2"/>
  <c r="V386" i="2"/>
  <c r="L387" i="2"/>
  <c r="M387" i="2"/>
  <c r="N387" i="2"/>
  <c r="O387" i="2"/>
  <c r="P387" i="2"/>
  <c r="Q387" i="2"/>
  <c r="R387" i="2"/>
  <c r="S387" i="2"/>
  <c r="T387" i="2"/>
  <c r="U387" i="2"/>
  <c r="V387" i="2"/>
  <c r="L388" i="2"/>
  <c r="M388" i="2"/>
  <c r="N388" i="2"/>
  <c r="O388" i="2"/>
  <c r="P388" i="2"/>
  <c r="Q388" i="2"/>
  <c r="R388" i="2"/>
  <c r="S388" i="2"/>
  <c r="T388" i="2"/>
  <c r="U388" i="2"/>
  <c r="K388" i="2"/>
  <c r="K387" i="2"/>
  <c r="K386" i="2"/>
  <c r="F388" i="2"/>
  <c r="F387" i="2"/>
  <c r="F386" i="2"/>
  <c r="L391" i="2"/>
  <c r="M391" i="2"/>
  <c r="N391" i="2"/>
  <c r="O391" i="2"/>
  <c r="P391" i="2"/>
  <c r="Q391" i="2"/>
  <c r="R391" i="2"/>
  <c r="S391" i="2"/>
  <c r="T391" i="2"/>
  <c r="U391" i="2"/>
  <c r="V391" i="2"/>
  <c r="K391" i="2"/>
  <c r="F391" i="2"/>
  <c r="V439" i="2"/>
  <c r="V440" i="2"/>
  <c r="V441" i="2"/>
  <c r="L439" i="2"/>
  <c r="M439" i="2"/>
  <c r="N439" i="2"/>
  <c r="O439" i="2"/>
  <c r="P439" i="2"/>
  <c r="Q439" i="2"/>
  <c r="R439" i="2"/>
  <c r="S439" i="2"/>
  <c r="T439" i="2"/>
  <c r="U439" i="2"/>
  <c r="L440" i="2"/>
  <c r="M440" i="2"/>
  <c r="N440" i="2"/>
  <c r="O440" i="2"/>
  <c r="P440" i="2"/>
  <c r="Q440" i="2"/>
  <c r="R440" i="2"/>
  <c r="S440" i="2"/>
  <c r="T440" i="2"/>
  <c r="U440" i="2"/>
  <c r="L441" i="2"/>
  <c r="M441" i="2"/>
  <c r="N441" i="2"/>
  <c r="O441" i="2"/>
  <c r="P441" i="2"/>
  <c r="Q441" i="2"/>
  <c r="R441" i="2"/>
  <c r="S441" i="2"/>
  <c r="T441" i="2"/>
  <c r="U441" i="2"/>
  <c r="K441" i="2"/>
  <c r="K440" i="2"/>
  <c r="K439" i="2"/>
  <c r="F441" i="2"/>
  <c r="F440" i="2"/>
  <c r="F439" i="2"/>
  <c r="L444" i="2"/>
  <c r="M444" i="2"/>
  <c r="N444" i="2"/>
  <c r="O444" i="2"/>
  <c r="P444" i="2"/>
  <c r="Q444" i="2"/>
  <c r="R444" i="2"/>
  <c r="S444" i="2"/>
  <c r="T444" i="2"/>
  <c r="U444" i="2"/>
  <c r="V444" i="2"/>
  <c r="K444" i="2"/>
  <c r="F444" i="2"/>
  <c r="L492" i="2"/>
  <c r="M492" i="2"/>
  <c r="N492" i="2"/>
  <c r="O492" i="2"/>
  <c r="P492" i="2"/>
  <c r="Q492" i="2"/>
  <c r="R492" i="2"/>
  <c r="S492" i="2"/>
  <c r="T492" i="2"/>
  <c r="U492" i="2"/>
  <c r="V492" i="2"/>
  <c r="L493" i="2"/>
  <c r="M493" i="2"/>
  <c r="N493" i="2"/>
  <c r="O493" i="2"/>
  <c r="P493" i="2"/>
  <c r="Q493" i="2"/>
  <c r="R493" i="2"/>
  <c r="S493" i="2"/>
  <c r="T493" i="2"/>
  <c r="U493" i="2"/>
  <c r="V493" i="2"/>
  <c r="L494" i="2"/>
  <c r="M494" i="2"/>
  <c r="N494" i="2"/>
  <c r="O494" i="2"/>
  <c r="P494" i="2"/>
  <c r="Q494" i="2"/>
  <c r="R494" i="2"/>
  <c r="S494" i="2"/>
  <c r="T494" i="2"/>
  <c r="U494" i="2"/>
  <c r="V494" i="2"/>
  <c r="K494" i="2"/>
  <c r="K493" i="2"/>
  <c r="K492" i="2"/>
  <c r="F494" i="2"/>
  <c r="F493" i="2"/>
  <c r="F492" i="2"/>
  <c r="L497" i="2"/>
  <c r="M497" i="2"/>
  <c r="N497" i="2"/>
  <c r="O497" i="2"/>
  <c r="P497" i="2"/>
  <c r="Q497" i="2"/>
  <c r="R497" i="2"/>
  <c r="S497" i="2"/>
  <c r="T497" i="2"/>
  <c r="U497" i="2"/>
  <c r="V497" i="2"/>
  <c r="K497" i="2"/>
  <c r="F497" i="2"/>
  <c r="L545" i="2"/>
  <c r="M545" i="2"/>
  <c r="N545" i="2"/>
  <c r="O545" i="2"/>
  <c r="P545" i="2"/>
  <c r="Q545" i="2"/>
  <c r="R545" i="2"/>
  <c r="S545" i="2"/>
  <c r="T545" i="2"/>
  <c r="U545" i="2"/>
  <c r="V545" i="2"/>
  <c r="K545" i="2"/>
  <c r="F545" i="2"/>
  <c r="L546" i="2"/>
  <c r="M546" i="2"/>
  <c r="N546" i="2"/>
  <c r="O546" i="2"/>
  <c r="P546" i="2"/>
  <c r="Q546" i="2"/>
  <c r="R546" i="2"/>
  <c r="S546" i="2"/>
  <c r="T546" i="2"/>
  <c r="U546" i="2"/>
  <c r="V546" i="2"/>
  <c r="K546" i="2"/>
  <c r="F546" i="2"/>
  <c r="V547" i="2"/>
  <c r="L547" i="2"/>
  <c r="M547" i="2"/>
  <c r="N547" i="2"/>
  <c r="O547" i="2"/>
  <c r="P547" i="2"/>
  <c r="Q547" i="2"/>
  <c r="R547" i="2"/>
  <c r="S547" i="2"/>
  <c r="T547" i="2"/>
  <c r="U547" i="2"/>
  <c r="K547" i="2"/>
  <c r="F547" i="2"/>
  <c r="V550" i="2"/>
  <c r="L550" i="2"/>
  <c r="M550" i="2"/>
  <c r="N550" i="2"/>
  <c r="O550" i="2"/>
  <c r="P550" i="2"/>
  <c r="Q550" i="2"/>
  <c r="R550" i="2"/>
  <c r="S550" i="2"/>
  <c r="T550" i="2"/>
  <c r="U550" i="2"/>
  <c r="K550" i="2"/>
  <c r="F550" i="2"/>
  <c r="V78" i="2"/>
  <c r="V77" i="2"/>
  <c r="V79" i="2"/>
  <c r="L77" i="2"/>
  <c r="M77" i="2"/>
  <c r="N77" i="2"/>
  <c r="O77" i="2"/>
  <c r="P77" i="2"/>
  <c r="Q77" i="2"/>
  <c r="R77" i="2"/>
  <c r="S77" i="2"/>
  <c r="T77" i="2"/>
  <c r="U77" i="2"/>
  <c r="L78" i="2"/>
  <c r="M78" i="2"/>
  <c r="N78" i="2"/>
  <c r="O78" i="2"/>
  <c r="P78" i="2"/>
  <c r="Q78" i="2"/>
  <c r="R78" i="2"/>
  <c r="S78" i="2"/>
  <c r="T78" i="2"/>
  <c r="U78" i="2"/>
  <c r="L79" i="2"/>
  <c r="M79" i="2"/>
  <c r="N79" i="2"/>
  <c r="O79" i="2"/>
  <c r="P79" i="2"/>
  <c r="Q79" i="2"/>
  <c r="R79" i="2"/>
  <c r="S79" i="2"/>
  <c r="T79" i="2"/>
  <c r="U79" i="2"/>
  <c r="K79" i="2"/>
  <c r="K78" i="2"/>
  <c r="K77" i="2"/>
  <c r="F79" i="2"/>
  <c r="F78" i="2"/>
  <c r="F77" i="2"/>
  <c r="L82" i="2"/>
  <c r="M82" i="2"/>
  <c r="N82" i="2"/>
  <c r="O82" i="2"/>
  <c r="P82" i="2"/>
  <c r="Q82" i="2"/>
  <c r="R82" i="2"/>
  <c r="S82" i="2"/>
  <c r="T82" i="2"/>
  <c r="U82" i="2"/>
  <c r="V82" i="2"/>
  <c r="K82" i="2"/>
  <c r="F82" i="2"/>
  <c r="V130" i="2"/>
  <c r="V132" i="2"/>
  <c r="L130" i="2"/>
  <c r="M130" i="2"/>
  <c r="N130" i="2"/>
  <c r="O130" i="2"/>
  <c r="P130" i="2"/>
  <c r="Q130" i="2"/>
  <c r="R130" i="2"/>
  <c r="S130" i="2"/>
  <c r="T130" i="2"/>
  <c r="U130" i="2"/>
  <c r="L131" i="2"/>
  <c r="M131" i="2"/>
  <c r="N131" i="2"/>
  <c r="O131" i="2"/>
  <c r="P131" i="2"/>
  <c r="Q131" i="2"/>
  <c r="R131" i="2"/>
  <c r="S131" i="2"/>
  <c r="T131" i="2"/>
  <c r="U131" i="2"/>
  <c r="V131" i="2"/>
  <c r="L132" i="2"/>
  <c r="M132" i="2"/>
  <c r="N132" i="2"/>
  <c r="O132" i="2"/>
  <c r="P132" i="2"/>
  <c r="Q132" i="2"/>
  <c r="R132" i="2"/>
  <c r="S132" i="2"/>
  <c r="T132" i="2"/>
  <c r="U132" i="2"/>
  <c r="K132" i="2"/>
  <c r="K131" i="2"/>
  <c r="K130" i="2"/>
  <c r="F132" i="2"/>
  <c r="F131" i="2"/>
  <c r="F130" i="2"/>
  <c r="L135" i="2"/>
  <c r="M135" i="2"/>
  <c r="N135" i="2"/>
  <c r="O135" i="2"/>
  <c r="P135" i="2"/>
  <c r="Q135" i="2"/>
  <c r="R135" i="2"/>
  <c r="S135" i="2"/>
  <c r="T135" i="2"/>
  <c r="U135" i="2"/>
  <c r="V135" i="2"/>
  <c r="K135" i="2"/>
  <c r="F135" i="2"/>
  <c r="L183" i="2"/>
  <c r="M183" i="2"/>
  <c r="N183" i="2"/>
  <c r="O183" i="2"/>
  <c r="P183" i="2"/>
  <c r="Q183" i="2"/>
  <c r="R183" i="2"/>
  <c r="S183" i="2"/>
  <c r="T183" i="2"/>
  <c r="U183" i="2"/>
  <c r="V183" i="2"/>
  <c r="L184" i="2"/>
  <c r="M184" i="2"/>
  <c r="N184" i="2"/>
  <c r="O184" i="2"/>
  <c r="P184" i="2"/>
  <c r="Q184" i="2"/>
  <c r="R184" i="2"/>
  <c r="S184" i="2"/>
  <c r="T184" i="2"/>
  <c r="U184" i="2"/>
  <c r="V184" i="2"/>
  <c r="L185" i="2"/>
  <c r="M185" i="2"/>
  <c r="N185" i="2"/>
  <c r="O185" i="2"/>
  <c r="P185" i="2"/>
  <c r="Q185" i="2"/>
  <c r="R185" i="2"/>
  <c r="S185" i="2"/>
  <c r="T185" i="2"/>
  <c r="U185" i="2"/>
  <c r="V185" i="2"/>
  <c r="K185" i="2"/>
  <c r="K184" i="2"/>
  <c r="K183" i="2"/>
  <c r="F185" i="2"/>
  <c r="F184" i="2"/>
  <c r="F183" i="2"/>
  <c r="L188" i="2"/>
  <c r="M188" i="2"/>
  <c r="N188" i="2"/>
  <c r="O188" i="2"/>
  <c r="P188" i="2"/>
  <c r="Q188" i="2"/>
  <c r="R188" i="2"/>
  <c r="S188" i="2"/>
  <c r="T188" i="2"/>
  <c r="U188" i="2"/>
  <c r="V188" i="2"/>
  <c r="K188" i="2"/>
  <c r="F188" i="2"/>
  <c r="L236" i="2"/>
  <c r="M236" i="2"/>
  <c r="N236" i="2"/>
  <c r="O236" i="2"/>
  <c r="P236" i="2"/>
  <c r="Q236" i="2"/>
  <c r="R236" i="2"/>
  <c r="S236" i="2"/>
  <c r="T236" i="2"/>
  <c r="U236" i="2"/>
  <c r="V236" i="2"/>
  <c r="L237" i="2"/>
  <c r="M237" i="2"/>
  <c r="N237" i="2"/>
  <c r="O237" i="2"/>
  <c r="P237" i="2"/>
  <c r="Q237" i="2"/>
  <c r="R237" i="2"/>
  <c r="S237" i="2"/>
  <c r="T237" i="2"/>
  <c r="U237" i="2"/>
  <c r="V237" i="2"/>
  <c r="L238" i="2"/>
  <c r="M238" i="2"/>
  <c r="N238" i="2"/>
  <c r="O238" i="2"/>
  <c r="P238" i="2"/>
  <c r="Q238" i="2"/>
  <c r="R238" i="2"/>
  <c r="S238" i="2"/>
  <c r="T238" i="2"/>
  <c r="U238" i="2"/>
  <c r="V238" i="2"/>
  <c r="K238" i="2"/>
  <c r="K237" i="2"/>
  <c r="K236" i="2"/>
  <c r="F238" i="2"/>
  <c r="F237" i="2"/>
  <c r="F236" i="2"/>
  <c r="L241" i="2"/>
  <c r="M241" i="2"/>
  <c r="N241" i="2"/>
  <c r="O241" i="2"/>
  <c r="P241" i="2"/>
  <c r="Q241" i="2"/>
  <c r="R241" i="2"/>
  <c r="S241" i="2"/>
  <c r="T241" i="2"/>
  <c r="U241" i="2"/>
  <c r="V241" i="2"/>
  <c r="K241" i="2"/>
  <c r="F241" i="2"/>
  <c r="L289" i="2"/>
  <c r="M289" i="2"/>
  <c r="N289" i="2"/>
  <c r="O289" i="2"/>
  <c r="P289" i="2"/>
  <c r="Q289" i="2"/>
  <c r="R289" i="2"/>
  <c r="S289" i="2"/>
  <c r="T289" i="2"/>
  <c r="U289" i="2"/>
  <c r="V289" i="2"/>
  <c r="L290" i="2"/>
  <c r="M290" i="2"/>
  <c r="N290" i="2"/>
  <c r="O290" i="2"/>
  <c r="P290" i="2"/>
  <c r="Q290" i="2"/>
  <c r="R290" i="2"/>
  <c r="S290" i="2"/>
  <c r="T290" i="2"/>
  <c r="U290" i="2"/>
  <c r="V290" i="2"/>
  <c r="L291" i="2"/>
  <c r="M291" i="2"/>
  <c r="N291" i="2"/>
  <c r="O291" i="2"/>
  <c r="P291" i="2"/>
  <c r="Q291" i="2"/>
  <c r="R291" i="2"/>
  <c r="S291" i="2"/>
  <c r="T291" i="2"/>
  <c r="U291" i="2"/>
  <c r="V291" i="2"/>
  <c r="K291" i="2"/>
  <c r="K290" i="2"/>
  <c r="K289" i="2"/>
  <c r="F291" i="2"/>
  <c r="F290" i="2"/>
  <c r="F289" i="2"/>
  <c r="L294" i="2"/>
  <c r="M294" i="2"/>
  <c r="N294" i="2"/>
  <c r="O294" i="2"/>
  <c r="P294" i="2"/>
  <c r="Q294" i="2"/>
  <c r="R294" i="2"/>
  <c r="S294" i="2"/>
  <c r="T294" i="2"/>
  <c r="U294" i="2"/>
  <c r="V294" i="2"/>
  <c r="K294" i="2"/>
  <c r="F294" i="2"/>
  <c r="L342" i="2"/>
  <c r="M342" i="2"/>
  <c r="N342" i="2"/>
  <c r="O342" i="2"/>
  <c r="P342" i="2"/>
  <c r="Q342" i="2"/>
  <c r="R342" i="2"/>
  <c r="S342" i="2"/>
  <c r="T342" i="2"/>
  <c r="U342" i="2"/>
  <c r="V342" i="2"/>
  <c r="L343" i="2"/>
  <c r="M343" i="2"/>
  <c r="N343" i="2"/>
  <c r="O343" i="2"/>
  <c r="P343" i="2"/>
  <c r="Q343" i="2"/>
  <c r="R343" i="2"/>
  <c r="S343" i="2"/>
  <c r="T343" i="2"/>
  <c r="U343" i="2"/>
  <c r="V343" i="2"/>
  <c r="L344" i="2"/>
  <c r="M344" i="2"/>
  <c r="N344" i="2"/>
  <c r="O344" i="2"/>
  <c r="P344" i="2"/>
  <c r="Q344" i="2"/>
  <c r="R344" i="2"/>
  <c r="S344" i="2"/>
  <c r="T344" i="2"/>
  <c r="U344" i="2"/>
  <c r="V344" i="2"/>
  <c r="K344" i="2"/>
  <c r="K343" i="2"/>
  <c r="K342" i="2"/>
  <c r="F344" i="2"/>
  <c r="F343" i="2"/>
  <c r="F342" i="2"/>
  <c r="L347" i="2"/>
  <c r="M347" i="2"/>
  <c r="N347" i="2"/>
  <c r="O347" i="2"/>
  <c r="P347" i="2"/>
  <c r="Q347" i="2"/>
  <c r="R347" i="2"/>
  <c r="S347" i="2"/>
  <c r="T347" i="2"/>
  <c r="U347" i="2"/>
  <c r="V347" i="2"/>
  <c r="K347" i="2"/>
  <c r="F347" i="2"/>
  <c r="L395" i="2"/>
  <c r="M395" i="2"/>
  <c r="N395" i="2"/>
  <c r="O395" i="2"/>
  <c r="P395" i="2"/>
  <c r="Q395" i="2"/>
  <c r="R395" i="2"/>
  <c r="S395" i="2"/>
  <c r="T395" i="2"/>
  <c r="U395" i="2"/>
  <c r="V395" i="2"/>
  <c r="L396" i="2"/>
  <c r="M396" i="2"/>
  <c r="N396" i="2"/>
  <c r="O396" i="2"/>
  <c r="P396" i="2"/>
  <c r="Q396" i="2"/>
  <c r="R396" i="2"/>
  <c r="S396" i="2"/>
  <c r="T396" i="2"/>
  <c r="U396" i="2"/>
  <c r="V396" i="2"/>
  <c r="L397" i="2"/>
  <c r="M397" i="2"/>
  <c r="N397" i="2"/>
  <c r="O397" i="2"/>
  <c r="P397" i="2"/>
  <c r="Q397" i="2"/>
  <c r="R397" i="2"/>
  <c r="S397" i="2"/>
  <c r="T397" i="2"/>
  <c r="U397" i="2"/>
  <c r="V397" i="2"/>
  <c r="K397" i="2"/>
  <c r="K396" i="2"/>
  <c r="K395" i="2"/>
  <c r="F397" i="2"/>
  <c r="F396" i="2"/>
  <c r="F395" i="2"/>
  <c r="V400" i="2"/>
  <c r="L400" i="2"/>
  <c r="M400" i="2"/>
  <c r="N400" i="2"/>
  <c r="O400" i="2"/>
  <c r="P400" i="2"/>
  <c r="Q400" i="2"/>
  <c r="R400" i="2"/>
  <c r="S400" i="2"/>
  <c r="T400" i="2"/>
  <c r="U400" i="2"/>
  <c r="K400" i="2"/>
  <c r="F400" i="2"/>
  <c r="L448" i="2"/>
  <c r="M448" i="2"/>
  <c r="N448" i="2"/>
  <c r="O448" i="2"/>
  <c r="P448" i="2"/>
  <c r="Q448" i="2"/>
  <c r="R448" i="2"/>
  <c r="S448" i="2"/>
  <c r="T448" i="2"/>
  <c r="U448" i="2"/>
  <c r="V448" i="2"/>
  <c r="L449" i="2"/>
  <c r="M449" i="2"/>
  <c r="N449" i="2"/>
  <c r="O449" i="2"/>
  <c r="P449" i="2"/>
  <c r="Q449" i="2"/>
  <c r="R449" i="2"/>
  <c r="S449" i="2"/>
  <c r="T449" i="2"/>
  <c r="U449" i="2"/>
  <c r="V449" i="2"/>
  <c r="L450" i="2"/>
  <c r="M450" i="2"/>
  <c r="N450" i="2"/>
  <c r="O450" i="2"/>
  <c r="P450" i="2"/>
  <c r="Q450" i="2"/>
  <c r="R450" i="2"/>
  <c r="S450" i="2"/>
  <c r="T450" i="2"/>
  <c r="U450" i="2"/>
  <c r="V450" i="2"/>
  <c r="K450" i="2"/>
  <c r="K449" i="2"/>
  <c r="K448" i="2"/>
  <c r="F450" i="2"/>
  <c r="F449" i="2"/>
  <c r="F448" i="2"/>
  <c r="V453" i="2"/>
  <c r="L453" i="2"/>
  <c r="M453" i="2"/>
  <c r="N453" i="2"/>
  <c r="O453" i="2"/>
  <c r="P453" i="2"/>
  <c r="Q453" i="2"/>
  <c r="R453" i="2"/>
  <c r="S453" i="2"/>
  <c r="T453" i="2"/>
  <c r="U453" i="2"/>
  <c r="K453" i="2"/>
  <c r="F453" i="2"/>
  <c r="L501" i="2"/>
  <c r="M501" i="2"/>
  <c r="N501" i="2"/>
  <c r="O501" i="2"/>
  <c r="P501" i="2"/>
  <c r="Q501" i="2"/>
  <c r="R501" i="2"/>
  <c r="S501" i="2"/>
  <c r="T501" i="2"/>
  <c r="U501" i="2"/>
  <c r="V501" i="2"/>
  <c r="L502" i="2"/>
  <c r="M502" i="2"/>
  <c r="N502" i="2"/>
  <c r="O502" i="2"/>
  <c r="P502" i="2"/>
  <c r="Q502" i="2"/>
  <c r="R502" i="2"/>
  <c r="S502" i="2"/>
  <c r="T502" i="2"/>
  <c r="U502" i="2"/>
  <c r="V502" i="2"/>
  <c r="L503" i="2"/>
  <c r="M503" i="2"/>
  <c r="N503" i="2"/>
  <c r="O503" i="2"/>
  <c r="P503" i="2"/>
  <c r="Q503" i="2"/>
  <c r="R503" i="2"/>
  <c r="S503" i="2"/>
  <c r="T503" i="2"/>
  <c r="U503" i="2"/>
  <c r="V503" i="2"/>
  <c r="K503" i="2"/>
  <c r="K502" i="2"/>
  <c r="K501" i="2"/>
  <c r="F503" i="2"/>
  <c r="F502" i="2"/>
  <c r="F501" i="2"/>
  <c r="L506" i="2"/>
  <c r="M506" i="2"/>
  <c r="N506" i="2"/>
  <c r="O506" i="2"/>
  <c r="P506" i="2"/>
  <c r="Q506" i="2"/>
  <c r="R506" i="2"/>
  <c r="S506" i="2"/>
  <c r="T506" i="2"/>
  <c r="U506" i="2"/>
  <c r="V506" i="2"/>
  <c r="K506" i="2"/>
  <c r="F506" i="2"/>
  <c r="L554" i="2"/>
  <c r="M554" i="2"/>
  <c r="N554" i="2"/>
  <c r="O554" i="2"/>
  <c r="P554" i="2"/>
  <c r="Q554" i="2"/>
  <c r="R554" i="2"/>
  <c r="S554" i="2"/>
  <c r="T554" i="2"/>
  <c r="U554" i="2"/>
  <c r="V554" i="2"/>
  <c r="K554" i="2"/>
  <c r="F554" i="2"/>
  <c r="L555" i="2"/>
  <c r="M555" i="2"/>
  <c r="N555" i="2"/>
  <c r="O555" i="2"/>
  <c r="P555" i="2"/>
  <c r="Q555" i="2"/>
  <c r="R555" i="2"/>
  <c r="S555" i="2"/>
  <c r="T555" i="2"/>
  <c r="U555" i="2"/>
  <c r="V555" i="2"/>
  <c r="K555" i="2"/>
  <c r="F555" i="2"/>
  <c r="F556" i="2"/>
  <c r="L556" i="2"/>
  <c r="M556" i="2"/>
  <c r="N556" i="2"/>
  <c r="O556" i="2"/>
  <c r="P556" i="2"/>
  <c r="Q556" i="2"/>
  <c r="R556" i="2"/>
  <c r="S556" i="2"/>
  <c r="T556" i="2"/>
  <c r="U556" i="2"/>
  <c r="V556" i="2"/>
  <c r="K556" i="2"/>
  <c r="L559" i="2"/>
  <c r="M559" i="2"/>
  <c r="N559" i="2"/>
  <c r="O559" i="2"/>
  <c r="P559" i="2"/>
  <c r="Q559" i="2"/>
  <c r="R559" i="2"/>
  <c r="S559" i="2"/>
  <c r="T559" i="2"/>
  <c r="U559" i="2"/>
  <c r="V559" i="2"/>
  <c r="K559" i="2"/>
  <c r="F559" i="2"/>
  <c r="Q564" i="2"/>
  <c r="V88" i="2"/>
  <c r="U88" i="2"/>
  <c r="T88" i="2"/>
  <c r="S88" i="2"/>
  <c r="R88" i="2"/>
  <c r="Q88" i="2"/>
  <c r="P88" i="2"/>
  <c r="O88" i="2"/>
  <c r="N88" i="2"/>
  <c r="M88" i="2"/>
  <c r="L88" i="2"/>
  <c r="K88" i="2"/>
  <c r="V91" i="2"/>
  <c r="U91" i="2"/>
  <c r="T91" i="2"/>
  <c r="S91" i="2"/>
  <c r="R91" i="2"/>
  <c r="Q91" i="2"/>
  <c r="P91" i="2"/>
  <c r="O91" i="2"/>
  <c r="N91" i="2"/>
  <c r="M91" i="2"/>
  <c r="L91" i="2"/>
  <c r="K9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L568" i="2"/>
  <c r="M568" i="2"/>
  <c r="N568" i="2"/>
  <c r="O568" i="2"/>
  <c r="P568" i="2"/>
  <c r="Q568" i="2"/>
  <c r="R568" i="2"/>
  <c r="S568" i="2"/>
  <c r="T568" i="2"/>
  <c r="U568" i="2"/>
  <c r="V568" i="2"/>
  <c r="K568" i="2"/>
  <c r="F88" i="2"/>
  <c r="F91" i="2"/>
  <c r="F141" i="2"/>
  <c r="F144" i="2"/>
  <c r="F194" i="2"/>
  <c r="F197" i="2"/>
  <c r="F247" i="2"/>
  <c r="F250" i="2"/>
  <c r="F300" i="2"/>
  <c r="F303" i="2"/>
  <c r="F353" i="2"/>
  <c r="F356" i="2"/>
  <c r="F406" i="2"/>
  <c r="F409" i="2"/>
  <c r="F459" i="2"/>
  <c r="F462" i="2"/>
  <c r="F512" i="2"/>
  <c r="F515" i="2"/>
  <c r="F565" i="2"/>
  <c r="F568" i="2"/>
  <c r="V86" i="2"/>
  <c r="V87" i="2"/>
  <c r="L86" i="2"/>
  <c r="M86" i="2"/>
  <c r="N86" i="2"/>
  <c r="O86" i="2"/>
  <c r="P86" i="2"/>
  <c r="Q86" i="2"/>
  <c r="R86" i="2"/>
  <c r="S86" i="2"/>
  <c r="T86" i="2"/>
  <c r="U86" i="2"/>
  <c r="L87" i="2"/>
  <c r="M87" i="2"/>
  <c r="N87" i="2"/>
  <c r="O87" i="2"/>
  <c r="P87" i="2"/>
  <c r="Q87" i="2"/>
  <c r="R87" i="2"/>
  <c r="S87" i="2"/>
  <c r="T87" i="2"/>
  <c r="U87" i="2"/>
  <c r="K87" i="2"/>
  <c r="K86" i="2"/>
  <c r="F87" i="2"/>
  <c r="F86" i="2"/>
  <c r="V139" i="2"/>
  <c r="L139" i="2"/>
  <c r="M139" i="2"/>
  <c r="N139" i="2"/>
  <c r="O139" i="2"/>
  <c r="P139" i="2"/>
  <c r="Q139" i="2"/>
  <c r="R139" i="2"/>
  <c r="S139" i="2"/>
  <c r="T139" i="2"/>
  <c r="U139" i="2"/>
  <c r="L140" i="2"/>
  <c r="M140" i="2"/>
  <c r="N140" i="2"/>
  <c r="O140" i="2"/>
  <c r="P140" i="2"/>
  <c r="Q140" i="2"/>
  <c r="R140" i="2"/>
  <c r="S140" i="2"/>
  <c r="T140" i="2"/>
  <c r="U140" i="2"/>
  <c r="V140" i="2"/>
  <c r="K140" i="2"/>
  <c r="K139" i="2"/>
  <c r="F140" i="2"/>
  <c r="F139" i="2"/>
  <c r="V193" i="2"/>
  <c r="L192" i="2"/>
  <c r="M192" i="2"/>
  <c r="N192" i="2"/>
  <c r="O192" i="2"/>
  <c r="P192" i="2"/>
  <c r="Q192" i="2"/>
  <c r="R192" i="2"/>
  <c r="S192" i="2"/>
  <c r="T192" i="2"/>
  <c r="U192" i="2"/>
  <c r="V192" i="2"/>
  <c r="L193" i="2"/>
  <c r="M193" i="2"/>
  <c r="N193" i="2"/>
  <c r="O193" i="2"/>
  <c r="P193" i="2"/>
  <c r="Q193" i="2"/>
  <c r="R193" i="2"/>
  <c r="S193" i="2"/>
  <c r="T193" i="2"/>
  <c r="U193" i="2"/>
  <c r="K193" i="2"/>
  <c r="K192" i="2"/>
  <c r="F193" i="2"/>
  <c r="F192" i="2"/>
  <c r="V245" i="2"/>
  <c r="L245" i="2"/>
  <c r="M245" i="2"/>
  <c r="N245" i="2"/>
  <c r="O245" i="2"/>
  <c r="P245" i="2"/>
  <c r="Q245" i="2"/>
  <c r="R245" i="2"/>
  <c r="S245" i="2"/>
  <c r="T245" i="2"/>
  <c r="U245" i="2"/>
  <c r="L246" i="2"/>
  <c r="M246" i="2"/>
  <c r="N246" i="2"/>
  <c r="O246" i="2"/>
  <c r="P246" i="2"/>
  <c r="Q246" i="2"/>
  <c r="R246" i="2"/>
  <c r="S246" i="2"/>
  <c r="T246" i="2"/>
  <c r="U246" i="2"/>
  <c r="V246" i="2"/>
  <c r="K246" i="2"/>
  <c r="K245" i="2"/>
  <c r="F246" i="2"/>
  <c r="F245" i="2"/>
  <c r="V298" i="2"/>
  <c r="V299" i="2"/>
  <c r="L298" i="2"/>
  <c r="M298" i="2"/>
  <c r="N298" i="2"/>
  <c r="O298" i="2"/>
  <c r="P298" i="2"/>
  <c r="Q298" i="2"/>
  <c r="R298" i="2"/>
  <c r="S298" i="2"/>
  <c r="T298" i="2"/>
  <c r="U298" i="2"/>
  <c r="L299" i="2"/>
  <c r="M299" i="2"/>
  <c r="N299" i="2"/>
  <c r="O299" i="2"/>
  <c r="P299" i="2"/>
  <c r="Q299" i="2"/>
  <c r="R299" i="2"/>
  <c r="S299" i="2"/>
  <c r="T299" i="2"/>
  <c r="U299" i="2"/>
  <c r="K299" i="2"/>
  <c r="K298" i="2"/>
  <c r="F299" i="2"/>
  <c r="F298" i="2"/>
  <c r="L351" i="2"/>
  <c r="M351" i="2"/>
  <c r="N351" i="2"/>
  <c r="O351" i="2"/>
  <c r="P351" i="2"/>
  <c r="Q351" i="2"/>
  <c r="R351" i="2"/>
  <c r="S351" i="2"/>
  <c r="T351" i="2"/>
  <c r="U351" i="2"/>
  <c r="V351" i="2"/>
  <c r="L352" i="2"/>
  <c r="M352" i="2"/>
  <c r="N352" i="2"/>
  <c r="O352" i="2"/>
  <c r="P352" i="2"/>
  <c r="Q352" i="2"/>
  <c r="R352" i="2"/>
  <c r="S352" i="2"/>
  <c r="T352" i="2"/>
  <c r="U352" i="2"/>
  <c r="V352" i="2"/>
  <c r="K352" i="2"/>
  <c r="K351" i="2"/>
  <c r="F352" i="2"/>
  <c r="F351" i="2"/>
  <c r="V405" i="2"/>
  <c r="L404" i="2"/>
  <c r="M404" i="2"/>
  <c r="N404" i="2"/>
  <c r="O404" i="2"/>
  <c r="P404" i="2"/>
  <c r="Q404" i="2"/>
  <c r="R404" i="2"/>
  <c r="S404" i="2"/>
  <c r="T404" i="2"/>
  <c r="U404" i="2"/>
  <c r="V404" i="2"/>
  <c r="L405" i="2"/>
  <c r="M405" i="2"/>
  <c r="N405" i="2"/>
  <c r="O405" i="2"/>
  <c r="P405" i="2"/>
  <c r="Q405" i="2"/>
  <c r="R405" i="2"/>
  <c r="S405" i="2"/>
  <c r="T405" i="2"/>
  <c r="U405" i="2"/>
  <c r="K405" i="2"/>
  <c r="K404" i="2"/>
  <c r="F405" i="2"/>
  <c r="F404" i="2"/>
  <c r="V457" i="2"/>
  <c r="V458" i="2"/>
  <c r="L457" i="2"/>
  <c r="M457" i="2"/>
  <c r="N457" i="2"/>
  <c r="O457" i="2"/>
  <c r="P457" i="2"/>
  <c r="Q457" i="2"/>
  <c r="R457" i="2"/>
  <c r="S457" i="2"/>
  <c r="T457" i="2"/>
  <c r="U457" i="2"/>
  <c r="L458" i="2"/>
  <c r="M458" i="2"/>
  <c r="N458" i="2"/>
  <c r="O458" i="2"/>
  <c r="P458" i="2"/>
  <c r="Q458" i="2"/>
  <c r="R458" i="2"/>
  <c r="S458" i="2"/>
  <c r="T458" i="2"/>
  <c r="U458" i="2"/>
  <c r="K458" i="2"/>
  <c r="K457" i="2"/>
  <c r="F458" i="2"/>
  <c r="F457" i="2"/>
  <c r="L510" i="2"/>
  <c r="M510" i="2"/>
  <c r="N510" i="2"/>
  <c r="O510" i="2"/>
  <c r="P510" i="2"/>
  <c r="Q510" i="2"/>
  <c r="R510" i="2"/>
  <c r="S510" i="2"/>
  <c r="T510" i="2"/>
  <c r="U510" i="2"/>
  <c r="V510" i="2"/>
  <c r="L511" i="2"/>
  <c r="M511" i="2"/>
  <c r="N511" i="2"/>
  <c r="O511" i="2"/>
  <c r="P511" i="2"/>
  <c r="Q511" i="2"/>
  <c r="R511" i="2"/>
  <c r="S511" i="2"/>
  <c r="T511" i="2"/>
  <c r="U511" i="2"/>
  <c r="V511" i="2"/>
  <c r="K511" i="2"/>
  <c r="K510" i="2"/>
  <c r="F510" i="2"/>
  <c r="F511" i="2"/>
  <c r="V563" i="2"/>
  <c r="L563" i="2"/>
  <c r="M563" i="2"/>
  <c r="N563" i="2"/>
  <c r="O563" i="2"/>
  <c r="P563" i="2"/>
  <c r="Q563" i="2"/>
  <c r="R563" i="2"/>
  <c r="S563" i="2"/>
  <c r="T563" i="2"/>
  <c r="U563" i="2"/>
  <c r="K563" i="2"/>
  <c r="F563" i="2"/>
  <c r="L564" i="2"/>
  <c r="M564" i="2"/>
  <c r="N564" i="2"/>
  <c r="O564" i="2"/>
  <c r="P564" i="2"/>
  <c r="R564" i="2"/>
  <c r="S564" i="2"/>
  <c r="T564" i="2"/>
  <c r="U564" i="2"/>
  <c r="V564" i="2"/>
  <c r="K564" i="2"/>
  <c r="F564" i="2"/>
  <c r="F56" i="2" l="1"/>
  <c r="T533" i="2"/>
  <c r="L533" i="2"/>
  <c r="F374" i="2"/>
  <c r="K109" i="2"/>
  <c r="K480" i="2"/>
  <c r="L35" i="2"/>
  <c r="F120" i="2"/>
  <c r="K162" i="2"/>
  <c r="V385" i="2"/>
  <c r="V321" i="2"/>
  <c r="F268" i="2"/>
  <c r="O35" i="2"/>
  <c r="K427" i="2"/>
  <c r="F321" i="2"/>
  <c r="S35" i="2"/>
  <c r="F173" i="2"/>
  <c r="K38" i="2"/>
  <c r="U29" i="2"/>
  <c r="L38" i="2"/>
  <c r="Q9" i="2"/>
  <c r="S6" i="2"/>
  <c r="T35" i="2"/>
  <c r="R480" i="2"/>
  <c r="P268" i="2"/>
  <c r="S109" i="2"/>
  <c r="Q38" i="2"/>
  <c r="M35" i="2"/>
  <c r="U35" i="2"/>
  <c r="F17" i="2"/>
  <c r="F20" i="2"/>
  <c r="P20" i="2"/>
  <c r="T15" i="2"/>
  <c r="L15" i="2"/>
  <c r="F533" i="2"/>
  <c r="P533" i="2"/>
  <c r="F427" i="2"/>
  <c r="R427" i="2"/>
  <c r="Q162" i="2"/>
  <c r="P26" i="2"/>
  <c r="M26" i="2"/>
  <c r="F162" i="2"/>
  <c r="T38" i="2"/>
  <c r="S25" i="2"/>
  <c r="M24" i="2"/>
  <c r="T438" i="2"/>
  <c r="L438" i="2"/>
  <c r="N215" i="2"/>
  <c r="L9" i="2"/>
  <c r="M6" i="2"/>
  <c r="V6" i="2"/>
  <c r="L24" i="2"/>
  <c r="O24" i="2"/>
  <c r="K15" i="2"/>
  <c r="L16" i="2"/>
  <c r="T20" i="2"/>
  <c r="N16" i="2"/>
  <c r="K533" i="2"/>
  <c r="Q4" i="2"/>
  <c r="S9" i="2"/>
  <c r="L6" i="2"/>
  <c r="F35" i="2"/>
  <c r="V29" i="2"/>
  <c r="N26" i="2"/>
  <c r="V26" i="2"/>
  <c r="F25" i="2"/>
  <c r="T25" i="2"/>
  <c r="L25" i="2"/>
  <c r="P544" i="2"/>
  <c r="Q491" i="2"/>
  <c r="Q20" i="2"/>
  <c r="F16" i="2"/>
  <c r="N533" i="2"/>
  <c r="S533" i="2"/>
  <c r="S268" i="2"/>
  <c r="V162" i="2"/>
  <c r="N162" i="2"/>
  <c r="F9" i="2"/>
  <c r="P4" i="2"/>
  <c r="R9" i="2"/>
  <c r="Q56" i="2"/>
  <c r="O26" i="2"/>
  <c r="R38" i="2"/>
  <c r="K56" i="2"/>
  <c r="U26" i="2"/>
  <c r="V16" i="2"/>
  <c r="K12" i="2"/>
  <c r="U6" i="2"/>
  <c r="S33" i="2"/>
  <c r="T24" i="2"/>
  <c r="M25" i="2"/>
  <c r="Q385" i="2"/>
  <c r="T16" i="2"/>
  <c r="L20" i="2"/>
  <c r="R6" i="2"/>
  <c r="V12" i="2"/>
  <c r="S38" i="2"/>
  <c r="K35" i="2"/>
  <c r="O268" i="2"/>
  <c r="Q12" i="2"/>
  <c r="K6" i="2"/>
  <c r="U162" i="2"/>
  <c r="M162" i="2"/>
  <c r="F5" i="2"/>
  <c r="M29" i="2"/>
  <c r="P12" i="2"/>
  <c r="V215" i="2"/>
  <c r="T9" i="2"/>
  <c r="P5" i="2"/>
  <c r="N34" i="2"/>
  <c r="R25" i="2"/>
  <c r="U25" i="2"/>
  <c r="Q17" i="2"/>
  <c r="P15" i="2"/>
  <c r="O533" i="2"/>
  <c r="N12" i="2"/>
  <c r="T6" i="2"/>
  <c r="R56" i="2"/>
  <c r="P38" i="2"/>
  <c r="K500" i="2"/>
  <c r="F29" i="2"/>
  <c r="P29" i="2"/>
  <c r="V374" i="2"/>
  <c r="N374" i="2"/>
  <c r="N268" i="2"/>
  <c r="F215" i="2"/>
  <c r="R4" i="2"/>
  <c r="S56" i="2"/>
  <c r="S4" i="2"/>
  <c r="U34" i="2"/>
  <c r="Q34" i="2"/>
  <c r="M38" i="2"/>
  <c r="K29" i="2"/>
  <c r="S29" i="2"/>
  <c r="O20" i="2"/>
  <c r="L17" i="2"/>
  <c r="O5" i="2"/>
  <c r="V34" i="2"/>
  <c r="U38" i="2"/>
  <c r="V24" i="2"/>
  <c r="F24" i="2"/>
  <c r="P34" i="2"/>
  <c r="V33" i="2"/>
  <c r="V38" i="2"/>
  <c r="N29" i="2"/>
  <c r="Q25" i="2"/>
  <c r="R29" i="2"/>
  <c r="R26" i="2"/>
  <c r="N24" i="2"/>
  <c r="R17" i="2"/>
  <c r="R20" i="2"/>
  <c r="Q15" i="2"/>
  <c r="K16" i="2"/>
  <c r="S16" i="2"/>
  <c r="N15" i="2"/>
  <c r="S20" i="2"/>
  <c r="F15" i="2"/>
  <c r="S17" i="2"/>
  <c r="U16" i="2"/>
  <c r="M16" i="2"/>
  <c r="O15" i="2"/>
  <c r="K5" i="2"/>
  <c r="U5" i="2"/>
  <c r="M5" i="2"/>
  <c r="V5" i="2"/>
  <c r="N5" i="2"/>
  <c r="M34" i="2"/>
  <c r="F33" i="2"/>
  <c r="Q35" i="2"/>
  <c r="O29" i="2"/>
  <c r="S26" i="2"/>
  <c r="T17" i="2"/>
  <c r="F34" i="2"/>
  <c r="R33" i="2"/>
  <c r="N38" i="2"/>
  <c r="R35" i="2"/>
  <c r="U24" i="2"/>
  <c r="O34" i="2"/>
  <c r="Q33" i="2"/>
  <c r="R12" i="2"/>
  <c r="K33" i="2"/>
  <c r="F26" i="2"/>
  <c r="F4" i="2"/>
  <c r="S215" i="2"/>
  <c r="L5" i="2"/>
  <c r="S24" i="2"/>
  <c r="S15" i="2"/>
  <c r="P17" i="2"/>
  <c r="Q268" i="2"/>
  <c r="N6" i="2"/>
  <c r="Q5" i="2"/>
  <c r="S12" i="2"/>
  <c r="P9" i="2"/>
  <c r="F6" i="2"/>
  <c r="U33" i="2"/>
  <c r="M33" i="2"/>
  <c r="T34" i="2"/>
  <c r="L34" i="2"/>
  <c r="N33" i="2"/>
  <c r="N35" i="2"/>
  <c r="V35" i="2"/>
  <c r="K26" i="2"/>
  <c r="R24" i="2"/>
  <c r="K20" i="2"/>
  <c r="O17" i="2"/>
  <c r="Q16" i="2"/>
  <c r="V17" i="2"/>
  <c r="S427" i="2"/>
  <c r="U374" i="2"/>
  <c r="M374" i="2"/>
  <c r="K321" i="2"/>
  <c r="S321" i="2"/>
  <c r="O12" i="2"/>
  <c r="K9" i="2"/>
  <c r="O9" i="2"/>
  <c r="K4" i="2"/>
  <c r="P6" i="2"/>
  <c r="S5" i="2"/>
  <c r="V4" i="2"/>
  <c r="N4" i="2"/>
  <c r="P33" i="2"/>
  <c r="F38" i="2"/>
  <c r="M12" i="2"/>
  <c r="K34" i="2"/>
  <c r="U15" i="2"/>
  <c r="T5" i="2"/>
  <c r="T12" i="2"/>
  <c r="O33" i="2"/>
  <c r="Q29" i="2"/>
  <c r="O25" i="2"/>
  <c r="Q24" i="2"/>
  <c r="V25" i="2"/>
  <c r="V20" i="2"/>
  <c r="N20" i="2"/>
  <c r="K17" i="2"/>
  <c r="N17" i="2"/>
  <c r="P16" i="2"/>
  <c r="R15" i="2"/>
  <c r="V533" i="2"/>
  <c r="Q480" i="2"/>
  <c r="R321" i="2"/>
  <c r="V9" i="2"/>
  <c r="N9" i="2"/>
  <c r="O6" i="2"/>
  <c r="R5" i="2"/>
  <c r="U56" i="2"/>
  <c r="U4" i="2"/>
  <c r="M56" i="2"/>
  <c r="M4" i="2"/>
  <c r="O38" i="2"/>
  <c r="Q26" i="2"/>
  <c r="U12" i="2"/>
  <c r="M15" i="2"/>
  <c r="Q6" i="2"/>
  <c r="O4" i="2"/>
  <c r="L12" i="2"/>
  <c r="K25" i="2"/>
  <c r="R16" i="2"/>
  <c r="S34" i="2"/>
  <c r="R34" i="2"/>
  <c r="T33" i="2"/>
  <c r="L33" i="2"/>
  <c r="P35" i="2"/>
  <c r="P25" i="2"/>
  <c r="K24" i="2"/>
  <c r="T29" i="2"/>
  <c r="L29" i="2"/>
  <c r="T26" i="2"/>
  <c r="L26" i="2"/>
  <c r="N25" i="2"/>
  <c r="P24" i="2"/>
  <c r="U20" i="2"/>
  <c r="M20" i="2"/>
  <c r="U17" i="2"/>
  <c r="M17" i="2"/>
  <c r="O16" i="2"/>
  <c r="V15" i="2"/>
  <c r="Q427" i="2"/>
  <c r="S374" i="2"/>
  <c r="F12" i="2"/>
  <c r="U9" i="2"/>
  <c r="M9" i="2"/>
  <c r="T162" i="2"/>
  <c r="U533" i="2"/>
  <c r="M533" i="2"/>
  <c r="R533" i="2"/>
  <c r="P427" i="2"/>
  <c r="R374" i="2"/>
  <c r="Q321" i="2"/>
  <c r="V268" i="2"/>
  <c r="P215" i="2"/>
  <c r="S162" i="2"/>
  <c r="O56" i="2"/>
  <c r="L162" i="2"/>
  <c r="K491" i="2"/>
  <c r="K279" i="2"/>
  <c r="Q533" i="2"/>
  <c r="O427" i="2"/>
  <c r="Q374" i="2"/>
  <c r="P321" i="2"/>
  <c r="R162" i="2"/>
  <c r="V56" i="2"/>
  <c r="N56" i="2"/>
  <c r="T4" i="2"/>
  <c r="L4" i="2"/>
  <c r="F480" i="2"/>
  <c r="S480" i="2"/>
  <c r="K374" i="2"/>
  <c r="O374" i="2"/>
  <c r="T374" i="2"/>
  <c r="N321" i="2"/>
  <c r="M215" i="2"/>
  <c r="L56" i="2"/>
  <c r="K385" i="2"/>
  <c r="T67" i="2"/>
  <c r="M427" i="2"/>
  <c r="F235" i="2"/>
  <c r="Q544" i="2"/>
  <c r="Q226" i="2"/>
  <c r="U173" i="2"/>
  <c r="M173" i="2"/>
  <c r="R120" i="2"/>
  <c r="Q67" i="2"/>
  <c r="V480" i="2"/>
  <c r="N480" i="2"/>
  <c r="T427" i="2"/>
  <c r="L427" i="2"/>
  <c r="T321" i="2"/>
  <c r="L321" i="2"/>
  <c r="R268" i="2"/>
  <c r="U268" i="2"/>
  <c r="M268" i="2"/>
  <c r="V109" i="2"/>
  <c r="N109" i="2"/>
  <c r="F279" i="2"/>
  <c r="F109" i="2"/>
  <c r="O321" i="2"/>
  <c r="S235" i="2"/>
  <c r="O182" i="2"/>
  <c r="U67" i="2"/>
  <c r="P480" i="2"/>
  <c r="N427" i="2"/>
  <c r="U215" i="2"/>
  <c r="T56" i="2"/>
  <c r="N173" i="2"/>
  <c r="S120" i="2"/>
  <c r="L67" i="2"/>
  <c r="M321" i="2"/>
  <c r="L215" i="2"/>
  <c r="S385" i="2"/>
  <c r="Q279" i="2"/>
  <c r="U480" i="2"/>
  <c r="M480" i="2"/>
  <c r="T268" i="2"/>
  <c r="L268" i="2"/>
  <c r="O215" i="2"/>
  <c r="R215" i="2"/>
  <c r="P162" i="2"/>
  <c r="U109" i="2"/>
  <c r="M109" i="2"/>
  <c r="K215" i="2"/>
  <c r="O279" i="2"/>
  <c r="S226" i="2"/>
  <c r="M67" i="2"/>
  <c r="V427" i="2"/>
  <c r="L374" i="2"/>
  <c r="P109" i="2"/>
  <c r="V173" i="2"/>
  <c r="O480" i="2"/>
  <c r="U427" i="2"/>
  <c r="U321" i="2"/>
  <c r="K268" i="2"/>
  <c r="T215" i="2"/>
  <c r="O109" i="2"/>
  <c r="K341" i="2"/>
  <c r="S491" i="2"/>
  <c r="K438" i="2"/>
  <c r="T332" i="2"/>
  <c r="L332" i="2"/>
  <c r="O332" i="2"/>
  <c r="S279" i="2"/>
  <c r="K226" i="2"/>
  <c r="O226" i="2"/>
  <c r="T480" i="2"/>
  <c r="L480" i="2"/>
  <c r="P374" i="2"/>
  <c r="Q215" i="2"/>
  <c r="O162" i="2"/>
  <c r="Q109" i="2"/>
  <c r="T109" i="2"/>
  <c r="L109" i="2"/>
  <c r="P56" i="2"/>
  <c r="O491" i="2"/>
  <c r="O385" i="2"/>
  <c r="V553" i="2"/>
  <c r="F500" i="2"/>
  <c r="O447" i="2"/>
  <c r="S394" i="2"/>
  <c r="F544" i="2"/>
  <c r="K120" i="2"/>
  <c r="V120" i="2"/>
  <c r="N120" i="2"/>
  <c r="V544" i="2"/>
  <c r="N544" i="2"/>
  <c r="F332" i="2"/>
  <c r="Q332" i="2"/>
  <c r="O544" i="2"/>
  <c r="R438" i="2"/>
  <c r="K544" i="2"/>
  <c r="F341" i="2"/>
  <c r="R341" i="2"/>
  <c r="V288" i="2"/>
  <c r="N288" i="2"/>
  <c r="K76" i="2"/>
  <c r="U544" i="2"/>
  <c r="M544" i="2"/>
  <c r="R544" i="2"/>
  <c r="Q438" i="2"/>
  <c r="P385" i="2"/>
  <c r="V438" i="2"/>
  <c r="P235" i="2"/>
  <c r="S76" i="2"/>
  <c r="T544" i="2"/>
  <c r="L544" i="2"/>
  <c r="T279" i="2"/>
  <c r="L279" i="2"/>
  <c r="U288" i="2"/>
  <c r="M288" i="2"/>
  <c r="S544" i="2"/>
  <c r="F491" i="2"/>
  <c r="R491" i="2"/>
  <c r="S438" i="2"/>
  <c r="F385" i="2"/>
  <c r="R385" i="2"/>
  <c r="U332" i="2"/>
  <c r="M332" i="2"/>
  <c r="P332" i="2"/>
  <c r="V279" i="2"/>
  <c r="N279" i="2"/>
  <c r="R226" i="2"/>
  <c r="O173" i="2"/>
  <c r="F67" i="2"/>
  <c r="N491" i="2"/>
  <c r="N226" i="2"/>
  <c r="S173" i="2"/>
  <c r="Q120" i="2"/>
  <c r="U235" i="2"/>
  <c r="M235" i="2"/>
  <c r="F182" i="2"/>
  <c r="Q182" i="2"/>
  <c r="U491" i="2"/>
  <c r="M491" i="2"/>
  <c r="S332" i="2"/>
  <c r="U226" i="2"/>
  <c r="M226" i="2"/>
  <c r="R173" i="2"/>
  <c r="P120" i="2"/>
  <c r="O67" i="2"/>
  <c r="V491" i="2"/>
  <c r="N385" i="2"/>
  <c r="R279" i="2"/>
  <c r="V226" i="2"/>
  <c r="R129" i="2"/>
  <c r="U438" i="2"/>
  <c r="M438" i="2"/>
  <c r="U279" i="2"/>
  <c r="M279" i="2"/>
  <c r="P279" i="2"/>
  <c r="Q173" i="2"/>
  <c r="O120" i="2"/>
  <c r="P67" i="2"/>
  <c r="V67" i="2"/>
  <c r="K173" i="2"/>
  <c r="K67" i="2"/>
  <c r="K447" i="2"/>
  <c r="R67" i="2"/>
  <c r="Q500" i="2"/>
  <c r="F394" i="2"/>
  <c r="R394" i="2"/>
  <c r="P288" i="2"/>
  <c r="T491" i="2"/>
  <c r="L491" i="2"/>
  <c r="U385" i="2"/>
  <c r="M385" i="2"/>
  <c r="K332" i="2"/>
  <c r="V332" i="2"/>
  <c r="N332" i="2"/>
  <c r="T226" i="2"/>
  <c r="L226" i="2"/>
  <c r="T173" i="2"/>
  <c r="L173" i="2"/>
  <c r="U120" i="2"/>
  <c r="M120" i="2"/>
  <c r="P500" i="2"/>
  <c r="U129" i="2"/>
  <c r="M129" i="2"/>
  <c r="P438" i="2"/>
  <c r="T385" i="2"/>
  <c r="L385" i="2"/>
  <c r="T120" i="2"/>
  <c r="L120" i="2"/>
  <c r="R553" i="2"/>
  <c r="O500" i="2"/>
  <c r="F288" i="2"/>
  <c r="F438" i="2"/>
  <c r="O438" i="2"/>
  <c r="F226" i="2"/>
  <c r="Q553" i="2"/>
  <c r="R235" i="2"/>
  <c r="S129" i="2"/>
  <c r="O76" i="2"/>
  <c r="N438" i="2"/>
  <c r="N67" i="2"/>
  <c r="K394" i="2"/>
  <c r="T235" i="2"/>
  <c r="L235" i="2"/>
  <c r="M182" i="2"/>
  <c r="P182" i="2"/>
  <c r="V129" i="2"/>
  <c r="P491" i="2"/>
  <c r="R332" i="2"/>
  <c r="P226" i="2"/>
  <c r="P173" i="2"/>
  <c r="S67" i="2"/>
  <c r="K288" i="2"/>
  <c r="F76" i="2"/>
  <c r="Q129" i="2"/>
  <c r="N76" i="2"/>
  <c r="V500" i="2"/>
  <c r="N500" i="2"/>
  <c r="Q394" i="2"/>
  <c r="T288" i="2"/>
  <c r="L288" i="2"/>
  <c r="V182" i="2"/>
  <c r="N182" i="2"/>
  <c r="F447" i="2"/>
  <c r="S288" i="2"/>
  <c r="U182" i="2"/>
  <c r="F129" i="2"/>
  <c r="O129" i="2"/>
  <c r="F553" i="2"/>
  <c r="P553" i="2"/>
  <c r="U553" i="2"/>
  <c r="M553" i="2"/>
  <c r="V447" i="2"/>
  <c r="Q447" i="2"/>
  <c r="O288" i="2"/>
  <c r="N129" i="2"/>
  <c r="Q76" i="2"/>
  <c r="K553" i="2"/>
  <c r="O553" i="2"/>
  <c r="T553" i="2"/>
  <c r="L553" i="2"/>
  <c r="S500" i="2"/>
  <c r="P447" i="2"/>
  <c r="T341" i="2"/>
  <c r="L341" i="2"/>
  <c r="O235" i="2"/>
  <c r="S182" i="2"/>
  <c r="N553" i="2"/>
  <c r="S553" i="2"/>
  <c r="R500" i="2"/>
  <c r="S341" i="2"/>
  <c r="K235" i="2"/>
  <c r="V235" i="2"/>
  <c r="N235" i="2"/>
  <c r="V76" i="2"/>
  <c r="K182" i="2"/>
  <c r="L129" i="2"/>
  <c r="L76" i="2"/>
  <c r="T500" i="2"/>
  <c r="U447" i="2"/>
  <c r="O394" i="2"/>
  <c r="Q288" i="2"/>
  <c r="T182" i="2"/>
  <c r="T447" i="2"/>
  <c r="L447" i="2"/>
  <c r="V394" i="2"/>
  <c r="N394" i="2"/>
  <c r="O341" i="2"/>
  <c r="Q235" i="2"/>
  <c r="K129" i="2"/>
  <c r="T76" i="2"/>
  <c r="U500" i="2"/>
  <c r="L500" i="2"/>
  <c r="M447" i="2"/>
  <c r="R76" i="2"/>
  <c r="S447" i="2"/>
  <c r="U394" i="2"/>
  <c r="M394" i="2"/>
  <c r="V341" i="2"/>
  <c r="N341" i="2"/>
  <c r="R182" i="2"/>
  <c r="P129" i="2"/>
  <c r="P76" i="2"/>
  <c r="T129" i="2"/>
  <c r="M500" i="2"/>
  <c r="N447" i="2"/>
  <c r="P394" i="2"/>
  <c r="Q341" i="2"/>
  <c r="R288" i="2"/>
  <c r="P341" i="2"/>
  <c r="L182" i="2"/>
  <c r="R447" i="2"/>
  <c r="T394" i="2"/>
  <c r="L394" i="2"/>
  <c r="U341" i="2"/>
  <c r="M341" i="2"/>
  <c r="U76" i="2"/>
  <c r="M76" i="2"/>
  <c r="F191" i="2"/>
  <c r="K403" i="2"/>
  <c r="U191" i="2"/>
  <c r="Q509" i="2"/>
  <c r="K244" i="2"/>
  <c r="O191" i="2"/>
  <c r="V85" i="2"/>
  <c r="Q562" i="2"/>
  <c r="F297" i="2"/>
  <c r="N403" i="2"/>
  <c r="R509" i="2"/>
  <c r="F138" i="2"/>
  <c r="S85" i="2"/>
  <c r="F85" i="2"/>
  <c r="Q297" i="2"/>
  <c r="U244" i="2"/>
  <c r="M244" i="2"/>
  <c r="R138" i="2"/>
  <c r="V138" i="2"/>
  <c r="U85" i="2"/>
  <c r="M85" i="2"/>
  <c r="U562" i="2"/>
  <c r="M562" i="2"/>
  <c r="S456" i="2"/>
  <c r="P297" i="2"/>
  <c r="S191" i="2"/>
  <c r="O138" i="2"/>
  <c r="R191" i="2"/>
  <c r="V456" i="2"/>
  <c r="O403" i="2"/>
  <c r="R562" i="2"/>
  <c r="V403" i="2"/>
  <c r="M191" i="2"/>
  <c r="F350" i="2"/>
  <c r="F509" i="2"/>
  <c r="Q350" i="2"/>
  <c r="N191" i="2"/>
  <c r="V509" i="2"/>
  <c r="N509" i="2"/>
  <c r="F456" i="2"/>
  <c r="S138" i="2"/>
  <c r="L85" i="2"/>
  <c r="N456" i="2"/>
  <c r="S350" i="2"/>
  <c r="N297" i="2"/>
  <c r="Q191" i="2"/>
  <c r="F562" i="2"/>
  <c r="P562" i="2"/>
  <c r="T562" i="2"/>
  <c r="L562" i="2"/>
  <c r="S509" i="2"/>
  <c r="U456" i="2"/>
  <c r="M456" i="2"/>
  <c r="R350" i="2"/>
  <c r="S244" i="2"/>
  <c r="R85" i="2"/>
  <c r="K562" i="2"/>
  <c r="O562" i="2"/>
  <c r="S562" i="2"/>
  <c r="V562" i="2"/>
  <c r="T456" i="2"/>
  <c r="L456" i="2"/>
  <c r="R244" i="2"/>
  <c r="V244" i="2"/>
  <c r="Q85" i="2"/>
  <c r="O456" i="2"/>
  <c r="N562" i="2"/>
  <c r="U350" i="2"/>
  <c r="M350" i="2"/>
  <c r="P350" i="2"/>
  <c r="O297" i="2"/>
  <c r="T85" i="2"/>
  <c r="Q403" i="2"/>
  <c r="S297" i="2"/>
  <c r="Q244" i="2"/>
  <c r="V191" i="2"/>
  <c r="T138" i="2"/>
  <c r="L138" i="2"/>
  <c r="P509" i="2"/>
  <c r="R456" i="2"/>
  <c r="U403" i="2"/>
  <c r="M403" i="2"/>
  <c r="P403" i="2"/>
  <c r="T350" i="2"/>
  <c r="L350" i="2"/>
  <c r="R297" i="2"/>
  <c r="V297" i="2"/>
  <c r="P244" i="2"/>
  <c r="K191" i="2"/>
  <c r="F403" i="2"/>
  <c r="F244" i="2"/>
  <c r="K85" i="2"/>
  <c r="K509" i="2"/>
  <c r="M297" i="2"/>
  <c r="M509" i="2"/>
  <c r="L297" i="2"/>
  <c r="L509" i="2"/>
  <c r="N350" i="2"/>
  <c r="Q138" i="2"/>
  <c r="Q456" i="2"/>
  <c r="T403" i="2"/>
  <c r="L403" i="2"/>
  <c r="K350" i="2"/>
  <c r="T244" i="2"/>
  <c r="L244" i="2"/>
  <c r="N138" i="2"/>
  <c r="P138" i="2"/>
  <c r="O85" i="2"/>
  <c r="U297" i="2"/>
  <c r="U509" i="2"/>
  <c r="K456" i="2"/>
  <c r="O350" i="2"/>
  <c r="T297" i="2"/>
  <c r="P191" i="2"/>
  <c r="T509" i="2"/>
  <c r="V350" i="2"/>
  <c r="K297" i="2"/>
  <c r="P85" i="2"/>
  <c r="O509" i="2"/>
  <c r="P456" i="2"/>
  <c r="S403" i="2"/>
  <c r="U138" i="2"/>
  <c r="M138" i="2"/>
  <c r="N85" i="2"/>
  <c r="K138" i="2"/>
  <c r="O244" i="2"/>
  <c r="N244" i="2"/>
  <c r="R403" i="2"/>
  <c r="T191" i="2"/>
  <c r="L191" i="2"/>
  <c r="J7" i="2"/>
  <c r="J8" i="2"/>
  <c r="J10" i="2"/>
  <c r="J11" i="2"/>
  <c r="J13" i="2"/>
  <c r="J18" i="2"/>
  <c r="J19" i="2"/>
  <c r="J21" i="2"/>
  <c r="J22" i="2"/>
  <c r="J27" i="2"/>
  <c r="J28" i="2"/>
  <c r="J30" i="2"/>
  <c r="J31" i="2"/>
  <c r="J36" i="2"/>
  <c r="J37" i="2"/>
  <c r="J39" i="2"/>
  <c r="J40" i="2"/>
  <c r="J42" i="2"/>
  <c r="J43" i="2"/>
  <c r="J44" i="2"/>
  <c r="J49" i="2"/>
  <c r="J50" i="2"/>
  <c r="J52" i="2"/>
  <c r="J53" i="2"/>
  <c r="J55" i="2"/>
  <c r="J57" i="2"/>
  <c r="J58" i="2"/>
  <c r="J59" i="2"/>
  <c r="J60" i="2"/>
  <c r="J61" i="2"/>
  <c r="J62" i="2"/>
  <c r="J63" i="2"/>
  <c r="J64" i="2"/>
  <c r="J65" i="2"/>
  <c r="J66" i="2"/>
  <c r="J68" i="2"/>
  <c r="J69" i="2"/>
  <c r="J70" i="2"/>
  <c r="J71" i="2"/>
  <c r="J72" i="2"/>
  <c r="J73" i="2"/>
  <c r="J74" i="2"/>
  <c r="J75" i="2"/>
  <c r="J77" i="2"/>
  <c r="J78" i="2"/>
  <c r="J79" i="2"/>
  <c r="J80" i="2"/>
  <c r="J81" i="2"/>
  <c r="J82" i="2"/>
  <c r="J83" i="2"/>
  <c r="J84" i="2"/>
  <c r="J86" i="2"/>
  <c r="J87" i="2"/>
  <c r="J88" i="2"/>
  <c r="J89" i="2"/>
  <c r="J90" i="2"/>
  <c r="J91" i="2"/>
  <c r="J92" i="2"/>
  <c r="J93" i="2"/>
  <c r="J95" i="2"/>
  <c r="J96" i="2"/>
  <c r="J97" i="2"/>
  <c r="J102" i="2"/>
  <c r="J103" i="2"/>
  <c r="J105" i="2"/>
  <c r="J106" i="2"/>
  <c r="J108" i="2"/>
  <c r="J110" i="2"/>
  <c r="J111" i="2"/>
  <c r="J112" i="2"/>
  <c r="J113" i="2"/>
  <c r="J114" i="2"/>
  <c r="J115" i="2"/>
  <c r="J116" i="2"/>
  <c r="J117" i="2"/>
  <c r="J118" i="2"/>
  <c r="J119" i="2"/>
  <c r="J121" i="2"/>
  <c r="J122" i="2"/>
  <c r="J123" i="2"/>
  <c r="J124" i="2"/>
  <c r="J125" i="2"/>
  <c r="J126" i="2"/>
  <c r="J127" i="2"/>
  <c r="J128" i="2"/>
  <c r="J130" i="2"/>
  <c r="J131" i="2"/>
  <c r="J132" i="2"/>
  <c r="J133" i="2"/>
  <c r="J134" i="2"/>
  <c r="J135" i="2"/>
  <c r="J136" i="2"/>
  <c r="J137" i="2"/>
  <c r="J139" i="2"/>
  <c r="J140" i="2"/>
  <c r="J141" i="2"/>
  <c r="J142" i="2"/>
  <c r="J143" i="2"/>
  <c r="J144" i="2"/>
  <c r="J145" i="2"/>
  <c r="J146" i="2"/>
  <c r="J148" i="2"/>
  <c r="J149" i="2"/>
  <c r="J150" i="2"/>
  <c r="J155" i="2"/>
  <c r="J156" i="2"/>
  <c r="J158" i="2"/>
  <c r="J159" i="2"/>
  <c r="J161" i="2"/>
  <c r="J163" i="2"/>
  <c r="J164" i="2"/>
  <c r="J165" i="2"/>
  <c r="J166" i="2"/>
  <c r="J167" i="2"/>
  <c r="J168" i="2"/>
  <c r="J169" i="2"/>
  <c r="J170" i="2"/>
  <c r="J171" i="2"/>
  <c r="J172" i="2"/>
  <c r="J174" i="2"/>
  <c r="J175" i="2"/>
  <c r="J176" i="2"/>
  <c r="J177" i="2"/>
  <c r="J178" i="2"/>
  <c r="J179" i="2"/>
  <c r="J180" i="2"/>
  <c r="J181" i="2"/>
  <c r="J183" i="2"/>
  <c r="J184" i="2"/>
  <c r="J185" i="2"/>
  <c r="J186" i="2"/>
  <c r="J187" i="2"/>
  <c r="J188" i="2"/>
  <c r="J189" i="2"/>
  <c r="J190" i="2"/>
  <c r="J192" i="2"/>
  <c r="J193" i="2"/>
  <c r="J194" i="2"/>
  <c r="J195" i="2"/>
  <c r="J196" i="2"/>
  <c r="J197" i="2"/>
  <c r="J198" i="2"/>
  <c r="J199" i="2"/>
  <c r="J201" i="2"/>
  <c r="J202" i="2"/>
  <c r="J203" i="2"/>
  <c r="J208" i="2"/>
  <c r="J209" i="2"/>
  <c r="J211" i="2"/>
  <c r="J212" i="2"/>
  <c r="J214" i="2"/>
  <c r="J216" i="2"/>
  <c r="J217" i="2"/>
  <c r="J218" i="2"/>
  <c r="J219" i="2"/>
  <c r="J220" i="2"/>
  <c r="J221" i="2"/>
  <c r="J222" i="2"/>
  <c r="J223" i="2"/>
  <c r="J224" i="2"/>
  <c r="J225" i="2"/>
  <c r="J227" i="2"/>
  <c r="J228" i="2"/>
  <c r="J229" i="2"/>
  <c r="J230" i="2"/>
  <c r="J231" i="2"/>
  <c r="J232" i="2"/>
  <c r="J233" i="2"/>
  <c r="J234" i="2"/>
  <c r="J236" i="2"/>
  <c r="J237" i="2"/>
  <c r="J238" i="2"/>
  <c r="J239" i="2"/>
  <c r="J240" i="2"/>
  <c r="J241" i="2"/>
  <c r="J242" i="2"/>
  <c r="J243" i="2"/>
  <c r="J245" i="2"/>
  <c r="J246" i="2"/>
  <c r="J247" i="2"/>
  <c r="J248" i="2"/>
  <c r="J249" i="2"/>
  <c r="J250" i="2"/>
  <c r="J251" i="2"/>
  <c r="J252" i="2"/>
  <c r="J254" i="2"/>
  <c r="J255" i="2"/>
  <c r="J256" i="2"/>
  <c r="J261" i="2"/>
  <c r="J262" i="2"/>
  <c r="J264" i="2"/>
  <c r="J265" i="2"/>
  <c r="J267" i="2"/>
  <c r="J269" i="2"/>
  <c r="J270" i="2"/>
  <c r="J271" i="2"/>
  <c r="J272" i="2"/>
  <c r="J273" i="2"/>
  <c r="J274" i="2"/>
  <c r="J275" i="2"/>
  <c r="J276" i="2"/>
  <c r="J277" i="2"/>
  <c r="J278" i="2"/>
  <c r="J280" i="2"/>
  <c r="J281" i="2"/>
  <c r="J282" i="2"/>
  <c r="J283" i="2"/>
  <c r="J284" i="2"/>
  <c r="J285" i="2"/>
  <c r="J286" i="2"/>
  <c r="J287" i="2"/>
  <c r="J289" i="2"/>
  <c r="J290" i="2"/>
  <c r="J291" i="2"/>
  <c r="J292" i="2"/>
  <c r="J293" i="2"/>
  <c r="J294" i="2"/>
  <c r="J295" i="2"/>
  <c r="J296" i="2"/>
  <c r="J298" i="2"/>
  <c r="J299" i="2"/>
  <c r="J300" i="2"/>
  <c r="J301" i="2"/>
  <c r="J302" i="2"/>
  <c r="J303" i="2"/>
  <c r="J304" i="2"/>
  <c r="J305" i="2"/>
  <c r="J307" i="2"/>
  <c r="J308" i="2"/>
  <c r="J309" i="2"/>
  <c r="J314" i="2"/>
  <c r="J315" i="2"/>
  <c r="J317" i="2"/>
  <c r="J318" i="2"/>
  <c r="J320" i="2"/>
  <c r="J322" i="2"/>
  <c r="J323" i="2"/>
  <c r="J324" i="2"/>
  <c r="J325" i="2"/>
  <c r="J326" i="2"/>
  <c r="J327" i="2"/>
  <c r="J328" i="2"/>
  <c r="J329" i="2"/>
  <c r="J330" i="2"/>
  <c r="J331" i="2"/>
  <c r="J333" i="2"/>
  <c r="J334" i="2"/>
  <c r="J335" i="2"/>
  <c r="J336" i="2"/>
  <c r="J337" i="2"/>
  <c r="J338" i="2"/>
  <c r="J339" i="2"/>
  <c r="J340" i="2"/>
  <c r="J342" i="2"/>
  <c r="J343" i="2"/>
  <c r="J344" i="2"/>
  <c r="J345" i="2"/>
  <c r="J346" i="2"/>
  <c r="J347" i="2"/>
  <c r="J348" i="2"/>
  <c r="J349" i="2"/>
  <c r="J351" i="2"/>
  <c r="J352" i="2"/>
  <c r="J353" i="2"/>
  <c r="J354" i="2"/>
  <c r="J355" i="2"/>
  <c r="J356" i="2"/>
  <c r="J357" i="2"/>
  <c r="J358" i="2"/>
  <c r="J360" i="2"/>
  <c r="J361" i="2"/>
  <c r="J362" i="2"/>
  <c r="J367" i="2"/>
  <c r="J368" i="2"/>
  <c r="J370" i="2"/>
  <c r="J371" i="2"/>
  <c r="J373" i="2"/>
  <c r="J375" i="2"/>
  <c r="J376" i="2"/>
  <c r="J377" i="2"/>
  <c r="J378" i="2"/>
  <c r="J379" i="2"/>
  <c r="J380" i="2"/>
  <c r="J381" i="2"/>
  <c r="J382" i="2"/>
  <c r="J383" i="2"/>
  <c r="J384" i="2"/>
  <c r="J386" i="2"/>
  <c r="J387" i="2"/>
  <c r="J388" i="2"/>
  <c r="J389" i="2"/>
  <c r="J390" i="2"/>
  <c r="J391" i="2"/>
  <c r="J392" i="2"/>
  <c r="J393" i="2"/>
  <c r="J395" i="2"/>
  <c r="J396" i="2"/>
  <c r="J397" i="2"/>
  <c r="J398" i="2"/>
  <c r="J399" i="2"/>
  <c r="J400" i="2"/>
  <c r="J401" i="2"/>
  <c r="J402" i="2"/>
  <c r="J404" i="2"/>
  <c r="J405" i="2"/>
  <c r="J406" i="2"/>
  <c r="J407" i="2"/>
  <c r="J408" i="2"/>
  <c r="J409" i="2"/>
  <c r="J410" i="2"/>
  <c r="J411" i="2"/>
  <c r="J413" i="2"/>
  <c r="J414" i="2"/>
  <c r="J415" i="2"/>
  <c r="J420" i="2"/>
  <c r="J421" i="2"/>
  <c r="J423" i="2"/>
  <c r="J424" i="2"/>
  <c r="J426" i="2"/>
  <c r="J428" i="2"/>
  <c r="J429" i="2"/>
  <c r="J430" i="2"/>
  <c r="J431" i="2"/>
  <c r="J432" i="2"/>
  <c r="J433" i="2"/>
  <c r="J434" i="2"/>
  <c r="J435" i="2"/>
  <c r="J436" i="2"/>
  <c r="J437" i="2"/>
  <c r="J439" i="2"/>
  <c r="J440" i="2"/>
  <c r="J441" i="2"/>
  <c r="J442" i="2"/>
  <c r="J443" i="2"/>
  <c r="J444" i="2"/>
  <c r="J445" i="2"/>
  <c r="J446" i="2"/>
  <c r="J448" i="2"/>
  <c r="J449" i="2"/>
  <c r="J450" i="2"/>
  <c r="J451" i="2"/>
  <c r="J452" i="2"/>
  <c r="J453" i="2"/>
  <c r="J454" i="2"/>
  <c r="J455" i="2"/>
  <c r="J457" i="2"/>
  <c r="J458" i="2"/>
  <c r="J459" i="2"/>
  <c r="J460" i="2"/>
  <c r="J461" i="2"/>
  <c r="J462" i="2"/>
  <c r="J463" i="2"/>
  <c r="J464" i="2"/>
  <c r="J466" i="2"/>
  <c r="J467" i="2"/>
  <c r="J468" i="2"/>
  <c r="J473" i="2"/>
  <c r="J474" i="2"/>
  <c r="J476" i="2"/>
  <c r="J477" i="2"/>
  <c r="J479" i="2"/>
  <c r="J481" i="2"/>
  <c r="J482" i="2"/>
  <c r="J483" i="2"/>
  <c r="J484" i="2"/>
  <c r="J485" i="2"/>
  <c r="J486" i="2"/>
  <c r="J487" i="2"/>
  <c r="J488" i="2"/>
  <c r="J489" i="2"/>
  <c r="J490" i="2"/>
  <c r="J492" i="2"/>
  <c r="J493" i="2"/>
  <c r="J494" i="2"/>
  <c r="J495" i="2"/>
  <c r="J496" i="2"/>
  <c r="J497" i="2"/>
  <c r="J498" i="2"/>
  <c r="J499" i="2"/>
  <c r="J501" i="2"/>
  <c r="J502" i="2"/>
  <c r="J503" i="2"/>
  <c r="J504" i="2"/>
  <c r="J505" i="2"/>
  <c r="J506" i="2"/>
  <c r="J507" i="2"/>
  <c r="J508" i="2"/>
  <c r="J510" i="2"/>
  <c r="J511" i="2"/>
  <c r="J512" i="2"/>
  <c r="J513" i="2"/>
  <c r="J514" i="2"/>
  <c r="J515" i="2"/>
  <c r="J516" i="2"/>
  <c r="J517" i="2"/>
  <c r="J519" i="2"/>
  <c r="J520" i="2"/>
  <c r="J521" i="2"/>
  <c r="J526" i="2"/>
  <c r="J527" i="2"/>
  <c r="J529" i="2"/>
  <c r="J530" i="2"/>
  <c r="J532" i="2"/>
  <c r="J534" i="2"/>
  <c r="J535" i="2"/>
  <c r="J536" i="2"/>
  <c r="J537" i="2"/>
  <c r="J538" i="2"/>
  <c r="J539" i="2"/>
  <c r="J540" i="2"/>
  <c r="J541" i="2"/>
  <c r="J542" i="2"/>
  <c r="J543" i="2"/>
  <c r="J545" i="2"/>
  <c r="J546" i="2"/>
  <c r="J547" i="2"/>
  <c r="J548" i="2"/>
  <c r="J549" i="2"/>
  <c r="J550" i="2"/>
  <c r="J551" i="2"/>
  <c r="J552" i="2"/>
  <c r="J554" i="2"/>
  <c r="J555" i="2"/>
  <c r="J556" i="2"/>
  <c r="J557" i="2"/>
  <c r="J558" i="2"/>
  <c r="J559" i="2"/>
  <c r="J560" i="2"/>
  <c r="J561" i="2"/>
  <c r="J563" i="2"/>
  <c r="J564" i="2"/>
  <c r="J565" i="2"/>
  <c r="J566" i="2"/>
  <c r="J567" i="2"/>
  <c r="J568" i="2"/>
  <c r="J569" i="2"/>
  <c r="J570" i="2"/>
  <c r="J572" i="2"/>
  <c r="J573" i="2"/>
  <c r="J574" i="2"/>
  <c r="J579" i="2"/>
  <c r="J580" i="2"/>
  <c r="J582" i="2"/>
  <c r="J583" i="2"/>
  <c r="J585" i="2"/>
  <c r="I7" i="2"/>
  <c r="I8" i="2"/>
  <c r="I10" i="2"/>
  <c r="I11" i="2"/>
  <c r="I13" i="2"/>
  <c r="I18" i="2"/>
  <c r="I19" i="2"/>
  <c r="I21" i="2"/>
  <c r="I22" i="2"/>
  <c r="I27" i="2"/>
  <c r="I28" i="2"/>
  <c r="I30" i="2"/>
  <c r="I31" i="2"/>
  <c r="I36" i="2"/>
  <c r="I37" i="2"/>
  <c r="I39" i="2"/>
  <c r="I40" i="2"/>
  <c r="I42" i="2"/>
  <c r="I43" i="2"/>
  <c r="I44" i="2"/>
  <c r="I49" i="2"/>
  <c r="I50" i="2"/>
  <c r="I52" i="2"/>
  <c r="I53" i="2"/>
  <c r="I55" i="2"/>
  <c r="I57" i="2"/>
  <c r="I58" i="2"/>
  <c r="I59" i="2"/>
  <c r="I60" i="2"/>
  <c r="I61" i="2"/>
  <c r="I62" i="2"/>
  <c r="I63" i="2"/>
  <c r="I64" i="2"/>
  <c r="I65" i="2"/>
  <c r="I66" i="2"/>
  <c r="I68" i="2"/>
  <c r="I69" i="2"/>
  <c r="I70" i="2"/>
  <c r="I71" i="2"/>
  <c r="I72" i="2"/>
  <c r="I73" i="2"/>
  <c r="I74" i="2"/>
  <c r="I75" i="2"/>
  <c r="I77" i="2"/>
  <c r="I78" i="2"/>
  <c r="I79" i="2"/>
  <c r="I80" i="2"/>
  <c r="I81" i="2"/>
  <c r="I82" i="2"/>
  <c r="I83" i="2"/>
  <c r="I84" i="2"/>
  <c r="I86" i="2"/>
  <c r="I87" i="2"/>
  <c r="I88" i="2"/>
  <c r="I89" i="2"/>
  <c r="I90" i="2"/>
  <c r="I91" i="2"/>
  <c r="I92" i="2"/>
  <c r="I93" i="2"/>
  <c r="I95" i="2"/>
  <c r="I96" i="2"/>
  <c r="I97" i="2"/>
  <c r="I102" i="2"/>
  <c r="I103" i="2"/>
  <c r="I105" i="2"/>
  <c r="I106" i="2"/>
  <c r="I108" i="2"/>
  <c r="I110" i="2"/>
  <c r="I111" i="2"/>
  <c r="I112" i="2"/>
  <c r="I113" i="2"/>
  <c r="I114" i="2"/>
  <c r="I115" i="2"/>
  <c r="I116" i="2"/>
  <c r="I117" i="2"/>
  <c r="I118" i="2"/>
  <c r="I119" i="2"/>
  <c r="I121" i="2"/>
  <c r="I122" i="2"/>
  <c r="I123" i="2"/>
  <c r="I124" i="2"/>
  <c r="I125" i="2"/>
  <c r="I126" i="2"/>
  <c r="I127" i="2"/>
  <c r="I128" i="2"/>
  <c r="I130" i="2"/>
  <c r="I131" i="2"/>
  <c r="I132" i="2"/>
  <c r="I133" i="2"/>
  <c r="I134" i="2"/>
  <c r="I135" i="2"/>
  <c r="I136" i="2"/>
  <c r="I137" i="2"/>
  <c r="I139" i="2"/>
  <c r="I140" i="2"/>
  <c r="I141" i="2"/>
  <c r="I142" i="2"/>
  <c r="I143" i="2"/>
  <c r="I144" i="2"/>
  <c r="I145" i="2"/>
  <c r="I146" i="2"/>
  <c r="I148" i="2"/>
  <c r="I149" i="2"/>
  <c r="I150" i="2"/>
  <c r="I155" i="2"/>
  <c r="I156" i="2"/>
  <c r="I158" i="2"/>
  <c r="I159" i="2"/>
  <c r="I161" i="2"/>
  <c r="I163" i="2"/>
  <c r="I164" i="2"/>
  <c r="I165" i="2"/>
  <c r="I166" i="2"/>
  <c r="I167" i="2"/>
  <c r="I168" i="2"/>
  <c r="I169" i="2"/>
  <c r="I170" i="2"/>
  <c r="I171" i="2"/>
  <c r="I172" i="2"/>
  <c r="I174" i="2"/>
  <c r="I175" i="2"/>
  <c r="I176" i="2"/>
  <c r="I177" i="2"/>
  <c r="I178" i="2"/>
  <c r="I179" i="2"/>
  <c r="I180" i="2"/>
  <c r="I181" i="2"/>
  <c r="I183" i="2"/>
  <c r="I184" i="2"/>
  <c r="I185" i="2"/>
  <c r="I186" i="2"/>
  <c r="I187" i="2"/>
  <c r="I188" i="2"/>
  <c r="I189" i="2"/>
  <c r="I190" i="2"/>
  <c r="I192" i="2"/>
  <c r="I193" i="2"/>
  <c r="I194" i="2"/>
  <c r="I195" i="2"/>
  <c r="I196" i="2"/>
  <c r="I197" i="2"/>
  <c r="I198" i="2"/>
  <c r="I199" i="2"/>
  <c r="I201" i="2"/>
  <c r="I202" i="2"/>
  <c r="I203" i="2"/>
  <c r="I208" i="2"/>
  <c r="I209" i="2"/>
  <c r="I211" i="2"/>
  <c r="I212" i="2"/>
  <c r="I214" i="2"/>
  <c r="I216" i="2"/>
  <c r="I217" i="2"/>
  <c r="I218" i="2"/>
  <c r="I219" i="2"/>
  <c r="I220" i="2"/>
  <c r="I221" i="2"/>
  <c r="I222" i="2"/>
  <c r="I223" i="2"/>
  <c r="I224" i="2"/>
  <c r="I225" i="2"/>
  <c r="I227" i="2"/>
  <c r="I228" i="2"/>
  <c r="I229" i="2"/>
  <c r="I230" i="2"/>
  <c r="I231" i="2"/>
  <c r="I232" i="2"/>
  <c r="I233" i="2"/>
  <c r="I234" i="2"/>
  <c r="I236" i="2"/>
  <c r="I237" i="2"/>
  <c r="I238" i="2"/>
  <c r="I239" i="2"/>
  <c r="I240" i="2"/>
  <c r="I241" i="2"/>
  <c r="I242" i="2"/>
  <c r="I243" i="2"/>
  <c r="I245" i="2"/>
  <c r="I246" i="2"/>
  <c r="I247" i="2"/>
  <c r="I248" i="2"/>
  <c r="I249" i="2"/>
  <c r="I250" i="2"/>
  <c r="I251" i="2"/>
  <c r="I252" i="2"/>
  <c r="I254" i="2"/>
  <c r="I255" i="2"/>
  <c r="I256" i="2"/>
  <c r="I261" i="2"/>
  <c r="I262" i="2"/>
  <c r="I264" i="2"/>
  <c r="I265" i="2"/>
  <c r="I267" i="2"/>
  <c r="I269" i="2"/>
  <c r="I270" i="2"/>
  <c r="I271" i="2"/>
  <c r="I272" i="2"/>
  <c r="I273" i="2"/>
  <c r="I274" i="2"/>
  <c r="I275" i="2"/>
  <c r="I276" i="2"/>
  <c r="I277" i="2"/>
  <c r="I278" i="2"/>
  <c r="I280" i="2"/>
  <c r="I281" i="2"/>
  <c r="I282" i="2"/>
  <c r="I283" i="2"/>
  <c r="I284" i="2"/>
  <c r="I285" i="2"/>
  <c r="I286" i="2"/>
  <c r="I287" i="2"/>
  <c r="I289" i="2"/>
  <c r="I290" i="2"/>
  <c r="I291" i="2"/>
  <c r="I292" i="2"/>
  <c r="I293" i="2"/>
  <c r="I294" i="2"/>
  <c r="I295" i="2"/>
  <c r="I296" i="2"/>
  <c r="I298" i="2"/>
  <c r="I299" i="2"/>
  <c r="I300" i="2"/>
  <c r="I301" i="2"/>
  <c r="I302" i="2"/>
  <c r="I303" i="2"/>
  <c r="I304" i="2"/>
  <c r="I305" i="2"/>
  <c r="I307" i="2"/>
  <c r="I308" i="2"/>
  <c r="I309" i="2"/>
  <c r="I314" i="2"/>
  <c r="I315" i="2"/>
  <c r="I317" i="2"/>
  <c r="I318" i="2"/>
  <c r="I320" i="2"/>
  <c r="I322" i="2"/>
  <c r="I323" i="2"/>
  <c r="I324" i="2"/>
  <c r="I325" i="2"/>
  <c r="I326" i="2"/>
  <c r="I327" i="2"/>
  <c r="I328" i="2"/>
  <c r="I329" i="2"/>
  <c r="I330" i="2"/>
  <c r="I331" i="2"/>
  <c r="I333" i="2"/>
  <c r="I334" i="2"/>
  <c r="I335" i="2"/>
  <c r="I336" i="2"/>
  <c r="I337" i="2"/>
  <c r="I338" i="2"/>
  <c r="I339" i="2"/>
  <c r="I340" i="2"/>
  <c r="I342" i="2"/>
  <c r="I343" i="2"/>
  <c r="I344" i="2"/>
  <c r="I345" i="2"/>
  <c r="I346" i="2"/>
  <c r="I347" i="2"/>
  <c r="I348" i="2"/>
  <c r="I349" i="2"/>
  <c r="I351" i="2"/>
  <c r="I352" i="2"/>
  <c r="I353" i="2"/>
  <c r="I354" i="2"/>
  <c r="I355" i="2"/>
  <c r="I356" i="2"/>
  <c r="I357" i="2"/>
  <c r="I358" i="2"/>
  <c r="I360" i="2"/>
  <c r="I361" i="2"/>
  <c r="I362" i="2"/>
  <c r="I367" i="2"/>
  <c r="I368" i="2"/>
  <c r="I370" i="2"/>
  <c r="I371" i="2"/>
  <c r="I373" i="2"/>
  <c r="I375" i="2"/>
  <c r="I376" i="2"/>
  <c r="I377" i="2"/>
  <c r="I378" i="2"/>
  <c r="I379" i="2"/>
  <c r="I380" i="2"/>
  <c r="I381" i="2"/>
  <c r="I382" i="2"/>
  <c r="I383" i="2"/>
  <c r="I384" i="2"/>
  <c r="I386" i="2"/>
  <c r="I387" i="2"/>
  <c r="I388" i="2"/>
  <c r="I389" i="2"/>
  <c r="I390" i="2"/>
  <c r="I391" i="2"/>
  <c r="I392" i="2"/>
  <c r="I393" i="2"/>
  <c r="I395" i="2"/>
  <c r="I396" i="2"/>
  <c r="I397" i="2"/>
  <c r="I398" i="2"/>
  <c r="I399" i="2"/>
  <c r="I400" i="2"/>
  <c r="I401" i="2"/>
  <c r="I402" i="2"/>
  <c r="I404" i="2"/>
  <c r="I405" i="2"/>
  <c r="I406" i="2"/>
  <c r="I407" i="2"/>
  <c r="I408" i="2"/>
  <c r="I409" i="2"/>
  <c r="I410" i="2"/>
  <c r="I411" i="2"/>
  <c r="I413" i="2"/>
  <c r="I414" i="2"/>
  <c r="I415" i="2"/>
  <c r="I420" i="2"/>
  <c r="I421" i="2"/>
  <c r="I423" i="2"/>
  <c r="I424" i="2"/>
  <c r="I426" i="2"/>
  <c r="I428" i="2"/>
  <c r="I429" i="2"/>
  <c r="I430" i="2"/>
  <c r="I431" i="2"/>
  <c r="I432" i="2"/>
  <c r="I433" i="2"/>
  <c r="I434" i="2"/>
  <c r="I435" i="2"/>
  <c r="I436" i="2"/>
  <c r="I437" i="2"/>
  <c r="I439" i="2"/>
  <c r="I440" i="2"/>
  <c r="I441" i="2"/>
  <c r="I442" i="2"/>
  <c r="I443" i="2"/>
  <c r="I444" i="2"/>
  <c r="I445" i="2"/>
  <c r="I446" i="2"/>
  <c r="I448" i="2"/>
  <c r="I449" i="2"/>
  <c r="I450" i="2"/>
  <c r="I451" i="2"/>
  <c r="I452" i="2"/>
  <c r="I453" i="2"/>
  <c r="I454" i="2"/>
  <c r="I455" i="2"/>
  <c r="I457" i="2"/>
  <c r="I458" i="2"/>
  <c r="I459" i="2"/>
  <c r="I460" i="2"/>
  <c r="I461" i="2"/>
  <c r="I462" i="2"/>
  <c r="I463" i="2"/>
  <c r="I464" i="2"/>
  <c r="I466" i="2"/>
  <c r="I467" i="2"/>
  <c r="I468" i="2"/>
  <c r="I473" i="2"/>
  <c r="I474" i="2"/>
  <c r="I476" i="2"/>
  <c r="I477" i="2"/>
  <c r="I479" i="2"/>
  <c r="I481" i="2"/>
  <c r="I482" i="2"/>
  <c r="I483" i="2"/>
  <c r="I484" i="2"/>
  <c r="I485" i="2"/>
  <c r="I486" i="2"/>
  <c r="I487" i="2"/>
  <c r="I488" i="2"/>
  <c r="I489" i="2"/>
  <c r="I490" i="2"/>
  <c r="I492" i="2"/>
  <c r="I493" i="2"/>
  <c r="I494" i="2"/>
  <c r="I495" i="2"/>
  <c r="I496" i="2"/>
  <c r="I497" i="2"/>
  <c r="I498" i="2"/>
  <c r="I499" i="2"/>
  <c r="I501" i="2"/>
  <c r="I502" i="2"/>
  <c r="I503" i="2"/>
  <c r="I504" i="2"/>
  <c r="I505" i="2"/>
  <c r="I506" i="2"/>
  <c r="I507" i="2"/>
  <c r="I508" i="2"/>
  <c r="I510" i="2"/>
  <c r="I511" i="2"/>
  <c r="I512" i="2"/>
  <c r="I513" i="2"/>
  <c r="I514" i="2"/>
  <c r="I515" i="2"/>
  <c r="I516" i="2"/>
  <c r="I517" i="2"/>
  <c r="I519" i="2"/>
  <c r="I520" i="2"/>
  <c r="I521" i="2"/>
  <c r="I526" i="2"/>
  <c r="I527" i="2"/>
  <c r="I529" i="2"/>
  <c r="I530" i="2"/>
  <c r="I532" i="2"/>
  <c r="I534" i="2"/>
  <c r="I535" i="2"/>
  <c r="I536" i="2"/>
  <c r="I537" i="2"/>
  <c r="I538" i="2"/>
  <c r="I539" i="2"/>
  <c r="I540" i="2"/>
  <c r="I541" i="2"/>
  <c r="I542" i="2"/>
  <c r="I543" i="2"/>
  <c r="I545" i="2"/>
  <c r="I546" i="2"/>
  <c r="I547" i="2"/>
  <c r="I548" i="2"/>
  <c r="I549" i="2"/>
  <c r="I550" i="2"/>
  <c r="I551" i="2"/>
  <c r="I552" i="2"/>
  <c r="I554" i="2"/>
  <c r="I555" i="2"/>
  <c r="I556" i="2"/>
  <c r="I557" i="2"/>
  <c r="I558" i="2"/>
  <c r="I559" i="2"/>
  <c r="I560" i="2"/>
  <c r="I561" i="2"/>
  <c r="I563" i="2"/>
  <c r="I564" i="2"/>
  <c r="I565" i="2"/>
  <c r="I566" i="2"/>
  <c r="I567" i="2"/>
  <c r="I568" i="2"/>
  <c r="I569" i="2"/>
  <c r="I570" i="2"/>
  <c r="I572" i="2"/>
  <c r="I573" i="2"/>
  <c r="I574" i="2"/>
  <c r="I579" i="2"/>
  <c r="I580" i="2"/>
  <c r="I582" i="2"/>
  <c r="I583" i="2"/>
  <c r="I585" i="2"/>
  <c r="H7" i="2"/>
  <c r="H8" i="2"/>
  <c r="H10" i="2"/>
  <c r="H11" i="2"/>
  <c r="H13" i="2"/>
  <c r="H18" i="2"/>
  <c r="H19" i="2"/>
  <c r="H21" i="2"/>
  <c r="H22" i="2"/>
  <c r="H27" i="2"/>
  <c r="H28" i="2"/>
  <c r="H30" i="2"/>
  <c r="H31" i="2"/>
  <c r="H36" i="2"/>
  <c r="H37" i="2"/>
  <c r="H39" i="2"/>
  <c r="H40" i="2"/>
  <c r="H42" i="2"/>
  <c r="H43" i="2"/>
  <c r="H44" i="2"/>
  <c r="H49" i="2"/>
  <c r="H50" i="2"/>
  <c r="H52" i="2"/>
  <c r="H53" i="2"/>
  <c r="H57" i="2"/>
  <c r="H58" i="2"/>
  <c r="H59" i="2"/>
  <c r="H60" i="2"/>
  <c r="H61" i="2"/>
  <c r="H62" i="2"/>
  <c r="H63" i="2"/>
  <c r="H64" i="2"/>
  <c r="H65" i="2"/>
  <c r="H66" i="2"/>
  <c r="H68" i="2"/>
  <c r="H69" i="2"/>
  <c r="H70" i="2"/>
  <c r="H71" i="2"/>
  <c r="H72" i="2"/>
  <c r="H73" i="2"/>
  <c r="H74" i="2"/>
  <c r="H75" i="2"/>
  <c r="H77" i="2"/>
  <c r="H78" i="2"/>
  <c r="H79" i="2"/>
  <c r="H80" i="2"/>
  <c r="H81" i="2"/>
  <c r="H82" i="2"/>
  <c r="H83" i="2"/>
  <c r="H84" i="2"/>
  <c r="H86" i="2"/>
  <c r="H87" i="2"/>
  <c r="H88" i="2"/>
  <c r="H89" i="2"/>
  <c r="H90" i="2"/>
  <c r="H91" i="2"/>
  <c r="H92" i="2"/>
  <c r="H93" i="2"/>
  <c r="H95" i="2"/>
  <c r="H96" i="2"/>
  <c r="H97" i="2"/>
  <c r="H102" i="2"/>
  <c r="H103" i="2"/>
  <c r="H105" i="2"/>
  <c r="H106" i="2"/>
  <c r="H108" i="2"/>
  <c r="H110" i="2"/>
  <c r="H111" i="2"/>
  <c r="H112" i="2"/>
  <c r="H113" i="2"/>
  <c r="H114" i="2"/>
  <c r="H115" i="2"/>
  <c r="H116" i="2"/>
  <c r="H117" i="2"/>
  <c r="H118" i="2"/>
  <c r="H119" i="2"/>
  <c r="H121" i="2"/>
  <c r="H122" i="2"/>
  <c r="H123" i="2"/>
  <c r="H124" i="2"/>
  <c r="H125" i="2"/>
  <c r="H126" i="2"/>
  <c r="H127" i="2"/>
  <c r="H128" i="2"/>
  <c r="H130" i="2"/>
  <c r="H131" i="2"/>
  <c r="H132" i="2"/>
  <c r="H133" i="2"/>
  <c r="H134" i="2"/>
  <c r="H135" i="2"/>
  <c r="H136" i="2"/>
  <c r="H137" i="2"/>
  <c r="H139" i="2"/>
  <c r="H140" i="2"/>
  <c r="H141" i="2"/>
  <c r="H142" i="2"/>
  <c r="H143" i="2"/>
  <c r="H144" i="2"/>
  <c r="H145" i="2"/>
  <c r="H146" i="2"/>
  <c r="H148" i="2"/>
  <c r="H149" i="2"/>
  <c r="H150" i="2"/>
  <c r="H155" i="2"/>
  <c r="H156" i="2"/>
  <c r="H158" i="2"/>
  <c r="H159" i="2"/>
  <c r="H161" i="2"/>
  <c r="H163" i="2"/>
  <c r="H164" i="2"/>
  <c r="H165" i="2"/>
  <c r="H166" i="2"/>
  <c r="H167" i="2"/>
  <c r="H168" i="2"/>
  <c r="H169" i="2"/>
  <c r="H170" i="2"/>
  <c r="H171" i="2"/>
  <c r="H172" i="2"/>
  <c r="H174" i="2"/>
  <c r="H175" i="2"/>
  <c r="H176" i="2"/>
  <c r="H177" i="2"/>
  <c r="H178" i="2"/>
  <c r="H179" i="2"/>
  <c r="H180" i="2"/>
  <c r="H181" i="2"/>
  <c r="H183" i="2"/>
  <c r="H184" i="2"/>
  <c r="H185" i="2"/>
  <c r="H186" i="2"/>
  <c r="H187" i="2"/>
  <c r="H188" i="2"/>
  <c r="H189" i="2"/>
  <c r="H190" i="2"/>
  <c r="H192" i="2"/>
  <c r="H193" i="2"/>
  <c r="H194" i="2"/>
  <c r="H195" i="2"/>
  <c r="H196" i="2"/>
  <c r="H197" i="2"/>
  <c r="H198" i="2"/>
  <c r="H199" i="2"/>
  <c r="H201" i="2"/>
  <c r="H202" i="2"/>
  <c r="H203" i="2"/>
  <c r="H208" i="2"/>
  <c r="H209" i="2"/>
  <c r="H211" i="2"/>
  <c r="H212" i="2"/>
  <c r="H214" i="2"/>
  <c r="H216" i="2"/>
  <c r="H217" i="2"/>
  <c r="H218" i="2"/>
  <c r="H219" i="2"/>
  <c r="H220" i="2"/>
  <c r="H221" i="2"/>
  <c r="H222" i="2"/>
  <c r="H223" i="2"/>
  <c r="H224" i="2"/>
  <c r="H225" i="2"/>
  <c r="H227" i="2"/>
  <c r="H228" i="2"/>
  <c r="H229" i="2"/>
  <c r="H230" i="2"/>
  <c r="H231" i="2"/>
  <c r="H232" i="2"/>
  <c r="H233" i="2"/>
  <c r="H234" i="2"/>
  <c r="H236" i="2"/>
  <c r="H237" i="2"/>
  <c r="H238" i="2"/>
  <c r="H239" i="2"/>
  <c r="H240" i="2"/>
  <c r="H241" i="2"/>
  <c r="H242" i="2"/>
  <c r="H243" i="2"/>
  <c r="H245" i="2"/>
  <c r="H246" i="2"/>
  <c r="H247" i="2"/>
  <c r="H248" i="2"/>
  <c r="H249" i="2"/>
  <c r="H250" i="2"/>
  <c r="H251" i="2"/>
  <c r="H252" i="2"/>
  <c r="H254" i="2"/>
  <c r="H255" i="2"/>
  <c r="H256" i="2"/>
  <c r="H261" i="2"/>
  <c r="H262" i="2"/>
  <c r="H264" i="2"/>
  <c r="H265" i="2"/>
  <c r="H267" i="2"/>
  <c r="H269" i="2"/>
  <c r="H270" i="2"/>
  <c r="H271" i="2"/>
  <c r="H272" i="2"/>
  <c r="H273" i="2"/>
  <c r="H274" i="2"/>
  <c r="H275" i="2"/>
  <c r="H276" i="2"/>
  <c r="H277" i="2"/>
  <c r="H278" i="2"/>
  <c r="H280" i="2"/>
  <c r="H281" i="2"/>
  <c r="H282" i="2"/>
  <c r="H283" i="2"/>
  <c r="H284" i="2"/>
  <c r="H285" i="2"/>
  <c r="H286" i="2"/>
  <c r="H287" i="2"/>
  <c r="H289" i="2"/>
  <c r="H290" i="2"/>
  <c r="H291" i="2"/>
  <c r="H292" i="2"/>
  <c r="H293" i="2"/>
  <c r="H294" i="2"/>
  <c r="H295" i="2"/>
  <c r="H296" i="2"/>
  <c r="H298" i="2"/>
  <c r="H299" i="2"/>
  <c r="H300" i="2"/>
  <c r="H301" i="2"/>
  <c r="H302" i="2"/>
  <c r="H303" i="2"/>
  <c r="H304" i="2"/>
  <c r="H305" i="2"/>
  <c r="H307" i="2"/>
  <c r="H308" i="2"/>
  <c r="H309" i="2"/>
  <c r="H314" i="2"/>
  <c r="H315" i="2"/>
  <c r="H317" i="2"/>
  <c r="H318" i="2"/>
  <c r="H320" i="2"/>
  <c r="H322" i="2"/>
  <c r="H323" i="2"/>
  <c r="H324" i="2"/>
  <c r="H325" i="2"/>
  <c r="H326" i="2"/>
  <c r="H327" i="2"/>
  <c r="H328" i="2"/>
  <c r="H329" i="2"/>
  <c r="H330" i="2"/>
  <c r="H331" i="2"/>
  <c r="H333" i="2"/>
  <c r="H334" i="2"/>
  <c r="H335" i="2"/>
  <c r="H336" i="2"/>
  <c r="H337" i="2"/>
  <c r="H338" i="2"/>
  <c r="H339" i="2"/>
  <c r="H340" i="2"/>
  <c r="H342" i="2"/>
  <c r="H343" i="2"/>
  <c r="H344" i="2"/>
  <c r="H345" i="2"/>
  <c r="H346" i="2"/>
  <c r="H347" i="2"/>
  <c r="H348" i="2"/>
  <c r="H349" i="2"/>
  <c r="H351" i="2"/>
  <c r="H352" i="2"/>
  <c r="H353" i="2"/>
  <c r="H354" i="2"/>
  <c r="H355" i="2"/>
  <c r="H356" i="2"/>
  <c r="H357" i="2"/>
  <c r="H358" i="2"/>
  <c r="H360" i="2"/>
  <c r="H361" i="2"/>
  <c r="H362" i="2"/>
  <c r="H367" i="2"/>
  <c r="H368" i="2"/>
  <c r="H370" i="2"/>
  <c r="H371" i="2"/>
  <c r="H373" i="2"/>
  <c r="H375" i="2"/>
  <c r="H376" i="2"/>
  <c r="H377" i="2"/>
  <c r="H378" i="2"/>
  <c r="H379" i="2"/>
  <c r="H380" i="2"/>
  <c r="H381" i="2"/>
  <c r="H382" i="2"/>
  <c r="H383" i="2"/>
  <c r="H384" i="2"/>
  <c r="H386" i="2"/>
  <c r="H387" i="2"/>
  <c r="H388" i="2"/>
  <c r="H389" i="2"/>
  <c r="H390" i="2"/>
  <c r="H391" i="2"/>
  <c r="H392" i="2"/>
  <c r="H393" i="2"/>
  <c r="H395" i="2"/>
  <c r="H396" i="2"/>
  <c r="H397" i="2"/>
  <c r="H398" i="2"/>
  <c r="H399" i="2"/>
  <c r="H400" i="2"/>
  <c r="H401" i="2"/>
  <c r="H402" i="2"/>
  <c r="H404" i="2"/>
  <c r="H405" i="2"/>
  <c r="H406" i="2"/>
  <c r="H407" i="2"/>
  <c r="H408" i="2"/>
  <c r="H409" i="2"/>
  <c r="H410" i="2"/>
  <c r="H411" i="2"/>
  <c r="H413" i="2"/>
  <c r="H414" i="2"/>
  <c r="H415" i="2"/>
  <c r="H420" i="2"/>
  <c r="H421" i="2"/>
  <c r="H423" i="2"/>
  <c r="H424" i="2"/>
  <c r="H426" i="2"/>
  <c r="H428" i="2"/>
  <c r="H429" i="2"/>
  <c r="H430" i="2"/>
  <c r="H431" i="2"/>
  <c r="H432" i="2"/>
  <c r="H433" i="2"/>
  <c r="H434" i="2"/>
  <c r="H435" i="2"/>
  <c r="H436" i="2"/>
  <c r="H437" i="2"/>
  <c r="H439" i="2"/>
  <c r="H440" i="2"/>
  <c r="H441" i="2"/>
  <c r="H442" i="2"/>
  <c r="H443" i="2"/>
  <c r="H444" i="2"/>
  <c r="H445" i="2"/>
  <c r="H446" i="2"/>
  <c r="H448" i="2"/>
  <c r="H449" i="2"/>
  <c r="H450" i="2"/>
  <c r="H451" i="2"/>
  <c r="H452" i="2"/>
  <c r="H453" i="2"/>
  <c r="H454" i="2"/>
  <c r="H455" i="2"/>
  <c r="H457" i="2"/>
  <c r="H458" i="2"/>
  <c r="H459" i="2"/>
  <c r="H460" i="2"/>
  <c r="H461" i="2"/>
  <c r="H462" i="2"/>
  <c r="H463" i="2"/>
  <c r="H464" i="2"/>
  <c r="H466" i="2"/>
  <c r="H467" i="2"/>
  <c r="H468" i="2"/>
  <c r="H473" i="2"/>
  <c r="H474" i="2"/>
  <c r="H476" i="2"/>
  <c r="H477" i="2"/>
  <c r="H479" i="2"/>
  <c r="H481" i="2"/>
  <c r="H482" i="2"/>
  <c r="H483" i="2"/>
  <c r="H484" i="2"/>
  <c r="H485" i="2"/>
  <c r="H486" i="2"/>
  <c r="H487" i="2"/>
  <c r="H488" i="2"/>
  <c r="H489" i="2"/>
  <c r="H490" i="2"/>
  <c r="H492" i="2"/>
  <c r="H493" i="2"/>
  <c r="H494" i="2"/>
  <c r="H495" i="2"/>
  <c r="H496" i="2"/>
  <c r="H497" i="2"/>
  <c r="H498" i="2"/>
  <c r="H499" i="2"/>
  <c r="H501" i="2"/>
  <c r="H502" i="2"/>
  <c r="H503" i="2"/>
  <c r="H504" i="2"/>
  <c r="H505" i="2"/>
  <c r="H506" i="2"/>
  <c r="H507" i="2"/>
  <c r="H508" i="2"/>
  <c r="H510" i="2"/>
  <c r="H511" i="2"/>
  <c r="H512" i="2"/>
  <c r="H513" i="2"/>
  <c r="H514" i="2"/>
  <c r="H515" i="2"/>
  <c r="H516" i="2"/>
  <c r="H517" i="2"/>
  <c r="H519" i="2"/>
  <c r="H520" i="2"/>
  <c r="H521" i="2"/>
  <c r="H526" i="2"/>
  <c r="H527" i="2"/>
  <c r="H529" i="2"/>
  <c r="H530" i="2"/>
  <c r="H532" i="2"/>
  <c r="H534" i="2"/>
  <c r="H535" i="2"/>
  <c r="H536" i="2"/>
  <c r="H537" i="2"/>
  <c r="H538" i="2"/>
  <c r="H539" i="2"/>
  <c r="H540" i="2"/>
  <c r="H541" i="2"/>
  <c r="H542" i="2"/>
  <c r="H543" i="2"/>
  <c r="H545" i="2"/>
  <c r="H546" i="2"/>
  <c r="H547" i="2"/>
  <c r="H548" i="2"/>
  <c r="H549" i="2"/>
  <c r="H550" i="2"/>
  <c r="H551" i="2"/>
  <c r="H552" i="2"/>
  <c r="H554" i="2"/>
  <c r="H555" i="2"/>
  <c r="H556" i="2"/>
  <c r="H557" i="2"/>
  <c r="H558" i="2"/>
  <c r="H559" i="2"/>
  <c r="H560" i="2"/>
  <c r="H561" i="2"/>
  <c r="H563" i="2"/>
  <c r="H564" i="2"/>
  <c r="H565" i="2"/>
  <c r="H566" i="2"/>
  <c r="H567" i="2"/>
  <c r="H568" i="2"/>
  <c r="H569" i="2"/>
  <c r="H570" i="2"/>
  <c r="H572" i="2"/>
  <c r="H573" i="2"/>
  <c r="H574" i="2"/>
  <c r="H579" i="2"/>
  <c r="H580" i="2"/>
  <c r="H582" i="2"/>
  <c r="H583" i="2"/>
  <c r="V94" i="2"/>
  <c r="L94" i="2"/>
  <c r="M94" i="2"/>
  <c r="N94" i="2"/>
  <c r="O94" i="2"/>
  <c r="P94" i="2"/>
  <c r="Q94" i="2"/>
  <c r="R94" i="2"/>
  <c r="S94" i="2"/>
  <c r="T94" i="2"/>
  <c r="U94" i="2"/>
  <c r="K94" i="2"/>
  <c r="F94" i="2"/>
  <c r="V147" i="2"/>
  <c r="L147" i="2"/>
  <c r="M147" i="2"/>
  <c r="N147" i="2"/>
  <c r="O147" i="2"/>
  <c r="P147" i="2"/>
  <c r="Q147" i="2"/>
  <c r="R147" i="2"/>
  <c r="S147" i="2"/>
  <c r="T147" i="2"/>
  <c r="U147" i="2"/>
  <c r="K147" i="2"/>
  <c r="F147" i="2"/>
  <c r="V200" i="2"/>
  <c r="L200" i="2"/>
  <c r="M200" i="2"/>
  <c r="N200" i="2"/>
  <c r="O200" i="2"/>
  <c r="P200" i="2"/>
  <c r="Q200" i="2"/>
  <c r="R200" i="2"/>
  <c r="S200" i="2"/>
  <c r="T200" i="2"/>
  <c r="U200" i="2"/>
  <c r="K200" i="2"/>
  <c r="F200" i="2"/>
  <c r="V253" i="2"/>
  <c r="L253" i="2"/>
  <c r="M253" i="2"/>
  <c r="N253" i="2"/>
  <c r="O253" i="2"/>
  <c r="P253" i="2"/>
  <c r="Q253" i="2"/>
  <c r="R253" i="2"/>
  <c r="S253" i="2"/>
  <c r="T253" i="2"/>
  <c r="U253" i="2"/>
  <c r="K253" i="2"/>
  <c r="F253" i="2"/>
  <c r="V306" i="2"/>
  <c r="L306" i="2"/>
  <c r="M306" i="2"/>
  <c r="N306" i="2"/>
  <c r="O306" i="2"/>
  <c r="P306" i="2"/>
  <c r="Q306" i="2"/>
  <c r="R306" i="2"/>
  <c r="S306" i="2"/>
  <c r="T306" i="2"/>
  <c r="U306" i="2"/>
  <c r="K306" i="2"/>
  <c r="F306" i="2"/>
  <c r="V359" i="2"/>
  <c r="L359" i="2"/>
  <c r="M359" i="2"/>
  <c r="N359" i="2"/>
  <c r="O359" i="2"/>
  <c r="P359" i="2"/>
  <c r="Q359" i="2"/>
  <c r="R359" i="2"/>
  <c r="S359" i="2"/>
  <c r="T359" i="2"/>
  <c r="U359" i="2"/>
  <c r="K359" i="2"/>
  <c r="F359" i="2"/>
  <c r="V412" i="2"/>
  <c r="L412" i="2"/>
  <c r="M412" i="2"/>
  <c r="N412" i="2"/>
  <c r="O412" i="2"/>
  <c r="P412" i="2"/>
  <c r="Q412" i="2"/>
  <c r="R412" i="2"/>
  <c r="S412" i="2"/>
  <c r="T412" i="2"/>
  <c r="U412" i="2"/>
  <c r="K412" i="2"/>
  <c r="F412" i="2"/>
  <c r="L465" i="2"/>
  <c r="M465" i="2"/>
  <c r="N465" i="2"/>
  <c r="O465" i="2"/>
  <c r="P465" i="2"/>
  <c r="Q465" i="2"/>
  <c r="R465" i="2"/>
  <c r="S465" i="2"/>
  <c r="T465" i="2"/>
  <c r="U465" i="2"/>
  <c r="V465" i="2"/>
  <c r="K465" i="2"/>
  <c r="F465" i="2"/>
  <c r="L518" i="2"/>
  <c r="M518" i="2"/>
  <c r="N518" i="2"/>
  <c r="O518" i="2"/>
  <c r="P518" i="2"/>
  <c r="Q518" i="2"/>
  <c r="R518" i="2"/>
  <c r="S518" i="2"/>
  <c r="T518" i="2"/>
  <c r="U518" i="2"/>
  <c r="V518" i="2"/>
  <c r="K518" i="2"/>
  <c r="F518" i="2"/>
  <c r="V571" i="2"/>
  <c r="L571" i="2"/>
  <c r="M571" i="2"/>
  <c r="N571" i="2"/>
  <c r="O571" i="2"/>
  <c r="P571" i="2"/>
  <c r="Q571" i="2"/>
  <c r="R571" i="2"/>
  <c r="S571" i="2"/>
  <c r="T571" i="2"/>
  <c r="U571" i="2"/>
  <c r="K571" i="2"/>
  <c r="F571" i="2"/>
  <c r="V101" i="2"/>
  <c r="V99" i="2"/>
  <c r="L99" i="2"/>
  <c r="M99" i="2"/>
  <c r="N99" i="2"/>
  <c r="O99" i="2"/>
  <c r="P99" i="2"/>
  <c r="Q99" i="2"/>
  <c r="R99" i="2"/>
  <c r="S99" i="2"/>
  <c r="T99" i="2"/>
  <c r="U99" i="2"/>
  <c r="L100" i="2"/>
  <c r="M100" i="2"/>
  <c r="N100" i="2"/>
  <c r="O100" i="2"/>
  <c r="P100" i="2"/>
  <c r="Q100" i="2"/>
  <c r="R100" i="2"/>
  <c r="S100" i="2"/>
  <c r="T100" i="2"/>
  <c r="U100" i="2"/>
  <c r="V100" i="2"/>
  <c r="L101" i="2"/>
  <c r="M101" i="2"/>
  <c r="N101" i="2"/>
  <c r="O101" i="2"/>
  <c r="P101" i="2"/>
  <c r="Q101" i="2"/>
  <c r="R101" i="2"/>
  <c r="S101" i="2"/>
  <c r="T101" i="2"/>
  <c r="U101" i="2"/>
  <c r="K101" i="2"/>
  <c r="K100" i="2"/>
  <c r="K99" i="2"/>
  <c r="F101" i="2"/>
  <c r="F100" i="2"/>
  <c r="F99" i="2"/>
  <c r="V104" i="2"/>
  <c r="L104" i="2"/>
  <c r="M104" i="2"/>
  <c r="N104" i="2"/>
  <c r="O104" i="2"/>
  <c r="P104" i="2"/>
  <c r="Q104" i="2"/>
  <c r="R104" i="2"/>
  <c r="S104" i="2"/>
  <c r="T104" i="2"/>
  <c r="U104" i="2"/>
  <c r="K104" i="2"/>
  <c r="F104" i="2"/>
  <c r="V107" i="2"/>
  <c r="L107" i="2"/>
  <c r="M107" i="2"/>
  <c r="N107" i="2"/>
  <c r="O107" i="2"/>
  <c r="P107" i="2"/>
  <c r="Q107" i="2"/>
  <c r="S107" i="2"/>
  <c r="T107" i="2"/>
  <c r="U107" i="2"/>
  <c r="K107" i="2"/>
  <c r="F107" i="2"/>
  <c r="V153" i="2"/>
  <c r="V152" i="2"/>
  <c r="L152" i="2"/>
  <c r="M152" i="2"/>
  <c r="N152" i="2"/>
  <c r="O152" i="2"/>
  <c r="P152" i="2"/>
  <c r="Q152" i="2"/>
  <c r="R152" i="2"/>
  <c r="S152" i="2"/>
  <c r="T152" i="2"/>
  <c r="U152" i="2"/>
  <c r="L153" i="2"/>
  <c r="M153" i="2"/>
  <c r="N153" i="2"/>
  <c r="O153" i="2"/>
  <c r="P153" i="2"/>
  <c r="Q153" i="2"/>
  <c r="R153" i="2"/>
  <c r="S153" i="2"/>
  <c r="T153" i="2"/>
  <c r="U153" i="2"/>
  <c r="L154" i="2"/>
  <c r="M154" i="2"/>
  <c r="N154" i="2"/>
  <c r="O154" i="2"/>
  <c r="P154" i="2"/>
  <c r="Q154" i="2"/>
  <c r="R154" i="2"/>
  <c r="S154" i="2"/>
  <c r="T154" i="2"/>
  <c r="U154" i="2"/>
  <c r="V154" i="2"/>
  <c r="K154" i="2"/>
  <c r="K153" i="2"/>
  <c r="K152" i="2"/>
  <c r="F154" i="2"/>
  <c r="F153" i="2"/>
  <c r="F152" i="2"/>
  <c r="V157" i="2"/>
  <c r="L157" i="2"/>
  <c r="M157" i="2"/>
  <c r="N157" i="2"/>
  <c r="O157" i="2"/>
  <c r="P157" i="2"/>
  <c r="Q157" i="2"/>
  <c r="R157" i="2"/>
  <c r="S157" i="2"/>
  <c r="T157" i="2"/>
  <c r="U157" i="2"/>
  <c r="K157" i="2"/>
  <c r="F157" i="2"/>
  <c r="L160" i="2"/>
  <c r="M160" i="2"/>
  <c r="N160" i="2"/>
  <c r="O160" i="2"/>
  <c r="P160" i="2"/>
  <c r="Q160" i="2"/>
  <c r="R160" i="2"/>
  <c r="S160" i="2"/>
  <c r="T160" i="2"/>
  <c r="U160" i="2"/>
  <c r="V160" i="2"/>
  <c r="K160" i="2"/>
  <c r="F160" i="2"/>
  <c r="V207" i="2"/>
  <c r="V206" i="2"/>
  <c r="V205" i="2"/>
  <c r="L205" i="2"/>
  <c r="M205" i="2"/>
  <c r="N205" i="2"/>
  <c r="O205" i="2"/>
  <c r="P205" i="2"/>
  <c r="Q205" i="2"/>
  <c r="R205" i="2"/>
  <c r="S205" i="2"/>
  <c r="T205" i="2"/>
  <c r="U205" i="2"/>
  <c r="L206" i="2"/>
  <c r="M206" i="2"/>
  <c r="N206" i="2"/>
  <c r="O206" i="2"/>
  <c r="P206" i="2"/>
  <c r="Q206" i="2"/>
  <c r="R206" i="2"/>
  <c r="S206" i="2"/>
  <c r="T206" i="2"/>
  <c r="U206" i="2"/>
  <c r="L207" i="2"/>
  <c r="M207" i="2"/>
  <c r="N207" i="2"/>
  <c r="O207" i="2"/>
  <c r="P207" i="2"/>
  <c r="Q207" i="2"/>
  <c r="R207" i="2"/>
  <c r="S207" i="2"/>
  <c r="T207" i="2"/>
  <c r="U207" i="2"/>
  <c r="K207" i="2"/>
  <c r="K206" i="2"/>
  <c r="K205" i="2"/>
  <c r="F207" i="2"/>
  <c r="F206" i="2"/>
  <c r="F205" i="2"/>
  <c r="L210" i="2"/>
  <c r="M210" i="2"/>
  <c r="N210" i="2"/>
  <c r="O210" i="2"/>
  <c r="P210" i="2"/>
  <c r="Q210" i="2"/>
  <c r="R210" i="2"/>
  <c r="S210" i="2"/>
  <c r="T210" i="2"/>
  <c r="U210" i="2"/>
  <c r="V210" i="2"/>
  <c r="K210" i="2"/>
  <c r="F210" i="2"/>
  <c r="L213" i="2"/>
  <c r="M213" i="2"/>
  <c r="N213" i="2"/>
  <c r="O213" i="2"/>
  <c r="P213" i="2"/>
  <c r="Q213" i="2"/>
  <c r="R213" i="2"/>
  <c r="S213" i="2"/>
  <c r="T213" i="2"/>
  <c r="U213" i="2"/>
  <c r="V213" i="2"/>
  <c r="K213" i="2"/>
  <c r="F213" i="2"/>
  <c r="V260" i="2"/>
  <c r="V259" i="2"/>
  <c r="L258" i="2"/>
  <c r="M258" i="2"/>
  <c r="N258" i="2"/>
  <c r="O258" i="2"/>
  <c r="P258" i="2"/>
  <c r="Q258" i="2"/>
  <c r="R258" i="2"/>
  <c r="S258" i="2"/>
  <c r="T258" i="2"/>
  <c r="U258" i="2"/>
  <c r="V258" i="2"/>
  <c r="L259" i="2"/>
  <c r="M259" i="2"/>
  <c r="N259" i="2"/>
  <c r="O259" i="2"/>
  <c r="P259" i="2"/>
  <c r="Q259" i="2"/>
  <c r="R259" i="2"/>
  <c r="S259" i="2"/>
  <c r="T259" i="2"/>
  <c r="U259" i="2"/>
  <c r="L260" i="2"/>
  <c r="M260" i="2"/>
  <c r="N260" i="2"/>
  <c r="O260" i="2"/>
  <c r="P260" i="2"/>
  <c r="Q260" i="2"/>
  <c r="R260" i="2"/>
  <c r="S260" i="2"/>
  <c r="T260" i="2"/>
  <c r="U260" i="2"/>
  <c r="K260" i="2"/>
  <c r="K259" i="2"/>
  <c r="K258" i="2"/>
  <c r="F260" i="2"/>
  <c r="F259" i="2"/>
  <c r="F258" i="2"/>
  <c r="L263" i="2"/>
  <c r="M263" i="2"/>
  <c r="N263" i="2"/>
  <c r="O263" i="2"/>
  <c r="P263" i="2"/>
  <c r="Q263" i="2"/>
  <c r="R263" i="2"/>
  <c r="S263" i="2"/>
  <c r="T263" i="2"/>
  <c r="U263" i="2"/>
  <c r="V263" i="2"/>
  <c r="K263" i="2"/>
  <c r="F263" i="2"/>
  <c r="L266" i="2"/>
  <c r="M266" i="2"/>
  <c r="N266" i="2"/>
  <c r="O266" i="2"/>
  <c r="P266" i="2"/>
  <c r="Q266" i="2"/>
  <c r="R266" i="2"/>
  <c r="S266" i="2"/>
  <c r="T266" i="2"/>
  <c r="U266" i="2"/>
  <c r="V266" i="2"/>
  <c r="K266" i="2"/>
  <c r="F266" i="2"/>
  <c r="J215" i="2" l="1"/>
  <c r="I35" i="2"/>
  <c r="I9" i="2"/>
  <c r="J56" i="2"/>
  <c r="H38" i="2"/>
  <c r="I33" i="2"/>
  <c r="I56" i="2"/>
  <c r="J26" i="2"/>
  <c r="H6" i="2"/>
  <c r="J533" i="2"/>
  <c r="J35" i="2"/>
  <c r="I235" i="2"/>
  <c r="I162" i="2"/>
  <c r="J25" i="2"/>
  <c r="I15" i="2"/>
  <c r="J17" i="2"/>
  <c r="J6" i="2"/>
  <c r="J9" i="2"/>
  <c r="I38" i="2"/>
  <c r="J16" i="2"/>
  <c r="J268" i="2"/>
  <c r="J374" i="2"/>
  <c r="H35" i="2"/>
  <c r="J12" i="2"/>
  <c r="J34" i="2"/>
  <c r="I20" i="2"/>
  <c r="I16" i="2"/>
  <c r="I17" i="2"/>
  <c r="H15" i="2"/>
  <c r="H5" i="2"/>
  <c r="I6" i="2"/>
  <c r="J33" i="2"/>
  <c r="I25" i="2"/>
  <c r="I24" i="2"/>
  <c r="H33" i="2"/>
  <c r="Q32" i="2"/>
  <c r="Q3" i="2"/>
  <c r="I67" i="2"/>
  <c r="T14" i="2"/>
  <c r="H533" i="2"/>
  <c r="M23" i="2"/>
  <c r="K14" i="2"/>
  <c r="I374" i="2"/>
  <c r="I29" i="2"/>
  <c r="I26" i="2"/>
  <c r="H17" i="2"/>
  <c r="H4" i="2"/>
  <c r="H321" i="2"/>
  <c r="J15" i="2"/>
  <c r="I34" i="2"/>
  <c r="I480" i="2"/>
  <c r="H480" i="2"/>
  <c r="I321" i="2"/>
  <c r="J173" i="2"/>
  <c r="H26" i="2"/>
  <c r="H34" i="2"/>
  <c r="J385" i="2"/>
  <c r="I5" i="2"/>
  <c r="H29" i="2"/>
  <c r="P23" i="2"/>
  <c r="Q14" i="2"/>
  <c r="J162" i="2"/>
  <c r="H20" i="2"/>
  <c r="J38" i="2"/>
  <c r="I544" i="2"/>
  <c r="J109" i="2"/>
  <c r="F3" i="2"/>
  <c r="I4" i="2"/>
  <c r="I533" i="2"/>
  <c r="J20" i="2"/>
  <c r="H24" i="2"/>
  <c r="H25" i="2"/>
  <c r="J4" i="2"/>
  <c r="H9" i="2"/>
  <c r="H16" i="2"/>
  <c r="J29" i="2"/>
  <c r="H12" i="2"/>
  <c r="J24" i="2"/>
  <c r="R23" i="2"/>
  <c r="I268" i="2"/>
  <c r="J5" i="2"/>
  <c r="I491" i="2"/>
  <c r="I438" i="2"/>
  <c r="R3" i="2"/>
  <c r="I427" i="2"/>
  <c r="I12" i="2"/>
  <c r="L23" i="2"/>
  <c r="H374" i="2"/>
  <c r="V32" i="2"/>
  <c r="H544" i="2"/>
  <c r="K3" i="2"/>
  <c r="L3" i="2"/>
  <c r="F14" i="2"/>
  <c r="O41" i="2"/>
  <c r="N41" i="2"/>
  <c r="F32" i="2"/>
  <c r="N23" i="2"/>
  <c r="P3" i="2"/>
  <c r="M41" i="2"/>
  <c r="V23" i="2"/>
  <c r="T41" i="2"/>
  <c r="L41" i="2"/>
  <c r="N32" i="2"/>
  <c r="O32" i="2"/>
  <c r="K32" i="2"/>
  <c r="U32" i="2"/>
  <c r="F23" i="2"/>
  <c r="S23" i="2"/>
  <c r="K23" i="2"/>
  <c r="N3" i="2"/>
  <c r="M3" i="2"/>
  <c r="L14" i="2"/>
  <c r="P41" i="2"/>
  <c r="T32" i="2"/>
  <c r="O14" i="2"/>
  <c r="P32" i="2"/>
  <c r="V14" i="2"/>
  <c r="T3" i="2"/>
  <c r="M32" i="2"/>
  <c r="O23" i="2"/>
  <c r="P14" i="2"/>
  <c r="S41" i="2"/>
  <c r="V41" i="2"/>
  <c r="H56" i="2"/>
  <c r="Q23" i="2"/>
  <c r="J120" i="2"/>
  <c r="I109" i="2"/>
  <c r="H215" i="2"/>
  <c r="H427" i="2"/>
  <c r="I215" i="2"/>
  <c r="H109" i="2"/>
  <c r="J480" i="2"/>
  <c r="V3" i="2"/>
  <c r="S3" i="2"/>
  <c r="Q41" i="2"/>
  <c r="R32" i="2"/>
  <c r="F41" i="2"/>
  <c r="U23" i="2"/>
  <c r="N14" i="2"/>
  <c r="K41" i="2"/>
  <c r="U41" i="2"/>
  <c r="S32" i="2"/>
  <c r="T23" i="2"/>
  <c r="R41" i="2"/>
  <c r="L32" i="2"/>
  <c r="S14" i="2"/>
  <c r="R14" i="2"/>
  <c r="J491" i="2"/>
  <c r="J226" i="2"/>
  <c r="J544" i="2"/>
  <c r="H162" i="2"/>
  <c r="H268" i="2"/>
  <c r="M14" i="2"/>
  <c r="J321" i="2"/>
  <c r="U14" i="2"/>
  <c r="J427" i="2"/>
  <c r="O3" i="2"/>
  <c r="U3" i="2"/>
  <c r="H438" i="2"/>
  <c r="I226" i="2"/>
  <c r="J279" i="2"/>
  <c r="J235" i="2"/>
  <c r="I332" i="2"/>
  <c r="H138" i="2"/>
  <c r="J350" i="2"/>
  <c r="I129" i="2"/>
  <c r="H500" i="2"/>
  <c r="J332" i="2"/>
  <c r="H173" i="2"/>
  <c r="I385" i="2"/>
  <c r="I173" i="2"/>
  <c r="H385" i="2"/>
  <c r="H332" i="2"/>
  <c r="H67" i="2"/>
  <c r="I279" i="2"/>
  <c r="J288" i="2"/>
  <c r="J67" i="2"/>
  <c r="H279" i="2"/>
  <c r="J341" i="2"/>
  <c r="I341" i="2"/>
  <c r="H553" i="2"/>
  <c r="J553" i="2"/>
  <c r="H491" i="2"/>
  <c r="J438" i="2"/>
  <c r="J129" i="2"/>
  <c r="H226" i="2"/>
  <c r="H76" i="2"/>
  <c r="J394" i="2"/>
  <c r="H235" i="2"/>
  <c r="H288" i="2"/>
  <c r="J182" i="2"/>
  <c r="I120" i="2"/>
  <c r="H120" i="2"/>
  <c r="I394" i="2"/>
  <c r="J76" i="2"/>
  <c r="I76" i="2"/>
  <c r="I500" i="2"/>
  <c r="J500" i="2"/>
  <c r="I553" i="2"/>
  <c r="H341" i="2"/>
  <c r="H182" i="2"/>
  <c r="I447" i="2"/>
  <c r="H447" i="2"/>
  <c r="I182" i="2"/>
  <c r="J447" i="2"/>
  <c r="H129" i="2"/>
  <c r="I288" i="2"/>
  <c r="H394" i="2"/>
  <c r="J456" i="2"/>
  <c r="I509" i="2"/>
  <c r="I244" i="2"/>
  <c r="J297" i="2"/>
  <c r="H509" i="2"/>
  <c r="I562" i="2"/>
  <c r="J403" i="2"/>
  <c r="I85" i="2"/>
  <c r="J191" i="2"/>
  <c r="I297" i="2"/>
  <c r="J85" i="2"/>
  <c r="I191" i="2"/>
  <c r="J562" i="2"/>
  <c r="I350" i="2"/>
  <c r="H191" i="2"/>
  <c r="H297" i="2"/>
  <c r="J244" i="2"/>
  <c r="J509" i="2"/>
  <c r="H562" i="2"/>
  <c r="H85" i="2"/>
  <c r="I403" i="2"/>
  <c r="I138" i="2"/>
  <c r="I456" i="2"/>
  <c r="H456" i="2"/>
  <c r="G241" i="2"/>
  <c r="E241" i="2" s="1"/>
  <c r="G63" i="2"/>
  <c r="E63" i="2" s="1"/>
  <c r="H403" i="2"/>
  <c r="H350" i="2"/>
  <c r="H244" i="2"/>
  <c r="J138" i="2"/>
  <c r="G291" i="2"/>
  <c r="E291" i="2" s="1"/>
  <c r="G43" i="2"/>
  <c r="E43" i="2" s="1"/>
  <c r="G178" i="2"/>
  <c r="E178" i="2" s="1"/>
  <c r="G256" i="2"/>
  <c r="E256" i="2" s="1"/>
  <c r="G131" i="2"/>
  <c r="E131" i="2" s="1"/>
  <c r="G547" i="2"/>
  <c r="E547" i="2" s="1"/>
  <c r="G570" i="2"/>
  <c r="E570" i="2" s="1"/>
  <c r="G546" i="2"/>
  <c r="E546" i="2" s="1"/>
  <c r="G421" i="2"/>
  <c r="E421" i="2" s="1"/>
  <c r="G338" i="2"/>
  <c r="E338" i="2" s="1"/>
  <c r="G53" i="2"/>
  <c r="E53" i="2" s="1"/>
  <c r="G194" i="2"/>
  <c r="E194" i="2" s="1"/>
  <c r="G134" i="2"/>
  <c r="E134" i="2" s="1"/>
  <c r="G483" i="2"/>
  <c r="E483" i="2" s="1"/>
  <c r="G487" i="2"/>
  <c r="E487" i="2" s="1"/>
  <c r="H157" i="2"/>
  <c r="I101" i="2"/>
  <c r="H571" i="2"/>
  <c r="G265" i="2"/>
  <c r="E265" i="2" s="1"/>
  <c r="G197" i="2"/>
  <c r="E197" i="2" s="1"/>
  <c r="G165" i="2"/>
  <c r="E165" i="2" s="1"/>
  <c r="G75" i="2"/>
  <c r="E75" i="2" s="1"/>
  <c r="I306" i="2"/>
  <c r="J200" i="2"/>
  <c r="G550" i="2"/>
  <c r="E550" i="2" s="1"/>
  <c r="G264" i="2"/>
  <c r="E264" i="2" s="1"/>
  <c r="G250" i="2"/>
  <c r="E250" i="2" s="1"/>
  <c r="G218" i="2"/>
  <c r="E218" i="2" s="1"/>
  <c r="G142" i="2"/>
  <c r="E142" i="2" s="1"/>
  <c r="G126" i="2"/>
  <c r="E126" i="2" s="1"/>
  <c r="G118" i="2"/>
  <c r="E118" i="2" s="1"/>
  <c r="G110" i="2"/>
  <c r="E110" i="2" s="1"/>
  <c r="G352" i="2"/>
  <c r="E352" i="2" s="1"/>
  <c r="G393" i="2"/>
  <c r="E393" i="2" s="1"/>
  <c r="G193" i="2"/>
  <c r="E193" i="2" s="1"/>
  <c r="G123" i="2"/>
  <c r="E123" i="2" s="1"/>
  <c r="G460" i="2"/>
  <c r="E460" i="2" s="1"/>
  <c r="I266" i="2"/>
  <c r="H152" i="2"/>
  <c r="J153" i="2"/>
  <c r="J152" i="2"/>
  <c r="I571" i="2"/>
  <c r="G189" i="2"/>
  <c r="E189" i="2" s="1"/>
  <c r="G407" i="2"/>
  <c r="E407" i="2" s="1"/>
  <c r="G59" i="2"/>
  <c r="E59" i="2" s="1"/>
  <c r="G574" i="2"/>
  <c r="E574" i="2" s="1"/>
  <c r="G503" i="2"/>
  <c r="E503" i="2" s="1"/>
  <c r="G287" i="2"/>
  <c r="E287" i="2" s="1"/>
  <c r="G271" i="2"/>
  <c r="E271" i="2" s="1"/>
  <c r="G249" i="2"/>
  <c r="E249" i="2" s="1"/>
  <c r="G233" i="2"/>
  <c r="E233" i="2" s="1"/>
  <c r="G225" i="2"/>
  <c r="E225" i="2" s="1"/>
  <c r="G217" i="2"/>
  <c r="E217" i="2" s="1"/>
  <c r="G150" i="2"/>
  <c r="E150" i="2" s="1"/>
  <c r="G79" i="2"/>
  <c r="E79" i="2" s="1"/>
  <c r="G71" i="2"/>
  <c r="E71" i="2" s="1"/>
  <c r="G8" i="2"/>
  <c r="E8" i="2" s="1"/>
  <c r="H518" i="2"/>
  <c r="G564" i="2"/>
  <c r="E564" i="2" s="1"/>
  <c r="G556" i="2"/>
  <c r="E556" i="2" s="1"/>
  <c r="G540" i="2"/>
  <c r="E540" i="2" s="1"/>
  <c r="G519" i="2"/>
  <c r="E519" i="2" s="1"/>
  <c r="G370" i="2"/>
  <c r="E370" i="2" s="1"/>
  <c r="G248" i="2"/>
  <c r="E248" i="2" s="1"/>
  <c r="G216" i="2"/>
  <c r="E216" i="2" s="1"/>
  <c r="G95" i="2"/>
  <c r="E95" i="2" s="1"/>
  <c r="G70" i="2"/>
  <c r="E70" i="2" s="1"/>
  <c r="G7" i="2"/>
  <c r="E7" i="2" s="1"/>
  <c r="H266" i="2"/>
  <c r="G526" i="2"/>
  <c r="E526" i="2" s="1"/>
  <c r="G397" i="2"/>
  <c r="E397" i="2" s="1"/>
  <c r="G327" i="2"/>
  <c r="E327" i="2" s="1"/>
  <c r="G290" i="2"/>
  <c r="E290" i="2" s="1"/>
  <c r="G267" i="2"/>
  <c r="E267" i="2" s="1"/>
  <c r="G220" i="2"/>
  <c r="E220" i="2" s="1"/>
  <c r="G404" i="2"/>
  <c r="E404" i="2" s="1"/>
  <c r="G334" i="2"/>
  <c r="E334" i="2" s="1"/>
  <c r="I207" i="2"/>
  <c r="I157" i="2"/>
  <c r="H101" i="2"/>
  <c r="G563" i="2"/>
  <c r="E563" i="2" s="1"/>
  <c r="G555" i="2"/>
  <c r="E555" i="2" s="1"/>
  <c r="G539" i="2"/>
  <c r="E539" i="2" s="1"/>
  <c r="G532" i="2"/>
  <c r="E532" i="2" s="1"/>
  <c r="G464" i="2"/>
  <c r="E464" i="2" s="1"/>
  <c r="G448" i="2"/>
  <c r="E448" i="2" s="1"/>
  <c r="G440" i="2"/>
  <c r="E440" i="2" s="1"/>
  <c r="G315" i="2"/>
  <c r="E315" i="2" s="1"/>
  <c r="G579" i="2"/>
  <c r="E579" i="2" s="1"/>
  <c r="G566" i="2"/>
  <c r="E566" i="2" s="1"/>
  <c r="G542" i="2"/>
  <c r="E542" i="2" s="1"/>
  <c r="G289" i="2"/>
  <c r="E289" i="2" s="1"/>
  <c r="G405" i="2"/>
  <c r="E405" i="2" s="1"/>
  <c r="G298" i="2"/>
  <c r="E298" i="2" s="1"/>
  <c r="G274" i="2"/>
  <c r="E274" i="2" s="1"/>
  <c r="H160" i="2"/>
  <c r="H100" i="2"/>
  <c r="G202" i="2"/>
  <c r="E202" i="2" s="1"/>
  <c r="G177" i="2"/>
  <c r="E177" i="2" s="1"/>
  <c r="G169" i="2"/>
  <c r="E169" i="2" s="1"/>
  <c r="G93" i="2"/>
  <c r="E93" i="2" s="1"/>
  <c r="G296" i="2"/>
  <c r="E296" i="2" s="1"/>
  <c r="G92" i="2"/>
  <c r="E92" i="2" s="1"/>
  <c r="G60" i="2"/>
  <c r="E60" i="2" s="1"/>
  <c r="G13" i="2"/>
  <c r="E13" i="2" s="1"/>
  <c r="G582" i="2"/>
  <c r="E582" i="2" s="1"/>
  <c r="G527" i="2"/>
  <c r="E527" i="2" s="1"/>
  <c r="G499" i="2"/>
  <c r="E499" i="2" s="1"/>
  <c r="G461" i="2"/>
  <c r="E461" i="2" s="1"/>
  <c r="G453" i="2"/>
  <c r="E453" i="2" s="1"/>
  <c r="G445" i="2"/>
  <c r="E445" i="2" s="1"/>
  <c r="G437" i="2"/>
  <c r="E437" i="2" s="1"/>
  <c r="G429" i="2"/>
  <c r="E429" i="2" s="1"/>
  <c r="G399" i="2"/>
  <c r="E399" i="2" s="1"/>
  <c r="G375" i="2"/>
  <c r="E375" i="2" s="1"/>
  <c r="G362" i="2"/>
  <c r="E362" i="2" s="1"/>
  <c r="G283" i="2"/>
  <c r="E283" i="2" s="1"/>
  <c r="G52" i="2"/>
  <c r="E52" i="2" s="1"/>
  <c r="G44" i="2"/>
  <c r="E44" i="2" s="1"/>
  <c r="G314" i="2"/>
  <c r="E314" i="2" s="1"/>
  <c r="G186" i="2"/>
  <c r="E186" i="2" s="1"/>
  <c r="G508" i="2"/>
  <c r="E508" i="2" s="1"/>
  <c r="G330" i="2"/>
  <c r="E330" i="2" s="1"/>
  <c r="G238" i="2"/>
  <c r="E238" i="2" s="1"/>
  <c r="H207" i="2"/>
  <c r="G84" i="2"/>
  <c r="E84" i="2" s="1"/>
  <c r="G68" i="2"/>
  <c r="E68" i="2" s="1"/>
  <c r="G37" i="2"/>
  <c r="E37" i="2" s="1"/>
  <c r="G21" i="2"/>
  <c r="E21" i="2" s="1"/>
  <c r="H263" i="2"/>
  <c r="H205" i="2"/>
  <c r="I205" i="2"/>
  <c r="I160" i="2"/>
  <c r="I153" i="2"/>
  <c r="I107" i="2"/>
  <c r="J100" i="2"/>
  <c r="J571" i="2"/>
  <c r="I412" i="2"/>
  <c r="J147" i="2"/>
  <c r="I94" i="2"/>
  <c r="G428" i="2"/>
  <c r="E428" i="2" s="1"/>
  <c r="G406" i="2"/>
  <c r="E406" i="2" s="1"/>
  <c r="G398" i="2"/>
  <c r="E398" i="2" s="1"/>
  <c r="G390" i="2"/>
  <c r="E390" i="2" s="1"/>
  <c r="G382" i="2"/>
  <c r="E382" i="2" s="1"/>
  <c r="G336" i="2"/>
  <c r="E336" i="2" s="1"/>
  <c r="G307" i="2"/>
  <c r="E307" i="2" s="1"/>
  <c r="G158" i="2"/>
  <c r="E158" i="2" s="1"/>
  <c r="G103" i="2"/>
  <c r="E103" i="2" s="1"/>
  <c r="G367" i="2"/>
  <c r="E367" i="2" s="1"/>
  <c r="G561" i="2"/>
  <c r="E561" i="2" s="1"/>
  <c r="H153" i="2"/>
  <c r="I152" i="2"/>
  <c r="H99" i="2"/>
  <c r="J99" i="2"/>
  <c r="H359" i="2"/>
  <c r="H200" i="2"/>
  <c r="G477" i="2"/>
  <c r="E477" i="2" s="1"/>
  <c r="G439" i="2"/>
  <c r="E439" i="2" s="1"/>
  <c r="G368" i="2"/>
  <c r="E368" i="2" s="1"/>
  <c r="G187" i="2"/>
  <c r="E187" i="2" s="1"/>
  <c r="I263" i="2"/>
  <c r="I260" i="2"/>
  <c r="I258" i="2"/>
  <c r="J207" i="2"/>
  <c r="I99" i="2"/>
  <c r="H94" i="2"/>
  <c r="G516" i="2"/>
  <c r="E516" i="2" s="1"/>
  <c r="G492" i="2"/>
  <c r="E492" i="2" s="1"/>
  <c r="G484" i="2"/>
  <c r="E484" i="2" s="1"/>
  <c r="G462" i="2"/>
  <c r="E462" i="2" s="1"/>
  <c r="G430" i="2"/>
  <c r="E430" i="2" s="1"/>
  <c r="G170" i="2"/>
  <c r="E170" i="2" s="1"/>
  <c r="G155" i="2"/>
  <c r="E155" i="2" s="1"/>
  <c r="G424" i="2"/>
  <c r="E424" i="2" s="1"/>
  <c r="J260" i="2"/>
  <c r="H210" i="2"/>
  <c r="G255" i="2"/>
  <c r="E255" i="2" s="1"/>
  <c r="H260" i="2"/>
  <c r="H465" i="2"/>
  <c r="J306" i="2"/>
  <c r="G392" i="2"/>
  <c r="E392" i="2" s="1"/>
  <c r="G376" i="2"/>
  <c r="E376" i="2" s="1"/>
  <c r="G141" i="2"/>
  <c r="E141" i="2" s="1"/>
  <c r="G125" i="2"/>
  <c r="E125" i="2" s="1"/>
  <c r="J213" i="2"/>
  <c r="I206" i="2"/>
  <c r="I154" i="2"/>
  <c r="H107" i="2"/>
  <c r="J518" i="2"/>
  <c r="H412" i="2"/>
  <c r="J253" i="2"/>
  <c r="G558" i="2"/>
  <c r="E558" i="2" s="1"/>
  <c r="G468" i="2"/>
  <c r="E468" i="2" s="1"/>
  <c r="G414" i="2"/>
  <c r="E414" i="2" s="1"/>
  <c r="G351" i="2"/>
  <c r="E351" i="2" s="1"/>
  <c r="G343" i="2"/>
  <c r="E343" i="2" s="1"/>
  <c r="G335" i="2"/>
  <c r="E335" i="2" s="1"/>
  <c r="G320" i="2"/>
  <c r="E320" i="2" s="1"/>
  <c r="G281" i="2"/>
  <c r="E281" i="2" s="1"/>
  <c r="G273" i="2"/>
  <c r="E273" i="2" s="1"/>
  <c r="G149" i="2"/>
  <c r="E149" i="2" s="1"/>
  <c r="G132" i="2"/>
  <c r="E132" i="2" s="1"/>
  <c r="G124" i="2"/>
  <c r="E124" i="2" s="1"/>
  <c r="G116" i="2"/>
  <c r="E116" i="2" s="1"/>
  <c r="G506" i="2"/>
  <c r="E506" i="2" s="1"/>
  <c r="H206" i="2"/>
  <c r="G188" i="2"/>
  <c r="E188" i="2" s="1"/>
  <c r="J263" i="2"/>
  <c r="H259" i="2"/>
  <c r="G195" i="2"/>
  <c r="E195" i="2" s="1"/>
  <c r="G171" i="2"/>
  <c r="E171" i="2" s="1"/>
  <c r="J154" i="2"/>
  <c r="I104" i="2"/>
  <c r="H253" i="2"/>
  <c r="J94" i="2"/>
  <c r="G400" i="2"/>
  <c r="E400" i="2" s="1"/>
  <c r="G384" i="2"/>
  <c r="E384" i="2" s="1"/>
  <c r="G133" i="2"/>
  <c r="E133" i="2" s="1"/>
  <c r="G117" i="2"/>
  <c r="E117" i="2" s="1"/>
  <c r="H258" i="2"/>
  <c r="I259" i="2"/>
  <c r="J258" i="2"/>
  <c r="J205" i="2"/>
  <c r="J160" i="2"/>
  <c r="J107" i="2"/>
  <c r="I518" i="2"/>
  <c r="J412" i="2"/>
  <c r="I359" i="2"/>
  <c r="H306" i="2"/>
  <c r="H147" i="2"/>
  <c r="G565" i="2"/>
  <c r="E565" i="2" s="1"/>
  <c r="G342" i="2"/>
  <c r="E342" i="2" s="1"/>
  <c r="G304" i="2"/>
  <c r="E304" i="2" s="1"/>
  <c r="G280" i="2"/>
  <c r="E280" i="2" s="1"/>
  <c r="G272" i="2"/>
  <c r="E272" i="2" s="1"/>
  <c r="G139" i="2"/>
  <c r="E139" i="2" s="1"/>
  <c r="G115" i="2"/>
  <c r="E115" i="2" s="1"/>
  <c r="G108" i="2"/>
  <c r="E108" i="2" s="1"/>
  <c r="G251" i="2"/>
  <c r="E251" i="2" s="1"/>
  <c r="G219" i="2"/>
  <c r="E219" i="2" s="1"/>
  <c r="G65" i="2"/>
  <c r="E65" i="2" s="1"/>
  <c r="G18" i="2"/>
  <c r="E18" i="2" s="1"/>
  <c r="G353" i="2"/>
  <c r="E353" i="2" s="1"/>
  <c r="G337" i="2"/>
  <c r="E337" i="2" s="1"/>
  <c r="J210" i="2"/>
  <c r="J157" i="2"/>
  <c r="H154" i="2"/>
  <c r="H104" i="2"/>
  <c r="J465" i="2"/>
  <c r="G501" i="2"/>
  <c r="E501" i="2" s="1"/>
  <c r="G493" i="2"/>
  <c r="E493" i="2" s="1"/>
  <c r="G408" i="2"/>
  <c r="E408" i="2" s="1"/>
  <c r="G148" i="2"/>
  <c r="E148" i="2" s="1"/>
  <c r="G573" i="2"/>
  <c r="E573" i="2" s="1"/>
  <c r="G557" i="2"/>
  <c r="E557" i="2" s="1"/>
  <c r="G549" i="2"/>
  <c r="E549" i="2" s="1"/>
  <c r="G541" i="2"/>
  <c r="E541" i="2" s="1"/>
  <c r="G463" i="2"/>
  <c r="E463" i="2" s="1"/>
  <c r="G455" i="2"/>
  <c r="E455" i="2" s="1"/>
  <c r="G431" i="2"/>
  <c r="E431" i="2" s="1"/>
  <c r="G423" i="2"/>
  <c r="E423" i="2" s="1"/>
  <c r="G361" i="2"/>
  <c r="E361" i="2" s="1"/>
  <c r="G328" i="2"/>
  <c r="E328" i="2" s="1"/>
  <c r="G86" i="2"/>
  <c r="E86" i="2" s="1"/>
  <c r="G78" i="2"/>
  <c r="E78" i="2" s="1"/>
  <c r="G62" i="2"/>
  <c r="E62" i="2" s="1"/>
  <c r="G39" i="2"/>
  <c r="E39" i="2" s="1"/>
  <c r="G489" i="2"/>
  <c r="E489" i="2" s="1"/>
  <c r="G183" i="2"/>
  <c r="E183" i="2" s="1"/>
  <c r="G243" i="2"/>
  <c r="E243" i="2" s="1"/>
  <c r="G227" i="2"/>
  <c r="E227" i="2" s="1"/>
  <c r="G560" i="2"/>
  <c r="E560" i="2" s="1"/>
  <c r="G50" i="2"/>
  <c r="E50" i="2" s="1"/>
  <c r="G10" i="2"/>
  <c r="E10" i="2" s="1"/>
  <c r="G345" i="2"/>
  <c r="E345" i="2" s="1"/>
  <c r="G329" i="2"/>
  <c r="E329" i="2" s="1"/>
  <c r="G234" i="2"/>
  <c r="E234" i="2" s="1"/>
  <c r="J266" i="2"/>
  <c r="J259" i="2"/>
  <c r="H213" i="2"/>
  <c r="I210" i="2"/>
  <c r="J206" i="2"/>
  <c r="J104" i="2"/>
  <c r="J101" i="2"/>
  <c r="I100" i="2"/>
  <c r="I465" i="2"/>
  <c r="J359" i="2"/>
  <c r="I200" i="2"/>
  <c r="I147" i="2"/>
  <c r="G282" i="2"/>
  <c r="E282" i="2" s="1"/>
  <c r="G572" i="2"/>
  <c r="E572" i="2" s="1"/>
  <c r="G454" i="2"/>
  <c r="E454" i="2" s="1"/>
  <c r="G446" i="2"/>
  <c r="E446" i="2" s="1"/>
  <c r="G360" i="2"/>
  <c r="E360" i="2" s="1"/>
  <c r="G196" i="2"/>
  <c r="E196" i="2" s="1"/>
  <c r="G180" i="2"/>
  <c r="E180" i="2" s="1"/>
  <c r="G172" i="2"/>
  <c r="E172" i="2" s="1"/>
  <c r="G164" i="2"/>
  <c r="E164" i="2" s="1"/>
  <c r="G77" i="2"/>
  <c r="E77" i="2" s="1"/>
  <c r="G69" i="2"/>
  <c r="E69" i="2" s="1"/>
  <c r="G521" i="2"/>
  <c r="E521" i="2" s="1"/>
  <c r="G212" i="2"/>
  <c r="E212" i="2" s="1"/>
  <c r="G415" i="2"/>
  <c r="E415" i="2" s="1"/>
  <c r="G179" i="2"/>
  <c r="E179" i="2" s="1"/>
  <c r="G163" i="2"/>
  <c r="E163" i="2" s="1"/>
  <c r="G156" i="2"/>
  <c r="E156" i="2" s="1"/>
  <c r="G203" i="2"/>
  <c r="E203" i="2" s="1"/>
  <c r="G102" i="2"/>
  <c r="E102" i="2" s="1"/>
  <c r="G269" i="2"/>
  <c r="E269" i="2" s="1"/>
  <c r="I213" i="2"/>
  <c r="I253" i="2"/>
  <c r="G580" i="2"/>
  <c r="E580" i="2" s="1"/>
  <c r="G510" i="2"/>
  <c r="E510" i="2" s="1"/>
  <c r="G502" i="2"/>
  <c r="E502" i="2" s="1"/>
  <c r="G494" i="2"/>
  <c r="E494" i="2" s="1"/>
  <c r="G486" i="2"/>
  <c r="E486" i="2" s="1"/>
  <c r="G479" i="2"/>
  <c r="E479" i="2" s="1"/>
  <c r="G391" i="2"/>
  <c r="E391" i="2" s="1"/>
  <c r="G383" i="2"/>
  <c r="E383" i="2" s="1"/>
  <c r="G309" i="2"/>
  <c r="E309" i="2" s="1"/>
  <c r="G144" i="2"/>
  <c r="E144" i="2" s="1"/>
  <c r="G112" i="2"/>
  <c r="E112" i="2" s="1"/>
  <c r="G534" i="2"/>
  <c r="E534" i="2" s="1"/>
  <c r="G511" i="2"/>
  <c r="E511" i="2" s="1"/>
  <c r="G495" i="2"/>
  <c r="E495" i="2" s="1"/>
  <c r="G432" i="2"/>
  <c r="E432" i="2" s="1"/>
  <c r="G409" i="2"/>
  <c r="E409" i="2" s="1"/>
  <c r="G401" i="2"/>
  <c r="E401" i="2" s="1"/>
  <c r="G377" i="2"/>
  <c r="E377" i="2" s="1"/>
  <c r="G354" i="2"/>
  <c r="E354" i="2" s="1"/>
  <c r="G346" i="2"/>
  <c r="E346" i="2" s="1"/>
  <c r="G322" i="2"/>
  <c r="E322" i="2" s="1"/>
  <c r="G299" i="2"/>
  <c r="E299" i="2" s="1"/>
  <c r="G275" i="2"/>
  <c r="E275" i="2" s="1"/>
  <c r="G252" i="2"/>
  <c r="E252" i="2" s="1"/>
  <c r="G236" i="2"/>
  <c r="E236" i="2" s="1"/>
  <c r="G228" i="2"/>
  <c r="E228" i="2" s="1"/>
  <c r="G181" i="2"/>
  <c r="E181" i="2" s="1"/>
  <c r="G87" i="2"/>
  <c r="E87" i="2" s="1"/>
  <c r="G40" i="2"/>
  <c r="E40" i="2" s="1"/>
  <c r="G305" i="2"/>
  <c r="E305" i="2" s="1"/>
  <c r="G344" i="2"/>
  <c r="E344" i="2" s="1"/>
  <c r="G242" i="2"/>
  <c r="E242" i="2" s="1"/>
  <c r="G211" i="2"/>
  <c r="E211" i="2" s="1"/>
  <c r="G554" i="2"/>
  <c r="E554" i="2" s="1"/>
  <c r="G538" i="2"/>
  <c r="E538" i="2" s="1"/>
  <c r="G515" i="2"/>
  <c r="E515" i="2" s="1"/>
  <c r="G507" i="2"/>
  <c r="E507" i="2" s="1"/>
  <c r="G476" i="2"/>
  <c r="E476" i="2" s="1"/>
  <c r="G452" i="2"/>
  <c r="E452" i="2" s="1"/>
  <c r="G444" i="2"/>
  <c r="E444" i="2" s="1"/>
  <c r="G436" i="2"/>
  <c r="E436" i="2" s="1"/>
  <c r="G413" i="2"/>
  <c r="E413" i="2" s="1"/>
  <c r="G389" i="2"/>
  <c r="E389" i="2" s="1"/>
  <c r="G381" i="2"/>
  <c r="E381" i="2" s="1"/>
  <c r="G358" i="2"/>
  <c r="E358" i="2" s="1"/>
  <c r="G326" i="2"/>
  <c r="E326" i="2" s="1"/>
  <c r="G303" i="2"/>
  <c r="E303" i="2" s="1"/>
  <c r="G295" i="2"/>
  <c r="E295" i="2" s="1"/>
  <c r="G240" i="2"/>
  <c r="E240" i="2" s="1"/>
  <c r="G232" i="2"/>
  <c r="E232" i="2" s="1"/>
  <c r="G224" i="2"/>
  <c r="E224" i="2" s="1"/>
  <c r="G209" i="2"/>
  <c r="E209" i="2" s="1"/>
  <c r="G201" i="2"/>
  <c r="E201" i="2" s="1"/>
  <c r="G185" i="2"/>
  <c r="E185" i="2" s="1"/>
  <c r="G146" i="2"/>
  <c r="E146" i="2" s="1"/>
  <c r="G130" i="2"/>
  <c r="E130" i="2" s="1"/>
  <c r="G122" i="2"/>
  <c r="E122" i="2" s="1"/>
  <c r="G114" i="2"/>
  <c r="E114" i="2" s="1"/>
  <c r="G91" i="2"/>
  <c r="E91" i="2" s="1"/>
  <c r="G83" i="2"/>
  <c r="E83" i="2" s="1"/>
  <c r="G30" i="2"/>
  <c r="E30" i="2" s="1"/>
  <c r="G22" i="2"/>
  <c r="E22" i="2" s="1"/>
  <c r="G31" i="2"/>
  <c r="E31" i="2" s="1"/>
  <c r="G36" i="2"/>
  <c r="E36" i="2" s="1"/>
  <c r="G28" i="2"/>
  <c r="E28" i="2" s="1"/>
  <c r="G583" i="2"/>
  <c r="E583" i="2" s="1"/>
  <c r="G567" i="2"/>
  <c r="E567" i="2" s="1"/>
  <c r="G559" i="2"/>
  <c r="E559" i="2" s="1"/>
  <c r="G551" i="2"/>
  <c r="E551" i="2" s="1"/>
  <c r="G535" i="2"/>
  <c r="E535" i="2" s="1"/>
  <c r="G512" i="2"/>
  <c r="E512" i="2" s="1"/>
  <c r="G488" i="2"/>
  <c r="E488" i="2" s="1"/>
  <c r="G473" i="2"/>
  <c r="E473" i="2" s="1"/>
  <c r="G449" i="2"/>
  <c r="E449" i="2" s="1"/>
  <c r="G441" i="2"/>
  <c r="E441" i="2" s="1"/>
  <c r="G433" i="2"/>
  <c r="E433" i="2" s="1"/>
  <c r="G402" i="2"/>
  <c r="E402" i="2" s="1"/>
  <c r="G386" i="2"/>
  <c r="E386" i="2" s="1"/>
  <c r="G371" i="2"/>
  <c r="E371" i="2" s="1"/>
  <c r="G355" i="2"/>
  <c r="E355" i="2" s="1"/>
  <c r="G347" i="2"/>
  <c r="E347" i="2" s="1"/>
  <c r="G339" i="2"/>
  <c r="E339" i="2" s="1"/>
  <c r="G323" i="2"/>
  <c r="E323" i="2" s="1"/>
  <c r="G300" i="2"/>
  <c r="E300" i="2" s="1"/>
  <c r="G276" i="2"/>
  <c r="E276" i="2" s="1"/>
  <c r="G261" i="2"/>
  <c r="E261" i="2" s="1"/>
  <c r="G237" i="2"/>
  <c r="E237" i="2" s="1"/>
  <c r="G229" i="2"/>
  <c r="E229" i="2" s="1"/>
  <c r="G221" i="2"/>
  <c r="E221" i="2" s="1"/>
  <c r="G190" i="2"/>
  <c r="E190" i="2" s="1"/>
  <c r="G174" i="2"/>
  <c r="E174" i="2" s="1"/>
  <c r="G159" i="2"/>
  <c r="E159" i="2" s="1"/>
  <c r="G143" i="2"/>
  <c r="E143" i="2" s="1"/>
  <c r="G135" i="2"/>
  <c r="E135" i="2" s="1"/>
  <c r="G127" i="2"/>
  <c r="E127" i="2" s="1"/>
  <c r="G111" i="2"/>
  <c r="E111" i="2" s="1"/>
  <c r="G88" i="2"/>
  <c r="E88" i="2" s="1"/>
  <c r="G64" i="2"/>
  <c r="E64" i="2" s="1"/>
  <c r="G49" i="2"/>
  <c r="E49" i="2" s="1"/>
  <c r="G545" i="2"/>
  <c r="E545" i="2" s="1"/>
  <c r="G530" i="2"/>
  <c r="E530" i="2" s="1"/>
  <c r="G514" i="2"/>
  <c r="E514" i="2" s="1"/>
  <c r="G490" i="2"/>
  <c r="E490" i="2" s="1"/>
  <c r="G482" i="2"/>
  <c r="E482" i="2" s="1"/>
  <c r="G459" i="2"/>
  <c r="E459" i="2" s="1"/>
  <c r="G451" i="2"/>
  <c r="E451" i="2" s="1"/>
  <c r="G443" i="2"/>
  <c r="E443" i="2" s="1"/>
  <c r="G435" i="2"/>
  <c r="E435" i="2" s="1"/>
  <c r="G420" i="2"/>
  <c r="E420" i="2" s="1"/>
  <c r="G396" i="2"/>
  <c r="E396" i="2" s="1"/>
  <c r="G388" i="2"/>
  <c r="E388" i="2" s="1"/>
  <c r="G380" i="2"/>
  <c r="E380" i="2" s="1"/>
  <c r="G373" i="2"/>
  <c r="E373" i="2" s="1"/>
  <c r="G357" i="2"/>
  <c r="E357" i="2" s="1"/>
  <c r="G349" i="2"/>
  <c r="E349" i="2" s="1"/>
  <c r="G333" i="2"/>
  <c r="E333" i="2" s="1"/>
  <c r="G325" i="2"/>
  <c r="E325" i="2" s="1"/>
  <c r="G318" i="2"/>
  <c r="E318" i="2" s="1"/>
  <c r="G302" i="2"/>
  <c r="E302" i="2" s="1"/>
  <c r="G294" i="2"/>
  <c r="E294" i="2" s="1"/>
  <c r="G286" i="2"/>
  <c r="E286" i="2" s="1"/>
  <c r="G270" i="2"/>
  <c r="E270" i="2" s="1"/>
  <c r="G247" i="2"/>
  <c r="E247" i="2" s="1"/>
  <c r="G239" i="2"/>
  <c r="E239" i="2" s="1"/>
  <c r="G231" i="2"/>
  <c r="E231" i="2" s="1"/>
  <c r="G223" i="2"/>
  <c r="E223" i="2" s="1"/>
  <c r="G208" i="2"/>
  <c r="E208" i="2" s="1"/>
  <c r="G192" i="2"/>
  <c r="E192" i="2" s="1"/>
  <c r="G184" i="2"/>
  <c r="E184" i="2" s="1"/>
  <c r="G176" i="2"/>
  <c r="E176" i="2" s="1"/>
  <c r="G168" i="2"/>
  <c r="E168" i="2" s="1"/>
  <c r="G161" i="2"/>
  <c r="E161" i="2" s="1"/>
  <c r="G145" i="2"/>
  <c r="E145" i="2" s="1"/>
  <c r="G137" i="2"/>
  <c r="E137" i="2" s="1"/>
  <c r="G121" i="2"/>
  <c r="E121" i="2" s="1"/>
  <c r="G113" i="2"/>
  <c r="E113" i="2" s="1"/>
  <c r="G106" i="2"/>
  <c r="E106" i="2" s="1"/>
  <c r="G90" i="2"/>
  <c r="E90" i="2" s="1"/>
  <c r="G82" i="2"/>
  <c r="E82" i="2" s="1"/>
  <c r="G74" i="2"/>
  <c r="E74" i="2" s="1"/>
  <c r="G66" i="2"/>
  <c r="E66" i="2" s="1"/>
  <c r="G58" i="2"/>
  <c r="E58" i="2" s="1"/>
  <c r="G27" i="2"/>
  <c r="E27" i="2" s="1"/>
  <c r="G19" i="2"/>
  <c r="E19" i="2" s="1"/>
  <c r="G11" i="2"/>
  <c r="E11" i="2" s="1"/>
  <c r="G569" i="2"/>
  <c r="E569" i="2" s="1"/>
  <c r="G537" i="2"/>
  <c r="E537" i="2" s="1"/>
  <c r="G498" i="2"/>
  <c r="E498" i="2" s="1"/>
  <c r="G278" i="2"/>
  <c r="E278" i="2" s="1"/>
  <c r="G568" i="2"/>
  <c r="E568" i="2" s="1"/>
  <c r="G536" i="2"/>
  <c r="E536" i="2" s="1"/>
  <c r="G529" i="2"/>
  <c r="E529" i="2" s="1"/>
  <c r="G513" i="2"/>
  <c r="E513" i="2" s="1"/>
  <c r="G497" i="2"/>
  <c r="E497" i="2" s="1"/>
  <c r="G481" i="2"/>
  <c r="E481" i="2" s="1"/>
  <c r="G450" i="2"/>
  <c r="E450" i="2" s="1"/>
  <c r="G434" i="2"/>
  <c r="E434" i="2" s="1"/>
  <c r="G395" i="2"/>
  <c r="E395" i="2" s="1"/>
  <c r="G356" i="2"/>
  <c r="E356" i="2" s="1"/>
  <c r="G348" i="2"/>
  <c r="E348" i="2" s="1"/>
  <c r="G324" i="2"/>
  <c r="E324" i="2" s="1"/>
  <c r="G317" i="2"/>
  <c r="E317" i="2" s="1"/>
  <c r="G301" i="2"/>
  <c r="E301" i="2" s="1"/>
  <c r="G285" i="2"/>
  <c r="E285" i="2" s="1"/>
  <c r="G277" i="2"/>
  <c r="E277" i="2" s="1"/>
  <c r="G222" i="2"/>
  <c r="E222" i="2" s="1"/>
  <c r="G136" i="2"/>
  <c r="E136" i="2" s="1"/>
  <c r="G105" i="2"/>
  <c r="E105" i="2" s="1"/>
  <c r="G97" i="2"/>
  <c r="E97" i="2" s="1"/>
  <c r="G89" i="2"/>
  <c r="E89" i="2" s="1"/>
  <c r="G73" i="2"/>
  <c r="E73" i="2" s="1"/>
  <c r="G57" i="2"/>
  <c r="E57" i="2" s="1"/>
  <c r="G548" i="2"/>
  <c r="E548" i="2" s="1"/>
  <c r="G485" i="2"/>
  <c r="E485" i="2" s="1"/>
  <c r="G140" i="2"/>
  <c r="E140" i="2" s="1"/>
  <c r="G517" i="2"/>
  <c r="E517" i="2" s="1"/>
  <c r="G61" i="2"/>
  <c r="E61" i="2" s="1"/>
  <c r="G552" i="2"/>
  <c r="E552" i="2" s="1"/>
  <c r="G505" i="2"/>
  <c r="E505" i="2" s="1"/>
  <c r="G474" i="2"/>
  <c r="E474" i="2" s="1"/>
  <c r="G466" i="2"/>
  <c r="E466" i="2" s="1"/>
  <c r="G458" i="2"/>
  <c r="E458" i="2" s="1"/>
  <c r="G442" i="2"/>
  <c r="E442" i="2" s="1"/>
  <c r="G411" i="2"/>
  <c r="E411" i="2" s="1"/>
  <c r="G387" i="2"/>
  <c r="E387" i="2" s="1"/>
  <c r="G379" i="2"/>
  <c r="E379" i="2" s="1"/>
  <c r="G340" i="2"/>
  <c r="E340" i="2" s="1"/>
  <c r="G293" i="2"/>
  <c r="E293" i="2" s="1"/>
  <c r="G262" i="2"/>
  <c r="E262" i="2" s="1"/>
  <c r="G254" i="2"/>
  <c r="E254" i="2" s="1"/>
  <c r="G246" i="2"/>
  <c r="E246" i="2" s="1"/>
  <c r="G230" i="2"/>
  <c r="E230" i="2" s="1"/>
  <c r="G199" i="2"/>
  <c r="E199" i="2" s="1"/>
  <c r="G175" i="2"/>
  <c r="E175" i="2" s="1"/>
  <c r="G167" i="2"/>
  <c r="E167" i="2" s="1"/>
  <c r="G128" i="2"/>
  <c r="E128" i="2" s="1"/>
  <c r="G81" i="2"/>
  <c r="E81" i="2" s="1"/>
  <c r="G42" i="2"/>
  <c r="E42" i="2" s="1"/>
  <c r="G467" i="2"/>
  <c r="E467" i="2" s="1"/>
  <c r="G543" i="2"/>
  <c r="E543" i="2" s="1"/>
  <c r="G520" i="2"/>
  <c r="E520" i="2" s="1"/>
  <c r="G504" i="2"/>
  <c r="E504" i="2" s="1"/>
  <c r="G496" i="2"/>
  <c r="E496" i="2" s="1"/>
  <c r="G457" i="2"/>
  <c r="E457" i="2" s="1"/>
  <c r="G426" i="2"/>
  <c r="E426" i="2" s="1"/>
  <c r="G410" i="2"/>
  <c r="E410" i="2" s="1"/>
  <c r="G378" i="2"/>
  <c r="E378" i="2" s="1"/>
  <c r="G331" i="2"/>
  <c r="E331" i="2" s="1"/>
  <c r="G308" i="2"/>
  <c r="E308" i="2" s="1"/>
  <c r="G292" i="2"/>
  <c r="E292" i="2" s="1"/>
  <c r="G284" i="2"/>
  <c r="E284" i="2" s="1"/>
  <c r="G245" i="2"/>
  <c r="E245" i="2" s="1"/>
  <c r="G214" i="2"/>
  <c r="E214" i="2" s="1"/>
  <c r="G198" i="2"/>
  <c r="E198" i="2" s="1"/>
  <c r="G166" i="2"/>
  <c r="E166" i="2" s="1"/>
  <c r="G119" i="2"/>
  <c r="E119" i="2" s="1"/>
  <c r="G96" i="2"/>
  <c r="E96" i="2" s="1"/>
  <c r="G80" i="2"/>
  <c r="E80" i="2" s="1"/>
  <c r="G72" i="2"/>
  <c r="E72" i="2" s="1"/>
  <c r="K151" i="2"/>
  <c r="R151" i="2"/>
  <c r="L151" i="2"/>
  <c r="V151" i="2"/>
  <c r="N204" i="2"/>
  <c r="F151" i="2"/>
  <c r="U204" i="2"/>
  <c r="O257" i="2"/>
  <c r="R257" i="2"/>
  <c r="V204" i="2"/>
  <c r="T257" i="2"/>
  <c r="N257" i="2"/>
  <c r="M204" i="2"/>
  <c r="Q151" i="2"/>
  <c r="L257" i="2"/>
  <c r="S257" i="2"/>
  <c r="F257" i="2"/>
  <c r="U257" i="2"/>
  <c r="M257" i="2"/>
  <c r="Q204" i="2"/>
  <c r="P204" i="2"/>
  <c r="F204" i="2"/>
  <c r="V98" i="2"/>
  <c r="K204" i="2"/>
  <c r="V257" i="2"/>
  <c r="O204" i="2"/>
  <c r="T151" i="2"/>
  <c r="U98" i="2"/>
  <c r="M98" i="2"/>
  <c r="O98" i="2"/>
  <c r="S151" i="2"/>
  <c r="N98" i="2"/>
  <c r="N151" i="2"/>
  <c r="P151" i="2"/>
  <c r="Q98" i="2"/>
  <c r="S98" i="2"/>
  <c r="R98" i="2"/>
  <c r="T98" i="2"/>
  <c r="U151" i="2"/>
  <c r="T204" i="2"/>
  <c r="S204" i="2"/>
  <c r="Q257" i="2"/>
  <c r="L98" i="2"/>
  <c r="P257" i="2"/>
  <c r="M151" i="2"/>
  <c r="L204" i="2"/>
  <c r="K257" i="2"/>
  <c r="R204" i="2"/>
  <c r="F98" i="2"/>
  <c r="P98" i="2"/>
  <c r="O151" i="2"/>
  <c r="K98" i="2"/>
  <c r="L311" i="2"/>
  <c r="M311" i="2"/>
  <c r="N311" i="2"/>
  <c r="O311" i="2"/>
  <c r="P311" i="2"/>
  <c r="Q311" i="2"/>
  <c r="R311" i="2"/>
  <c r="S311" i="2"/>
  <c r="T311" i="2"/>
  <c r="U311" i="2"/>
  <c r="V311" i="2"/>
  <c r="L312" i="2"/>
  <c r="M312" i="2"/>
  <c r="N312" i="2"/>
  <c r="O312" i="2"/>
  <c r="P312" i="2"/>
  <c r="Q312" i="2"/>
  <c r="R312" i="2"/>
  <c r="S312" i="2"/>
  <c r="T312" i="2"/>
  <c r="U312" i="2"/>
  <c r="V312" i="2"/>
  <c r="L313" i="2"/>
  <c r="M313" i="2"/>
  <c r="N313" i="2"/>
  <c r="O313" i="2"/>
  <c r="P313" i="2"/>
  <c r="Q313" i="2"/>
  <c r="T313" i="2"/>
  <c r="U313" i="2"/>
  <c r="V313" i="2"/>
  <c r="K313" i="2"/>
  <c r="K312" i="2"/>
  <c r="K311" i="2"/>
  <c r="F312" i="2"/>
  <c r="F311" i="2"/>
  <c r="L316" i="2"/>
  <c r="M316" i="2"/>
  <c r="N316" i="2"/>
  <c r="O316" i="2"/>
  <c r="P316" i="2"/>
  <c r="Q316" i="2"/>
  <c r="R316" i="2"/>
  <c r="S316" i="2"/>
  <c r="T316" i="2"/>
  <c r="U316" i="2"/>
  <c r="V316" i="2"/>
  <c r="K316" i="2"/>
  <c r="F316" i="2"/>
  <c r="L319" i="2"/>
  <c r="M319" i="2"/>
  <c r="N319" i="2"/>
  <c r="O319" i="2"/>
  <c r="P319" i="2"/>
  <c r="Q319" i="2"/>
  <c r="R319" i="2"/>
  <c r="S319" i="2"/>
  <c r="T319" i="2"/>
  <c r="U319" i="2"/>
  <c r="V319" i="2"/>
  <c r="K319" i="2"/>
  <c r="F319" i="2"/>
  <c r="L364" i="2"/>
  <c r="M364" i="2"/>
  <c r="N364" i="2"/>
  <c r="O364" i="2"/>
  <c r="P364" i="2"/>
  <c r="Q364" i="2"/>
  <c r="R364" i="2"/>
  <c r="S364" i="2"/>
  <c r="T364" i="2"/>
  <c r="U364" i="2"/>
  <c r="V364" i="2"/>
  <c r="L365" i="2"/>
  <c r="M365" i="2"/>
  <c r="N365" i="2"/>
  <c r="O365" i="2"/>
  <c r="P365" i="2"/>
  <c r="Q365" i="2"/>
  <c r="R365" i="2"/>
  <c r="S365" i="2"/>
  <c r="T365" i="2"/>
  <c r="U365" i="2"/>
  <c r="V365" i="2"/>
  <c r="L366" i="2"/>
  <c r="M366" i="2"/>
  <c r="N366" i="2"/>
  <c r="O366" i="2"/>
  <c r="P366" i="2"/>
  <c r="Q366" i="2"/>
  <c r="R366" i="2"/>
  <c r="S366" i="2"/>
  <c r="T366" i="2"/>
  <c r="U366" i="2"/>
  <c r="V366" i="2"/>
  <c r="K366" i="2"/>
  <c r="K365" i="2"/>
  <c r="K364" i="2"/>
  <c r="F366" i="2"/>
  <c r="F365" i="2"/>
  <c r="F364" i="2"/>
  <c r="L369" i="2"/>
  <c r="M369" i="2"/>
  <c r="N369" i="2"/>
  <c r="O369" i="2"/>
  <c r="P369" i="2"/>
  <c r="Q369" i="2"/>
  <c r="R369" i="2"/>
  <c r="S369" i="2"/>
  <c r="T369" i="2"/>
  <c r="U369" i="2"/>
  <c r="V369" i="2"/>
  <c r="K369" i="2"/>
  <c r="F369" i="2"/>
  <c r="L372" i="2"/>
  <c r="M372" i="2"/>
  <c r="N372" i="2"/>
  <c r="O372" i="2"/>
  <c r="P372" i="2"/>
  <c r="Q372" i="2"/>
  <c r="R372" i="2"/>
  <c r="S372" i="2"/>
  <c r="T372" i="2"/>
  <c r="U372" i="2"/>
  <c r="V372" i="2"/>
  <c r="K372" i="2"/>
  <c r="F372" i="2"/>
  <c r="L417" i="2"/>
  <c r="M417" i="2"/>
  <c r="N417" i="2"/>
  <c r="O417" i="2"/>
  <c r="P417" i="2"/>
  <c r="Q417" i="2"/>
  <c r="R417" i="2"/>
  <c r="S417" i="2"/>
  <c r="T417" i="2"/>
  <c r="U417" i="2"/>
  <c r="V417" i="2"/>
  <c r="L418" i="2"/>
  <c r="M418" i="2"/>
  <c r="N418" i="2"/>
  <c r="O418" i="2"/>
  <c r="P418" i="2"/>
  <c r="Q418" i="2"/>
  <c r="R418" i="2"/>
  <c r="S418" i="2"/>
  <c r="T418" i="2"/>
  <c r="U418" i="2"/>
  <c r="V418" i="2"/>
  <c r="L419" i="2"/>
  <c r="M419" i="2"/>
  <c r="N419" i="2"/>
  <c r="O419" i="2"/>
  <c r="P419" i="2"/>
  <c r="Q419" i="2"/>
  <c r="R419" i="2"/>
  <c r="S419" i="2"/>
  <c r="T419" i="2"/>
  <c r="U419" i="2"/>
  <c r="V419" i="2"/>
  <c r="K419" i="2"/>
  <c r="K418" i="2"/>
  <c r="K417" i="2"/>
  <c r="F419" i="2"/>
  <c r="F418" i="2"/>
  <c r="F417" i="2"/>
  <c r="L422" i="2"/>
  <c r="M422" i="2"/>
  <c r="N422" i="2"/>
  <c r="O422" i="2"/>
  <c r="P422" i="2"/>
  <c r="Q422" i="2"/>
  <c r="R422" i="2"/>
  <c r="S422" i="2"/>
  <c r="T422" i="2"/>
  <c r="U422" i="2"/>
  <c r="V422" i="2"/>
  <c r="K422" i="2"/>
  <c r="F422" i="2"/>
  <c r="L425" i="2"/>
  <c r="M425" i="2"/>
  <c r="N425" i="2"/>
  <c r="O425" i="2"/>
  <c r="P425" i="2"/>
  <c r="Q425" i="2"/>
  <c r="R425" i="2"/>
  <c r="S425" i="2"/>
  <c r="T425" i="2"/>
  <c r="U425" i="2"/>
  <c r="V425" i="2"/>
  <c r="K425" i="2"/>
  <c r="F425" i="2"/>
  <c r="V472" i="2"/>
  <c r="V471" i="2"/>
  <c r="L470" i="2"/>
  <c r="M470" i="2"/>
  <c r="N470" i="2"/>
  <c r="O470" i="2"/>
  <c r="P470" i="2"/>
  <c r="Q470" i="2"/>
  <c r="R470" i="2"/>
  <c r="S470" i="2"/>
  <c r="T470" i="2"/>
  <c r="U470" i="2"/>
  <c r="V470" i="2"/>
  <c r="L471" i="2"/>
  <c r="M471" i="2"/>
  <c r="N471" i="2"/>
  <c r="O471" i="2"/>
  <c r="P471" i="2"/>
  <c r="Q471" i="2"/>
  <c r="R471" i="2"/>
  <c r="S471" i="2"/>
  <c r="T471" i="2"/>
  <c r="U471" i="2"/>
  <c r="L472" i="2"/>
  <c r="M472" i="2"/>
  <c r="N472" i="2"/>
  <c r="O472" i="2"/>
  <c r="P472" i="2"/>
  <c r="Q472" i="2"/>
  <c r="R472" i="2"/>
  <c r="S472" i="2"/>
  <c r="T472" i="2"/>
  <c r="U472" i="2"/>
  <c r="K472" i="2"/>
  <c r="K471" i="2"/>
  <c r="K470" i="2"/>
  <c r="F470" i="2"/>
  <c r="F471" i="2"/>
  <c r="F472" i="2"/>
  <c r="V475" i="2"/>
  <c r="L475" i="2"/>
  <c r="M475" i="2"/>
  <c r="N475" i="2"/>
  <c r="O475" i="2"/>
  <c r="P475" i="2"/>
  <c r="Q475" i="2"/>
  <c r="R475" i="2"/>
  <c r="S475" i="2"/>
  <c r="T475" i="2"/>
  <c r="U475" i="2"/>
  <c r="K475" i="2"/>
  <c r="F475" i="2"/>
  <c r="F528" i="2"/>
  <c r="L478" i="2"/>
  <c r="M478" i="2"/>
  <c r="N478" i="2"/>
  <c r="O478" i="2"/>
  <c r="P478" i="2"/>
  <c r="Q478" i="2"/>
  <c r="R478" i="2"/>
  <c r="S478" i="2"/>
  <c r="T478" i="2"/>
  <c r="U478" i="2"/>
  <c r="V478" i="2"/>
  <c r="K478" i="2"/>
  <c r="F478" i="2"/>
  <c r="V525" i="2"/>
  <c r="V524" i="2"/>
  <c r="V523" i="2"/>
  <c r="L523" i="2"/>
  <c r="M523" i="2"/>
  <c r="N523" i="2"/>
  <c r="O523" i="2"/>
  <c r="P523" i="2"/>
  <c r="Q523" i="2"/>
  <c r="R523" i="2"/>
  <c r="S523" i="2"/>
  <c r="T523" i="2"/>
  <c r="U523" i="2"/>
  <c r="L524" i="2"/>
  <c r="M524" i="2"/>
  <c r="N524" i="2"/>
  <c r="O524" i="2"/>
  <c r="P524" i="2"/>
  <c r="Q524" i="2"/>
  <c r="R524" i="2"/>
  <c r="S524" i="2"/>
  <c r="T524" i="2"/>
  <c r="U524" i="2"/>
  <c r="L525" i="2"/>
  <c r="M525" i="2"/>
  <c r="N525" i="2"/>
  <c r="O525" i="2"/>
  <c r="P525" i="2"/>
  <c r="Q525" i="2"/>
  <c r="R525" i="2"/>
  <c r="S525" i="2"/>
  <c r="T525" i="2"/>
  <c r="U525" i="2"/>
  <c r="K525" i="2"/>
  <c r="K524" i="2"/>
  <c r="K523" i="2"/>
  <c r="F523" i="2"/>
  <c r="F524" i="2"/>
  <c r="F525" i="2"/>
  <c r="L528" i="2"/>
  <c r="M528" i="2"/>
  <c r="N528" i="2"/>
  <c r="O528" i="2"/>
  <c r="P528" i="2"/>
  <c r="Q528" i="2"/>
  <c r="R528" i="2"/>
  <c r="S528" i="2"/>
  <c r="T528" i="2"/>
  <c r="U528" i="2"/>
  <c r="V528" i="2"/>
  <c r="K528" i="2"/>
  <c r="V531" i="2"/>
  <c r="L531" i="2"/>
  <c r="M531" i="2"/>
  <c r="N531" i="2"/>
  <c r="O531" i="2"/>
  <c r="P531" i="2"/>
  <c r="Q531" i="2"/>
  <c r="R531" i="2"/>
  <c r="S531" i="2"/>
  <c r="T531" i="2"/>
  <c r="U531" i="2"/>
  <c r="K531" i="2"/>
  <c r="F531" i="2"/>
  <c r="L576" i="2"/>
  <c r="M576" i="2"/>
  <c r="N576" i="2"/>
  <c r="O576" i="2"/>
  <c r="P576" i="2"/>
  <c r="Q576" i="2"/>
  <c r="R576" i="2"/>
  <c r="S576" i="2"/>
  <c r="T576" i="2"/>
  <c r="U576" i="2"/>
  <c r="V576" i="2"/>
  <c r="K576" i="2"/>
  <c r="F576" i="2"/>
  <c r="L577" i="2"/>
  <c r="M577" i="2"/>
  <c r="N577" i="2"/>
  <c r="O577" i="2"/>
  <c r="Q577" i="2"/>
  <c r="R577" i="2"/>
  <c r="S577" i="2"/>
  <c r="T577" i="2"/>
  <c r="U577" i="2"/>
  <c r="V577" i="2"/>
  <c r="K577" i="2"/>
  <c r="F577" i="2"/>
  <c r="L578" i="2"/>
  <c r="M578" i="2"/>
  <c r="N578" i="2"/>
  <c r="O578" i="2"/>
  <c r="P578" i="2"/>
  <c r="Q578" i="2"/>
  <c r="R578" i="2"/>
  <c r="S578" i="2"/>
  <c r="T578" i="2"/>
  <c r="U578" i="2"/>
  <c r="V578" i="2"/>
  <c r="K578" i="2"/>
  <c r="F578" i="2"/>
  <c r="V581" i="2"/>
  <c r="L581" i="2"/>
  <c r="M581" i="2"/>
  <c r="N581" i="2"/>
  <c r="O581" i="2"/>
  <c r="P581" i="2"/>
  <c r="Q581" i="2"/>
  <c r="R581" i="2"/>
  <c r="S581" i="2"/>
  <c r="T581" i="2"/>
  <c r="U581" i="2"/>
  <c r="K581" i="2"/>
  <c r="F581" i="2"/>
  <c r="P585" i="2"/>
  <c r="P577" i="2" l="1"/>
  <c r="P47" i="2" s="1"/>
  <c r="P55" i="2"/>
  <c r="H55" i="2" s="1"/>
  <c r="G55" i="2" s="1"/>
  <c r="E55" i="2" s="1"/>
  <c r="H585" i="2"/>
  <c r="G585" i="2" s="1"/>
  <c r="E585" i="2" s="1"/>
  <c r="G6" i="2"/>
  <c r="E6" i="2" s="1"/>
  <c r="G16" i="2"/>
  <c r="E16" i="2" s="1"/>
  <c r="G544" i="2"/>
  <c r="E544" i="2" s="1"/>
  <c r="G9" i="2"/>
  <c r="E9" i="2" s="1"/>
  <c r="G5" i="2"/>
  <c r="E5" i="2" s="1"/>
  <c r="G34" i="2"/>
  <c r="E34" i="2" s="1"/>
  <c r="G25" i="2"/>
  <c r="E25" i="2" s="1"/>
  <c r="G35" i="2"/>
  <c r="E35" i="2" s="1"/>
  <c r="G268" i="2"/>
  <c r="E268" i="2" s="1"/>
  <c r="G56" i="2"/>
  <c r="E56" i="2" s="1"/>
  <c r="G38" i="2"/>
  <c r="E38" i="2" s="1"/>
  <c r="G33" i="2"/>
  <c r="E33" i="2" s="1"/>
  <c r="G162" i="2"/>
  <c r="E162" i="2" s="1"/>
  <c r="G12" i="2"/>
  <c r="E12" i="2" s="1"/>
  <c r="G533" i="2"/>
  <c r="E533" i="2" s="1"/>
  <c r="G26" i="2"/>
  <c r="E26" i="2" s="1"/>
  <c r="S47" i="2"/>
  <c r="V46" i="2"/>
  <c r="G480" i="2"/>
  <c r="E480" i="2" s="1"/>
  <c r="G29" i="2"/>
  <c r="E29" i="2" s="1"/>
  <c r="L51" i="2"/>
  <c r="G321" i="2"/>
  <c r="E321" i="2" s="1"/>
  <c r="G427" i="2"/>
  <c r="E427" i="2" s="1"/>
  <c r="J23" i="2"/>
  <c r="G4" i="2"/>
  <c r="E4" i="2" s="1"/>
  <c r="G215" i="2"/>
  <c r="E215" i="2" s="1"/>
  <c r="G374" i="2"/>
  <c r="E374" i="2" s="1"/>
  <c r="G226" i="2"/>
  <c r="E226" i="2" s="1"/>
  <c r="G15" i="2"/>
  <c r="E15" i="2" s="1"/>
  <c r="F47" i="2"/>
  <c r="O47" i="2"/>
  <c r="R46" i="2"/>
  <c r="G24" i="2"/>
  <c r="E24" i="2" s="1"/>
  <c r="G20" i="2"/>
  <c r="E20" i="2" s="1"/>
  <c r="G17" i="2"/>
  <c r="E17" i="2" s="1"/>
  <c r="L48" i="2"/>
  <c r="N47" i="2"/>
  <c r="N48" i="2"/>
  <c r="V47" i="2"/>
  <c r="K47" i="2"/>
  <c r="K46" i="2"/>
  <c r="Q51" i="2"/>
  <c r="F48" i="2"/>
  <c r="R48" i="2"/>
  <c r="U47" i="2"/>
  <c r="M47" i="2"/>
  <c r="P46" i="2"/>
  <c r="G109" i="2"/>
  <c r="E109" i="2" s="1"/>
  <c r="J32" i="2"/>
  <c r="Q46" i="2"/>
  <c r="U48" i="2"/>
  <c r="K48" i="2"/>
  <c r="F51" i="2"/>
  <c r="P51" i="2"/>
  <c r="Q48" i="2"/>
  <c r="T47" i="2"/>
  <c r="L47" i="2"/>
  <c r="O46" i="2"/>
  <c r="G385" i="2"/>
  <c r="E385" i="2" s="1"/>
  <c r="I23" i="2"/>
  <c r="R51" i="2"/>
  <c r="T48" i="2"/>
  <c r="U51" i="2"/>
  <c r="T46" i="2"/>
  <c r="K51" i="2"/>
  <c r="O51" i="2"/>
  <c r="P48" i="2"/>
  <c r="N46" i="2"/>
  <c r="V48" i="2"/>
  <c r="V51" i="2"/>
  <c r="R47" i="2"/>
  <c r="M46" i="2"/>
  <c r="S51" i="2"/>
  <c r="F46" i="2"/>
  <c r="M48" i="2"/>
  <c r="M51" i="2"/>
  <c r="Q47" i="2"/>
  <c r="L46" i="2"/>
  <c r="I32" i="2"/>
  <c r="S48" i="2"/>
  <c r="N51" i="2"/>
  <c r="O48" i="2"/>
  <c r="U46" i="2"/>
  <c r="H41" i="2"/>
  <c r="T51" i="2"/>
  <c r="S46" i="2"/>
  <c r="J41" i="2"/>
  <c r="I14" i="2"/>
  <c r="H14" i="2"/>
  <c r="G491" i="2"/>
  <c r="E491" i="2" s="1"/>
  <c r="I41" i="2"/>
  <c r="J14" i="2"/>
  <c r="H23" i="2"/>
  <c r="H32" i="2"/>
  <c r="G235" i="2"/>
  <c r="E235" i="2" s="1"/>
  <c r="G67" i="2"/>
  <c r="E67" i="2" s="1"/>
  <c r="G173" i="2"/>
  <c r="E173" i="2" s="1"/>
  <c r="G394" i="2"/>
  <c r="E394" i="2" s="1"/>
  <c r="G341" i="2"/>
  <c r="E341" i="2" s="1"/>
  <c r="G438" i="2"/>
  <c r="E438" i="2" s="1"/>
  <c r="G332" i="2"/>
  <c r="E332" i="2" s="1"/>
  <c r="G553" i="2"/>
  <c r="E553" i="2" s="1"/>
  <c r="G279" i="2"/>
  <c r="E279" i="2" s="1"/>
  <c r="G120" i="2"/>
  <c r="E120" i="2" s="1"/>
  <c r="G288" i="2"/>
  <c r="E288" i="2" s="1"/>
  <c r="G129" i="2"/>
  <c r="E129" i="2" s="1"/>
  <c r="G500" i="2"/>
  <c r="E500" i="2" s="1"/>
  <c r="G76" i="2"/>
  <c r="E76" i="2" s="1"/>
  <c r="G447" i="2"/>
  <c r="E447" i="2" s="1"/>
  <c r="G182" i="2"/>
  <c r="E182" i="2" s="1"/>
  <c r="G562" i="2"/>
  <c r="E562" i="2" s="1"/>
  <c r="G85" i="2"/>
  <c r="E85" i="2" s="1"/>
  <c r="G509" i="2"/>
  <c r="E509" i="2" s="1"/>
  <c r="G297" i="2"/>
  <c r="E297" i="2" s="1"/>
  <c r="G456" i="2"/>
  <c r="E456" i="2" s="1"/>
  <c r="G350" i="2"/>
  <c r="E350" i="2" s="1"/>
  <c r="G191" i="2"/>
  <c r="E191" i="2" s="1"/>
  <c r="G403" i="2"/>
  <c r="E403" i="2" s="1"/>
  <c r="G138" i="2"/>
  <c r="E138" i="2" s="1"/>
  <c r="G244" i="2"/>
  <c r="E244" i="2" s="1"/>
  <c r="J151" i="2"/>
  <c r="J98" i="2"/>
  <c r="J204" i="2"/>
  <c r="G107" i="2"/>
  <c r="E107" i="2" s="1"/>
  <c r="G152" i="2"/>
  <c r="E152" i="2" s="1"/>
  <c r="G306" i="2"/>
  <c r="E306" i="2" s="1"/>
  <c r="G263" i="2"/>
  <c r="E263" i="2" s="1"/>
  <c r="G266" i="2"/>
  <c r="E266" i="2" s="1"/>
  <c r="G153" i="2"/>
  <c r="E153" i="2" s="1"/>
  <c r="G518" i="2"/>
  <c r="E518" i="2" s="1"/>
  <c r="G160" i="2"/>
  <c r="E160" i="2" s="1"/>
  <c r="G412" i="2"/>
  <c r="E412" i="2" s="1"/>
  <c r="G571" i="2"/>
  <c r="E571" i="2" s="1"/>
  <c r="G157" i="2"/>
  <c r="E157" i="2" s="1"/>
  <c r="G200" i="2"/>
  <c r="E200" i="2" s="1"/>
  <c r="G205" i="2"/>
  <c r="E205" i="2" s="1"/>
  <c r="G207" i="2"/>
  <c r="E207" i="2" s="1"/>
  <c r="G465" i="2"/>
  <c r="E465" i="2" s="1"/>
  <c r="I528" i="2"/>
  <c r="I365" i="2"/>
  <c r="I319" i="2"/>
  <c r="G213" i="2"/>
  <c r="E213" i="2" s="1"/>
  <c r="G94" i="2"/>
  <c r="E94" i="2" s="1"/>
  <c r="I581" i="2"/>
  <c r="I525" i="2"/>
  <c r="G253" i="2"/>
  <c r="E253" i="2" s="1"/>
  <c r="G359" i="2"/>
  <c r="E359" i="2" s="1"/>
  <c r="G259" i="2"/>
  <c r="E259" i="2" s="1"/>
  <c r="G100" i="2"/>
  <c r="E100" i="2" s="1"/>
  <c r="H523" i="2"/>
  <c r="J366" i="2"/>
  <c r="J316" i="2"/>
  <c r="G101" i="2"/>
  <c r="E101" i="2" s="1"/>
  <c r="G260" i="2"/>
  <c r="E260" i="2" s="1"/>
  <c r="J581" i="2"/>
  <c r="I576" i="2"/>
  <c r="J528" i="2"/>
  <c r="J525" i="2"/>
  <c r="H475" i="2"/>
  <c r="H471" i="2"/>
  <c r="I470" i="2"/>
  <c r="H417" i="2"/>
  <c r="I418" i="2"/>
  <c r="I372" i="2"/>
  <c r="J365" i="2"/>
  <c r="J319" i="2"/>
  <c r="G258" i="2"/>
  <c r="E258" i="2" s="1"/>
  <c r="G99" i="2"/>
  <c r="E99" i="2" s="1"/>
  <c r="G206" i="2"/>
  <c r="E206" i="2" s="1"/>
  <c r="G104" i="2"/>
  <c r="E104" i="2" s="1"/>
  <c r="G147" i="2"/>
  <c r="E147" i="2" s="1"/>
  <c r="G210" i="2"/>
  <c r="E210" i="2" s="1"/>
  <c r="G154" i="2"/>
  <c r="E154" i="2" s="1"/>
  <c r="J475" i="2"/>
  <c r="H418" i="2"/>
  <c r="J312" i="2"/>
  <c r="H531" i="2"/>
  <c r="J524" i="2"/>
  <c r="H419" i="2"/>
  <c r="H369" i="2"/>
  <c r="H204" i="2"/>
  <c r="I524" i="2"/>
  <c r="I472" i="2"/>
  <c r="J422" i="2"/>
  <c r="I417" i="2"/>
  <c r="H366" i="2"/>
  <c r="J364" i="2"/>
  <c r="H316" i="2"/>
  <c r="H312" i="2"/>
  <c r="H257" i="2"/>
  <c r="I257" i="2"/>
  <c r="H472" i="2"/>
  <c r="H422" i="2"/>
  <c r="H364" i="2"/>
  <c r="H151" i="2"/>
  <c r="J577" i="2"/>
  <c r="H478" i="2"/>
  <c r="I475" i="2"/>
  <c r="J472" i="2"/>
  <c r="J417" i="2"/>
  <c r="H365" i="2"/>
  <c r="H311" i="2"/>
  <c r="I312" i="2"/>
  <c r="I577" i="2"/>
  <c r="J531" i="2"/>
  <c r="H578" i="2"/>
  <c r="I531" i="2"/>
  <c r="J523" i="2"/>
  <c r="J478" i="2"/>
  <c r="J471" i="2"/>
  <c r="H425" i="2"/>
  <c r="I422" i="2"/>
  <c r="J419" i="2"/>
  <c r="J369" i="2"/>
  <c r="I364" i="2"/>
  <c r="H313" i="2"/>
  <c r="J311" i="2"/>
  <c r="I204" i="2"/>
  <c r="H576" i="2"/>
  <c r="I369" i="2"/>
  <c r="I311" i="2"/>
  <c r="J578" i="2"/>
  <c r="H528" i="2"/>
  <c r="J425" i="2"/>
  <c r="I366" i="2"/>
  <c r="H319" i="2"/>
  <c r="I316" i="2"/>
  <c r="J313" i="2"/>
  <c r="H98" i="2"/>
  <c r="I523" i="2"/>
  <c r="I478" i="2"/>
  <c r="I471" i="2"/>
  <c r="I419" i="2"/>
  <c r="H372" i="2"/>
  <c r="H524" i="2"/>
  <c r="H581" i="2"/>
  <c r="I578" i="2"/>
  <c r="J576" i="2"/>
  <c r="H525" i="2"/>
  <c r="H470" i="2"/>
  <c r="J470" i="2"/>
  <c r="I425" i="2"/>
  <c r="J418" i="2"/>
  <c r="J372" i="2"/>
  <c r="I313" i="2"/>
  <c r="I98" i="2"/>
  <c r="J257" i="2"/>
  <c r="I151" i="2"/>
  <c r="K310" i="2"/>
  <c r="F363" i="2"/>
  <c r="K363" i="2"/>
  <c r="O363" i="2"/>
  <c r="K522" i="2"/>
  <c r="T522" i="2"/>
  <c r="L522" i="2"/>
  <c r="F416" i="2"/>
  <c r="R416" i="2"/>
  <c r="S522" i="2"/>
  <c r="S310" i="2"/>
  <c r="F310" i="2"/>
  <c r="R310" i="2"/>
  <c r="Q469" i="2"/>
  <c r="S416" i="2"/>
  <c r="F469" i="2"/>
  <c r="U416" i="2"/>
  <c r="M416" i="2"/>
  <c r="V469" i="2"/>
  <c r="K575" i="2"/>
  <c r="O575" i="2"/>
  <c r="K416" i="2"/>
  <c r="Q310" i="2"/>
  <c r="P416" i="2"/>
  <c r="S363" i="2"/>
  <c r="O310" i="2"/>
  <c r="T416" i="2"/>
  <c r="L416" i="2"/>
  <c r="O416" i="2"/>
  <c r="R363" i="2"/>
  <c r="F575" i="2"/>
  <c r="F522" i="2"/>
  <c r="S469" i="2"/>
  <c r="V416" i="2"/>
  <c r="N416" i="2"/>
  <c r="V363" i="2"/>
  <c r="N363" i="2"/>
  <c r="Q363" i="2"/>
  <c r="U522" i="2"/>
  <c r="M522" i="2"/>
  <c r="R469" i="2"/>
  <c r="U363" i="2"/>
  <c r="M363" i="2"/>
  <c r="P363" i="2"/>
  <c r="R522" i="2"/>
  <c r="Q522" i="2"/>
  <c r="V522" i="2"/>
  <c r="N469" i="2"/>
  <c r="Q416" i="2"/>
  <c r="T363" i="2"/>
  <c r="L363" i="2"/>
  <c r="U310" i="2"/>
  <c r="M310" i="2"/>
  <c r="P310" i="2"/>
  <c r="P522" i="2"/>
  <c r="T310" i="2"/>
  <c r="L310" i="2"/>
  <c r="O522" i="2"/>
  <c r="U469" i="2"/>
  <c r="M469" i="2"/>
  <c r="P469" i="2"/>
  <c r="V310" i="2"/>
  <c r="N310" i="2"/>
  <c r="V575" i="2"/>
  <c r="N575" i="2"/>
  <c r="N522" i="2"/>
  <c r="T469" i="2"/>
  <c r="L469" i="2"/>
  <c r="O469" i="2"/>
  <c r="K469" i="2"/>
  <c r="U575" i="2"/>
  <c r="M575" i="2"/>
  <c r="R575" i="2"/>
  <c r="L575" i="2"/>
  <c r="S575" i="2"/>
  <c r="T575" i="2"/>
  <c r="Q575" i="2"/>
  <c r="P575" i="2" l="1"/>
  <c r="P45" i="2" s="1"/>
  <c r="H577" i="2"/>
  <c r="G577" i="2" s="1"/>
  <c r="E577" i="2" s="1"/>
  <c r="H51" i="2"/>
  <c r="J51" i="2"/>
  <c r="J47" i="2"/>
  <c r="I51" i="2"/>
  <c r="J46" i="2"/>
  <c r="V45" i="2"/>
  <c r="O45" i="2"/>
  <c r="I46" i="2"/>
  <c r="H47" i="2"/>
  <c r="H46" i="2"/>
  <c r="Q45" i="2"/>
  <c r="I47" i="2"/>
  <c r="J48" i="2"/>
  <c r="H48" i="2"/>
  <c r="L45" i="2"/>
  <c r="U45" i="2"/>
  <c r="M45" i="2"/>
  <c r="R45" i="2"/>
  <c r="G32" i="2"/>
  <c r="E32" i="2" s="1"/>
  <c r="F45" i="2"/>
  <c r="G23" i="2"/>
  <c r="E23" i="2" s="1"/>
  <c r="S45" i="2"/>
  <c r="G41" i="2"/>
  <c r="E41" i="2" s="1"/>
  <c r="T45" i="2"/>
  <c r="G14" i="2"/>
  <c r="E14" i="2" s="1"/>
  <c r="K45" i="2"/>
  <c r="N45" i="2"/>
  <c r="I48" i="2"/>
  <c r="I522" i="2"/>
  <c r="I363" i="2"/>
  <c r="J363" i="2"/>
  <c r="G576" i="2"/>
  <c r="E576" i="2" s="1"/>
  <c r="I575" i="2"/>
  <c r="G319" i="2"/>
  <c r="E319" i="2" s="1"/>
  <c r="G204" i="2"/>
  <c r="E204" i="2" s="1"/>
  <c r="G523" i="2"/>
  <c r="E523" i="2" s="1"/>
  <c r="G525" i="2"/>
  <c r="E525" i="2" s="1"/>
  <c r="I469" i="2"/>
  <c r="J469" i="2"/>
  <c r="I416" i="2"/>
  <c r="G581" i="2"/>
  <c r="E581" i="2" s="1"/>
  <c r="G369" i="2"/>
  <c r="E369" i="2" s="1"/>
  <c r="G528" i="2"/>
  <c r="E528" i="2" s="1"/>
  <c r="G257" i="2"/>
  <c r="E257" i="2" s="1"/>
  <c r="G475" i="2"/>
  <c r="E475" i="2" s="1"/>
  <c r="G151" i="2"/>
  <c r="E151" i="2" s="1"/>
  <c r="I310" i="2"/>
  <c r="G365" i="2"/>
  <c r="E365" i="2" s="1"/>
  <c r="G417" i="2"/>
  <c r="E417" i="2" s="1"/>
  <c r="J416" i="2"/>
  <c r="G311" i="2"/>
  <c r="E311" i="2" s="1"/>
  <c r="G422" i="2"/>
  <c r="E422" i="2" s="1"/>
  <c r="G419" i="2"/>
  <c r="E419" i="2" s="1"/>
  <c r="J522" i="2"/>
  <c r="G470" i="2"/>
  <c r="E470" i="2" s="1"/>
  <c r="G366" i="2"/>
  <c r="E366" i="2" s="1"/>
  <c r="G531" i="2"/>
  <c r="E531" i="2" s="1"/>
  <c r="H469" i="2"/>
  <c r="H416" i="2"/>
  <c r="G578" i="2"/>
  <c r="E578" i="2" s="1"/>
  <c r="G316" i="2"/>
  <c r="E316" i="2" s="1"/>
  <c r="H310" i="2"/>
  <c r="G364" i="2"/>
  <c r="E364" i="2" s="1"/>
  <c r="J575" i="2"/>
  <c r="G471" i="2"/>
  <c r="E471" i="2" s="1"/>
  <c r="G313" i="2"/>
  <c r="E313" i="2" s="1"/>
  <c r="G472" i="2"/>
  <c r="E472" i="2" s="1"/>
  <c r="J310" i="2"/>
  <c r="H522" i="2"/>
  <c r="G98" i="2"/>
  <c r="E98" i="2" s="1"/>
  <c r="G478" i="2"/>
  <c r="E478" i="2" s="1"/>
  <c r="G418" i="2"/>
  <c r="E418" i="2" s="1"/>
  <c r="H363" i="2"/>
  <c r="G524" i="2"/>
  <c r="E524" i="2" s="1"/>
  <c r="G425" i="2"/>
  <c r="E425" i="2" s="1"/>
  <c r="G312" i="2"/>
  <c r="E312" i="2" s="1"/>
  <c r="G372" i="2"/>
  <c r="E372" i="2" s="1"/>
  <c r="L584" i="2"/>
  <c r="L54" i="2" s="1"/>
  <c r="M584" i="2"/>
  <c r="M54" i="2" s="1"/>
  <c r="N584" i="2"/>
  <c r="N54" i="2" s="1"/>
  <c r="O584" i="2"/>
  <c r="O54" i="2" s="1"/>
  <c r="P584" i="2"/>
  <c r="P54" i="2" s="1"/>
  <c r="Q584" i="2"/>
  <c r="Q54" i="2" s="1"/>
  <c r="R584" i="2"/>
  <c r="R54" i="2" s="1"/>
  <c r="S584" i="2"/>
  <c r="S54" i="2" s="1"/>
  <c r="T584" i="2"/>
  <c r="T54" i="2" s="1"/>
  <c r="U584" i="2"/>
  <c r="U54" i="2" s="1"/>
  <c r="V584" i="2"/>
  <c r="V54" i="2" s="1"/>
  <c r="K584" i="2"/>
  <c r="K54" i="2" s="1"/>
  <c r="F584" i="2"/>
  <c r="F54" i="2" s="1"/>
  <c r="H575" i="2" l="1"/>
  <c r="G575" i="2" s="1"/>
  <c r="E575" i="2" s="1"/>
  <c r="G51" i="2"/>
  <c r="E51" i="2" s="1"/>
  <c r="G47" i="2"/>
  <c r="E47" i="2" s="1"/>
  <c r="G46" i="2"/>
  <c r="E46" i="2" s="1"/>
  <c r="J45" i="2"/>
  <c r="G48" i="2"/>
  <c r="E48" i="2" s="1"/>
  <c r="I54" i="2"/>
  <c r="H45" i="2"/>
  <c r="I45" i="2"/>
  <c r="H54" i="2"/>
  <c r="J54" i="2"/>
  <c r="G522" i="2"/>
  <c r="E522" i="2" s="1"/>
  <c r="G363" i="2"/>
  <c r="E363" i="2" s="1"/>
  <c r="G469" i="2"/>
  <c r="E469" i="2" s="1"/>
  <c r="I584" i="2"/>
  <c r="H584" i="2"/>
  <c r="G416" i="2"/>
  <c r="E416" i="2" s="1"/>
  <c r="J584" i="2"/>
  <c r="G310" i="2"/>
  <c r="E310" i="2" s="1"/>
  <c r="J3" i="2"/>
  <c r="I3" i="2"/>
  <c r="H3" i="2"/>
  <c r="G45" i="2" l="1"/>
  <c r="E45" i="2" s="1"/>
  <c r="G54" i="2"/>
  <c r="E54" i="2" s="1"/>
  <c r="G584" i="2"/>
  <c r="E584" i="2" s="1"/>
  <c r="G3" i="2"/>
  <c r="E3" i="2" s="1"/>
</calcChain>
</file>

<file path=xl/sharedStrings.xml><?xml version="1.0" encoding="utf-8"?>
<sst xmlns="http://schemas.openxmlformats.org/spreadsheetml/2006/main" count="2685" uniqueCount="367">
  <si>
    <t>Emission intensity</t>
  </si>
  <si>
    <t>Production</t>
  </si>
  <si>
    <t>Total GHG emissions</t>
  </si>
  <si>
    <t>Region</t>
  </si>
  <si>
    <t>Animal species</t>
  </si>
  <si>
    <t>Production system</t>
  </si>
  <si>
    <t>Commodity</t>
  </si>
  <si>
    <t>kg protein</t>
  </si>
  <si>
    <t>Cattle</t>
  </si>
  <si>
    <t>Meat</t>
  </si>
  <si>
    <t>Milk</t>
  </si>
  <si>
    <t>Mixed systems</t>
  </si>
  <si>
    <t>Sheep</t>
  </si>
  <si>
    <t>Goats</t>
  </si>
  <si>
    <t>Pigs</t>
  </si>
  <si>
    <t>Chicken</t>
  </si>
  <si>
    <t>Eggs</t>
  </si>
  <si>
    <t>East Asia and Southeast Asia</t>
  </si>
  <si>
    <t>Eastern Europe</t>
  </si>
  <si>
    <t>Latin America and the Caribbean</t>
  </si>
  <si>
    <t>Near East and North Africa</t>
  </si>
  <si>
    <t>North America</t>
  </si>
  <si>
    <t>Oceania</t>
  </si>
  <si>
    <t>Russian Federation</t>
  </si>
  <si>
    <t>South Asia</t>
  </si>
  <si>
    <t>Sub-Saharan Africa</t>
  </si>
  <si>
    <t>Western Europe</t>
  </si>
  <si>
    <r>
      <t>Total CO</t>
    </r>
    <r>
      <rPr>
        <b/>
        <vertAlign val="subscript"/>
        <sz val="9"/>
        <color theme="1"/>
        <rFont val="Calibri"/>
        <family val="2"/>
        <scheme val="minor"/>
      </rPr>
      <t xml:space="preserve">2 </t>
    </r>
    <r>
      <rPr>
        <b/>
        <sz val="9"/>
        <color theme="1"/>
        <rFont val="Calibri"/>
        <family val="2"/>
        <scheme val="minor"/>
      </rPr>
      <t>emissions</t>
    </r>
  </si>
  <si>
    <r>
      <t>Total CH</t>
    </r>
    <r>
      <rPr>
        <b/>
        <vertAlign val="subscript"/>
        <sz val="9"/>
        <color theme="1"/>
        <rFont val="Calibri"/>
        <family val="2"/>
        <scheme val="minor"/>
      </rPr>
      <t xml:space="preserve">4 </t>
    </r>
    <r>
      <rPr>
        <b/>
        <sz val="9"/>
        <color theme="1"/>
        <rFont val="Calibri"/>
        <family val="2"/>
        <scheme val="minor"/>
      </rPr>
      <t>emissions</t>
    </r>
  </si>
  <si>
    <r>
      <t>Total N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O emissions</t>
    </r>
  </si>
  <si>
    <r>
      <t>Feed,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</si>
  <si>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r>
      <t>Feed, CH</t>
    </r>
    <r>
      <rPr>
        <b/>
        <vertAlign val="subscript"/>
        <sz val="9"/>
        <color theme="1"/>
        <rFont val="Calibri"/>
        <family val="2"/>
        <scheme val="minor"/>
      </rPr>
      <t>4</t>
    </r>
  </si>
  <si>
    <r>
      <t>Feed: fertilizer &amp; crop residues, N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O</t>
    </r>
  </si>
  <si>
    <r>
      <t>Feed: applied &amp; deposited manure, N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O</t>
    </r>
  </si>
  <si>
    <r>
      <t>LUC: pasture expansion,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</si>
  <si>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r>
      <t>Enteric fermentation, CH</t>
    </r>
    <r>
      <rPr>
        <b/>
        <vertAlign val="subscript"/>
        <sz val="9"/>
        <color theme="1"/>
        <rFont val="Calibri"/>
        <family val="2"/>
        <scheme val="minor"/>
      </rPr>
      <t>4</t>
    </r>
  </si>
  <si>
    <r>
      <t>Manure management, CH</t>
    </r>
    <r>
      <rPr>
        <b/>
        <vertAlign val="subscript"/>
        <sz val="9"/>
        <color theme="1"/>
        <rFont val="Calibri"/>
        <family val="2"/>
        <scheme val="minor"/>
      </rPr>
      <t>4</t>
    </r>
  </si>
  <si>
    <r>
      <t>Manure management, N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O</t>
    </r>
  </si>
  <si>
    <r>
      <t>Direct energy,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</si>
  <si>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r>
      <t>Indirect energy,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</si>
  <si>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r>
      <t>Postfarm,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</si>
  <si>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r>
      <t xml:space="preserve"> kg 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-eq · kg protein</t>
    </r>
    <r>
      <rPr>
        <vertAlign val="superscript"/>
        <sz val="9"/>
        <color theme="1"/>
        <rFont val="Calibri"/>
        <family val="2"/>
        <scheme val="minor"/>
      </rPr>
      <t>-1</t>
    </r>
  </si>
  <si>
    <r>
      <t>kg 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-eq</t>
    </r>
  </si>
  <si>
    <t>Aggregated</t>
  </si>
  <si>
    <t>Global</t>
  </si>
  <si>
    <t>Grassland systems</t>
  </si>
  <si>
    <t>Feedlots</t>
  </si>
  <si>
    <t>Buffaloes</t>
  </si>
  <si>
    <t>Backyard systems</t>
  </si>
  <si>
    <t>Intermediate systems</t>
  </si>
  <si>
    <t>Industrial systems</t>
  </si>
  <si>
    <t>Layers</t>
  </si>
  <si>
    <t>Broilers</t>
  </si>
  <si>
    <r>
      <t>LUC: soy &amp; palm, CO</t>
    </r>
    <r>
      <rPr>
        <b/>
        <vertAlign val="subscript"/>
        <sz val="9"/>
        <color theme="1"/>
        <rFont val="Calibri"/>
        <family val="2"/>
        <scheme val="minor"/>
      </rPr>
      <t>2</t>
    </r>
  </si>
  <si>
    <t>Selected summary data for public release</t>
  </si>
  <si>
    <t>RECOMMENDED CITATION</t>
  </si>
  <si>
    <r>
      <rPr>
        <i/>
        <sz val="11"/>
        <color theme="1"/>
        <rFont val="Calibri"/>
        <family val="2"/>
        <scheme val="minor"/>
      </rPr>
      <t>through livestock - A global assessment of emissions and mitigation opportunities.</t>
    </r>
    <r>
      <rPr>
        <sz val="11"/>
        <color theme="1"/>
        <rFont val="Calibri"/>
        <family val="2"/>
        <scheme val="minor"/>
      </rPr>
      <t xml:space="preserve"> Food and Agriculture Organization of the United Nations (FAO), Rome.</t>
    </r>
  </si>
  <si>
    <t>DISCLAIMER</t>
  </si>
  <si>
    <t xml:space="preserve">The designations employed and the presentation of material in this information product do not imply the expression of any </t>
  </si>
  <si>
    <t xml:space="preserve">opinion whatsoever on the part of the Food and Agriculture Organization of the United Nations (FAO) concerning the legal or </t>
  </si>
  <si>
    <t xml:space="preserve">development status of any country, territory, city or area or of its authorities, or concerning the delimitation of its frontiers or </t>
  </si>
  <si>
    <t>boundaries.</t>
  </si>
  <si>
    <t>FAO declines all responsibility for errors or deficiencies in the database or software or in the documentation accompanying it, for</t>
  </si>
  <si>
    <t>program maintenance and upgrading as well as for any damage that may arise from them. FAO also declines any responsibility for</t>
  </si>
  <si>
    <t>updating the data and assumes no responsibility for errors and omissions in the data provided. Users are, however, kindly asked</t>
  </si>
  <si>
    <t>to report any errors or deficiencies in this product to FAO.</t>
  </si>
  <si>
    <t>GENERAL</t>
  </si>
  <si>
    <t>GLEAM generates different data for 11 commodities: meat and milk from cattle, sheep, goats and buffaloes; meat from pigs and</t>
  </si>
  <si>
    <t>General, summarized data on production, GHG emissions, emission intensities and GHG emission sources for each region, animal</t>
  </si>
  <si>
    <t>The country grouping used is based on the FAO Global Administrative Unit Layers (GAUL). Country classification is done on a purely</t>
  </si>
  <si>
    <t>geographic basis. The country list can be found at the "COUNTRY_LIST" tab.</t>
  </si>
  <si>
    <t>NOTES GLEAM_GRL</t>
  </si>
  <si>
    <t>Total production is expressed in protein basis to allow comparisons between species and products. Production is calculated on the</t>
  </si>
  <si>
    <t>basis of herd parameters (reproduction, mortality, etc.) and productivity parameters used in the analysis. Therefore, total</t>
  </si>
  <si>
    <t>production may not be consistent with total production in the FAOSTAT database.</t>
  </si>
  <si>
    <r>
      <t xml:space="preserve">GHG emissions are split into twelve different sources, as described in the </t>
    </r>
    <r>
      <rPr>
        <i/>
        <sz val="11"/>
        <color theme="1"/>
        <rFont val="Calibri"/>
        <family val="2"/>
        <scheme val="minor"/>
      </rPr>
      <t xml:space="preserve">Tackling climate change through livestock </t>
    </r>
    <r>
      <rPr>
        <sz val="11"/>
        <color theme="1"/>
        <rFont val="Calibri"/>
        <family val="2"/>
        <scheme val="minor"/>
      </rPr>
      <t>(2013) report.</t>
    </r>
  </si>
  <si>
    <t>Those are the following:</t>
  </si>
  <si>
    <r>
      <rPr>
        <b/>
        <sz val="11"/>
        <color theme="1"/>
        <rFont val="Calibri"/>
        <family val="2"/>
        <scheme val="minor"/>
      </rPr>
      <t>Feed -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</si>
  <si>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the production, transportation and processing of feed. It also includes emissions arising from the</t>
    </r>
  </si>
  <si>
    <r>
      <rPr>
        <b/>
        <sz val="11"/>
        <color theme="1"/>
        <rFont val="Calibri"/>
        <family val="2"/>
        <scheme val="minor"/>
      </rPr>
      <t>Feed - 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</si>
  <si>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emissions arising from the anaerobic decomposition of organic matter during rice cultivation. It is only applicable to pigs and</t>
    </r>
  </si>
  <si>
    <r>
      <t>Feed: fertilizer &amp; crop residues - 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</si>
  <si>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emissions arising from the fertilizer applied to feed crops and from the decomposition of crop residues.</t>
    </r>
  </si>
  <si>
    <r>
      <t>Feed: applied &amp; deposited manure - 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</si>
  <si>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emissions arising from the manure applied to feed crops as organic fertilizer and from the manure directly deposited by the</t>
    </r>
  </si>
  <si>
    <t>animals as they graze.</t>
  </si>
  <si>
    <r>
      <t>Land Use Change (LUC): pasture expansion -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</si>
  <si>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deforestation associated with pasture expansion. Only pasture expansions in Latin America were</t>
    </r>
  </si>
  <si>
    <t>in Latin America and Africa. However, the link with grazing animals as deforestation driver was not significant enough in Africa.</t>
  </si>
  <si>
    <r>
      <t>Enteric fermentation - CH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</si>
  <si>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emissions arising from enteric fermentation from both ruminants and monogastrics.</t>
    </r>
  </si>
  <si>
    <r>
      <t>Manure management - CH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</si>
  <si>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emissions arising from manure storage and management prior to application.</t>
    </r>
  </si>
  <si>
    <r>
      <t>Manure management - 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</si>
  <si>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emissions arising from manure storage and management prior to application.</t>
    </r>
  </si>
  <si>
    <r>
      <t>Direct energy -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</si>
  <si>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the energy use on-farm for heating, ventilation, etc.</t>
    </r>
  </si>
  <si>
    <r>
      <t>Indirect energy -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</si>
  <si>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the energy use during the production of materials for farm buildings and equipment.</t>
    </r>
  </si>
  <si>
    <r>
      <t>Post-farm -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</si>
  <si>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energy use for processing and transport of livestock goods after they leave the farm gate.</t>
    </r>
  </si>
  <si>
    <t>EAST ASIA AND SOUTHEAST ASIA</t>
  </si>
  <si>
    <t xml:space="preserve">   Brunei Darussalam</t>
  </si>
  <si>
    <t xml:space="preserve">   Cambodia</t>
  </si>
  <si>
    <t xml:space="preserve">   China</t>
  </si>
  <si>
    <t xml:space="preserve">   Christmas Island</t>
  </si>
  <si>
    <t xml:space="preserve">   Democratic People's Republic of Korea</t>
  </si>
  <si>
    <t xml:space="preserve">   Hong Kong</t>
  </si>
  <si>
    <t xml:space="preserve">   Indonesia</t>
  </si>
  <si>
    <t xml:space="preserve">   Japan</t>
  </si>
  <si>
    <t xml:space="preserve">   Lao People's Democratic Republic</t>
  </si>
  <si>
    <t xml:space="preserve">   Macau</t>
  </si>
  <si>
    <t xml:space="preserve">   Malaysia</t>
  </si>
  <si>
    <t xml:space="preserve">   Mongolia</t>
  </si>
  <si>
    <t xml:space="preserve">   Myanmar</t>
  </si>
  <si>
    <t xml:space="preserve">   Philippines</t>
  </si>
  <si>
    <t xml:space="preserve">   Republic of Korea</t>
  </si>
  <si>
    <t xml:space="preserve">   Singapore</t>
  </si>
  <si>
    <t xml:space="preserve">   Thailand</t>
  </si>
  <si>
    <t xml:space="preserve">   Timor-Leste</t>
  </si>
  <si>
    <t xml:space="preserve">   Viet Nam</t>
  </si>
  <si>
    <t>EASTERN EUROPE</t>
  </si>
  <si>
    <t xml:space="preserve">   Belarus</t>
  </si>
  <si>
    <t xml:space="preserve">   Bulgaria</t>
  </si>
  <si>
    <t xml:space="preserve">   Czech Republic</t>
  </si>
  <si>
    <t xml:space="preserve">   Hungary</t>
  </si>
  <si>
    <t xml:space="preserve">   Moldova, Republic of</t>
  </si>
  <si>
    <t xml:space="preserve">   Poland</t>
  </si>
  <si>
    <t xml:space="preserve">   Romania</t>
  </si>
  <si>
    <t xml:space="preserve">   Slovakia</t>
  </si>
  <si>
    <t xml:space="preserve">   Ukraine</t>
  </si>
  <si>
    <t>LATIN AMERICA AND THE CARIBEAN</t>
  </si>
  <si>
    <t xml:space="preserve">   Anguilla</t>
  </si>
  <si>
    <t xml:space="preserve">   Antigua and Barbuda</t>
  </si>
  <si>
    <t xml:space="preserve">   Argentina</t>
  </si>
  <si>
    <t xml:space="preserve">   Aruba</t>
  </si>
  <si>
    <t xml:space="preserve">   Bahamas</t>
  </si>
  <si>
    <t xml:space="preserve">   Barbados</t>
  </si>
  <si>
    <t xml:space="preserve">   Belize</t>
  </si>
  <si>
    <t xml:space="preserve">   Brazil</t>
  </si>
  <si>
    <t xml:space="preserve">   British Virgin Islands</t>
  </si>
  <si>
    <t xml:space="preserve">   Cayman Islands</t>
  </si>
  <si>
    <t xml:space="preserve">   Chile</t>
  </si>
  <si>
    <t xml:space="preserve">   Colombia</t>
  </si>
  <si>
    <t xml:space="preserve">   Costa Rica</t>
  </si>
  <si>
    <t xml:space="preserve">   Cuba</t>
  </si>
  <si>
    <t xml:space="preserve">   Dominica</t>
  </si>
  <si>
    <t xml:space="preserve">   Dominican Republic</t>
  </si>
  <si>
    <t xml:space="preserve">   Ecuador</t>
  </si>
  <si>
    <t xml:space="preserve">   El Salvador</t>
  </si>
  <si>
    <t xml:space="preserve">   Falkland Islands (Malvinas)</t>
  </si>
  <si>
    <t xml:space="preserve">   French Guiana</t>
  </si>
  <si>
    <t xml:space="preserve">   Grenada</t>
  </si>
  <si>
    <t xml:space="preserve">   Guadeloupe</t>
  </si>
  <si>
    <t xml:space="preserve">   Guatemala</t>
  </si>
  <si>
    <t xml:space="preserve">   Guyana</t>
  </si>
  <si>
    <t xml:space="preserve">   Haiti</t>
  </si>
  <si>
    <t xml:space="preserve">   Honduras</t>
  </si>
  <si>
    <t xml:space="preserve">   Jamaica</t>
  </si>
  <si>
    <t xml:space="preserve">   Martinique</t>
  </si>
  <si>
    <t xml:space="preserve">   Mexico</t>
  </si>
  <si>
    <t xml:space="preserve">   Montserrat</t>
  </si>
  <si>
    <t xml:space="preserve">   Netherlands Antilles</t>
  </si>
  <si>
    <t xml:space="preserve">   Nicaragua</t>
  </si>
  <si>
    <t xml:space="preserve">   Panama</t>
  </si>
  <si>
    <t xml:space="preserve">   Paraguay</t>
  </si>
  <si>
    <t xml:space="preserve">   Peru</t>
  </si>
  <si>
    <t xml:space="preserve">   Puerto Rico</t>
  </si>
  <si>
    <t xml:space="preserve">   Saint Kitts and Nevis</t>
  </si>
  <si>
    <t xml:space="preserve">   Saint Lucia</t>
  </si>
  <si>
    <t xml:space="preserve">   Saint Vincent and the Grenadines</t>
  </si>
  <si>
    <t xml:space="preserve">   Suriname</t>
  </si>
  <si>
    <t xml:space="preserve">   Trinidad and Tobago</t>
  </si>
  <si>
    <t xml:space="preserve">   Turks and Caicos Islands</t>
  </si>
  <si>
    <t xml:space="preserve">   United States Virgin Islands</t>
  </si>
  <si>
    <t xml:space="preserve">   Uruguay</t>
  </si>
  <si>
    <t xml:space="preserve">   Venezuela</t>
  </si>
  <si>
    <t>NEAR EAST AND NORTH AFRICA</t>
  </si>
  <si>
    <t xml:space="preserve">   Algeria</t>
  </si>
  <si>
    <t xml:space="preserve">   Armenia</t>
  </si>
  <si>
    <t xml:space="preserve">   Azerbaijan</t>
  </si>
  <si>
    <t xml:space="preserve">   Bahrain</t>
  </si>
  <si>
    <t xml:space="preserve">   Cyprus</t>
  </si>
  <si>
    <t xml:space="preserve">   Egypt</t>
  </si>
  <si>
    <t xml:space="preserve">   Gaza Strip</t>
  </si>
  <si>
    <t xml:space="preserve">   Georgia</t>
  </si>
  <si>
    <t xml:space="preserve">   Iraq</t>
  </si>
  <si>
    <t xml:space="preserve">   Israel</t>
  </si>
  <si>
    <t xml:space="preserve">   Jordan</t>
  </si>
  <si>
    <t xml:space="preserve">   Kazakhstan</t>
  </si>
  <si>
    <t xml:space="preserve">   Kuwait</t>
  </si>
  <si>
    <t xml:space="preserve">   Kyrgyzstan</t>
  </si>
  <si>
    <t xml:space="preserve">   Lebanon</t>
  </si>
  <si>
    <t xml:space="preserve">   Morocco</t>
  </si>
  <si>
    <t xml:space="preserve">   Oman</t>
  </si>
  <si>
    <t xml:space="preserve">   Qatar</t>
  </si>
  <si>
    <t xml:space="preserve">   Republic of Sudan</t>
  </si>
  <si>
    <t xml:space="preserve">   Saudi Arabia</t>
  </si>
  <si>
    <t xml:space="preserve">   South Sudan</t>
  </si>
  <si>
    <t xml:space="preserve">   State of Libya</t>
  </si>
  <si>
    <t xml:space="preserve">   Syrian Arab Republic</t>
  </si>
  <si>
    <t xml:space="preserve">   Tajikistan</t>
  </si>
  <si>
    <t xml:space="preserve">   Tunisia</t>
  </si>
  <si>
    <t xml:space="preserve">   Turkey</t>
  </si>
  <si>
    <t xml:space="preserve">   Turkmenistan</t>
  </si>
  <si>
    <t xml:space="preserve">   United Arab Emirates</t>
  </si>
  <si>
    <t xml:space="preserve">   Uzbekistan</t>
  </si>
  <si>
    <t xml:space="preserve">   West Bank</t>
  </si>
  <si>
    <t xml:space="preserve">   Western Sahara</t>
  </si>
  <si>
    <t xml:space="preserve">   Yemen</t>
  </si>
  <si>
    <t>NORTH AMERICA</t>
  </si>
  <si>
    <t xml:space="preserve">   Bermuda</t>
  </si>
  <si>
    <t xml:space="preserve">   Canada</t>
  </si>
  <si>
    <t xml:space="preserve">   Greenland</t>
  </si>
  <si>
    <t xml:space="preserve">   United States of America</t>
  </si>
  <si>
    <t>OCEANIA</t>
  </si>
  <si>
    <t xml:space="preserve">   American Samoa</t>
  </si>
  <si>
    <t xml:space="preserve">   Australia</t>
  </si>
  <si>
    <t xml:space="preserve">   Cook Islands</t>
  </si>
  <si>
    <t xml:space="preserve">   Fiji</t>
  </si>
  <si>
    <t xml:space="preserve">   French Polynesia</t>
  </si>
  <si>
    <t xml:space="preserve">   Guam</t>
  </si>
  <si>
    <t xml:space="preserve">   Kiribati</t>
  </si>
  <si>
    <t xml:space="preserve">   Marshall Islands</t>
  </si>
  <si>
    <t xml:space="preserve">   Micronesia (Federated States of)</t>
  </si>
  <si>
    <t xml:space="preserve">   Nauru</t>
  </si>
  <si>
    <t xml:space="preserve">   New Caledonia</t>
  </si>
  <si>
    <t xml:space="preserve">   New Zealand</t>
  </si>
  <si>
    <t xml:space="preserve">   Niue</t>
  </si>
  <si>
    <t xml:space="preserve">   Norfolk Island</t>
  </si>
  <si>
    <t xml:space="preserve">   Northern Mariana Islands</t>
  </si>
  <si>
    <t xml:space="preserve">   Palau</t>
  </si>
  <si>
    <t xml:space="preserve">   Papua New Guinea</t>
  </si>
  <si>
    <t xml:space="preserve">   Pitcairn</t>
  </si>
  <si>
    <t xml:space="preserve">   Saint Pierre et Miquelon</t>
  </si>
  <si>
    <t xml:space="preserve">   Samoa</t>
  </si>
  <si>
    <t xml:space="preserve">   Solomon Islands</t>
  </si>
  <si>
    <t xml:space="preserve">   Tokelau</t>
  </si>
  <si>
    <t xml:space="preserve">   Tonga</t>
  </si>
  <si>
    <t xml:space="preserve">   Tuvalu</t>
  </si>
  <si>
    <t xml:space="preserve">   Vanuatu</t>
  </si>
  <si>
    <t xml:space="preserve">   Wake Island</t>
  </si>
  <si>
    <t xml:space="preserve">   Wallis and Futuna</t>
  </si>
  <si>
    <t>RUSSIAN FEDERATION</t>
  </si>
  <si>
    <t xml:space="preserve">   Russian Federation</t>
  </si>
  <si>
    <t>SOUTH ASIA</t>
  </si>
  <si>
    <t xml:space="preserve">   Afghanistan</t>
  </si>
  <si>
    <t xml:space="preserve">   Bangladesh</t>
  </si>
  <si>
    <t xml:space="preserve">   Bhutan</t>
  </si>
  <si>
    <t xml:space="preserve">   British Indian Territory</t>
  </si>
  <si>
    <t xml:space="preserve">   India</t>
  </si>
  <si>
    <t xml:space="preserve">   Iran (Islamic Republic of)</t>
  </si>
  <si>
    <t xml:space="preserve">   Maldives</t>
  </si>
  <si>
    <t xml:space="preserve">   Nepal</t>
  </si>
  <si>
    <t xml:space="preserve">   Pakistan</t>
  </si>
  <si>
    <t xml:space="preserve">   Sri Lanka</t>
  </si>
  <si>
    <t>SUB-SAHARAN AFRICA</t>
  </si>
  <si>
    <t xml:space="preserve">   Angola</t>
  </si>
  <si>
    <t xml:space="preserve">   Benin</t>
  </si>
  <si>
    <t xml:space="preserve">   Botswana</t>
  </si>
  <si>
    <t xml:space="preserve">   Burkina Faso</t>
  </si>
  <si>
    <t xml:space="preserve">   Burundi</t>
  </si>
  <si>
    <t xml:space="preserve">   Cote d'Ivore</t>
  </si>
  <si>
    <t xml:space="preserve">   Cameroon</t>
  </si>
  <si>
    <t xml:space="preserve">   Cape Verde</t>
  </si>
  <si>
    <t xml:space="preserve">   Central African Republic</t>
  </si>
  <si>
    <t xml:space="preserve">   Chad</t>
  </si>
  <si>
    <t xml:space="preserve">   Comoros</t>
  </si>
  <si>
    <t xml:space="preserve">   Congo</t>
  </si>
  <si>
    <t xml:space="preserve">   Democratic Republic of the Congo</t>
  </si>
  <si>
    <t xml:space="preserve">   Djibouti</t>
  </si>
  <si>
    <t xml:space="preserve">   Equatorial Guinea</t>
  </si>
  <si>
    <t xml:space="preserve">   Eritrea</t>
  </si>
  <si>
    <t xml:space="preserve">   Ethiopia</t>
  </si>
  <si>
    <t xml:space="preserve">   Gabon</t>
  </si>
  <si>
    <t xml:space="preserve">   Gambia</t>
  </si>
  <si>
    <t xml:space="preserve">   Ghana</t>
  </si>
  <si>
    <t xml:space="preserve">   Guinea</t>
  </si>
  <si>
    <t xml:space="preserve">   Guinea-Bissau</t>
  </si>
  <si>
    <t xml:space="preserve">   Kenya</t>
  </si>
  <si>
    <t xml:space="preserve">   Lesotho</t>
  </si>
  <si>
    <t xml:space="preserve">   Liberia</t>
  </si>
  <si>
    <t xml:space="preserve">   Madagascar</t>
  </si>
  <si>
    <t xml:space="preserve">   Malawi</t>
  </si>
  <si>
    <t xml:space="preserve">   Mali</t>
  </si>
  <si>
    <t xml:space="preserve">   Mauritania</t>
  </si>
  <si>
    <t xml:space="preserve">   Mauritius</t>
  </si>
  <si>
    <t xml:space="preserve">   Mayotte</t>
  </si>
  <si>
    <t xml:space="preserve">   Mozambique</t>
  </si>
  <si>
    <t xml:space="preserve">   Namibia</t>
  </si>
  <si>
    <t xml:space="preserve">   Niger</t>
  </si>
  <si>
    <t xml:space="preserve">   Nigeria</t>
  </si>
  <si>
    <t xml:space="preserve">   Rwanda</t>
  </si>
  <si>
    <t xml:space="preserve">   Reunion</t>
  </si>
  <si>
    <t xml:space="preserve">   Saint Helena</t>
  </si>
  <si>
    <t xml:space="preserve">   Sao Tome and Principe</t>
  </si>
  <si>
    <t xml:space="preserve">   Senegal</t>
  </si>
  <si>
    <t xml:space="preserve">   Seychelles</t>
  </si>
  <si>
    <t xml:space="preserve">   Sierra Leone</t>
  </si>
  <si>
    <t xml:space="preserve">   Somalia</t>
  </si>
  <si>
    <t xml:space="preserve">   South Africa</t>
  </si>
  <si>
    <t xml:space="preserve">   Swaziland</t>
  </si>
  <si>
    <t xml:space="preserve">   Togo</t>
  </si>
  <si>
    <t xml:space="preserve">   Uganda</t>
  </si>
  <si>
    <t xml:space="preserve">   United Republic of Tanzania</t>
  </si>
  <si>
    <t xml:space="preserve">   Zambia</t>
  </si>
  <si>
    <t xml:space="preserve">   Zimbabwe</t>
  </si>
  <si>
    <t>WESTERN EUROPE</t>
  </si>
  <si>
    <t xml:space="preserve">   Albania</t>
  </si>
  <si>
    <t xml:space="preserve">   Andorra</t>
  </si>
  <si>
    <t xml:space="preserve">   Austria</t>
  </si>
  <si>
    <t xml:space="preserve">   Belgium</t>
  </si>
  <si>
    <t xml:space="preserve">   Bosnia and Herzegovina</t>
  </si>
  <si>
    <t xml:space="preserve">   Croatia</t>
  </si>
  <si>
    <t xml:space="preserve">   Denmark</t>
  </si>
  <si>
    <t xml:space="preserve">   Estonia</t>
  </si>
  <si>
    <t xml:space="preserve">   Faroe Islands</t>
  </si>
  <si>
    <t xml:space="preserve">   Finland</t>
  </si>
  <si>
    <t xml:space="preserve">   France</t>
  </si>
  <si>
    <t xml:space="preserve">   Germany</t>
  </si>
  <si>
    <t xml:space="preserve">   Greece</t>
  </si>
  <si>
    <t xml:space="preserve">   Guernsey</t>
  </si>
  <si>
    <t xml:space="preserve">   Iceland</t>
  </si>
  <si>
    <t xml:space="preserve">   Ireland</t>
  </si>
  <si>
    <t xml:space="preserve">   Isle of Man</t>
  </si>
  <si>
    <t xml:space="preserve">   Italy</t>
  </si>
  <si>
    <t xml:space="preserve">   Jersey</t>
  </si>
  <si>
    <t xml:space="preserve">   Latvia</t>
  </si>
  <si>
    <t xml:space="preserve">   Lietchtenstein</t>
  </si>
  <si>
    <t xml:space="preserve">   Lithuania</t>
  </si>
  <si>
    <t xml:space="preserve">   Luxembourg</t>
  </si>
  <si>
    <t xml:space="preserve">   Madeira Islands</t>
  </si>
  <si>
    <t xml:space="preserve">   Malta</t>
  </si>
  <si>
    <t xml:space="preserve">   Monaco</t>
  </si>
  <si>
    <t xml:space="preserve">   Montenegro</t>
  </si>
  <si>
    <t xml:space="preserve">   Netherlands</t>
  </si>
  <si>
    <t xml:space="preserve">   Norway</t>
  </si>
  <si>
    <t xml:space="preserve">   Portugal</t>
  </si>
  <si>
    <t xml:space="preserve">   Republic of Serbia</t>
  </si>
  <si>
    <t xml:space="preserve">   San Marino</t>
  </si>
  <si>
    <t xml:space="preserve">   Slovenia</t>
  </si>
  <si>
    <t xml:space="preserve">   Spain</t>
  </si>
  <si>
    <t xml:space="preserve">   Svalbard and Jan Mayen Islands</t>
  </si>
  <si>
    <t xml:space="preserve">   Sweden</t>
  </si>
  <si>
    <t xml:space="preserve">   Switzerland</t>
  </si>
  <si>
    <t xml:space="preserve">   The former Yugoslav Republic of Macedonia</t>
  </si>
  <si>
    <t xml:space="preserve">   United Kingdom of Great Britain and Northern Ireland</t>
  </si>
  <si>
    <t>backyard, layers and broilers.</t>
  </si>
  <si>
    <t>ruminants into grazing and mixed; pig production into backyard, intermediate and industrial systems and chicken production into</t>
  </si>
  <si>
    <t>energy use during the manufacture of fertilizers and pesticides and for field operations such as tillage or fertilizer application.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</si>
  <si>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emissions arising from the expansion of cropland for feed production. The expansion of feed crops is limited to soybean and </t>
    </r>
  </si>
  <si>
    <t xml:space="preserve">to palm oil production. This decision results from the observation of trends in land-use transitions and crop expansions: over the </t>
  </si>
  <si>
    <t xml:space="preserve">1990-2010 period, which is used as the reference time period in GLEAM for the analysis of land-use change, the main global  </t>
  </si>
  <si>
    <t xml:space="preserve">correlated with an increased demand for feed. </t>
  </si>
  <si>
    <t xml:space="preserve">cropland expansions were for maize, soybean  and palm oil production. However, only soybean and palm tree producion was  </t>
  </si>
  <si>
    <t>taken into account. During the 1990-2010 period, significant pasture expansions and simultaneous forest area decrease occurred</t>
  </si>
  <si>
    <t>FAO - GLEAM Global greenhouse gas emissions from livestock summary data (2017)</t>
  </si>
  <si>
    <t xml:space="preserve">meat and eggs from chicken. Cattle production is differentiated into mixed, grazing and feedlot systems; production from other  </t>
  </si>
  <si>
    <r>
      <t>Please note that present data does not include emissions from "Other poultry", accounting for 82 million tonnes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-eq (updated </t>
    </r>
  </si>
  <si>
    <t>chicken, given the use of rice as feed ingredient.</t>
  </si>
  <si>
    <r>
      <t xml:space="preserve">species, commodity and production system can be found at the "GLEAM_GRL" tab. The </t>
    </r>
    <r>
      <rPr>
        <b/>
        <sz val="11"/>
        <color theme="1"/>
        <rFont val="Calibri"/>
        <family val="2"/>
        <scheme val="minor"/>
      </rPr>
      <t>reference year</t>
    </r>
    <r>
      <rPr>
        <sz val="11"/>
        <color theme="1"/>
        <rFont val="Calibri"/>
        <family val="2"/>
        <scheme val="minor"/>
      </rPr>
      <t xml:space="preserve"> of the data is </t>
    </r>
    <r>
      <rPr>
        <b/>
        <sz val="11"/>
        <color theme="1"/>
        <rFont val="Calibri"/>
        <family val="2"/>
        <scheme val="minor"/>
      </rPr>
      <t>2010</t>
    </r>
    <r>
      <rPr>
        <sz val="11"/>
        <color theme="1"/>
        <rFont val="Calibri"/>
        <family val="2"/>
        <scheme val="minor"/>
      </rPr>
      <t>.</t>
    </r>
  </si>
  <si>
    <r>
      <t>and mohair), draught power and manure used as fuel, which accounts for 473 million tonnes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-eq.</t>
    </r>
  </si>
  <si>
    <r>
      <t xml:space="preserve">for 2010 from the </t>
    </r>
    <r>
      <rPr>
        <i/>
        <sz val="11"/>
        <color theme="1"/>
        <rFont val="Calibri"/>
        <family val="2"/>
        <scheme val="minor"/>
      </rPr>
      <t>Tackling climate change through livestock</t>
    </r>
    <r>
      <rPr>
        <sz val="11"/>
        <color theme="1"/>
        <rFont val="Calibri"/>
        <family val="2"/>
        <scheme val="minor"/>
      </rPr>
      <t xml:space="preserve"> report), and emissions allocated to fiber production (wool, cashmere </t>
    </r>
  </si>
  <si>
    <t>RELATED PUBBLICATION</t>
  </si>
  <si>
    <r>
      <t>Land Use Change (LUC): soybean &amp; palm -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</si>
  <si>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 xml:space="preserve">FAO. 2017. </t>
    </r>
    <r>
      <rPr>
        <i/>
        <sz val="11"/>
        <color theme="1"/>
        <rFont val="Calibri"/>
        <family val="2"/>
        <scheme val="minor"/>
      </rPr>
      <t>Global Livestock Environmental Assessment Model (GLEAM)</t>
    </r>
    <r>
      <rPr>
        <sz val="11"/>
        <color theme="1"/>
        <rFont val="Calibri"/>
        <family val="2"/>
        <scheme val="minor"/>
      </rPr>
      <t xml:space="preserve"> [online]. Rome. [Cited 18 May 2017]. www.fao.org/gleam/en/</t>
    </r>
  </si>
  <si>
    <r>
      <t xml:space="preserve">Gerber, P.J., Steinfeld, H., Henderson, B., Mottet, A., Opio, C., Dijkman, J., Falcucci, A. &amp; Tempio, G. 2013 </t>
    </r>
    <r>
      <rPr>
        <i/>
        <sz val="11"/>
        <color theme="1"/>
        <rFont val="Calibri"/>
        <family val="2"/>
        <scheme val="minor"/>
      </rPr>
      <t>Tackling climate change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</si>
</sst>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"/>
    <numFmt numFmtId="166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right" vertical="center"/>
    </xf>
    <xf numFmtId="166" fontId="2" fillId="0" borderId="0" xfId="1" applyNumberFormat="1" applyFont="1"/>
    <xf numFmtId="0" fontId="2" fillId="0" borderId="0" xfId="0" applyFont="1"/>
    <xf numFmtId="0" fontId="2" fillId="0" borderId="0" xfId="0" applyFont="1" applyFill="1"/>
    <xf numFmtId="166" fontId="2" fillId="0" borderId="0" xfId="0" applyNumberFormat="1" applyFont="1" applyFill="1"/>
    <xf numFmtId="166" fontId="2" fillId="0" borderId="0" xfId="1" applyNumberFormat="1" applyFont="1" applyFill="1"/>
    <xf numFmtId="0" fontId="0" fillId="2" borderId="0" xfId="0" applyFill="1" applyAlignment="1">
      <alignment vertical="center"/>
    </xf>
    <xf numFmtId="0" fontId="7" fillId="3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ont="1" applyFill="1" applyBorder="1" applyAlignment="1"/>
    <xf numFmtId="0" fontId="0" fillId="2" borderId="0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2" borderId="16" xfId="0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2" borderId="16" xfId="0" applyFill="1" applyBorder="1" applyAlignment="1">
      <alignment vertical="center"/>
    </xf>
    <xf numFmtId="0" fontId="7" fillId="3" borderId="8" xfId="0" applyFont="1" applyFill="1" applyBorder="1" applyAlignment="1">
      <alignment horizontal="left" vertical="center"/>
    </xf>
    <xf numFmtId="0" fontId="0" fillId="3" borderId="10" xfId="0" applyFill="1" applyBorder="1" applyAlignment="1">
      <alignment vertical="center"/>
    </xf>
    <xf numFmtId="0" fontId="0" fillId="2" borderId="14" xfId="0" applyFill="1" applyBorder="1" applyAlignment="1"/>
    <xf numFmtId="0" fontId="7" fillId="2" borderId="14" xfId="0" applyFont="1" applyFill="1" applyBorder="1" applyAlignment="1"/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0" fontId="0" fillId="0" borderId="14" xfId="0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0</xdr:row>
      <xdr:rowOff>85725</xdr:rowOff>
    </xdr:from>
    <xdr:to>
      <xdr:col>7</xdr:col>
      <xdr:colOff>304800</xdr:colOff>
      <xdr:row>4</xdr:row>
      <xdr:rowOff>123825</xdr:rowOff>
    </xdr:to>
    <xdr:pic>
      <xdr:nvPicPr>
        <xdr:cNvPr id="2" name="Picture 1" descr="http://www.tasc.it/wp-content/uploads/2013/06/fa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85725"/>
          <a:ext cx="80010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91"/>
  <sheetViews>
    <sheetView tabSelected="1" zoomScaleNormal="100" workbookViewId="0">
      <pane ySplit="7" topLeftCell="A8" activePane="bottomLeft" state="frozen"/>
      <selection pane="bottomLeft" activeCell="B12" sqref="B12"/>
    </sheetView>
  </sheetViews>
  <sheetFormatPr defaultColWidth="9.109375" defaultRowHeight="14.4" x14ac:dyDescent="0.3"/>
  <cols>
    <col min="1" max="1" width="9.109375" style="12"/>
    <col min="2" max="2" width="12" style="12" customWidth="1"/>
    <col min="3" max="3" width="9.109375" style="12" customWidth="1"/>
    <col min="4" max="12" width="9.109375" style="12"/>
    <col min="13" max="13" width="12.33203125" style="12" customWidth="1"/>
    <col min="14" max="14" width="1.44140625" style="12" customWidth="1"/>
    <col min="15" max="16" width="9.44140625" style="12" customWidth="1"/>
    <col min="17" max="16384" width="9.109375" style="12"/>
  </cols>
  <sheetData>
    <row r="5" spans="2:13" ht="15" thickBot="1" x14ac:dyDescent="0.35"/>
    <row r="6" spans="2:13" ht="18" x14ac:dyDescent="0.3">
      <c r="B6" s="36" t="s">
        <v>356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8"/>
    </row>
    <row r="7" spans="2:13" ht="15" thickBot="1" x14ac:dyDescent="0.35">
      <c r="B7" s="39" t="s">
        <v>54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1"/>
    </row>
    <row r="9" spans="2:13" x14ac:dyDescent="0.3">
      <c r="B9" s="42" t="s">
        <v>55</v>
      </c>
      <c r="C9" s="43"/>
      <c r="D9" s="44"/>
    </row>
    <row r="10" spans="2:13" x14ac:dyDescent="0.3">
      <c r="B10" s="12" t="s">
        <v>365</v>
      </c>
    </row>
    <row r="11" spans="2:13" x14ac:dyDescent="0.3">
      <c r="B11" s="42" t="s">
        <v>363</v>
      </c>
      <c r="C11" s="43"/>
      <c r="D11" s="44"/>
    </row>
    <row r="12" spans="2:13" x14ac:dyDescent="0.3">
      <c r="B12" s="12" t="s">
        <v>366</v>
      </c>
    </row>
    <row r="13" spans="2:13" x14ac:dyDescent="0.3">
      <c r="B13" s="12" t="s">
        <v>56</v>
      </c>
    </row>
    <row r="14" spans="2:13" x14ac:dyDescent="0.3">
      <c r="B14" s="13" t="s">
        <v>57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5"/>
    </row>
    <row r="15" spans="2:13" x14ac:dyDescent="0.3">
      <c r="B15" s="16" t="s">
        <v>58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8"/>
    </row>
    <row r="16" spans="2:13" x14ac:dyDescent="0.3">
      <c r="B16" s="16" t="s">
        <v>59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8"/>
    </row>
    <row r="17" spans="2:13" x14ac:dyDescent="0.3">
      <c r="B17" s="19" t="s">
        <v>60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8"/>
    </row>
    <row r="18" spans="2:13" x14ac:dyDescent="0.3">
      <c r="B18" s="19" t="s">
        <v>61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</row>
    <row r="19" spans="2:13" x14ac:dyDescent="0.3">
      <c r="B19" s="19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8"/>
    </row>
    <row r="20" spans="2:13" x14ac:dyDescent="0.3">
      <c r="B20" s="16" t="s">
        <v>62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8"/>
    </row>
    <row r="21" spans="2:13" x14ac:dyDescent="0.3">
      <c r="B21" s="16" t="s">
        <v>63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8"/>
    </row>
    <row r="22" spans="2:13" x14ac:dyDescent="0.3">
      <c r="B22" s="20" t="s">
        <v>64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8"/>
    </row>
    <row r="23" spans="2:13" x14ac:dyDescent="0.3">
      <c r="B23" s="21" t="s">
        <v>65</v>
      </c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24"/>
    </row>
    <row r="24" spans="2:13" x14ac:dyDescent="0.3">
      <c r="B24" s="25"/>
      <c r="C24" s="25"/>
      <c r="D24" s="25"/>
    </row>
    <row r="25" spans="2:13" x14ac:dyDescent="0.3">
      <c r="B25" s="13" t="s">
        <v>66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5"/>
    </row>
    <row r="26" spans="2:13" x14ac:dyDescent="0.3">
      <c r="B26" s="19" t="s">
        <v>67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8"/>
    </row>
    <row r="27" spans="2:13" x14ac:dyDescent="0.3">
      <c r="B27" s="19" t="s">
        <v>357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8"/>
    </row>
    <row r="28" spans="2:13" x14ac:dyDescent="0.3">
      <c r="B28" s="19" t="s">
        <v>348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8"/>
    </row>
    <row r="29" spans="2:13" x14ac:dyDescent="0.3">
      <c r="B29" s="19" t="s">
        <v>347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8"/>
    </row>
    <row r="30" spans="2:13" x14ac:dyDescent="0.3">
      <c r="B30" s="19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8"/>
    </row>
    <row r="31" spans="2:13" x14ac:dyDescent="0.3">
      <c r="B31" s="19" t="s">
        <v>68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8"/>
    </row>
    <row r="32" spans="2:13" x14ac:dyDescent="0.3">
      <c r="B32" s="19" t="s">
        <v>360</v>
      </c>
      <c r="C32" s="17"/>
      <c r="D32" s="17"/>
      <c r="E32" s="17"/>
      <c r="F32" s="26"/>
      <c r="G32" s="17"/>
      <c r="H32" s="17"/>
      <c r="I32" s="17"/>
      <c r="J32" s="17"/>
      <c r="K32" s="17"/>
      <c r="L32" s="17"/>
      <c r="M32" s="18"/>
    </row>
    <row r="33" spans="2:16" x14ac:dyDescent="0.3">
      <c r="B33" s="19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8"/>
    </row>
    <row r="34" spans="2:16" x14ac:dyDescent="0.3">
      <c r="B34" s="19" t="s">
        <v>69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8"/>
    </row>
    <row r="35" spans="2:16" x14ac:dyDescent="0.3">
      <c r="B35" s="27" t="s">
        <v>70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4"/>
    </row>
    <row r="37" spans="2:16" x14ac:dyDescent="0.3">
      <c r="B37" s="28" t="s">
        <v>71</v>
      </c>
      <c r="C37" s="29"/>
      <c r="D37" s="14"/>
      <c r="E37" s="14"/>
      <c r="F37" s="14"/>
      <c r="G37" s="14"/>
      <c r="H37" s="14"/>
      <c r="I37" s="14"/>
      <c r="J37" s="14"/>
      <c r="K37" s="14"/>
      <c r="L37" s="14"/>
      <c r="M37" s="15"/>
      <c r="P37" s="17"/>
    </row>
    <row r="38" spans="2:16" x14ac:dyDescent="0.3">
      <c r="B38" s="19" t="s">
        <v>72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8"/>
    </row>
    <row r="39" spans="2:16" x14ac:dyDescent="0.3">
      <c r="B39" s="19" t="s">
        <v>73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8"/>
    </row>
    <row r="40" spans="2:16" x14ac:dyDescent="0.3">
      <c r="B40" s="19" t="s">
        <v>74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8"/>
    </row>
    <row r="41" spans="2:16" ht="3.75" customHeight="1" x14ac:dyDescent="0.3">
      <c r="B41" s="19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8"/>
    </row>
    <row r="42" spans="2:16" ht="15.6" x14ac:dyDescent="0.3">
      <c r="B42" s="35" t="s">
        <v>358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8"/>
    </row>
    <row r="43" spans="2:16" x14ac:dyDescent="0.3">
      <c r="B43" s="19" t="s">
        <v>362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8"/>
    </row>
    <row r="44" spans="2:16" ht="15.6" x14ac:dyDescent="0.3">
      <c r="B44" s="35" t="s">
        <v>361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8"/>
    </row>
    <row r="45" spans="2:16" x14ac:dyDescent="0.3">
      <c r="B45" s="35" t="s">
        <v>75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8"/>
    </row>
    <row r="46" spans="2:16" x14ac:dyDescent="0.3">
      <c r="B46" s="19" t="s">
        <v>76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8"/>
    </row>
    <row r="47" spans="2:16" ht="3.75" customHeight="1" x14ac:dyDescent="0.3">
      <c r="B47" s="19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8"/>
    </row>
    <row r="48" spans="2:16" ht="15.6" x14ac:dyDescent="0.35">
      <c r="B48" s="30" t="s">
        <v>77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8"/>
    </row>
    <row r="49" spans="2:13" ht="15.6" x14ac:dyDescent="0.3">
      <c r="B49" s="19" t="s">
        <v>78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8"/>
    </row>
    <row r="50" spans="2:13" x14ac:dyDescent="0.3">
      <c r="B50" s="19" t="s">
        <v>349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8"/>
    </row>
    <row r="51" spans="2:13" ht="3.75" customHeight="1" x14ac:dyDescent="0.3">
      <c r="B51" s="19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8"/>
    </row>
    <row r="52" spans="2:13" ht="15.6" x14ac:dyDescent="0.35">
      <c r="B52" s="30" t="s">
        <v>79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8"/>
    </row>
    <row r="53" spans="2:13" ht="15.6" x14ac:dyDescent="0.3">
      <c r="B53" s="19" t="s">
        <v>80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</row>
    <row r="54" spans="2:13" x14ac:dyDescent="0.3">
      <c r="B54" s="19" t="s">
        <v>359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8"/>
    </row>
    <row r="55" spans="2:13" ht="3.75" customHeight="1" x14ac:dyDescent="0.3">
      <c r="B55" s="19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8"/>
    </row>
    <row r="56" spans="2:13" ht="15.6" x14ac:dyDescent="0.35">
      <c r="B56" s="31" t="s">
        <v>81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8"/>
    </row>
    <row r="57" spans="2:13" ht="15.6" x14ac:dyDescent="0.3">
      <c r="B57" s="19" t="s">
        <v>82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8"/>
    </row>
    <row r="58" spans="2:13" ht="3.75" customHeight="1" x14ac:dyDescent="0.3">
      <c r="B58" s="19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8"/>
    </row>
    <row r="59" spans="2:13" ht="15.6" x14ac:dyDescent="0.35">
      <c r="B59" s="31" t="s">
        <v>83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8"/>
    </row>
    <row r="60" spans="2:13" ht="15.6" x14ac:dyDescent="0.3">
      <c r="B60" s="19" t="s">
        <v>84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8"/>
    </row>
    <row r="61" spans="2:13" x14ac:dyDescent="0.3">
      <c r="B61" s="19" t="s">
        <v>85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8"/>
    </row>
    <row r="62" spans="2:13" ht="3.75" customHeight="1" x14ac:dyDescent="0.3">
      <c r="B62" s="19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8"/>
    </row>
    <row r="63" spans="2:13" ht="15.6" x14ac:dyDescent="0.35">
      <c r="B63" s="31" t="s">
        <v>364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8"/>
    </row>
    <row r="64" spans="2:13" ht="15.6" x14ac:dyDescent="0.3">
      <c r="B64" s="35" t="s">
        <v>350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8"/>
    </row>
    <row r="65" spans="2:13" x14ac:dyDescent="0.3">
      <c r="B65" s="35" t="s">
        <v>351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8"/>
    </row>
    <row r="66" spans="2:13" x14ac:dyDescent="0.3">
      <c r="B66" s="35" t="s">
        <v>352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8"/>
    </row>
    <row r="67" spans="2:13" x14ac:dyDescent="0.3">
      <c r="B67" s="35" t="s">
        <v>354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8"/>
    </row>
    <row r="68" spans="2:13" x14ac:dyDescent="0.3">
      <c r="B68" s="35" t="s">
        <v>353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8"/>
    </row>
    <row r="69" spans="2:13" ht="3.75" customHeight="1" x14ac:dyDescent="0.3">
      <c r="B69" s="19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8"/>
    </row>
    <row r="70" spans="2:13" ht="15.6" x14ac:dyDescent="0.35">
      <c r="B70" s="31" t="s">
        <v>86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8"/>
    </row>
    <row r="71" spans="2:13" ht="15.6" x14ac:dyDescent="0.3">
      <c r="B71" s="19" t="s">
        <v>87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8"/>
    </row>
    <row r="72" spans="2:13" x14ac:dyDescent="0.3">
      <c r="B72" s="35" t="s">
        <v>355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8"/>
    </row>
    <row r="73" spans="2:13" x14ac:dyDescent="0.3">
      <c r="B73" s="19" t="s">
        <v>88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8"/>
    </row>
    <row r="74" spans="2:13" ht="3.75" customHeight="1" x14ac:dyDescent="0.3">
      <c r="B74" s="19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8"/>
    </row>
    <row r="75" spans="2:13" ht="15.6" x14ac:dyDescent="0.35">
      <c r="B75" s="31" t="s">
        <v>89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8"/>
    </row>
    <row r="76" spans="2:13" ht="15.6" x14ac:dyDescent="0.3">
      <c r="B76" s="19" t="s">
        <v>90</v>
      </c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8"/>
    </row>
    <row r="77" spans="2:13" ht="3.75" customHeight="1" x14ac:dyDescent="0.3">
      <c r="B77" s="19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8"/>
    </row>
    <row r="78" spans="2:13" ht="15.6" x14ac:dyDescent="0.35">
      <c r="B78" s="31" t="s">
        <v>91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8"/>
    </row>
    <row r="79" spans="2:13" ht="15.6" x14ac:dyDescent="0.3">
      <c r="B79" s="19" t="s">
        <v>92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8"/>
    </row>
    <row r="80" spans="2:13" ht="3.75" customHeight="1" x14ac:dyDescent="0.3">
      <c r="B80" s="19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8"/>
    </row>
    <row r="81" spans="2:13" ht="15.6" x14ac:dyDescent="0.35">
      <c r="B81" s="31" t="s">
        <v>93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8"/>
    </row>
    <row r="82" spans="2:13" ht="15.6" x14ac:dyDescent="0.3">
      <c r="B82" s="19" t="s">
        <v>94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8"/>
    </row>
    <row r="83" spans="2:13" ht="3.75" customHeight="1" x14ac:dyDescent="0.3">
      <c r="B83" s="19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8"/>
    </row>
    <row r="84" spans="2:13" ht="15.6" x14ac:dyDescent="0.35">
      <c r="B84" s="31" t="s">
        <v>95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8"/>
    </row>
    <row r="85" spans="2:13" ht="15.6" x14ac:dyDescent="0.3">
      <c r="B85" s="19" t="s">
        <v>96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8"/>
    </row>
    <row r="86" spans="2:13" ht="3.75" customHeight="1" x14ac:dyDescent="0.3">
      <c r="B86" s="19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8"/>
    </row>
    <row r="87" spans="2:13" ht="15.6" x14ac:dyDescent="0.35">
      <c r="B87" s="31" t="s">
        <v>97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8"/>
    </row>
    <row r="88" spans="2:13" ht="15.6" x14ac:dyDescent="0.3">
      <c r="B88" s="19" t="s">
        <v>98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8"/>
    </row>
    <row r="89" spans="2:13" ht="3.75" customHeight="1" x14ac:dyDescent="0.3">
      <c r="B89" s="19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8"/>
    </row>
    <row r="90" spans="2:13" ht="15.6" x14ac:dyDescent="0.35">
      <c r="B90" s="31" t="s">
        <v>99</v>
      </c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8"/>
    </row>
    <row r="91" spans="2:13" ht="15.6" x14ac:dyDescent="0.3">
      <c r="B91" s="27" t="s">
        <v>100</v>
      </c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4"/>
    </row>
  </sheetData>
  <mergeCells count="4">
    <mergeCell ref="B6:M6"/>
    <mergeCell ref="B7:M7"/>
    <mergeCell ref="B11:D11"/>
    <mergeCell ref="B9:D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5"/>
  <sheetViews>
    <sheetView zoomScale="90" zoomScaleNormal="90"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ColWidth="9.109375" defaultRowHeight="12" x14ac:dyDescent="0.25"/>
  <cols>
    <col min="1" max="1" width="27" style="8" bestFit="1" customWidth="1"/>
    <col min="2" max="2" width="17.109375" style="8" bestFit="1" customWidth="1"/>
    <col min="3" max="3" width="20" style="8" bestFit="1" customWidth="1"/>
    <col min="4" max="4" width="14.6640625" style="8" bestFit="1" customWidth="1"/>
    <col min="5" max="5" width="23.5546875" style="8" bestFit="1" customWidth="1"/>
    <col min="6" max="6" width="14" style="8" bestFit="1" customWidth="1"/>
    <col min="7" max="7" width="16.44140625" style="8" bestFit="1" customWidth="1"/>
    <col min="8" max="8" width="15.44140625" style="8" bestFit="1" customWidth="1"/>
    <col min="9" max="10" width="16.44140625" style="8" bestFit="1" customWidth="1"/>
    <col min="11" max="11" width="15" style="8" bestFit="1" customWidth="1"/>
    <col min="12" max="12" width="14" style="8" bestFit="1" customWidth="1"/>
    <col min="13" max="13" width="27.6640625" style="8" bestFit="1" customWidth="1"/>
    <col min="14" max="14" width="30.6640625" style="8" bestFit="1" customWidth="1"/>
    <col min="15" max="15" width="16.33203125" style="8" bestFit="1" customWidth="1"/>
    <col min="16" max="16" width="21.88671875" style="8" bestFit="1" customWidth="1"/>
    <col min="17" max="17" width="20.33203125" style="8" bestFit="1" customWidth="1"/>
    <col min="18" max="18" width="20.6640625" style="8" bestFit="1" customWidth="1"/>
    <col min="19" max="19" width="21" style="8" bestFit="1" customWidth="1"/>
    <col min="20" max="20" width="14.6640625" style="8" bestFit="1" customWidth="1"/>
    <col min="21" max="21" width="16" style="8" bestFit="1" customWidth="1"/>
    <col min="22" max="22" width="14" style="8" bestFit="1" customWidth="1"/>
    <col min="23" max="16384" width="9.109375" style="9"/>
  </cols>
  <sheetData>
    <row r="1" spans="1:22" s="8" customFormat="1" ht="15" thickBot="1" x14ac:dyDescent="0.3">
      <c r="A1" s="1"/>
      <c r="B1" s="1"/>
      <c r="C1" s="1"/>
      <c r="D1" s="1"/>
      <c r="E1" s="2" t="s">
        <v>0</v>
      </c>
      <c r="F1" s="2" t="s">
        <v>1</v>
      </c>
      <c r="G1" s="2" t="s">
        <v>2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53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</row>
    <row r="2" spans="1:22" s="8" customFormat="1" ht="15" thickTop="1" x14ac:dyDescent="0.25">
      <c r="A2" s="3" t="s">
        <v>3</v>
      </c>
      <c r="B2" s="3" t="s">
        <v>4</v>
      </c>
      <c r="C2" s="3" t="s">
        <v>5</v>
      </c>
      <c r="D2" s="3" t="s">
        <v>6</v>
      </c>
      <c r="E2" s="4" t="s">
        <v>41</v>
      </c>
      <c r="F2" s="1" t="s">
        <v>7</v>
      </c>
      <c r="G2" s="1" t="s">
        <v>42</v>
      </c>
      <c r="H2" s="1" t="s">
        <v>42</v>
      </c>
      <c r="I2" s="1" t="s">
        <v>42</v>
      </c>
      <c r="J2" s="1" t="s">
        <v>42</v>
      </c>
      <c r="K2" s="1" t="s">
        <v>42</v>
      </c>
      <c r="L2" s="1" t="s">
        <v>42</v>
      </c>
      <c r="M2" s="1" t="s">
        <v>42</v>
      </c>
      <c r="N2" s="1" t="s">
        <v>42</v>
      </c>
      <c r="O2" s="1" t="s">
        <v>42</v>
      </c>
      <c r="P2" s="1" t="s">
        <v>42</v>
      </c>
      <c r="Q2" s="1" t="s">
        <v>42</v>
      </c>
      <c r="R2" s="1" t="s">
        <v>42</v>
      </c>
      <c r="S2" s="1" t="s">
        <v>42</v>
      </c>
      <c r="T2" s="1" t="s">
        <v>42</v>
      </c>
      <c r="U2" s="1" t="s">
        <v>42</v>
      </c>
      <c r="V2" s="1" t="s">
        <v>42</v>
      </c>
    </row>
    <row r="3" spans="1:22" s="8" customFormat="1" ht="12" customHeight="1" x14ac:dyDescent="0.25">
      <c r="A3" s="9" t="s">
        <v>44</v>
      </c>
      <c r="B3" s="8" t="s">
        <v>8</v>
      </c>
      <c r="C3" s="8" t="s">
        <v>43</v>
      </c>
      <c r="D3" s="8" t="s">
        <v>43</v>
      </c>
      <c r="E3" s="6">
        <f>IFERROR(G3/F3,0)</f>
        <v>160.29260775724919</v>
      </c>
      <c r="F3" s="11">
        <f t="shared" ref="F3:F34" si="0">SUM(F56,F109,F162,F215,F268,F321,F374,F427,F480,F533)</f>
        <v>29163104087.776592</v>
      </c>
      <c r="G3" s="10">
        <f>SUM(H3:J3)</f>
        <v>4674630004525.8037</v>
      </c>
      <c r="H3" s="10">
        <f>SUM(K3,O3,P3,T3,U3,V3)</f>
        <v>944929928440.17566</v>
      </c>
      <c r="I3" s="10">
        <f>SUM(L3,Q3,R3)</f>
        <v>2648727469345.7817</v>
      </c>
      <c r="J3" s="10">
        <f>SUM(M3,N3,S3)</f>
        <v>1080972606739.8462</v>
      </c>
      <c r="K3" s="11">
        <f t="shared" ref="K3:V3" si="1">SUM(K56,K109,K162,K215,K268,K321,K374,K427,K480,K533)</f>
        <v>353472898876.96332</v>
      </c>
      <c r="L3" s="11">
        <f t="shared" si="1"/>
        <v>0</v>
      </c>
      <c r="M3" s="11">
        <f t="shared" si="1"/>
        <v>174073200018.73413</v>
      </c>
      <c r="N3" s="11">
        <f t="shared" si="1"/>
        <v>741986436762.08044</v>
      </c>
      <c r="O3" s="11">
        <f t="shared" si="1"/>
        <v>46879544227.853371</v>
      </c>
      <c r="P3" s="11">
        <f t="shared" si="1"/>
        <v>387006214285.71399</v>
      </c>
      <c r="Q3" s="11">
        <f t="shared" si="1"/>
        <v>2509275304012.4727</v>
      </c>
      <c r="R3" s="11">
        <f t="shared" si="1"/>
        <v>139452165333.3089</v>
      </c>
      <c r="S3" s="11">
        <f t="shared" si="1"/>
        <v>164912969959.03168</v>
      </c>
      <c r="T3" s="11">
        <f t="shared" si="1"/>
        <v>42155419009.350975</v>
      </c>
      <c r="U3" s="11">
        <f t="shared" si="1"/>
        <v>15856531895.59152</v>
      </c>
      <c r="V3" s="11">
        <f t="shared" si="1"/>
        <v>99559320144.702377</v>
      </c>
    </row>
    <row r="4" spans="1:22" s="8" customFormat="1" ht="12" customHeight="1" x14ac:dyDescent="0.25">
      <c r="A4" s="9" t="s">
        <v>44</v>
      </c>
      <c r="B4" s="8" t="s">
        <v>8</v>
      </c>
      <c r="C4" s="8" t="s">
        <v>43</v>
      </c>
      <c r="D4" s="8" t="s">
        <v>10</v>
      </c>
      <c r="E4" s="6">
        <f t="shared" ref="E4:E66" si="2">IFERROR(G4/F4,0)</f>
        <v>86.728932019720716</v>
      </c>
      <c r="F4" s="11">
        <f t="shared" si="0"/>
        <v>18880885304</v>
      </c>
      <c r="G4" s="10">
        <f t="shared" ref="G4:G66" si="3">SUM(H4:J4)</f>
        <v>1637519018002.76</v>
      </c>
      <c r="H4" s="10">
        <f t="shared" ref="H4:H66" si="4">SUM(K4,O4,P4,T4,U4,V4)</f>
        <v>275691406265.27698</v>
      </c>
      <c r="I4" s="10">
        <f t="shared" ref="I4:I66" si="5">SUM(L4,Q4,R4)</f>
        <v>967644226877.79443</v>
      </c>
      <c r="J4" s="10">
        <f t="shared" ref="J4:J66" si="6">SUM(M4,N4,S4)</f>
        <v>394183384859.68878</v>
      </c>
      <c r="K4" s="11">
        <f t="shared" ref="K4:V4" si="7">SUM(K57,K110,K163,K216,K269,K322,K375,K428,K481,K534)</f>
        <v>138234019318.28192</v>
      </c>
      <c r="L4" s="11">
        <f t="shared" si="7"/>
        <v>0</v>
      </c>
      <c r="M4" s="11">
        <f t="shared" si="7"/>
        <v>71662075640.695175</v>
      </c>
      <c r="N4" s="11">
        <f t="shared" si="7"/>
        <v>254388527100.44049</v>
      </c>
      <c r="O4" s="11">
        <f t="shared" si="7"/>
        <v>14974206675.160587</v>
      </c>
      <c r="P4" s="11">
        <f t="shared" si="7"/>
        <v>0</v>
      </c>
      <c r="Q4" s="11">
        <f t="shared" si="7"/>
        <v>885635162795.56995</v>
      </c>
      <c r="R4" s="11">
        <f t="shared" si="7"/>
        <v>82009064082.224518</v>
      </c>
      <c r="S4" s="11">
        <f t="shared" si="7"/>
        <v>68132782118.553108</v>
      </c>
      <c r="T4" s="11">
        <f t="shared" si="7"/>
        <v>29934851370.699997</v>
      </c>
      <c r="U4" s="11">
        <f t="shared" si="7"/>
        <v>3252888569.3344593</v>
      </c>
      <c r="V4" s="11">
        <f t="shared" si="7"/>
        <v>89295440331.800003</v>
      </c>
    </row>
    <row r="5" spans="1:22" s="8" customFormat="1" ht="12" customHeight="1" x14ac:dyDescent="0.25">
      <c r="A5" s="9" t="s">
        <v>44</v>
      </c>
      <c r="B5" s="8" t="s">
        <v>8</v>
      </c>
      <c r="C5" s="8" t="s">
        <v>43</v>
      </c>
      <c r="D5" s="8" t="s">
        <v>9</v>
      </c>
      <c r="E5" s="6">
        <f t="shared" si="2"/>
        <v>295.37505964325845</v>
      </c>
      <c r="F5" s="11">
        <f t="shared" si="0"/>
        <v>10282218783.77659</v>
      </c>
      <c r="G5" s="10">
        <f t="shared" si="3"/>
        <v>3037110986523.043</v>
      </c>
      <c r="H5" s="10">
        <f t="shared" si="4"/>
        <v>669238522174.89856</v>
      </c>
      <c r="I5" s="10">
        <f t="shared" si="5"/>
        <v>1681083242467.9868</v>
      </c>
      <c r="J5" s="10">
        <f t="shared" si="6"/>
        <v>686789221880.15747</v>
      </c>
      <c r="K5" s="11">
        <f t="shared" ref="K5:V5" si="8">SUM(K58,K111,K164,K217,K270,K323,K376,K429,K482,K535)</f>
        <v>215238879558.68143</v>
      </c>
      <c r="L5" s="11">
        <f t="shared" si="8"/>
        <v>0</v>
      </c>
      <c r="M5" s="11">
        <f t="shared" si="8"/>
        <v>102411124378.03891</v>
      </c>
      <c r="N5" s="11">
        <f t="shared" si="8"/>
        <v>487597909661.63989</v>
      </c>
      <c r="O5" s="11">
        <f t="shared" si="8"/>
        <v>31905337552.69278</v>
      </c>
      <c r="P5" s="11">
        <f t="shared" si="8"/>
        <v>387006214285.71399</v>
      </c>
      <c r="Q5" s="11">
        <f t="shared" si="8"/>
        <v>1623640141216.9023</v>
      </c>
      <c r="R5" s="11">
        <f t="shared" si="8"/>
        <v>57443101251.084389</v>
      </c>
      <c r="S5" s="11">
        <f t="shared" si="8"/>
        <v>96780187840.478577</v>
      </c>
      <c r="T5" s="11">
        <f t="shared" si="8"/>
        <v>12220567638.650974</v>
      </c>
      <c r="U5" s="11">
        <f t="shared" si="8"/>
        <v>12603643326.257057</v>
      </c>
      <c r="V5" s="11">
        <f t="shared" si="8"/>
        <v>10263879812.902361</v>
      </c>
    </row>
    <row r="6" spans="1:22" ht="12" customHeight="1" x14ac:dyDescent="0.25">
      <c r="A6" s="9" t="s">
        <v>44</v>
      </c>
      <c r="B6" s="8" t="s">
        <v>8</v>
      </c>
      <c r="C6" s="8" t="s">
        <v>45</v>
      </c>
      <c r="D6" s="8" t="s">
        <v>43</v>
      </c>
      <c r="E6" s="6">
        <f t="shared" si="2"/>
        <v>206.32793947189214</v>
      </c>
      <c r="F6" s="11">
        <f t="shared" si="0"/>
        <v>10338174726.34346</v>
      </c>
      <c r="G6" s="10">
        <f t="shared" si="3"/>
        <v>2133054289186.8384</v>
      </c>
      <c r="H6" s="10">
        <f t="shared" si="4"/>
        <v>562806229576.7002</v>
      </c>
      <c r="I6" s="10">
        <f t="shared" si="5"/>
        <v>1052965148816.8483</v>
      </c>
      <c r="J6" s="10">
        <f t="shared" si="6"/>
        <v>517282910793.29004</v>
      </c>
      <c r="K6" s="11">
        <f t="shared" ref="K6:V6" si="9">SUM(K59,K112,K165,K218,K271,K324,K377,K430,K483,K536)</f>
        <v>111398227143.19476</v>
      </c>
      <c r="L6" s="11">
        <f t="shared" si="9"/>
        <v>0</v>
      </c>
      <c r="M6" s="11">
        <f t="shared" si="9"/>
        <v>52536600648.292999</v>
      </c>
      <c r="N6" s="11">
        <f t="shared" si="9"/>
        <v>426761235035.34814</v>
      </c>
      <c r="O6" s="11">
        <f t="shared" si="9"/>
        <v>8194329546.5075951</v>
      </c>
      <c r="P6" s="11">
        <f t="shared" si="9"/>
        <v>387006214285.71399</v>
      </c>
      <c r="Q6" s="11">
        <f t="shared" si="9"/>
        <v>996909632562.86938</v>
      </c>
      <c r="R6" s="11">
        <f t="shared" si="9"/>
        <v>56055516253.978867</v>
      </c>
      <c r="S6" s="11">
        <f t="shared" si="9"/>
        <v>37985075109.648918</v>
      </c>
      <c r="T6" s="11">
        <f t="shared" si="9"/>
        <v>14173264181.28368</v>
      </c>
      <c r="U6" s="11">
        <f t="shared" si="9"/>
        <v>4303271766.468997</v>
      </c>
      <c r="V6" s="11">
        <f t="shared" si="9"/>
        <v>37730922653.531105</v>
      </c>
    </row>
    <row r="7" spans="1:22" ht="12" customHeight="1" x14ac:dyDescent="0.25">
      <c r="A7" s="9" t="s">
        <v>44</v>
      </c>
      <c r="B7" s="8" t="s">
        <v>8</v>
      </c>
      <c r="C7" s="8" t="s">
        <v>45</v>
      </c>
      <c r="D7" s="8" t="s">
        <v>10</v>
      </c>
      <c r="E7" s="6">
        <f t="shared" si="2"/>
        <v>94.988797808270334</v>
      </c>
      <c r="F7" s="11">
        <f t="shared" si="0"/>
        <v>6940654475.500001</v>
      </c>
      <c r="G7" s="10">
        <f t="shared" si="3"/>
        <v>659284424630.33618</v>
      </c>
      <c r="H7" s="10">
        <f t="shared" si="4"/>
        <v>92861399862.256485</v>
      </c>
      <c r="I7" s="10">
        <f t="shared" si="5"/>
        <v>371346057784.12946</v>
      </c>
      <c r="J7" s="10">
        <f t="shared" si="6"/>
        <v>195076966983.95026</v>
      </c>
      <c r="K7" s="11">
        <f t="shared" ref="K7:V7" si="10">SUM(K60,K113,K166,K219,K272,K325,K378,K431,K484,K537)</f>
        <v>44040030065.868164</v>
      </c>
      <c r="L7" s="11">
        <f t="shared" si="10"/>
        <v>0</v>
      </c>
      <c r="M7" s="11">
        <f t="shared" si="10"/>
        <v>21561262083.536201</v>
      </c>
      <c r="N7" s="11">
        <f t="shared" si="10"/>
        <v>158783824942.44556</v>
      </c>
      <c r="O7" s="11">
        <f t="shared" si="10"/>
        <v>2412100065.6478519</v>
      </c>
      <c r="P7" s="11">
        <f t="shared" si="10"/>
        <v>0</v>
      </c>
      <c r="Q7" s="11">
        <f t="shared" si="10"/>
        <v>336901779434.28003</v>
      </c>
      <c r="R7" s="11">
        <f t="shared" si="10"/>
        <v>34444278349.849426</v>
      </c>
      <c r="S7" s="11">
        <f t="shared" si="10"/>
        <v>14731879957.968494</v>
      </c>
      <c r="T7" s="11">
        <f t="shared" si="10"/>
        <v>10786045291.1</v>
      </c>
      <c r="U7" s="11">
        <f t="shared" si="10"/>
        <v>999843540.84046912</v>
      </c>
      <c r="V7" s="11">
        <f t="shared" si="10"/>
        <v>34623380898.800003</v>
      </c>
    </row>
    <row r="8" spans="1:22" ht="12" customHeight="1" x14ac:dyDescent="0.25">
      <c r="A8" s="9" t="s">
        <v>44</v>
      </c>
      <c r="B8" s="8" t="s">
        <v>8</v>
      </c>
      <c r="C8" s="8" t="s">
        <v>45</v>
      </c>
      <c r="D8" s="8" t="s">
        <v>9</v>
      </c>
      <c r="E8" s="6">
        <f t="shared" si="2"/>
        <v>433.77809571278578</v>
      </c>
      <c r="F8" s="11">
        <f t="shared" si="0"/>
        <v>3397520250.8434596</v>
      </c>
      <c r="G8" s="10">
        <f t="shared" si="3"/>
        <v>1473769864556.5022</v>
      </c>
      <c r="H8" s="10">
        <f t="shared" si="4"/>
        <v>469944829714.4436</v>
      </c>
      <c r="I8" s="10">
        <f t="shared" si="5"/>
        <v>681619091032.71875</v>
      </c>
      <c r="J8" s="10">
        <f t="shared" si="6"/>
        <v>322205943809.3399</v>
      </c>
      <c r="K8" s="11">
        <f t="shared" ref="K8:V8" si="11">SUM(K61,K114,K167,K220,K273,K326,K379,K432,K485,K538)</f>
        <v>67358197077.326584</v>
      </c>
      <c r="L8" s="11">
        <f t="shared" si="11"/>
        <v>0</v>
      </c>
      <c r="M8" s="11">
        <f t="shared" si="11"/>
        <v>30975338564.756802</v>
      </c>
      <c r="N8" s="11">
        <f t="shared" si="11"/>
        <v>267977410092.90268</v>
      </c>
      <c r="O8" s="11">
        <f t="shared" si="11"/>
        <v>5782229480.859745</v>
      </c>
      <c r="P8" s="11">
        <f t="shared" si="11"/>
        <v>387006214285.71399</v>
      </c>
      <c r="Q8" s="11">
        <f t="shared" si="11"/>
        <v>660007853128.58936</v>
      </c>
      <c r="R8" s="11">
        <f t="shared" si="11"/>
        <v>21611237904.12944</v>
      </c>
      <c r="S8" s="11">
        <f t="shared" si="11"/>
        <v>23253195151.680428</v>
      </c>
      <c r="T8" s="11">
        <f t="shared" si="11"/>
        <v>3387218890.1836801</v>
      </c>
      <c r="U8" s="11">
        <f t="shared" si="11"/>
        <v>3303428225.6285276</v>
      </c>
      <c r="V8" s="11">
        <f t="shared" si="11"/>
        <v>3107541754.7311001</v>
      </c>
    </row>
    <row r="9" spans="1:22" ht="12" customHeight="1" x14ac:dyDescent="0.25">
      <c r="A9" s="9" t="s">
        <v>44</v>
      </c>
      <c r="B9" s="8" t="s">
        <v>8</v>
      </c>
      <c r="C9" s="8" t="s">
        <v>11</v>
      </c>
      <c r="D9" s="8" t="s">
        <v>43</v>
      </c>
      <c r="E9" s="6">
        <f t="shared" si="2"/>
        <v>138.68166164659075</v>
      </c>
      <c r="F9" s="11">
        <f t="shared" si="0"/>
        <v>17306165402.55344</v>
      </c>
      <c r="G9" s="10">
        <f t="shared" si="3"/>
        <v>2400047774756.8511</v>
      </c>
      <c r="H9" s="10">
        <f t="shared" si="4"/>
        <v>352970480430.71985</v>
      </c>
      <c r="I9" s="10">
        <f t="shared" si="5"/>
        <v>1522347154124.4185</v>
      </c>
      <c r="J9" s="10">
        <f t="shared" si="6"/>
        <v>524730140201.71289</v>
      </c>
      <c r="K9" s="11">
        <f t="shared" ref="K9:V9" si="12">SUM(K62,K115,K168,K221,K274,K327,K380,K433,K486,K539)</f>
        <v>223528141821.15271</v>
      </c>
      <c r="L9" s="11">
        <f t="shared" si="12"/>
        <v>0</v>
      </c>
      <c r="M9" s="11">
        <f t="shared" si="12"/>
        <v>110883861998.45255</v>
      </c>
      <c r="N9" s="11">
        <f t="shared" si="12"/>
        <v>296910555628.16925</v>
      </c>
      <c r="O9" s="11">
        <f t="shared" si="12"/>
        <v>36610357090.425476</v>
      </c>
      <c r="P9" s="11">
        <f t="shared" si="12"/>
        <v>0</v>
      </c>
      <c r="Q9" s="11">
        <f t="shared" si="12"/>
        <v>1443988485138.365</v>
      </c>
      <c r="R9" s="11">
        <f t="shared" si="12"/>
        <v>78358668986.053589</v>
      </c>
      <c r="S9" s="11">
        <f t="shared" si="12"/>
        <v>116935722575.09103</v>
      </c>
      <c r="T9" s="11">
        <f t="shared" si="12"/>
        <v>24819555694.770218</v>
      </c>
      <c r="U9" s="11">
        <f t="shared" si="12"/>
        <v>9048642222.1672649</v>
      </c>
      <c r="V9" s="11">
        <f t="shared" si="12"/>
        <v>58963783602.204208</v>
      </c>
    </row>
    <row r="10" spans="1:22" ht="12" customHeight="1" x14ac:dyDescent="0.25">
      <c r="A10" s="9" t="s">
        <v>44</v>
      </c>
      <c r="B10" s="8" t="s">
        <v>8</v>
      </c>
      <c r="C10" s="8" t="s">
        <v>11</v>
      </c>
      <c r="D10" s="8" t="s">
        <v>10</v>
      </c>
      <c r="E10" s="6">
        <f t="shared" si="2"/>
        <v>81.927611569910951</v>
      </c>
      <c r="F10" s="11">
        <f t="shared" si="0"/>
        <v>11940230828.5</v>
      </c>
      <c r="G10" s="10">
        <f t="shared" si="3"/>
        <v>978234593372.42407</v>
      </c>
      <c r="H10" s="10">
        <f t="shared" si="4"/>
        <v>182830006403.02045</v>
      </c>
      <c r="I10" s="10">
        <f t="shared" si="5"/>
        <v>596298169093.66504</v>
      </c>
      <c r="J10" s="10">
        <f t="shared" si="6"/>
        <v>199106417875.73859</v>
      </c>
      <c r="K10" s="11">
        <f t="shared" ref="K10:V10" si="13">SUM(K63,K116,K169,K222,K275,K328,K381,K434,K487,K540)</f>
        <v>94193989252.413727</v>
      </c>
      <c r="L10" s="11">
        <f t="shared" si="13"/>
        <v>0</v>
      </c>
      <c r="M10" s="11">
        <f t="shared" si="13"/>
        <v>50100813557.158981</v>
      </c>
      <c r="N10" s="11">
        <f t="shared" si="13"/>
        <v>95604702157.99498</v>
      </c>
      <c r="O10" s="11">
        <f t="shared" si="13"/>
        <v>12562106609.512737</v>
      </c>
      <c r="P10" s="11">
        <f t="shared" si="13"/>
        <v>0</v>
      </c>
      <c r="Q10" s="11">
        <f t="shared" si="13"/>
        <v>548733383361.28998</v>
      </c>
      <c r="R10" s="11">
        <f t="shared" si="13"/>
        <v>47564785732.375084</v>
      </c>
      <c r="S10" s="11">
        <f t="shared" si="13"/>
        <v>53400902160.584618</v>
      </c>
      <c r="T10" s="11">
        <f t="shared" si="13"/>
        <v>19148806079.599998</v>
      </c>
      <c r="U10" s="11">
        <f t="shared" si="13"/>
        <v>2253045028.4939899</v>
      </c>
      <c r="V10" s="11">
        <f t="shared" si="13"/>
        <v>54672059433</v>
      </c>
    </row>
    <row r="11" spans="1:22" ht="12" customHeight="1" x14ac:dyDescent="0.25">
      <c r="A11" s="9" t="s">
        <v>44</v>
      </c>
      <c r="B11" s="8" t="s">
        <v>8</v>
      </c>
      <c r="C11" s="8" t="s">
        <v>11</v>
      </c>
      <c r="D11" s="8" t="s">
        <v>9</v>
      </c>
      <c r="E11" s="6">
        <f t="shared" si="2"/>
        <v>264.97027903759658</v>
      </c>
      <c r="F11" s="11">
        <f t="shared" si="0"/>
        <v>5365934574.0534401</v>
      </c>
      <c r="G11" s="10">
        <f t="shared" si="3"/>
        <v>1421813181384.427</v>
      </c>
      <c r="H11" s="10">
        <f t="shared" si="4"/>
        <v>170140474027.69946</v>
      </c>
      <c r="I11" s="10">
        <f t="shared" si="5"/>
        <v>926048985030.75342</v>
      </c>
      <c r="J11" s="10">
        <f t="shared" si="6"/>
        <v>325623722325.97418</v>
      </c>
      <c r="K11" s="11">
        <f t="shared" ref="K11:V11" si="14">SUM(K64,K117,K170,K223,K276,K329,K382,K435,K488,K541)</f>
        <v>129334152568.73898</v>
      </c>
      <c r="L11" s="11">
        <f t="shared" si="14"/>
        <v>0</v>
      </c>
      <c r="M11" s="11">
        <f t="shared" si="14"/>
        <v>60783048441.293571</v>
      </c>
      <c r="N11" s="11">
        <f t="shared" si="14"/>
        <v>201305853470.17419</v>
      </c>
      <c r="O11" s="11">
        <f t="shared" si="14"/>
        <v>24048250480.912739</v>
      </c>
      <c r="P11" s="11">
        <f t="shared" si="14"/>
        <v>0</v>
      </c>
      <c r="Q11" s="11">
        <f t="shared" si="14"/>
        <v>895255101777.07495</v>
      </c>
      <c r="R11" s="11">
        <f t="shared" si="14"/>
        <v>30793883253.678497</v>
      </c>
      <c r="S11" s="11">
        <f t="shared" si="14"/>
        <v>63534820414.506416</v>
      </c>
      <c r="T11" s="11">
        <f t="shared" si="14"/>
        <v>5670749615.1702204</v>
      </c>
      <c r="U11" s="11">
        <f t="shared" si="14"/>
        <v>6795597193.673275</v>
      </c>
      <c r="V11" s="11">
        <f t="shared" si="14"/>
        <v>4291724169.2042098</v>
      </c>
    </row>
    <row r="12" spans="1:22" ht="12" customHeight="1" x14ac:dyDescent="0.25">
      <c r="A12" s="9" t="s">
        <v>44</v>
      </c>
      <c r="B12" s="9" t="s">
        <v>8</v>
      </c>
      <c r="C12" s="8" t="s">
        <v>46</v>
      </c>
      <c r="D12" s="9" t="s">
        <v>43</v>
      </c>
      <c r="E12" s="6">
        <f t="shared" si="2"/>
        <v>93.186264893005884</v>
      </c>
      <c r="F12" s="11">
        <f t="shared" si="0"/>
        <v>1518763958.8796897</v>
      </c>
      <c r="G12" s="10">
        <f t="shared" si="3"/>
        <v>141527940582.11307</v>
      </c>
      <c r="H12" s="10">
        <f t="shared" si="4"/>
        <v>29153218432.755577</v>
      </c>
      <c r="I12" s="10">
        <f t="shared" si="5"/>
        <v>73415166404.514221</v>
      </c>
      <c r="J12" s="10">
        <f t="shared" si="6"/>
        <v>38959555744.843262</v>
      </c>
      <c r="K12" s="11">
        <f t="shared" ref="K12:V12" si="15">SUM(K65,K118,K171,K224,K277,K330,K383,K436,K489,K542)</f>
        <v>18546529912.615898</v>
      </c>
      <c r="L12" s="11">
        <f t="shared" si="15"/>
        <v>0</v>
      </c>
      <c r="M12" s="11">
        <f t="shared" si="15"/>
        <v>10652737371.988527</v>
      </c>
      <c r="N12" s="11">
        <f t="shared" si="15"/>
        <v>18314646098.563</v>
      </c>
      <c r="O12" s="11">
        <f t="shared" si="15"/>
        <v>2074857590.9202993</v>
      </c>
      <c r="P12" s="11">
        <f t="shared" si="15"/>
        <v>0</v>
      </c>
      <c r="Q12" s="11">
        <f t="shared" si="15"/>
        <v>68377186311.237755</v>
      </c>
      <c r="R12" s="11">
        <f t="shared" si="15"/>
        <v>5037980093.2764597</v>
      </c>
      <c r="S12" s="11">
        <f t="shared" si="15"/>
        <v>9992172274.2917309</v>
      </c>
      <c r="T12" s="11">
        <f t="shared" si="15"/>
        <v>3162599133.2970743</v>
      </c>
      <c r="U12" s="11">
        <f t="shared" si="15"/>
        <v>2504617906.9552536</v>
      </c>
      <c r="V12" s="11">
        <f t="shared" si="15"/>
        <v>2864613888.9670506</v>
      </c>
    </row>
    <row r="13" spans="1:22" ht="12" customHeight="1" x14ac:dyDescent="0.25">
      <c r="A13" s="9" t="s">
        <v>44</v>
      </c>
      <c r="B13" s="8" t="s">
        <v>8</v>
      </c>
      <c r="C13" s="8" t="s">
        <v>46</v>
      </c>
      <c r="D13" s="8" t="s">
        <v>9</v>
      </c>
      <c r="E13" s="6">
        <f t="shared" si="2"/>
        <v>93.186264893005884</v>
      </c>
      <c r="F13" s="11">
        <f t="shared" si="0"/>
        <v>1518763958.8796897</v>
      </c>
      <c r="G13" s="10">
        <f t="shared" si="3"/>
        <v>141527940582.11307</v>
      </c>
      <c r="H13" s="10">
        <f t="shared" si="4"/>
        <v>29153218432.755577</v>
      </c>
      <c r="I13" s="10">
        <f t="shared" si="5"/>
        <v>73415166404.514221</v>
      </c>
      <c r="J13" s="10">
        <f t="shared" si="6"/>
        <v>38959555744.843262</v>
      </c>
      <c r="K13" s="11">
        <f t="shared" ref="K13:V13" si="16">SUM(K66,K119,K172,K225,K278,K331,K384,K437,K490,K543)</f>
        <v>18546529912.615898</v>
      </c>
      <c r="L13" s="11">
        <f t="shared" si="16"/>
        <v>0</v>
      </c>
      <c r="M13" s="11">
        <f t="shared" si="16"/>
        <v>10652737371.988527</v>
      </c>
      <c r="N13" s="11">
        <f t="shared" si="16"/>
        <v>18314646098.563</v>
      </c>
      <c r="O13" s="11">
        <f t="shared" si="16"/>
        <v>2074857590.9202993</v>
      </c>
      <c r="P13" s="11">
        <f t="shared" si="16"/>
        <v>0</v>
      </c>
      <c r="Q13" s="11">
        <f t="shared" si="16"/>
        <v>68377186311.237755</v>
      </c>
      <c r="R13" s="11">
        <f t="shared" si="16"/>
        <v>5037980093.2764597</v>
      </c>
      <c r="S13" s="11">
        <f t="shared" si="16"/>
        <v>9992172274.2917309</v>
      </c>
      <c r="T13" s="11">
        <f t="shared" si="16"/>
        <v>3162599133.2970743</v>
      </c>
      <c r="U13" s="11">
        <f t="shared" si="16"/>
        <v>2504617906.9552536</v>
      </c>
      <c r="V13" s="11">
        <f t="shared" si="16"/>
        <v>2864613888.9670506</v>
      </c>
    </row>
    <row r="14" spans="1:22" ht="12" customHeight="1" x14ac:dyDescent="0.25">
      <c r="A14" s="9" t="s">
        <v>44</v>
      </c>
      <c r="B14" s="8" t="s">
        <v>47</v>
      </c>
      <c r="C14" s="8" t="s">
        <v>43</v>
      </c>
      <c r="D14" s="8" t="s">
        <v>43</v>
      </c>
      <c r="E14" s="6">
        <f t="shared" si="2"/>
        <v>179.38927717012413</v>
      </c>
      <c r="F14" s="11">
        <f t="shared" si="0"/>
        <v>3987894550.7709389</v>
      </c>
      <c r="G14" s="10">
        <f t="shared" si="3"/>
        <v>715385520893.47559</v>
      </c>
      <c r="H14" s="10">
        <f t="shared" si="4"/>
        <v>118499504339.82346</v>
      </c>
      <c r="I14" s="10">
        <f t="shared" si="5"/>
        <v>441492764987.03302</v>
      </c>
      <c r="J14" s="10">
        <f t="shared" si="6"/>
        <v>155393251566.61914</v>
      </c>
      <c r="K14" s="11">
        <f t="shared" ref="K14:V14" si="17">SUM(K67,K120,K173,K226,K279,K332,K385,K438,K491,K544)</f>
        <v>79808171119.608673</v>
      </c>
      <c r="L14" s="11">
        <f t="shared" si="17"/>
        <v>0</v>
      </c>
      <c r="M14" s="11">
        <f t="shared" si="17"/>
        <v>51766613694.109863</v>
      </c>
      <c r="N14" s="11">
        <f t="shared" si="17"/>
        <v>69403251484.570587</v>
      </c>
      <c r="O14" s="11">
        <f t="shared" si="17"/>
        <v>2087726730.847676</v>
      </c>
      <c r="P14" s="11">
        <f t="shared" si="17"/>
        <v>0</v>
      </c>
      <c r="Q14" s="11">
        <f t="shared" si="17"/>
        <v>432505454953.19727</v>
      </c>
      <c r="R14" s="11">
        <f t="shared" si="17"/>
        <v>8987310033.8357525</v>
      </c>
      <c r="S14" s="11">
        <f t="shared" si="17"/>
        <v>34223386387.93869</v>
      </c>
      <c r="T14" s="11">
        <f t="shared" si="17"/>
        <v>4334879432.8414783</v>
      </c>
      <c r="U14" s="11">
        <f t="shared" si="17"/>
        <v>260006163.27009928</v>
      </c>
      <c r="V14" s="11">
        <f t="shared" si="17"/>
        <v>32008720893.255539</v>
      </c>
    </row>
    <row r="15" spans="1:22" ht="12" customHeight="1" x14ac:dyDescent="0.25">
      <c r="A15" s="9" t="s">
        <v>44</v>
      </c>
      <c r="B15" s="8" t="s">
        <v>47</v>
      </c>
      <c r="C15" s="8" t="s">
        <v>43</v>
      </c>
      <c r="D15" s="8" t="s">
        <v>10</v>
      </c>
      <c r="E15" s="6">
        <f t="shared" si="2"/>
        <v>139.71663287505547</v>
      </c>
      <c r="F15" s="11">
        <f t="shared" si="0"/>
        <v>3389287871.667438</v>
      </c>
      <c r="G15" s="10">
        <f t="shared" si="3"/>
        <v>473539889273.63751</v>
      </c>
      <c r="H15" s="10">
        <f t="shared" si="4"/>
        <v>91504442108.096863</v>
      </c>
      <c r="I15" s="10">
        <f t="shared" si="5"/>
        <v>281024274231.59814</v>
      </c>
      <c r="J15" s="10">
        <f t="shared" si="6"/>
        <v>101011172933.9425</v>
      </c>
      <c r="K15" s="11">
        <f t="shared" ref="K15:V15" si="18">SUM(K68,K121,K174,K227,K280,K333,K386,K439,K492,K545)</f>
        <v>53836633242.215897</v>
      </c>
      <c r="L15" s="11">
        <f t="shared" si="18"/>
        <v>0</v>
      </c>
      <c r="M15" s="11">
        <f t="shared" si="18"/>
        <v>31213310149.817123</v>
      </c>
      <c r="N15" s="11">
        <f t="shared" si="18"/>
        <v>47984230395.926659</v>
      </c>
      <c r="O15" s="11">
        <f t="shared" si="18"/>
        <v>1820641465.5587671</v>
      </c>
      <c r="P15" s="11">
        <f t="shared" si="18"/>
        <v>0</v>
      </c>
      <c r="Q15" s="11">
        <f t="shared" si="18"/>
        <v>275450634269.99677</v>
      </c>
      <c r="R15" s="11">
        <f t="shared" si="18"/>
        <v>5573639961.6013727</v>
      </c>
      <c r="S15" s="11">
        <f t="shared" si="18"/>
        <v>21813632388.198734</v>
      </c>
      <c r="T15" s="11">
        <f t="shared" si="18"/>
        <v>3841924493.2239404</v>
      </c>
      <c r="U15" s="11">
        <f t="shared" si="18"/>
        <v>108562432.98423308</v>
      </c>
      <c r="V15" s="11">
        <f t="shared" si="18"/>
        <v>31896680474.114037</v>
      </c>
    </row>
    <row r="16" spans="1:22" ht="12" customHeight="1" x14ac:dyDescent="0.25">
      <c r="A16" s="9" t="s">
        <v>44</v>
      </c>
      <c r="B16" s="8" t="s">
        <v>47</v>
      </c>
      <c r="C16" s="8" t="s">
        <v>43</v>
      </c>
      <c r="D16" s="8" t="s">
        <v>9</v>
      </c>
      <c r="E16" s="6">
        <f t="shared" si="2"/>
        <v>404.0142552068358</v>
      </c>
      <c r="F16" s="11">
        <f t="shared" si="0"/>
        <v>598606679.10350037</v>
      </c>
      <c r="G16" s="10">
        <f t="shared" si="3"/>
        <v>241845631619.83807</v>
      </c>
      <c r="H16" s="10">
        <f t="shared" si="4"/>
        <v>26995062231.726589</v>
      </c>
      <c r="I16" s="10">
        <f t="shared" si="5"/>
        <v>160468490755.43484</v>
      </c>
      <c r="J16" s="10">
        <f t="shared" si="6"/>
        <v>54382078632.676636</v>
      </c>
      <c r="K16" s="11">
        <f t="shared" ref="K16:V16" si="19">SUM(K69,K122,K175,K228,K281,K334,K387,K440,K493,K546)</f>
        <v>25971537877.39278</v>
      </c>
      <c r="L16" s="11">
        <f t="shared" si="19"/>
        <v>0</v>
      </c>
      <c r="M16" s="11">
        <f t="shared" si="19"/>
        <v>20553303544.292751</v>
      </c>
      <c r="N16" s="11">
        <f t="shared" si="19"/>
        <v>21419021088.643921</v>
      </c>
      <c r="O16" s="11">
        <f t="shared" si="19"/>
        <v>267085265.28890887</v>
      </c>
      <c r="P16" s="11">
        <f t="shared" si="19"/>
        <v>0</v>
      </c>
      <c r="Q16" s="11">
        <f t="shared" si="19"/>
        <v>157054820683.20047</v>
      </c>
      <c r="R16" s="11">
        <f t="shared" si="19"/>
        <v>3413670072.2343802</v>
      </c>
      <c r="S16" s="11">
        <f t="shared" si="19"/>
        <v>12409753999.739956</v>
      </c>
      <c r="T16" s="11">
        <f t="shared" si="19"/>
        <v>492954939.61753792</v>
      </c>
      <c r="U16" s="11">
        <f t="shared" si="19"/>
        <v>151443730.28586617</v>
      </c>
      <c r="V16" s="11">
        <f t="shared" si="19"/>
        <v>112040419.1414957</v>
      </c>
    </row>
    <row r="17" spans="1:22" ht="12" customHeight="1" x14ac:dyDescent="0.25">
      <c r="A17" s="9" t="s">
        <v>44</v>
      </c>
      <c r="B17" s="9" t="s">
        <v>47</v>
      </c>
      <c r="C17" s="9" t="s">
        <v>45</v>
      </c>
      <c r="D17" s="9" t="s">
        <v>43</v>
      </c>
      <c r="E17" s="6">
        <f t="shared" si="2"/>
        <v>219.76689510676601</v>
      </c>
      <c r="F17" s="11">
        <f t="shared" si="0"/>
        <v>584320529.742697</v>
      </c>
      <c r="G17" s="10">
        <f t="shared" si="3"/>
        <v>128414308568.69324</v>
      </c>
      <c r="H17" s="10">
        <f t="shared" si="4"/>
        <v>19047318464.711994</v>
      </c>
      <c r="I17" s="10">
        <f t="shared" si="5"/>
        <v>78256265232.919449</v>
      </c>
      <c r="J17" s="10">
        <f t="shared" si="6"/>
        <v>31110724871.061798</v>
      </c>
      <c r="K17" s="11">
        <f t="shared" ref="K17:V17" si="20">SUM(K70,K123,K176,K229,K282,K335,K388,K441,K494,K547)</f>
        <v>14250332295.772867</v>
      </c>
      <c r="L17" s="11">
        <f t="shared" si="20"/>
        <v>0</v>
      </c>
      <c r="M17" s="11">
        <f t="shared" si="20"/>
        <v>9849314541.8898945</v>
      </c>
      <c r="N17" s="11">
        <f t="shared" si="20"/>
        <v>17146235898.235706</v>
      </c>
      <c r="O17" s="11">
        <f t="shared" si="20"/>
        <v>96863332.715273216</v>
      </c>
      <c r="P17" s="11">
        <f t="shared" si="20"/>
        <v>0</v>
      </c>
      <c r="Q17" s="11">
        <f t="shared" si="20"/>
        <v>76594377901.023392</v>
      </c>
      <c r="R17" s="11">
        <f t="shared" si="20"/>
        <v>1661887331.896054</v>
      </c>
      <c r="S17" s="11">
        <f t="shared" si="20"/>
        <v>4115174430.9361944</v>
      </c>
      <c r="T17" s="11">
        <f t="shared" si="20"/>
        <v>528954625.29064655</v>
      </c>
      <c r="U17" s="11">
        <f t="shared" si="20"/>
        <v>47314969.140523143</v>
      </c>
      <c r="V17" s="11">
        <f t="shared" si="20"/>
        <v>4123853241.7926846</v>
      </c>
    </row>
    <row r="18" spans="1:22" ht="12" customHeight="1" x14ac:dyDescent="0.25">
      <c r="A18" s="9" t="s">
        <v>44</v>
      </c>
      <c r="B18" s="9" t="s">
        <v>47</v>
      </c>
      <c r="C18" s="9" t="s">
        <v>45</v>
      </c>
      <c r="D18" s="9" t="s">
        <v>10</v>
      </c>
      <c r="E18" s="6">
        <f t="shared" si="2"/>
        <v>159.6931382877253</v>
      </c>
      <c r="F18" s="11">
        <f t="shared" si="0"/>
        <v>459117065.22679603</v>
      </c>
      <c r="G18" s="10">
        <f t="shared" si="3"/>
        <v>73317844987.517334</v>
      </c>
      <c r="H18" s="10">
        <f t="shared" si="4"/>
        <v>13052689290.41243</v>
      </c>
      <c r="I18" s="10">
        <f t="shared" si="5"/>
        <v>44194943330.880859</v>
      </c>
      <c r="J18" s="10">
        <f t="shared" si="6"/>
        <v>16070212366.224041</v>
      </c>
      <c r="K18" s="11">
        <f t="shared" ref="K18:V18" si="21">SUM(K71,K124,K177,K230,K283,K336,K389,K442,K495,K548)</f>
        <v>8467858858.0533962</v>
      </c>
      <c r="L18" s="11">
        <f t="shared" si="21"/>
        <v>0</v>
      </c>
      <c r="M18" s="11">
        <f t="shared" si="21"/>
        <v>4265273745.343399</v>
      </c>
      <c r="N18" s="11">
        <f t="shared" si="21"/>
        <v>9836342625.1693993</v>
      </c>
      <c r="O18" s="11">
        <f t="shared" si="21"/>
        <v>32689048.877857998</v>
      </c>
      <c r="P18" s="11">
        <f t="shared" si="21"/>
        <v>0</v>
      </c>
      <c r="Q18" s="11">
        <f t="shared" si="21"/>
        <v>43260205373.834969</v>
      </c>
      <c r="R18" s="11">
        <f t="shared" si="21"/>
        <v>934737957.04589212</v>
      </c>
      <c r="S18" s="11">
        <f t="shared" si="21"/>
        <v>1968595995.711242</v>
      </c>
      <c r="T18" s="11">
        <f t="shared" si="21"/>
        <v>448788712.26225001</v>
      </c>
      <c r="U18" s="11">
        <f t="shared" si="21"/>
        <v>15062348.912975987</v>
      </c>
      <c r="V18" s="11">
        <f t="shared" si="21"/>
        <v>4088290322.3059497</v>
      </c>
    </row>
    <row r="19" spans="1:22" ht="12" customHeight="1" x14ac:dyDescent="0.25">
      <c r="A19" s="9" t="s">
        <v>44</v>
      </c>
      <c r="B19" s="9" t="s">
        <v>47</v>
      </c>
      <c r="C19" s="9" t="s">
        <v>45</v>
      </c>
      <c r="D19" s="9" t="s">
        <v>9</v>
      </c>
      <c r="E19" s="6">
        <f t="shared" si="2"/>
        <v>440.05542333997107</v>
      </c>
      <c r="F19" s="11">
        <f t="shared" si="0"/>
        <v>125203464.5159011</v>
      </c>
      <c r="G19" s="10">
        <f t="shared" si="3"/>
        <v>55096463581.175903</v>
      </c>
      <c r="H19" s="10">
        <f t="shared" si="4"/>
        <v>5994629174.2995644</v>
      </c>
      <c r="I19" s="10">
        <f t="shared" si="5"/>
        <v>34061321902.038586</v>
      </c>
      <c r="J19" s="10">
        <f t="shared" si="6"/>
        <v>15040512504.837755</v>
      </c>
      <c r="K19" s="11">
        <f t="shared" ref="K19:V19" si="22">SUM(K72,K125,K178,K231,K284,K337,K390,K443,K496,K549)</f>
        <v>5782473437.7194719</v>
      </c>
      <c r="L19" s="11">
        <f t="shared" si="22"/>
        <v>0</v>
      </c>
      <c r="M19" s="11">
        <f t="shared" si="22"/>
        <v>5584040796.5464945</v>
      </c>
      <c r="N19" s="11">
        <f t="shared" si="22"/>
        <v>7309893273.066308</v>
      </c>
      <c r="O19" s="11">
        <f t="shared" si="22"/>
        <v>64174283.837415218</v>
      </c>
      <c r="P19" s="11">
        <f t="shared" si="22"/>
        <v>0</v>
      </c>
      <c r="Q19" s="11">
        <f t="shared" si="22"/>
        <v>33334172527.188423</v>
      </c>
      <c r="R19" s="11">
        <f t="shared" si="22"/>
        <v>727149374.85016227</v>
      </c>
      <c r="S19" s="11">
        <f t="shared" si="22"/>
        <v>2146578435.2249529</v>
      </c>
      <c r="T19" s="11">
        <f t="shared" si="22"/>
        <v>80165913.028396577</v>
      </c>
      <c r="U19" s="11">
        <f t="shared" si="22"/>
        <v>32252620.227547158</v>
      </c>
      <c r="V19" s="11">
        <f t="shared" si="22"/>
        <v>35562919.486734301</v>
      </c>
    </row>
    <row r="20" spans="1:22" ht="12" customHeight="1" x14ac:dyDescent="0.25">
      <c r="A20" s="9" t="s">
        <v>44</v>
      </c>
      <c r="B20" s="9" t="s">
        <v>47</v>
      </c>
      <c r="C20" s="9" t="s">
        <v>11</v>
      </c>
      <c r="D20" s="9" t="s">
        <v>43</v>
      </c>
      <c r="E20" s="6">
        <f t="shared" si="2"/>
        <v>172.45730772955383</v>
      </c>
      <c r="F20" s="11">
        <f t="shared" si="0"/>
        <v>3403574021.0282412</v>
      </c>
      <c r="G20" s="10">
        <f t="shared" si="3"/>
        <v>586971212324.78235</v>
      </c>
      <c r="H20" s="10">
        <f t="shared" si="4"/>
        <v>99452185875.111481</v>
      </c>
      <c r="I20" s="10">
        <f t="shared" si="5"/>
        <v>363236499754.11353</v>
      </c>
      <c r="J20" s="10">
        <f t="shared" si="6"/>
        <v>124282526695.55734</v>
      </c>
      <c r="K20" s="11">
        <f t="shared" ref="K20:V20" si="23">SUM(K73,K126,K179,K232,K285,K338,K391,K444,K497,K550)</f>
        <v>65557838823.835808</v>
      </c>
      <c r="L20" s="11">
        <f t="shared" si="23"/>
        <v>0</v>
      </c>
      <c r="M20" s="11">
        <f t="shared" si="23"/>
        <v>41917299152.219971</v>
      </c>
      <c r="N20" s="11">
        <f t="shared" si="23"/>
        <v>52257015586.334877</v>
      </c>
      <c r="O20" s="11">
        <f t="shared" si="23"/>
        <v>1990863398.1324027</v>
      </c>
      <c r="P20" s="11">
        <f t="shared" si="23"/>
        <v>0</v>
      </c>
      <c r="Q20" s="11">
        <f t="shared" si="23"/>
        <v>355911077052.17383</v>
      </c>
      <c r="R20" s="11">
        <f t="shared" si="23"/>
        <v>7325422701.9396982</v>
      </c>
      <c r="S20" s="11">
        <f t="shared" si="23"/>
        <v>30108211957.002502</v>
      </c>
      <c r="T20" s="11">
        <f t="shared" si="23"/>
        <v>3805924807.5508313</v>
      </c>
      <c r="U20" s="11">
        <f t="shared" si="23"/>
        <v>212691194.12957618</v>
      </c>
      <c r="V20" s="11">
        <f t="shared" si="23"/>
        <v>27884867651.462852</v>
      </c>
    </row>
    <row r="21" spans="1:22" ht="12" customHeight="1" x14ac:dyDescent="0.25">
      <c r="A21" s="9" t="s">
        <v>44</v>
      </c>
      <c r="B21" s="8" t="s">
        <v>47</v>
      </c>
      <c r="C21" s="8" t="s">
        <v>11</v>
      </c>
      <c r="D21" s="8" t="s">
        <v>10</v>
      </c>
      <c r="E21" s="6">
        <f t="shared" si="2"/>
        <v>136.5865919510272</v>
      </c>
      <c r="F21" s="11">
        <f t="shared" si="0"/>
        <v>2930170806.4406419</v>
      </c>
      <c r="G21" s="10">
        <f t="shared" si="3"/>
        <v>400222044286.12024</v>
      </c>
      <c r="H21" s="10">
        <f t="shared" si="4"/>
        <v>78451752817.684448</v>
      </c>
      <c r="I21" s="10">
        <f t="shared" si="5"/>
        <v>236829330900.71729</v>
      </c>
      <c r="J21" s="10">
        <f t="shared" si="6"/>
        <v>84940960567.718475</v>
      </c>
      <c r="K21" s="11">
        <f t="shared" ref="K21:V21" si="24">SUM(K74,K127,K180,K233,K286,K339,K392,K445,K498,K551)</f>
        <v>45368774384.162498</v>
      </c>
      <c r="L21" s="11">
        <f t="shared" si="24"/>
        <v>0</v>
      </c>
      <c r="M21" s="11">
        <f t="shared" si="24"/>
        <v>26948036404.473724</v>
      </c>
      <c r="N21" s="11">
        <f t="shared" si="24"/>
        <v>38147887770.757263</v>
      </c>
      <c r="O21" s="11">
        <f t="shared" si="24"/>
        <v>1787952416.6809089</v>
      </c>
      <c r="P21" s="11">
        <f t="shared" si="24"/>
        <v>0</v>
      </c>
      <c r="Q21" s="11">
        <f t="shared" si="24"/>
        <v>232190428896.1618</v>
      </c>
      <c r="R21" s="11">
        <f t="shared" si="24"/>
        <v>4638902004.555481</v>
      </c>
      <c r="S21" s="11">
        <f t="shared" si="24"/>
        <v>19845036392.487495</v>
      </c>
      <c r="T21" s="11">
        <f t="shared" si="24"/>
        <v>3393135780.9616899</v>
      </c>
      <c r="U21" s="11">
        <f t="shared" si="24"/>
        <v>93500084.071257114</v>
      </c>
      <c r="V21" s="11">
        <f t="shared" si="24"/>
        <v>27808390151.80809</v>
      </c>
    </row>
    <row r="22" spans="1:22" ht="12" customHeight="1" x14ac:dyDescent="0.25">
      <c r="A22" s="9" t="s">
        <v>44</v>
      </c>
      <c r="B22" s="8" t="s">
        <v>47</v>
      </c>
      <c r="C22" s="8" t="s">
        <v>11</v>
      </c>
      <c r="D22" s="8" t="s">
        <v>9</v>
      </c>
      <c r="E22" s="6">
        <f t="shared" si="2"/>
        <v>394.48225589542506</v>
      </c>
      <c r="F22" s="11">
        <f t="shared" si="0"/>
        <v>473403214.58759922</v>
      </c>
      <c r="G22" s="10">
        <f t="shared" si="3"/>
        <v>186749168038.66214</v>
      </c>
      <c r="H22" s="10">
        <f t="shared" si="4"/>
        <v>21000433057.427021</v>
      </c>
      <c r="I22" s="10">
        <f t="shared" si="5"/>
        <v>126407168853.39626</v>
      </c>
      <c r="J22" s="10">
        <f t="shared" si="6"/>
        <v>39341566127.838867</v>
      </c>
      <c r="K22" s="11">
        <f t="shared" ref="K22:V22" si="25">SUM(K75,K128,K181,K234,K287,K340,K393,K446,K499,K552)</f>
        <v>20189064439.673306</v>
      </c>
      <c r="L22" s="11">
        <f t="shared" si="25"/>
        <v>0</v>
      </c>
      <c r="M22" s="11">
        <f t="shared" si="25"/>
        <v>14969262747.746254</v>
      </c>
      <c r="N22" s="11">
        <f t="shared" si="25"/>
        <v>14109127815.577614</v>
      </c>
      <c r="O22" s="11">
        <f t="shared" si="25"/>
        <v>202910981.45149368</v>
      </c>
      <c r="P22" s="11">
        <f t="shared" si="25"/>
        <v>0</v>
      </c>
      <c r="Q22" s="11">
        <f t="shared" si="25"/>
        <v>123720648156.01204</v>
      </c>
      <c r="R22" s="11">
        <f t="shared" si="25"/>
        <v>2686520697.3842182</v>
      </c>
      <c r="S22" s="11">
        <f t="shared" si="25"/>
        <v>10263175564.515003</v>
      </c>
      <c r="T22" s="11">
        <f t="shared" si="25"/>
        <v>412789026.58914131</v>
      </c>
      <c r="U22" s="11">
        <f t="shared" si="25"/>
        <v>119191110.05831903</v>
      </c>
      <c r="V22" s="11">
        <f t="shared" si="25"/>
        <v>76477499.654761419</v>
      </c>
    </row>
    <row r="23" spans="1:22" ht="12" customHeight="1" x14ac:dyDescent="0.25">
      <c r="A23" s="9" t="s">
        <v>44</v>
      </c>
      <c r="B23" s="8" t="s">
        <v>12</v>
      </c>
      <c r="C23" s="8" t="s">
        <v>43</v>
      </c>
      <c r="D23" s="8" t="s">
        <v>43</v>
      </c>
      <c r="E23" s="6">
        <f t="shared" si="2"/>
        <v>189.04078514115659</v>
      </c>
      <c r="F23" s="11">
        <f t="shared" si="0"/>
        <v>1596763478.0765514</v>
      </c>
      <c r="G23" s="10">
        <f t="shared" si="3"/>
        <v>301853421580.31525</v>
      </c>
      <c r="H23" s="10">
        <f t="shared" si="4"/>
        <v>31456855300.681351</v>
      </c>
      <c r="I23" s="10">
        <f t="shared" si="5"/>
        <v>177206801014.77182</v>
      </c>
      <c r="J23" s="10">
        <f t="shared" si="6"/>
        <v>93189765264.862045</v>
      </c>
      <c r="K23" s="11">
        <f t="shared" ref="K23:V23" si="26">SUM(K76,K129,K182,K235,K288,K341,K394,K447,K500,K553)</f>
        <v>23797565261.419247</v>
      </c>
      <c r="L23" s="11">
        <f t="shared" si="26"/>
        <v>0</v>
      </c>
      <c r="M23" s="11">
        <f t="shared" si="26"/>
        <v>12181467643.398794</v>
      </c>
      <c r="N23" s="11">
        <f t="shared" si="26"/>
        <v>74445678384.738266</v>
      </c>
      <c r="O23" s="11">
        <f t="shared" si="26"/>
        <v>517590483.53064513</v>
      </c>
      <c r="P23" s="11">
        <f t="shared" si="26"/>
        <v>0</v>
      </c>
      <c r="Q23" s="11">
        <f t="shared" si="26"/>
        <v>171899862136.11639</v>
      </c>
      <c r="R23" s="11">
        <f t="shared" si="26"/>
        <v>5306938878.6554251</v>
      </c>
      <c r="S23" s="11">
        <f t="shared" si="26"/>
        <v>6562619236.7249928</v>
      </c>
      <c r="T23" s="11">
        <f t="shared" si="26"/>
        <v>2168222508.1775513</v>
      </c>
      <c r="U23" s="11">
        <f t="shared" si="26"/>
        <v>1921312155.3004711</v>
      </c>
      <c r="V23" s="11">
        <f t="shared" si="26"/>
        <v>3052164892.2534351</v>
      </c>
    </row>
    <row r="24" spans="1:22" ht="12" customHeight="1" x14ac:dyDescent="0.25">
      <c r="A24" s="9" t="s">
        <v>44</v>
      </c>
      <c r="B24" s="8" t="s">
        <v>12</v>
      </c>
      <c r="C24" s="8" t="s">
        <v>43</v>
      </c>
      <c r="D24" s="8" t="s">
        <v>10</v>
      </c>
      <c r="E24" s="6">
        <f t="shared" si="2"/>
        <v>164.93919714737916</v>
      </c>
      <c r="F24" s="11">
        <f t="shared" si="0"/>
        <v>523041668.53003103</v>
      </c>
      <c r="G24" s="10">
        <f t="shared" si="3"/>
        <v>86270072881.968933</v>
      </c>
      <c r="H24" s="10">
        <f t="shared" si="4"/>
        <v>8876014094.767025</v>
      </c>
      <c r="I24" s="10">
        <f t="shared" si="5"/>
        <v>47845777421.88308</v>
      </c>
      <c r="J24" s="10">
        <f t="shared" si="6"/>
        <v>29548281365.318832</v>
      </c>
      <c r="K24" s="11">
        <f t="shared" ref="K24:V24" si="27">SUM(K77,K130,K183,K236,K289,K342,K395,K448,K501,K554)</f>
        <v>6960754365.0955763</v>
      </c>
      <c r="L24" s="11">
        <f t="shared" si="27"/>
        <v>0</v>
      </c>
      <c r="M24" s="11">
        <f t="shared" si="27"/>
        <v>3144107933.2865243</v>
      </c>
      <c r="N24" s="11">
        <f t="shared" si="27"/>
        <v>23915590099.390446</v>
      </c>
      <c r="O24" s="11">
        <f t="shared" si="27"/>
        <v>271214826.95145082</v>
      </c>
      <c r="P24" s="11">
        <f t="shared" si="27"/>
        <v>0</v>
      </c>
      <c r="Q24" s="11">
        <f t="shared" si="27"/>
        <v>46514710456.128601</v>
      </c>
      <c r="R24" s="11">
        <f t="shared" si="27"/>
        <v>1331066965.7544763</v>
      </c>
      <c r="S24" s="11">
        <f t="shared" si="27"/>
        <v>2488583332.6418614</v>
      </c>
      <c r="T24" s="11">
        <f t="shared" si="27"/>
        <v>23633409.828550767</v>
      </c>
      <c r="U24" s="11">
        <f t="shared" si="27"/>
        <v>1260575243.3666575</v>
      </c>
      <c r="V24" s="11">
        <f t="shared" si="27"/>
        <v>359836249.52478898</v>
      </c>
    </row>
    <row r="25" spans="1:22" ht="12" customHeight="1" x14ac:dyDescent="0.25">
      <c r="A25" s="9" t="s">
        <v>44</v>
      </c>
      <c r="B25" s="8" t="s">
        <v>12</v>
      </c>
      <c r="C25" s="8" t="s">
        <v>43</v>
      </c>
      <c r="D25" s="8" t="s">
        <v>9</v>
      </c>
      <c r="E25" s="6">
        <f t="shared" si="2"/>
        <v>200.7813819013293</v>
      </c>
      <c r="F25" s="11">
        <f t="shared" si="0"/>
        <v>1073721809.5465202</v>
      </c>
      <c r="G25" s="10">
        <f t="shared" si="3"/>
        <v>215583348698.34625</v>
      </c>
      <c r="H25" s="10">
        <f t="shared" si="4"/>
        <v>22580841205.91433</v>
      </c>
      <c r="I25" s="10">
        <f t="shared" si="5"/>
        <v>129361023592.88872</v>
      </c>
      <c r="J25" s="10">
        <f t="shared" si="6"/>
        <v>63641483899.543228</v>
      </c>
      <c r="K25" s="11">
        <f t="shared" ref="K25:V25" si="28">SUM(K78,K131,K184,K237,K290,K343,K396,K449,K502,K555)</f>
        <v>16836810896.323675</v>
      </c>
      <c r="L25" s="11">
        <f t="shared" si="28"/>
        <v>0</v>
      </c>
      <c r="M25" s="11">
        <f t="shared" si="28"/>
        <v>9037359710.1122704</v>
      </c>
      <c r="N25" s="11">
        <f t="shared" si="28"/>
        <v>50530088285.347824</v>
      </c>
      <c r="O25" s="11">
        <f t="shared" si="28"/>
        <v>246375656.57919437</v>
      </c>
      <c r="P25" s="11">
        <f t="shared" si="28"/>
        <v>0</v>
      </c>
      <c r="Q25" s="11">
        <f t="shared" si="28"/>
        <v>125385151679.98776</v>
      </c>
      <c r="R25" s="11">
        <f t="shared" si="28"/>
        <v>3975871912.9009485</v>
      </c>
      <c r="S25" s="11">
        <f t="shared" si="28"/>
        <v>4074035904.0831318</v>
      </c>
      <c r="T25" s="11">
        <f t="shared" si="28"/>
        <v>2144589098.3490002</v>
      </c>
      <c r="U25" s="11">
        <f t="shared" si="28"/>
        <v>660736911.93381333</v>
      </c>
      <c r="V25" s="11">
        <f t="shared" si="28"/>
        <v>2692328642.7286458</v>
      </c>
    </row>
    <row r="26" spans="1:22" ht="12" customHeight="1" x14ac:dyDescent="0.25">
      <c r="A26" s="9" t="s">
        <v>44</v>
      </c>
      <c r="B26" s="8" t="s">
        <v>12</v>
      </c>
      <c r="C26" s="8" t="s">
        <v>45</v>
      </c>
      <c r="D26" s="8" t="s">
        <v>43</v>
      </c>
      <c r="E26" s="6">
        <f t="shared" si="2"/>
        <v>236.71695253578028</v>
      </c>
      <c r="F26" s="11">
        <f t="shared" si="0"/>
        <v>754246614.95600331</v>
      </c>
      <c r="G26" s="10">
        <f t="shared" si="3"/>
        <v>178542960152.81317</v>
      </c>
      <c r="H26" s="10">
        <f t="shared" si="4"/>
        <v>17369196682.895325</v>
      </c>
      <c r="I26" s="10">
        <f t="shared" si="5"/>
        <v>90391510841.742584</v>
      </c>
      <c r="J26" s="10">
        <f t="shared" si="6"/>
        <v>70782252628.175278</v>
      </c>
      <c r="K26" s="11">
        <f t="shared" ref="K26:V26" si="29">SUM(K79,K132,K185,K238,K291,K344,K397,K450,K503,K556)</f>
        <v>14038772211.763683</v>
      </c>
      <c r="L26" s="11">
        <f t="shared" si="29"/>
        <v>0</v>
      </c>
      <c r="M26" s="11">
        <f t="shared" si="29"/>
        <v>6223727154.5832634</v>
      </c>
      <c r="N26" s="11">
        <f t="shared" si="29"/>
        <v>61026335353.617256</v>
      </c>
      <c r="O26" s="11">
        <f t="shared" si="29"/>
        <v>169923674.83259296</v>
      </c>
      <c r="P26" s="11">
        <f t="shared" si="29"/>
        <v>0</v>
      </c>
      <c r="Q26" s="11">
        <f t="shared" si="29"/>
        <v>87799668174.764816</v>
      </c>
      <c r="R26" s="11">
        <f t="shared" si="29"/>
        <v>2591842666.9777646</v>
      </c>
      <c r="S26" s="11">
        <f t="shared" si="29"/>
        <v>3532190119.9747629</v>
      </c>
      <c r="T26" s="11">
        <f t="shared" si="29"/>
        <v>1004607453.8655421</v>
      </c>
      <c r="U26" s="11">
        <f t="shared" si="29"/>
        <v>770778570.60371733</v>
      </c>
      <c r="V26" s="11">
        <f t="shared" si="29"/>
        <v>1385114771.8297887</v>
      </c>
    </row>
    <row r="27" spans="1:22" ht="12" customHeight="1" x14ac:dyDescent="0.25">
      <c r="A27" s="9" t="s">
        <v>44</v>
      </c>
      <c r="B27" s="8" t="s">
        <v>12</v>
      </c>
      <c r="C27" s="8" t="s">
        <v>45</v>
      </c>
      <c r="D27" s="8" t="s">
        <v>10</v>
      </c>
      <c r="E27" s="6">
        <f t="shared" si="2"/>
        <v>221.8925070558474</v>
      </c>
      <c r="F27" s="11">
        <f t="shared" si="0"/>
        <v>241098656.78502339</v>
      </c>
      <c r="G27" s="10">
        <f t="shared" si="3"/>
        <v>53497985401.826134</v>
      </c>
      <c r="H27" s="10">
        <f t="shared" si="4"/>
        <v>4814755759.8807507</v>
      </c>
      <c r="I27" s="10">
        <f t="shared" si="5"/>
        <v>24637302938.913929</v>
      </c>
      <c r="J27" s="10">
        <f t="shared" si="6"/>
        <v>24045926703.031456</v>
      </c>
      <c r="K27" s="11">
        <f t="shared" ref="K27:V27" si="30">SUM(K80,K133,K186,K239,K292,K345,K398,K451,K504,K557)</f>
        <v>4101423061.834506</v>
      </c>
      <c r="L27" s="11">
        <f t="shared" si="30"/>
        <v>0</v>
      </c>
      <c r="M27" s="11">
        <f t="shared" si="30"/>
        <v>1524709438.6043246</v>
      </c>
      <c r="N27" s="11">
        <f t="shared" si="30"/>
        <v>21291855869.609863</v>
      </c>
      <c r="O27" s="11">
        <f t="shared" si="30"/>
        <v>76734062.602696598</v>
      </c>
      <c r="P27" s="11">
        <f t="shared" si="30"/>
        <v>0</v>
      </c>
      <c r="Q27" s="11">
        <f t="shared" si="30"/>
        <v>23959934298.957081</v>
      </c>
      <c r="R27" s="11">
        <f t="shared" si="30"/>
        <v>677368639.95684969</v>
      </c>
      <c r="S27" s="11">
        <f t="shared" si="30"/>
        <v>1229361394.8172684</v>
      </c>
      <c r="T27" s="11">
        <f t="shared" si="30"/>
        <v>8263493.3569917828</v>
      </c>
      <c r="U27" s="11">
        <f t="shared" si="30"/>
        <v>473578305.96762669</v>
      </c>
      <c r="V27" s="11">
        <f t="shared" si="30"/>
        <v>154756836.11893001</v>
      </c>
    </row>
    <row r="28" spans="1:22" ht="12" customHeight="1" x14ac:dyDescent="0.25">
      <c r="A28" s="9" t="s">
        <v>44</v>
      </c>
      <c r="B28" s="8" t="s">
        <v>12</v>
      </c>
      <c r="C28" s="8" t="s">
        <v>45</v>
      </c>
      <c r="D28" s="8" t="s">
        <v>9</v>
      </c>
      <c r="E28" s="6">
        <f t="shared" si="2"/>
        <v>243.68210524833131</v>
      </c>
      <c r="F28" s="11">
        <f t="shared" si="0"/>
        <v>513147958.17097992</v>
      </c>
      <c r="G28" s="10">
        <f t="shared" si="3"/>
        <v>125044974750.98705</v>
      </c>
      <c r="H28" s="10">
        <f t="shared" si="4"/>
        <v>12554440923.014576</v>
      </c>
      <c r="I28" s="10">
        <f t="shared" si="5"/>
        <v>65754207902.828644</v>
      </c>
      <c r="J28" s="10">
        <f t="shared" si="6"/>
        <v>46736325925.143829</v>
      </c>
      <c r="K28" s="11">
        <f t="shared" ref="K28:V28" si="31">SUM(K81,K134,K187,K240,K293,K346,K399,K452,K505,K558)</f>
        <v>9937349149.9291782</v>
      </c>
      <c r="L28" s="11">
        <f t="shared" si="31"/>
        <v>0</v>
      </c>
      <c r="M28" s="11">
        <f t="shared" si="31"/>
        <v>4699017715.9789381</v>
      </c>
      <c r="N28" s="11">
        <f t="shared" si="31"/>
        <v>39734479484.007401</v>
      </c>
      <c r="O28" s="11">
        <f t="shared" si="31"/>
        <v>93189612.229896352</v>
      </c>
      <c r="P28" s="11">
        <f t="shared" si="31"/>
        <v>0</v>
      </c>
      <c r="Q28" s="11">
        <f t="shared" si="31"/>
        <v>63839733875.807732</v>
      </c>
      <c r="R28" s="11">
        <f t="shared" si="31"/>
        <v>1914474027.0209146</v>
      </c>
      <c r="S28" s="11">
        <f t="shared" si="31"/>
        <v>2302828725.1574941</v>
      </c>
      <c r="T28" s="11">
        <f t="shared" si="31"/>
        <v>996343960.50855041</v>
      </c>
      <c r="U28" s="11">
        <f t="shared" si="31"/>
        <v>297200264.6360907</v>
      </c>
      <c r="V28" s="11">
        <f t="shared" si="31"/>
        <v>1230357935.7108586</v>
      </c>
    </row>
    <row r="29" spans="1:22" ht="12" customHeight="1" x14ac:dyDescent="0.25">
      <c r="A29" s="9" t="s">
        <v>44</v>
      </c>
      <c r="B29" s="8" t="s">
        <v>12</v>
      </c>
      <c r="C29" s="8" t="s">
        <v>11</v>
      </c>
      <c r="D29" s="8" t="s">
        <v>43</v>
      </c>
      <c r="E29" s="6">
        <f t="shared" si="2"/>
        <v>146.35963602055364</v>
      </c>
      <c r="F29" s="11">
        <f t="shared" si="0"/>
        <v>842516863.12054801</v>
      </c>
      <c r="G29" s="10">
        <f t="shared" si="3"/>
        <v>123310461427.50201</v>
      </c>
      <c r="H29" s="10">
        <f t="shared" si="4"/>
        <v>14087658617.786028</v>
      </c>
      <c r="I29" s="10">
        <f t="shared" si="5"/>
        <v>86815290173.029205</v>
      </c>
      <c r="J29" s="10">
        <f t="shared" si="6"/>
        <v>22407512636.686779</v>
      </c>
      <c r="K29" s="11">
        <f t="shared" ref="K29:V29" si="32">SUM(K82,K135,K188,K241,K294,K347,K400,K453,K506,K559)</f>
        <v>9758793049.6555672</v>
      </c>
      <c r="L29" s="11">
        <f t="shared" si="32"/>
        <v>0</v>
      </c>
      <c r="M29" s="11">
        <f t="shared" si="32"/>
        <v>5957740488.8155317</v>
      </c>
      <c r="N29" s="11">
        <f t="shared" si="32"/>
        <v>13419343031.121017</v>
      </c>
      <c r="O29" s="11">
        <f t="shared" si="32"/>
        <v>347666808.69805223</v>
      </c>
      <c r="P29" s="11">
        <f t="shared" si="32"/>
        <v>0</v>
      </c>
      <c r="Q29" s="11">
        <f t="shared" si="32"/>
        <v>84100193961.351547</v>
      </c>
      <c r="R29" s="11">
        <f t="shared" si="32"/>
        <v>2715096211.6776614</v>
      </c>
      <c r="S29" s="11">
        <f t="shared" si="32"/>
        <v>3030429116.7502303</v>
      </c>
      <c r="T29" s="11">
        <f t="shared" si="32"/>
        <v>1163615054.3120093</v>
      </c>
      <c r="U29" s="11">
        <f t="shared" si="32"/>
        <v>1150533584.6967535</v>
      </c>
      <c r="V29" s="11">
        <f t="shared" si="32"/>
        <v>1667050120.4236465</v>
      </c>
    </row>
    <row r="30" spans="1:22" ht="12" customHeight="1" x14ac:dyDescent="0.25">
      <c r="A30" s="9" t="s">
        <v>44</v>
      </c>
      <c r="B30" s="8" t="s">
        <v>12</v>
      </c>
      <c r="C30" s="8" t="s">
        <v>11</v>
      </c>
      <c r="D30" s="8" t="s">
        <v>10</v>
      </c>
      <c r="E30" s="6">
        <f t="shared" si="2"/>
        <v>116.23656595462005</v>
      </c>
      <c r="F30" s="11">
        <f t="shared" si="0"/>
        <v>281943011.74500763</v>
      </c>
      <c r="G30" s="10">
        <f t="shared" si="3"/>
        <v>32772087480.142796</v>
      </c>
      <c r="H30" s="10">
        <f t="shared" si="4"/>
        <v>4061258334.8862729</v>
      </c>
      <c r="I30" s="10">
        <f t="shared" si="5"/>
        <v>23208474482.969147</v>
      </c>
      <c r="J30" s="10">
        <f t="shared" si="6"/>
        <v>5502354662.2873755</v>
      </c>
      <c r="K30" s="11">
        <f t="shared" ref="K30:V30" si="33">SUM(K83,K136,K189,K242,K295,K348,K401,K454,K507,K560)</f>
        <v>2859331303.2610698</v>
      </c>
      <c r="L30" s="11">
        <f t="shared" si="33"/>
        <v>0</v>
      </c>
      <c r="M30" s="11">
        <f t="shared" si="33"/>
        <v>1619398494.6822</v>
      </c>
      <c r="N30" s="11">
        <f t="shared" si="33"/>
        <v>2623734229.7805829</v>
      </c>
      <c r="O30" s="11">
        <f t="shared" si="33"/>
        <v>194480764.3487542</v>
      </c>
      <c r="P30" s="11">
        <f t="shared" si="33"/>
        <v>0</v>
      </c>
      <c r="Q30" s="11">
        <f t="shared" si="33"/>
        <v>22554776157.17152</v>
      </c>
      <c r="R30" s="11">
        <f t="shared" si="33"/>
        <v>653698325.79762673</v>
      </c>
      <c r="S30" s="11">
        <f t="shared" si="33"/>
        <v>1259221937.8245924</v>
      </c>
      <c r="T30" s="11">
        <f t="shared" si="33"/>
        <v>15369916.471558984</v>
      </c>
      <c r="U30" s="11">
        <f t="shared" si="33"/>
        <v>786996937.3990308</v>
      </c>
      <c r="V30" s="11">
        <f t="shared" si="33"/>
        <v>205079413.40585899</v>
      </c>
    </row>
    <row r="31" spans="1:22" ht="12" customHeight="1" x14ac:dyDescent="0.25">
      <c r="A31" s="9" t="s">
        <v>44</v>
      </c>
      <c r="B31" s="8" t="s">
        <v>12</v>
      </c>
      <c r="C31" s="8" t="s">
        <v>11</v>
      </c>
      <c r="D31" s="8" t="s">
        <v>9</v>
      </c>
      <c r="E31" s="6">
        <f t="shared" si="2"/>
        <v>161.51016271129214</v>
      </c>
      <c r="F31" s="11">
        <f t="shared" si="0"/>
        <v>560573851.37554038</v>
      </c>
      <c r="G31" s="10">
        <f t="shared" si="3"/>
        <v>90538373947.359222</v>
      </c>
      <c r="H31" s="10">
        <f t="shared" si="4"/>
        <v>10026400282.899755</v>
      </c>
      <c r="I31" s="10">
        <f t="shared" si="5"/>
        <v>63606815690.060074</v>
      </c>
      <c r="J31" s="10">
        <f t="shared" si="6"/>
        <v>16905157974.399403</v>
      </c>
      <c r="K31" s="11">
        <f t="shared" ref="K31:V31" si="34">SUM(K84,K137,K190,K243,K296,K349,K402,K455,K508,K561)</f>
        <v>6899461746.3944969</v>
      </c>
      <c r="L31" s="11">
        <f t="shared" si="34"/>
        <v>0</v>
      </c>
      <c r="M31" s="11">
        <f t="shared" si="34"/>
        <v>4338341994.1333313</v>
      </c>
      <c r="N31" s="11">
        <f t="shared" si="34"/>
        <v>10795608801.340433</v>
      </c>
      <c r="O31" s="11">
        <f t="shared" si="34"/>
        <v>153186044.349298</v>
      </c>
      <c r="P31" s="11">
        <f t="shared" si="34"/>
        <v>0</v>
      </c>
      <c r="Q31" s="11">
        <f t="shared" si="34"/>
        <v>61545417804.180038</v>
      </c>
      <c r="R31" s="11">
        <f t="shared" si="34"/>
        <v>2061397885.8800344</v>
      </c>
      <c r="S31" s="11">
        <f t="shared" si="34"/>
        <v>1771207178.9256384</v>
      </c>
      <c r="T31" s="11">
        <f t="shared" si="34"/>
        <v>1148245137.8404503</v>
      </c>
      <c r="U31" s="11">
        <f t="shared" si="34"/>
        <v>363536647.29772264</v>
      </c>
      <c r="V31" s="11">
        <f t="shared" si="34"/>
        <v>1461970707.0177875</v>
      </c>
    </row>
    <row r="32" spans="1:22" ht="12" customHeight="1" x14ac:dyDescent="0.25">
      <c r="A32" s="9" t="s">
        <v>44</v>
      </c>
      <c r="B32" s="8" t="s">
        <v>13</v>
      </c>
      <c r="C32" s="8" t="s">
        <v>43</v>
      </c>
      <c r="D32" s="8" t="s">
        <v>43</v>
      </c>
      <c r="E32" s="6">
        <f t="shared" si="2"/>
        <v>171.75188185429178</v>
      </c>
      <c r="F32" s="11">
        <f t="shared" si="0"/>
        <v>1284245384.0943551</v>
      </c>
      <c r="G32" s="10">
        <f t="shared" si="3"/>
        <v>220571561480.89325</v>
      </c>
      <c r="H32" s="10">
        <f t="shared" si="4"/>
        <v>26116769969.285175</v>
      </c>
      <c r="I32" s="10">
        <f t="shared" si="5"/>
        <v>147075913996.64557</v>
      </c>
      <c r="J32" s="10">
        <f t="shared" si="6"/>
        <v>47378877514.962479</v>
      </c>
      <c r="K32" s="11">
        <f t="shared" ref="K32:V32" si="35">SUM(K85,K138,K191,K244,K297,K350,K403,K456,K509,K562)</f>
        <v>21588000996.752705</v>
      </c>
      <c r="L32" s="11">
        <f t="shared" si="35"/>
        <v>0</v>
      </c>
      <c r="M32" s="11">
        <f t="shared" si="35"/>
        <v>10319733917.504961</v>
      </c>
      <c r="N32" s="11">
        <f t="shared" si="35"/>
        <v>32823507375.323612</v>
      </c>
      <c r="O32" s="11">
        <f t="shared" si="35"/>
        <v>150561117.87635022</v>
      </c>
      <c r="P32" s="11">
        <f t="shared" si="35"/>
        <v>0</v>
      </c>
      <c r="Q32" s="11">
        <f t="shared" si="35"/>
        <v>140305826852.70654</v>
      </c>
      <c r="R32" s="11">
        <f t="shared" si="35"/>
        <v>6770087143.9390249</v>
      </c>
      <c r="S32" s="11">
        <f t="shared" si="35"/>
        <v>4235636222.1339068</v>
      </c>
      <c r="T32" s="11">
        <f t="shared" si="35"/>
        <v>1161923937.8967707</v>
      </c>
      <c r="U32" s="11">
        <f t="shared" si="35"/>
        <v>1802552247.8410883</v>
      </c>
      <c r="V32" s="11">
        <f t="shared" si="35"/>
        <v>1413731668.9182639</v>
      </c>
    </row>
    <row r="33" spans="1:22" ht="12" customHeight="1" x14ac:dyDescent="0.25">
      <c r="A33" s="9" t="s">
        <v>44</v>
      </c>
      <c r="B33" s="8" t="s">
        <v>13</v>
      </c>
      <c r="C33" s="8" t="s">
        <v>43</v>
      </c>
      <c r="D33" s="8" t="s">
        <v>10</v>
      </c>
      <c r="E33" s="6">
        <f t="shared" si="2"/>
        <v>130.71901940629843</v>
      </c>
      <c r="F33" s="11">
        <f t="shared" si="0"/>
        <v>540428583.86151111</v>
      </c>
      <c r="G33" s="10">
        <f t="shared" si="3"/>
        <v>70644294541.511246</v>
      </c>
      <c r="H33" s="10">
        <f t="shared" si="4"/>
        <v>7896848251.8638563</v>
      </c>
      <c r="I33" s="10">
        <f t="shared" si="5"/>
        <v>46789323442.335747</v>
      </c>
      <c r="J33" s="10">
        <f t="shared" si="6"/>
        <v>15958122847.311644</v>
      </c>
      <c r="K33" s="11">
        <f t="shared" ref="K33:V33" si="36">SUM(K86,K139,K192,K245,K298,K351,K404,K457,K510,K563)</f>
        <v>6345573861.7682381</v>
      </c>
      <c r="L33" s="11">
        <f t="shared" si="36"/>
        <v>0</v>
      </c>
      <c r="M33" s="11">
        <f t="shared" si="36"/>
        <v>2613421554.4228716</v>
      </c>
      <c r="N33" s="11">
        <f t="shared" si="36"/>
        <v>11722706342.218361</v>
      </c>
      <c r="O33" s="11">
        <f t="shared" si="36"/>
        <v>117949262.91160572</v>
      </c>
      <c r="P33" s="11">
        <f t="shared" si="36"/>
        <v>0</v>
      </c>
      <c r="Q33" s="11">
        <f t="shared" si="36"/>
        <v>44672034290.817101</v>
      </c>
      <c r="R33" s="11">
        <f t="shared" si="36"/>
        <v>2117289151.5186429</v>
      </c>
      <c r="S33" s="11">
        <f t="shared" si="36"/>
        <v>1621994950.6704121</v>
      </c>
      <c r="T33" s="11">
        <f t="shared" si="36"/>
        <v>14030467.566522811</v>
      </c>
      <c r="U33" s="11">
        <f t="shared" si="36"/>
        <v>1105588034.4079895</v>
      </c>
      <c r="V33" s="11">
        <f t="shared" si="36"/>
        <v>313706625.20950001</v>
      </c>
    </row>
    <row r="34" spans="1:22" ht="12" customHeight="1" x14ac:dyDescent="0.25">
      <c r="A34" s="9" t="s">
        <v>44</v>
      </c>
      <c r="B34" s="8" t="s">
        <v>13</v>
      </c>
      <c r="C34" s="8" t="s">
        <v>43</v>
      </c>
      <c r="D34" s="8" t="s">
        <v>9</v>
      </c>
      <c r="E34" s="6">
        <f t="shared" si="2"/>
        <v>201.56477628960363</v>
      </c>
      <c r="F34" s="11">
        <f t="shared" si="0"/>
        <v>743816800.23284388</v>
      </c>
      <c r="G34" s="10">
        <f t="shared" si="3"/>
        <v>149927266939.38196</v>
      </c>
      <c r="H34" s="10">
        <f t="shared" si="4"/>
        <v>18219921717.421326</v>
      </c>
      <c r="I34" s="10">
        <f t="shared" si="5"/>
        <v>100286590554.30981</v>
      </c>
      <c r="J34" s="10">
        <f t="shared" si="6"/>
        <v>31420754667.650833</v>
      </c>
      <c r="K34" s="11">
        <f t="shared" ref="K34:V34" si="37">SUM(K87,K140,K193,K246,K299,K352,K405,K458,K511,K564)</f>
        <v>15242427134.984472</v>
      </c>
      <c r="L34" s="11">
        <f t="shared" si="37"/>
        <v>0</v>
      </c>
      <c r="M34" s="11">
        <f t="shared" si="37"/>
        <v>7706312363.0820866</v>
      </c>
      <c r="N34" s="11">
        <f t="shared" si="37"/>
        <v>21100801033.105251</v>
      </c>
      <c r="O34" s="11">
        <f t="shared" si="37"/>
        <v>32611854.964744523</v>
      </c>
      <c r="P34" s="11">
        <f t="shared" si="37"/>
        <v>0</v>
      </c>
      <c r="Q34" s="11">
        <f t="shared" si="37"/>
        <v>95633792561.889435</v>
      </c>
      <c r="R34" s="11">
        <f t="shared" si="37"/>
        <v>4652797992.4203815</v>
      </c>
      <c r="S34" s="11">
        <f t="shared" si="37"/>
        <v>2613641271.4634943</v>
      </c>
      <c r="T34" s="11">
        <f t="shared" si="37"/>
        <v>1147893470.3302474</v>
      </c>
      <c r="U34" s="11">
        <f t="shared" si="37"/>
        <v>696964213.43309867</v>
      </c>
      <c r="V34" s="11">
        <f t="shared" si="37"/>
        <v>1100025043.7087641</v>
      </c>
    </row>
    <row r="35" spans="1:22" ht="12" customHeight="1" x14ac:dyDescent="0.25">
      <c r="A35" s="9" t="s">
        <v>44</v>
      </c>
      <c r="B35" s="8" t="s">
        <v>13</v>
      </c>
      <c r="C35" s="8" t="s">
        <v>45</v>
      </c>
      <c r="D35" s="8" t="s">
        <v>43</v>
      </c>
      <c r="E35" s="6">
        <f t="shared" si="2"/>
        <v>199.36751248753316</v>
      </c>
      <c r="F35" s="11">
        <f t="shared" ref="F35:F55" si="38">SUM(F88,F141,F194,F247,F300,F353,F406,F459,F512,F565)</f>
        <v>470376637.27926123</v>
      </c>
      <c r="G35" s="10">
        <f t="shared" si="3"/>
        <v>93777820106.616974</v>
      </c>
      <c r="H35" s="10">
        <f t="shared" si="4"/>
        <v>8975791732.6280403</v>
      </c>
      <c r="I35" s="10">
        <f t="shared" si="5"/>
        <v>58300281183.080475</v>
      </c>
      <c r="J35" s="10">
        <f t="shared" si="6"/>
        <v>26501747190.908466</v>
      </c>
      <c r="K35" s="11">
        <f t="shared" ref="K35:V35" si="39">SUM(K88,K141,K194,K247,K300,K353,K406,K459,K512,K565)</f>
        <v>7263462498.5957623</v>
      </c>
      <c r="L35" s="11">
        <f t="shared" si="39"/>
        <v>0</v>
      </c>
      <c r="M35" s="11">
        <f t="shared" si="39"/>
        <v>3361101267.664865</v>
      </c>
      <c r="N35" s="11">
        <f t="shared" si="39"/>
        <v>21253796820.574009</v>
      </c>
      <c r="O35" s="11">
        <f t="shared" si="39"/>
        <v>54928433.985071167</v>
      </c>
      <c r="P35" s="11">
        <f t="shared" si="39"/>
        <v>0</v>
      </c>
      <c r="Q35" s="11">
        <f t="shared" si="39"/>
        <v>56064729293.99028</v>
      </c>
      <c r="R35" s="11">
        <f t="shared" si="39"/>
        <v>2235551889.0901957</v>
      </c>
      <c r="S35" s="11">
        <f t="shared" si="39"/>
        <v>1886849102.6695933</v>
      </c>
      <c r="T35" s="11">
        <f t="shared" si="39"/>
        <v>458156081.61008841</v>
      </c>
      <c r="U35" s="11">
        <f t="shared" si="39"/>
        <v>575901623.85066962</v>
      </c>
      <c r="V35" s="11">
        <f t="shared" si="39"/>
        <v>623343094.58644903</v>
      </c>
    </row>
    <row r="36" spans="1:22" ht="12" customHeight="1" x14ac:dyDescent="0.25">
      <c r="A36" s="9" t="s">
        <v>44</v>
      </c>
      <c r="B36" s="8" t="s">
        <v>13</v>
      </c>
      <c r="C36" s="8" t="s">
        <v>45</v>
      </c>
      <c r="D36" s="8" t="s">
        <v>10</v>
      </c>
      <c r="E36" s="6">
        <f t="shared" si="2"/>
        <v>165.80669517753108</v>
      </c>
      <c r="F36" s="11">
        <f t="shared" si="38"/>
        <v>175841857.15696424</v>
      </c>
      <c r="G36" s="10">
        <f t="shared" si="3"/>
        <v>29155757209.075733</v>
      </c>
      <c r="H36" s="10">
        <f t="shared" si="4"/>
        <v>2231533939.9739141</v>
      </c>
      <c r="I36" s="10">
        <f t="shared" si="5"/>
        <v>17052927041.488161</v>
      </c>
      <c r="J36" s="10">
        <f t="shared" si="6"/>
        <v>9871296227.6136589</v>
      </c>
      <c r="K36" s="11">
        <f t="shared" ref="K36:V36" si="40">SUM(K89,K142,K195,K248,K301,K354,K407,K460,K513,K566)</f>
        <v>1718929272.4983816</v>
      </c>
      <c r="L36" s="11">
        <f t="shared" si="40"/>
        <v>0</v>
      </c>
      <c r="M36" s="11">
        <f t="shared" si="40"/>
        <v>703976049.60723591</v>
      </c>
      <c r="N36" s="11">
        <f t="shared" si="40"/>
        <v>8453625198.5412884</v>
      </c>
      <c r="O36" s="11">
        <f t="shared" si="40"/>
        <v>40086591.105136231</v>
      </c>
      <c r="P36" s="11">
        <f t="shared" si="40"/>
        <v>0</v>
      </c>
      <c r="Q36" s="11">
        <f t="shared" si="40"/>
        <v>16436048763.118736</v>
      </c>
      <c r="R36" s="11">
        <f t="shared" si="40"/>
        <v>616878278.36942446</v>
      </c>
      <c r="S36" s="11">
        <f t="shared" si="40"/>
        <v>713694979.4651345</v>
      </c>
      <c r="T36" s="11">
        <f t="shared" si="40"/>
        <v>5359059.8714556592</v>
      </c>
      <c r="U36" s="11">
        <f t="shared" si="40"/>
        <v>312011493.16649079</v>
      </c>
      <c r="V36" s="11">
        <f t="shared" si="40"/>
        <v>155147523.33245</v>
      </c>
    </row>
    <row r="37" spans="1:22" ht="12" customHeight="1" x14ac:dyDescent="0.25">
      <c r="A37" s="9" t="s">
        <v>44</v>
      </c>
      <c r="B37" s="8" t="s">
        <v>13</v>
      </c>
      <c r="C37" s="8" t="s">
        <v>45</v>
      </c>
      <c r="D37" s="8" t="s">
        <v>9</v>
      </c>
      <c r="E37" s="6">
        <f t="shared" si="2"/>
        <v>219.40384382010447</v>
      </c>
      <c r="F37" s="11">
        <f t="shared" si="38"/>
        <v>294534780.12229699</v>
      </c>
      <c r="G37" s="10">
        <f t="shared" si="3"/>
        <v>64622062897.54126</v>
      </c>
      <c r="H37" s="10">
        <f t="shared" si="4"/>
        <v>6744257792.6541262</v>
      </c>
      <c r="I37" s="10">
        <f t="shared" si="5"/>
        <v>41247354141.592316</v>
      </c>
      <c r="J37" s="10">
        <f t="shared" si="6"/>
        <v>16630450963.294811</v>
      </c>
      <c r="K37" s="11">
        <f t="shared" ref="K37:V37" si="41">SUM(K90,K143,K196,K249,K302,K355,K408,K461,K514,K567)</f>
        <v>5544533226.0973797</v>
      </c>
      <c r="L37" s="11">
        <f t="shared" si="41"/>
        <v>0</v>
      </c>
      <c r="M37" s="11">
        <f t="shared" si="41"/>
        <v>2657125218.0576291</v>
      </c>
      <c r="N37" s="11">
        <f t="shared" si="41"/>
        <v>12800171622.032722</v>
      </c>
      <c r="O37" s="11">
        <f t="shared" si="41"/>
        <v>14841842.87993494</v>
      </c>
      <c r="P37" s="11">
        <f t="shared" si="41"/>
        <v>0</v>
      </c>
      <c r="Q37" s="11">
        <f t="shared" si="41"/>
        <v>39628680530.871544</v>
      </c>
      <c r="R37" s="11">
        <f t="shared" si="41"/>
        <v>1618673610.7207708</v>
      </c>
      <c r="S37" s="11">
        <f t="shared" si="41"/>
        <v>1173154123.2044592</v>
      </c>
      <c r="T37" s="11">
        <f t="shared" si="41"/>
        <v>452797021.73863274</v>
      </c>
      <c r="U37" s="11">
        <f t="shared" si="41"/>
        <v>263890130.68417883</v>
      </c>
      <c r="V37" s="11">
        <f t="shared" si="41"/>
        <v>468195571.25399894</v>
      </c>
    </row>
    <row r="38" spans="1:22" ht="12" customHeight="1" x14ac:dyDescent="0.25">
      <c r="A38" s="9" t="s">
        <v>44</v>
      </c>
      <c r="B38" s="8" t="s">
        <v>13</v>
      </c>
      <c r="C38" s="8" t="s">
        <v>11</v>
      </c>
      <c r="D38" s="8" t="s">
        <v>43</v>
      </c>
      <c r="E38" s="6">
        <f t="shared" si="2"/>
        <v>155.7913875799473</v>
      </c>
      <c r="F38" s="11">
        <f t="shared" si="38"/>
        <v>813868746.81509376</v>
      </c>
      <c r="G38" s="10">
        <f t="shared" si="3"/>
        <v>126793741374.27626</v>
      </c>
      <c r="H38" s="10">
        <f t="shared" si="4"/>
        <v>17140978236.657145</v>
      </c>
      <c r="I38" s="10">
        <f t="shared" si="5"/>
        <v>88775632813.565094</v>
      </c>
      <c r="J38" s="10">
        <f t="shared" si="6"/>
        <v>20877130324.054012</v>
      </c>
      <c r="K38" s="11">
        <f t="shared" ref="K38:V38" si="42">SUM(K91,K144,K197,K250,K303,K356,K409,K462,K515,K568)</f>
        <v>14324538498.156948</v>
      </c>
      <c r="L38" s="11">
        <f t="shared" si="42"/>
        <v>0</v>
      </c>
      <c r="M38" s="11">
        <f t="shared" si="42"/>
        <v>6958632649.8400946</v>
      </c>
      <c r="N38" s="11">
        <f t="shared" si="42"/>
        <v>11569710554.749603</v>
      </c>
      <c r="O38" s="11">
        <f t="shared" si="42"/>
        <v>95632683.891279072</v>
      </c>
      <c r="P38" s="11">
        <f t="shared" si="42"/>
        <v>0</v>
      </c>
      <c r="Q38" s="11">
        <f t="shared" si="42"/>
        <v>84241097558.716263</v>
      </c>
      <c r="R38" s="11">
        <f t="shared" si="42"/>
        <v>4534535254.8488283</v>
      </c>
      <c r="S38" s="11">
        <f t="shared" si="42"/>
        <v>2348787119.4643135</v>
      </c>
      <c r="T38" s="11">
        <f t="shared" si="42"/>
        <v>703767856.28668213</v>
      </c>
      <c r="U38" s="11">
        <f t="shared" si="42"/>
        <v>1226650623.9904189</v>
      </c>
      <c r="V38" s="11">
        <f t="shared" si="42"/>
        <v>790388574.331815</v>
      </c>
    </row>
    <row r="39" spans="1:22" ht="12" customHeight="1" x14ac:dyDescent="0.25">
      <c r="A39" s="9" t="s">
        <v>44</v>
      </c>
      <c r="B39" s="8" t="s">
        <v>13</v>
      </c>
      <c r="C39" s="8" t="s">
        <v>11</v>
      </c>
      <c r="D39" s="8" t="s">
        <v>10</v>
      </c>
      <c r="E39" s="6">
        <f t="shared" si="2"/>
        <v>113.79607180833246</v>
      </c>
      <c r="F39" s="11">
        <f t="shared" si="38"/>
        <v>364586726.70454693</v>
      </c>
      <c r="G39" s="10">
        <f t="shared" si="3"/>
        <v>41488537332.435501</v>
      </c>
      <c r="H39" s="10">
        <f t="shared" si="4"/>
        <v>5665314311.8899422</v>
      </c>
      <c r="I39" s="10">
        <f t="shared" si="5"/>
        <v>29736396400.84758</v>
      </c>
      <c r="J39" s="10">
        <f t="shared" si="6"/>
        <v>6086826619.6979866</v>
      </c>
      <c r="K39" s="11">
        <f t="shared" ref="K39:V39" si="43">SUM(K92,K145,K198,K251,K304,K357,K410,K463,K516,K569)</f>
        <v>4626644589.2698555</v>
      </c>
      <c r="L39" s="11">
        <f t="shared" si="43"/>
        <v>0</v>
      </c>
      <c r="M39" s="11">
        <f t="shared" si="43"/>
        <v>1909445504.8156357</v>
      </c>
      <c r="N39" s="11">
        <f t="shared" si="43"/>
        <v>3269081143.6770735</v>
      </c>
      <c r="O39" s="11">
        <f t="shared" si="43"/>
        <v>77862671.806469485</v>
      </c>
      <c r="P39" s="11">
        <f t="shared" si="43"/>
        <v>0</v>
      </c>
      <c r="Q39" s="11">
        <f t="shared" si="43"/>
        <v>28235985527.69836</v>
      </c>
      <c r="R39" s="11">
        <f t="shared" si="43"/>
        <v>1500410873.1492186</v>
      </c>
      <c r="S39" s="11">
        <f t="shared" si="43"/>
        <v>908299971.20527768</v>
      </c>
      <c r="T39" s="11">
        <f t="shared" si="43"/>
        <v>8671407.6950671505</v>
      </c>
      <c r="U39" s="11">
        <f t="shared" si="43"/>
        <v>793576541.24149883</v>
      </c>
      <c r="V39" s="11">
        <f t="shared" si="43"/>
        <v>158559101.87704998</v>
      </c>
    </row>
    <row r="40" spans="1:22" ht="12" customHeight="1" x14ac:dyDescent="0.25">
      <c r="A40" s="9" t="s">
        <v>44</v>
      </c>
      <c r="B40" s="8" t="s">
        <v>13</v>
      </c>
      <c r="C40" s="8" t="s">
        <v>11</v>
      </c>
      <c r="D40" s="8" t="s">
        <v>9</v>
      </c>
      <c r="E40" s="6">
        <f t="shared" si="2"/>
        <v>189.87005983647239</v>
      </c>
      <c r="F40" s="11">
        <f t="shared" si="38"/>
        <v>449282020.11054689</v>
      </c>
      <c r="G40" s="10">
        <f t="shared" si="3"/>
        <v>85305204041.840729</v>
      </c>
      <c r="H40" s="10">
        <f t="shared" si="4"/>
        <v>11475663924.767202</v>
      </c>
      <c r="I40" s="10">
        <f t="shared" si="5"/>
        <v>59039236412.717514</v>
      </c>
      <c r="J40" s="10">
        <f t="shared" si="6"/>
        <v>14790303704.356026</v>
      </c>
      <c r="K40" s="11">
        <f t="shared" ref="K40:V40" si="44">SUM(K93,K146,K199,K252,K305,K358,K411,K464,K517,K570)</f>
        <v>9697893908.8870907</v>
      </c>
      <c r="L40" s="11">
        <f t="shared" si="44"/>
        <v>0</v>
      </c>
      <c r="M40" s="11">
        <f t="shared" si="44"/>
        <v>5049187145.0244608</v>
      </c>
      <c r="N40" s="11">
        <f t="shared" si="44"/>
        <v>8300629411.0725298</v>
      </c>
      <c r="O40" s="11">
        <f t="shared" si="44"/>
        <v>17770012.084809583</v>
      </c>
      <c r="P40" s="11">
        <f t="shared" si="44"/>
        <v>0</v>
      </c>
      <c r="Q40" s="11">
        <f t="shared" si="44"/>
        <v>56005112031.017906</v>
      </c>
      <c r="R40" s="11">
        <f t="shared" si="44"/>
        <v>3034124381.6996093</v>
      </c>
      <c r="S40" s="11">
        <f t="shared" si="44"/>
        <v>1440487148.2590356</v>
      </c>
      <c r="T40" s="11">
        <f t="shared" si="44"/>
        <v>695096448.59161496</v>
      </c>
      <c r="U40" s="11">
        <f t="shared" si="44"/>
        <v>433074082.74891996</v>
      </c>
      <c r="V40" s="11">
        <f t="shared" si="44"/>
        <v>631829472.45476496</v>
      </c>
    </row>
    <row r="41" spans="1:22" ht="12" customHeight="1" x14ac:dyDescent="0.25">
      <c r="A41" s="9" t="s">
        <v>44</v>
      </c>
      <c r="B41" s="8" t="s">
        <v>14</v>
      </c>
      <c r="C41" s="8" t="s">
        <v>43</v>
      </c>
      <c r="D41" s="8" t="s">
        <v>9</v>
      </c>
      <c r="E41" s="6">
        <f t="shared" si="2"/>
        <v>55.04341318974609</v>
      </c>
      <c r="F41" s="11">
        <f t="shared" si="38"/>
        <v>14884881271.606985</v>
      </c>
      <c r="G41" s="10">
        <f t="shared" si="3"/>
        <v>819314670113.37646</v>
      </c>
      <c r="H41" s="10">
        <f t="shared" si="4"/>
        <v>373857543802.84851</v>
      </c>
      <c r="I41" s="10">
        <f t="shared" si="5"/>
        <v>254317745525.08368</v>
      </c>
      <c r="J41" s="10">
        <f t="shared" si="6"/>
        <v>191139380785.44427</v>
      </c>
      <c r="K41" s="11">
        <f t="shared" ref="K41:V41" si="45">SUM(K94,K147,K200,K253,K306,K359,K412,K465,K518,K571)</f>
        <v>229650588157.36768</v>
      </c>
      <c r="L41" s="11">
        <f t="shared" si="45"/>
        <v>34276874274.683525</v>
      </c>
      <c r="M41" s="11">
        <f t="shared" si="45"/>
        <v>100502855441.00899</v>
      </c>
      <c r="N41" s="11">
        <f t="shared" si="45"/>
        <v>34780694008.385345</v>
      </c>
      <c r="O41" s="11">
        <f t="shared" si="45"/>
        <v>88104131911.944992</v>
      </c>
      <c r="P41" s="11">
        <f t="shared" si="45"/>
        <v>0</v>
      </c>
      <c r="Q41" s="11">
        <f t="shared" si="45"/>
        <v>29861285409.986092</v>
      </c>
      <c r="R41" s="11">
        <f t="shared" si="45"/>
        <v>190179585840.41406</v>
      </c>
      <c r="S41" s="11">
        <f t="shared" si="45"/>
        <v>55855831336.04995</v>
      </c>
      <c r="T41" s="11">
        <f t="shared" si="45"/>
        <v>17325384813.919052</v>
      </c>
      <c r="U41" s="11">
        <f t="shared" si="45"/>
        <v>3849906742.261734</v>
      </c>
      <c r="V41" s="11">
        <f t="shared" si="45"/>
        <v>34927532177.355072</v>
      </c>
    </row>
    <row r="42" spans="1:22" ht="12" customHeight="1" x14ac:dyDescent="0.25">
      <c r="A42" s="9" t="s">
        <v>44</v>
      </c>
      <c r="B42" s="8" t="s">
        <v>14</v>
      </c>
      <c r="C42" s="8" t="s">
        <v>48</v>
      </c>
      <c r="D42" s="8" t="s">
        <v>9</v>
      </c>
      <c r="E42" s="6">
        <f t="shared" si="2"/>
        <v>50.558484505585952</v>
      </c>
      <c r="F42" s="11">
        <f t="shared" si="38"/>
        <v>3898979870.5750284</v>
      </c>
      <c r="G42" s="10">
        <f t="shared" si="3"/>
        <v>197126513374.05908</v>
      </c>
      <c r="H42" s="10">
        <f t="shared" si="4"/>
        <v>43509229132.472107</v>
      </c>
      <c r="I42" s="10">
        <f t="shared" si="5"/>
        <v>93500590927.570374</v>
      </c>
      <c r="J42" s="10">
        <f t="shared" si="6"/>
        <v>60116693314.016602</v>
      </c>
      <c r="K42" s="11">
        <f t="shared" ref="K42:V42" si="46">SUM(K95,K148,K201,K254,K307,K360,K413,K466,K519,K572)</f>
        <v>43350038939.919029</v>
      </c>
      <c r="L42" s="11">
        <f t="shared" si="46"/>
        <v>11174847295.382257</v>
      </c>
      <c r="M42" s="11">
        <f t="shared" si="46"/>
        <v>26982707941.373783</v>
      </c>
      <c r="N42" s="11">
        <f t="shared" si="46"/>
        <v>5867641714.2683764</v>
      </c>
      <c r="O42" s="11">
        <f t="shared" si="46"/>
        <v>0</v>
      </c>
      <c r="P42" s="11">
        <f t="shared" si="46"/>
        <v>0</v>
      </c>
      <c r="Q42" s="11">
        <f t="shared" si="46"/>
        <v>12235522329.214384</v>
      </c>
      <c r="R42" s="11">
        <f t="shared" si="46"/>
        <v>70090221302.97374</v>
      </c>
      <c r="S42" s="11">
        <f t="shared" si="46"/>
        <v>27266343658.374447</v>
      </c>
      <c r="T42" s="11">
        <f t="shared" si="46"/>
        <v>0</v>
      </c>
      <c r="U42" s="11">
        <f t="shared" si="46"/>
        <v>159190192.55308029</v>
      </c>
      <c r="V42" s="11">
        <f t="shared" si="46"/>
        <v>0</v>
      </c>
    </row>
    <row r="43" spans="1:22" ht="12" customHeight="1" x14ac:dyDescent="0.25">
      <c r="A43" s="9" t="s">
        <v>44</v>
      </c>
      <c r="B43" s="8" t="s">
        <v>14</v>
      </c>
      <c r="C43" s="8" t="s">
        <v>49</v>
      </c>
      <c r="D43" s="8" t="s">
        <v>9</v>
      </c>
      <c r="E43" s="6">
        <f t="shared" si="2"/>
        <v>69.057812503423989</v>
      </c>
      <c r="F43" s="11">
        <f t="shared" si="38"/>
        <v>2620556683.2250566</v>
      </c>
      <c r="G43" s="10">
        <f t="shared" si="3"/>
        <v>180969912084.75061</v>
      </c>
      <c r="H43" s="10">
        <f t="shared" si="4"/>
        <v>84350086388.557434</v>
      </c>
      <c r="I43" s="10">
        <f t="shared" si="5"/>
        <v>57765054810.096222</v>
      </c>
      <c r="J43" s="10">
        <f t="shared" si="6"/>
        <v>38854770886.096939</v>
      </c>
      <c r="K43" s="11">
        <f t="shared" ref="K43:V43" si="47">SUM(K96,K149,K202,K255,K308,K361,K414,K467,K520,K573)</f>
        <v>57788263341.936623</v>
      </c>
      <c r="L43" s="11">
        <f t="shared" si="47"/>
        <v>16224535643.522724</v>
      </c>
      <c r="M43" s="11">
        <f t="shared" si="47"/>
        <v>25225289664.060928</v>
      </c>
      <c r="N43" s="11">
        <f t="shared" si="47"/>
        <v>5751042695.4770727</v>
      </c>
      <c r="O43" s="11">
        <f t="shared" si="47"/>
        <v>15542739207.094303</v>
      </c>
      <c r="P43" s="11">
        <f t="shared" si="47"/>
        <v>0</v>
      </c>
      <c r="Q43" s="11">
        <f t="shared" si="47"/>
        <v>5038207636.7703924</v>
      </c>
      <c r="R43" s="11">
        <f t="shared" si="47"/>
        <v>36502311529.803108</v>
      </c>
      <c r="S43" s="11">
        <f t="shared" si="47"/>
        <v>7878438526.5589371</v>
      </c>
      <c r="T43" s="11">
        <f t="shared" si="47"/>
        <v>1357180917.0647337</v>
      </c>
      <c r="U43" s="11">
        <f t="shared" si="47"/>
        <v>246690105.07021004</v>
      </c>
      <c r="V43" s="11">
        <f t="shared" si="47"/>
        <v>9415212817.391571</v>
      </c>
    </row>
    <row r="44" spans="1:22" ht="12" customHeight="1" x14ac:dyDescent="0.25">
      <c r="A44" s="9" t="s">
        <v>44</v>
      </c>
      <c r="B44" s="8" t="s">
        <v>14</v>
      </c>
      <c r="C44" s="8" t="s">
        <v>50</v>
      </c>
      <c r="D44" s="8" t="s">
        <v>9</v>
      </c>
      <c r="E44" s="6">
        <f t="shared" si="2"/>
        <v>52.743581948914432</v>
      </c>
      <c r="F44" s="11">
        <f t="shared" si="38"/>
        <v>8365344717.8069019</v>
      </c>
      <c r="G44" s="10">
        <f t="shared" si="3"/>
        <v>441218244654.56683</v>
      </c>
      <c r="H44" s="10">
        <f t="shared" si="4"/>
        <v>245998228281.81894</v>
      </c>
      <c r="I44" s="10">
        <f t="shared" si="5"/>
        <v>103052099787.41711</v>
      </c>
      <c r="J44" s="10">
        <f t="shared" si="6"/>
        <v>92167916585.33075</v>
      </c>
      <c r="K44" s="11">
        <f t="shared" ref="K44:V44" si="48">SUM(K97,K150,K203,K256,K309,K362,K415,K468,K521,K574)</f>
        <v>128512285875.51199</v>
      </c>
      <c r="L44" s="11">
        <f t="shared" si="48"/>
        <v>6877491335.7785416</v>
      </c>
      <c r="M44" s="11">
        <f t="shared" si="48"/>
        <v>48294857835.57428</v>
      </c>
      <c r="N44" s="11">
        <f t="shared" si="48"/>
        <v>23162009598.6399</v>
      </c>
      <c r="O44" s="11">
        <f t="shared" si="48"/>
        <v>72561392704.850677</v>
      </c>
      <c r="P44" s="11">
        <f t="shared" si="48"/>
        <v>0</v>
      </c>
      <c r="Q44" s="11">
        <f t="shared" si="48"/>
        <v>12587555444.001314</v>
      </c>
      <c r="R44" s="11">
        <f t="shared" si="48"/>
        <v>83587053007.637253</v>
      </c>
      <c r="S44" s="11">
        <f t="shared" si="48"/>
        <v>20711049151.11657</v>
      </c>
      <c r="T44" s="11">
        <f t="shared" si="48"/>
        <v>15968203896.854319</v>
      </c>
      <c r="U44" s="11">
        <f t="shared" si="48"/>
        <v>3444026444.6384439</v>
      </c>
      <c r="V44" s="11">
        <f t="shared" si="48"/>
        <v>25512319359.963509</v>
      </c>
    </row>
    <row r="45" spans="1:22" ht="12" customHeight="1" x14ac:dyDescent="0.25">
      <c r="A45" s="9" t="s">
        <v>44</v>
      </c>
      <c r="B45" s="8" t="s">
        <v>15</v>
      </c>
      <c r="C45" s="8" t="s">
        <v>43</v>
      </c>
      <c r="D45" s="8" t="s">
        <v>43</v>
      </c>
      <c r="E45" s="6">
        <f t="shared" si="2"/>
        <v>33.802284942011781</v>
      </c>
      <c r="F45" s="11">
        <f t="shared" si="38"/>
        <v>23364080047.771702</v>
      </c>
      <c r="G45" s="10">
        <f t="shared" si="3"/>
        <v>789759291182.75122</v>
      </c>
      <c r="H45" s="10">
        <f t="shared" si="4"/>
        <v>548726329488.56165</v>
      </c>
      <c r="I45" s="10">
        <f t="shared" si="5"/>
        <v>24213014415.189034</v>
      </c>
      <c r="J45" s="10">
        <f t="shared" si="6"/>
        <v>216819947279.00052</v>
      </c>
      <c r="K45" s="11">
        <f t="shared" ref="K45:V45" si="49">SUM(K98,K151,K204,K257,K310,K363,K416,K469,K522,K575)</f>
        <v>265403953488.82169</v>
      </c>
      <c r="L45" s="11">
        <f t="shared" si="49"/>
        <v>3738375736.7632337</v>
      </c>
      <c r="M45" s="11">
        <f t="shared" si="49"/>
        <v>112274149672.61911</v>
      </c>
      <c r="N45" s="11">
        <f t="shared" si="49"/>
        <v>64590528831.382751</v>
      </c>
      <c r="O45" s="11">
        <f t="shared" si="49"/>
        <v>165407383244.90338</v>
      </c>
      <c r="P45" s="11">
        <f t="shared" si="49"/>
        <v>0</v>
      </c>
      <c r="Q45" s="11">
        <f t="shared" si="49"/>
        <v>0</v>
      </c>
      <c r="R45" s="11">
        <f t="shared" si="49"/>
        <v>20474638678.4258</v>
      </c>
      <c r="S45" s="11">
        <f t="shared" si="49"/>
        <v>39955268774.998665</v>
      </c>
      <c r="T45" s="11">
        <f t="shared" si="49"/>
        <v>55006666424.270081</v>
      </c>
      <c r="U45" s="11">
        <f t="shared" si="49"/>
        <v>6144176712.8508167</v>
      </c>
      <c r="V45" s="11">
        <f t="shared" si="49"/>
        <v>56764149617.71563</v>
      </c>
    </row>
    <row r="46" spans="1:22" ht="12" customHeight="1" x14ac:dyDescent="0.25">
      <c r="A46" s="9" t="s">
        <v>44</v>
      </c>
      <c r="B46" s="8" t="s">
        <v>15</v>
      </c>
      <c r="C46" s="8" t="s">
        <v>43</v>
      </c>
      <c r="D46" s="8" t="s">
        <v>16</v>
      </c>
      <c r="E46" s="6">
        <f t="shared" si="2"/>
        <v>31.402697124408007</v>
      </c>
      <c r="F46" s="11">
        <f t="shared" si="38"/>
        <v>9026864637.6737747</v>
      </c>
      <c r="G46" s="10">
        <f t="shared" si="3"/>
        <v>283467896199.89856</v>
      </c>
      <c r="H46" s="10">
        <f t="shared" si="4"/>
        <v>181305219176.09314</v>
      </c>
      <c r="I46" s="10">
        <f t="shared" si="5"/>
        <v>16090183486.526199</v>
      </c>
      <c r="J46" s="10">
        <f t="shared" si="6"/>
        <v>86072493537.279266</v>
      </c>
      <c r="K46" s="11">
        <f t="shared" ref="K46:V46" si="50">SUM(K99,K152,K205,K258,K311,K364,K417,K470,K523,K576)</f>
        <v>101424879665.7325</v>
      </c>
      <c r="L46" s="11">
        <f t="shared" si="50"/>
        <v>2388483211.928895</v>
      </c>
      <c r="M46" s="11">
        <f t="shared" si="50"/>
        <v>46181137843.477707</v>
      </c>
      <c r="N46" s="11">
        <f t="shared" si="50"/>
        <v>19628914513.986645</v>
      </c>
      <c r="O46" s="11">
        <f t="shared" si="50"/>
        <v>51237036880.887764</v>
      </c>
      <c r="P46" s="11">
        <f t="shared" si="50"/>
        <v>0</v>
      </c>
      <c r="Q46" s="11">
        <f t="shared" si="50"/>
        <v>0</v>
      </c>
      <c r="R46" s="11">
        <f t="shared" si="50"/>
        <v>13701700274.597305</v>
      </c>
      <c r="S46" s="11">
        <f t="shared" si="50"/>
        <v>20262441179.814915</v>
      </c>
      <c r="T46" s="11">
        <f t="shared" si="50"/>
        <v>11446930470.53685</v>
      </c>
      <c r="U46" s="11">
        <f t="shared" si="50"/>
        <v>427701597.07888103</v>
      </c>
      <c r="V46" s="11">
        <f t="shared" si="50"/>
        <v>16768670561.857138</v>
      </c>
    </row>
    <row r="47" spans="1:22" ht="12" customHeight="1" x14ac:dyDescent="0.25">
      <c r="A47" s="9" t="s">
        <v>44</v>
      </c>
      <c r="B47" s="8" t="s">
        <v>15</v>
      </c>
      <c r="C47" s="8" t="s">
        <v>43</v>
      </c>
      <c r="D47" s="8" t="s">
        <v>9</v>
      </c>
      <c r="E47" s="6">
        <f t="shared" si="2"/>
        <v>35.313091175728836</v>
      </c>
      <c r="F47" s="11">
        <f t="shared" si="38"/>
        <v>14337215410.097925</v>
      </c>
      <c r="G47" s="10">
        <f t="shared" si="3"/>
        <v>506291394982.85248</v>
      </c>
      <c r="H47" s="10">
        <f t="shared" si="4"/>
        <v>367421110312.46838</v>
      </c>
      <c r="I47" s="10">
        <f t="shared" si="5"/>
        <v>8122830928.6628265</v>
      </c>
      <c r="J47" s="10">
        <f t="shared" si="6"/>
        <v>130747453741.72125</v>
      </c>
      <c r="K47" s="11">
        <f t="shared" ref="K47:V47" si="51">SUM(K100,K153,K206,K259,K312,K365,K418,K471,K524,K577)</f>
        <v>163979073823.0892</v>
      </c>
      <c r="L47" s="11">
        <f t="shared" si="51"/>
        <v>1349892524.8343379</v>
      </c>
      <c r="M47" s="11">
        <f t="shared" si="51"/>
        <v>66093011829.141411</v>
      </c>
      <c r="N47" s="11">
        <f t="shared" si="51"/>
        <v>44961614317.396103</v>
      </c>
      <c r="O47" s="11">
        <f t="shared" si="51"/>
        <v>114170346364.01561</v>
      </c>
      <c r="P47" s="11">
        <f t="shared" si="51"/>
        <v>0</v>
      </c>
      <c r="Q47" s="11">
        <f t="shared" si="51"/>
        <v>0</v>
      </c>
      <c r="R47" s="11">
        <f t="shared" si="51"/>
        <v>6772938403.8284883</v>
      </c>
      <c r="S47" s="11">
        <f t="shared" si="51"/>
        <v>19692827595.183739</v>
      </c>
      <c r="T47" s="11">
        <f t="shared" si="51"/>
        <v>43559735953.733238</v>
      </c>
      <c r="U47" s="11">
        <f t="shared" si="51"/>
        <v>5716475115.7719345</v>
      </c>
      <c r="V47" s="11">
        <f t="shared" si="51"/>
        <v>39995479055.858482</v>
      </c>
    </row>
    <row r="48" spans="1:22" ht="12" customHeight="1" x14ac:dyDescent="0.25">
      <c r="A48" s="9" t="s">
        <v>44</v>
      </c>
      <c r="B48" s="8" t="s">
        <v>15</v>
      </c>
      <c r="C48" s="8" t="s">
        <v>48</v>
      </c>
      <c r="D48" s="8" t="s">
        <v>43</v>
      </c>
      <c r="E48" s="6">
        <f t="shared" si="2"/>
        <v>30.388165749396304</v>
      </c>
      <c r="F48" s="11">
        <f t="shared" si="38"/>
        <v>962814384.4620347</v>
      </c>
      <c r="G48" s="10">
        <f t="shared" si="3"/>
        <v>29258163100.935287</v>
      </c>
      <c r="H48" s="10">
        <f t="shared" si="4"/>
        <v>6865385749.4692993</v>
      </c>
      <c r="I48" s="10">
        <f t="shared" si="5"/>
        <v>4947369344.9574594</v>
      </c>
      <c r="J48" s="10">
        <f t="shared" si="6"/>
        <v>17445408006.50853</v>
      </c>
      <c r="K48" s="11">
        <f t="shared" ref="K48:V48" si="52">SUM(K101,K154,K207,K260,K313,K366,K419,K472,K525,K578)</f>
        <v>6865385749.4692993</v>
      </c>
      <c r="L48" s="11">
        <f t="shared" si="52"/>
        <v>3738375736.7632337</v>
      </c>
      <c r="M48" s="11">
        <f t="shared" si="52"/>
        <v>4292736926.8847532</v>
      </c>
      <c r="N48" s="11">
        <f t="shared" si="52"/>
        <v>1300680137.9356856</v>
      </c>
      <c r="O48" s="11">
        <f t="shared" si="52"/>
        <v>0</v>
      </c>
      <c r="P48" s="11">
        <f t="shared" si="52"/>
        <v>0</v>
      </c>
      <c r="Q48" s="11">
        <f t="shared" si="52"/>
        <v>0</v>
      </c>
      <c r="R48" s="11">
        <f t="shared" si="52"/>
        <v>1208993608.194226</v>
      </c>
      <c r="S48" s="11">
        <f t="shared" si="52"/>
        <v>11851990941.688091</v>
      </c>
      <c r="T48" s="11">
        <f t="shared" si="52"/>
        <v>0</v>
      </c>
      <c r="U48" s="11">
        <f t="shared" si="52"/>
        <v>0</v>
      </c>
      <c r="V48" s="11">
        <f t="shared" si="52"/>
        <v>0</v>
      </c>
    </row>
    <row r="49" spans="1:22" ht="12" customHeight="1" x14ac:dyDescent="0.25">
      <c r="A49" s="9" t="s">
        <v>44</v>
      </c>
      <c r="B49" s="8" t="s">
        <v>15</v>
      </c>
      <c r="C49" s="8" t="s">
        <v>48</v>
      </c>
      <c r="D49" s="8" t="s">
        <v>16</v>
      </c>
      <c r="E49" s="6">
        <f t="shared" si="2"/>
        <v>27.988580334513031</v>
      </c>
      <c r="F49" s="11">
        <f t="shared" si="38"/>
        <v>708756224.09012032</v>
      </c>
      <c r="G49" s="10">
        <f t="shared" si="3"/>
        <v>19837080515.532452</v>
      </c>
      <c r="H49" s="10">
        <f t="shared" si="4"/>
        <v>4725642166.9619045</v>
      </c>
      <c r="I49" s="10">
        <f t="shared" si="5"/>
        <v>3187931349.4733543</v>
      </c>
      <c r="J49" s="10">
        <f t="shared" si="6"/>
        <v>11923506999.097193</v>
      </c>
      <c r="K49" s="11">
        <f t="shared" ref="K49:V49" si="53">SUM(K102,K155,K208,K261,K314,K367,K420,K473,K526,K579)</f>
        <v>4725642166.9619045</v>
      </c>
      <c r="L49" s="11">
        <f t="shared" si="53"/>
        <v>2388483211.928895</v>
      </c>
      <c r="M49" s="11">
        <f t="shared" si="53"/>
        <v>2952298117.7130466</v>
      </c>
      <c r="N49" s="11">
        <f t="shared" si="53"/>
        <v>898162556.44047248</v>
      </c>
      <c r="O49" s="11">
        <f t="shared" si="53"/>
        <v>0</v>
      </c>
      <c r="P49" s="11">
        <f t="shared" si="53"/>
        <v>0</v>
      </c>
      <c r="Q49" s="11">
        <f t="shared" si="53"/>
        <v>0</v>
      </c>
      <c r="R49" s="11">
        <f t="shared" si="53"/>
        <v>799448137.54445958</v>
      </c>
      <c r="S49" s="11">
        <f t="shared" si="53"/>
        <v>8073046324.9436741</v>
      </c>
      <c r="T49" s="11">
        <f t="shared" si="53"/>
        <v>0</v>
      </c>
      <c r="U49" s="11">
        <f t="shared" si="53"/>
        <v>0</v>
      </c>
      <c r="V49" s="11">
        <f t="shared" si="53"/>
        <v>0</v>
      </c>
    </row>
    <row r="50" spans="1:22" ht="12" customHeight="1" x14ac:dyDescent="0.25">
      <c r="A50" s="9" t="s">
        <v>44</v>
      </c>
      <c r="B50" s="8" t="s">
        <v>15</v>
      </c>
      <c r="C50" s="8" t="s">
        <v>48</v>
      </c>
      <c r="D50" s="8" t="s">
        <v>9</v>
      </c>
      <c r="E50" s="6">
        <f t="shared" si="2"/>
        <v>37.082385275920139</v>
      </c>
      <c r="F50" s="11">
        <f t="shared" si="38"/>
        <v>254058160.37191439</v>
      </c>
      <c r="G50" s="10">
        <f t="shared" si="3"/>
        <v>9421082585.4028358</v>
      </c>
      <c r="H50" s="10">
        <f t="shared" si="4"/>
        <v>2139743582.5073946</v>
      </c>
      <c r="I50" s="10">
        <f t="shared" si="5"/>
        <v>1759437995.4841046</v>
      </c>
      <c r="J50" s="10">
        <f t="shared" si="6"/>
        <v>5521901007.4113379</v>
      </c>
      <c r="K50" s="11">
        <f t="shared" ref="K50:V50" si="54">SUM(K103,K156,K209,K262,K315,K368,K421,K474,K527,K580)</f>
        <v>2139743582.5073946</v>
      </c>
      <c r="L50" s="11">
        <f t="shared" si="54"/>
        <v>1349892524.8343379</v>
      </c>
      <c r="M50" s="11">
        <f t="shared" si="54"/>
        <v>1340438809.1717062</v>
      </c>
      <c r="N50" s="11">
        <f t="shared" si="54"/>
        <v>402517581.49521321</v>
      </c>
      <c r="O50" s="11">
        <f t="shared" si="54"/>
        <v>0</v>
      </c>
      <c r="P50" s="11">
        <f t="shared" si="54"/>
        <v>0</v>
      </c>
      <c r="Q50" s="11">
        <f t="shared" si="54"/>
        <v>0</v>
      </c>
      <c r="R50" s="11">
        <f t="shared" si="54"/>
        <v>409545470.64976668</v>
      </c>
      <c r="S50" s="11">
        <f t="shared" si="54"/>
        <v>3778944616.7444186</v>
      </c>
      <c r="T50" s="11">
        <f t="shared" si="54"/>
        <v>0</v>
      </c>
      <c r="U50" s="11">
        <f t="shared" si="54"/>
        <v>0</v>
      </c>
      <c r="V50" s="11">
        <f t="shared" si="54"/>
        <v>0</v>
      </c>
    </row>
    <row r="51" spans="1:22" ht="12" customHeight="1" x14ac:dyDescent="0.25">
      <c r="A51" s="9" t="s">
        <v>44</v>
      </c>
      <c r="B51" s="8" t="s">
        <v>15</v>
      </c>
      <c r="C51" s="8" t="s">
        <v>51</v>
      </c>
      <c r="D51" s="8" t="s">
        <v>43</v>
      </c>
      <c r="E51" s="6">
        <f t="shared" si="2"/>
        <v>34.368978990309543</v>
      </c>
      <c r="F51" s="11">
        <f t="shared" si="38"/>
        <v>9218647723.7044964</v>
      </c>
      <c r="G51" s="10">
        <f t="shared" si="3"/>
        <v>316835509935.0647</v>
      </c>
      <c r="H51" s="10">
        <f t="shared" si="4"/>
        <v>213320655871.73401</v>
      </c>
      <c r="I51" s="10">
        <f t="shared" si="5"/>
        <v>14574444207.57379</v>
      </c>
      <c r="J51" s="10">
        <f t="shared" si="6"/>
        <v>88940409855.756912</v>
      </c>
      <c r="K51" s="11">
        <f t="shared" ref="K51:V51" si="55">SUM(K104,K157,K210,K263,K316,K369,K422,K475,K528,K581)</f>
        <v>116808339298.07382</v>
      </c>
      <c r="L51" s="11">
        <f t="shared" si="55"/>
        <v>0</v>
      </c>
      <c r="M51" s="11">
        <f t="shared" si="55"/>
        <v>52530076390.243927</v>
      </c>
      <c r="N51" s="11">
        <f t="shared" si="55"/>
        <v>22039115010.112827</v>
      </c>
      <c r="O51" s="11">
        <f t="shared" si="55"/>
        <v>62229763027.824181</v>
      </c>
      <c r="P51" s="11">
        <f t="shared" si="55"/>
        <v>0</v>
      </c>
      <c r="Q51" s="11">
        <f t="shared" si="55"/>
        <v>0</v>
      </c>
      <c r="R51" s="11">
        <f t="shared" si="55"/>
        <v>14574444207.57379</v>
      </c>
      <c r="S51" s="11">
        <f t="shared" si="55"/>
        <v>14371218455.400166</v>
      </c>
      <c r="T51" s="11">
        <f t="shared" si="55"/>
        <v>14120935559.794397</v>
      </c>
      <c r="U51" s="11">
        <f t="shared" si="55"/>
        <v>583062089.62756646</v>
      </c>
      <c r="V51" s="11">
        <f t="shared" si="55"/>
        <v>19578555896.414043</v>
      </c>
    </row>
    <row r="52" spans="1:22" ht="12" customHeight="1" x14ac:dyDescent="0.25">
      <c r="A52" s="9" t="s">
        <v>44</v>
      </c>
      <c r="B52" s="8" t="s">
        <v>15</v>
      </c>
      <c r="C52" s="8" t="s">
        <v>51</v>
      </c>
      <c r="D52" s="8" t="s">
        <v>16</v>
      </c>
      <c r="E52" s="6">
        <f t="shared" si="2"/>
        <v>31.693601787378874</v>
      </c>
      <c r="F52" s="11">
        <f t="shared" si="38"/>
        <v>8318108413.5836544</v>
      </c>
      <c r="G52" s="10">
        <f t="shared" si="3"/>
        <v>263630815684.36615</v>
      </c>
      <c r="H52" s="10">
        <f t="shared" si="4"/>
        <v>176579577009.13123</v>
      </c>
      <c r="I52" s="10">
        <f t="shared" si="5"/>
        <v>12902252137.052853</v>
      </c>
      <c r="J52" s="10">
        <f t="shared" si="6"/>
        <v>74148986538.182083</v>
      </c>
      <c r="K52" s="11">
        <f t="shared" ref="K52:V52" si="56">SUM(K105,K158,K211,K264,K317,K370,K423,K476,K529,K582)</f>
        <v>96699237498.770599</v>
      </c>
      <c r="L52" s="11">
        <f t="shared" si="56"/>
        <v>0</v>
      </c>
      <c r="M52" s="11">
        <f t="shared" si="56"/>
        <v>43228839725.764664</v>
      </c>
      <c r="N52" s="11">
        <f t="shared" si="56"/>
        <v>18730751957.546173</v>
      </c>
      <c r="O52" s="11">
        <f t="shared" si="56"/>
        <v>51237036880.887764</v>
      </c>
      <c r="P52" s="11">
        <f t="shared" si="56"/>
        <v>0</v>
      </c>
      <c r="Q52" s="11">
        <f t="shared" si="56"/>
        <v>0</v>
      </c>
      <c r="R52" s="11">
        <f t="shared" si="56"/>
        <v>12902252137.052853</v>
      </c>
      <c r="S52" s="11">
        <f t="shared" si="56"/>
        <v>12189394854.871244</v>
      </c>
      <c r="T52" s="11">
        <f t="shared" si="56"/>
        <v>11446930470.53685</v>
      </c>
      <c r="U52" s="11">
        <f t="shared" si="56"/>
        <v>427701597.07888103</v>
      </c>
      <c r="V52" s="11">
        <f t="shared" si="56"/>
        <v>16768670561.857138</v>
      </c>
    </row>
    <row r="53" spans="1:22" ht="12" customHeight="1" x14ac:dyDescent="0.25">
      <c r="A53" s="9" t="s">
        <v>44</v>
      </c>
      <c r="B53" s="8" t="s">
        <v>15</v>
      </c>
      <c r="C53" s="8" t="s">
        <v>51</v>
      </c>
      <c r="D53" s="8" t="s">
        <v>9</v>
      </c>
      <c r="E53" s="6">
        <f t="shared" si="2"/>
        <v>59.080923678455676</v>
      </c>
      <c r="F53" s="11">
        <f t="shared" si="38"/>
        <v>900539310.12084198</v>
      </c>
      <c r="G53" s="10">
        <f t="shared" si="3"/>
        <v>53204694250.698593</v>
      </c>
      <c r="H53" s="10">
        <f t="shared" si="4"/>
        <v>36741078862.602814</v>
      </c>
      <c r="I53" s="10">
        <f t="shared" si="5"/>
        <v>1672192070.5209401</v>
      </c>
      <c r="J53" s="10">
        <f t="shared" si="6"/>
        <v>14791423317.574841</v>
      </c>
      <c r="K53" s="11">
        <f t="shared" ref="K53:V53" si="57">SUM(K106,K159,K212,K265,K318,K371,K424,K477,K530,K583)</f>
        <v>20109101799.303265</v>
      </c>
      <c r="L53" s="11">
        <f t="shared" si="57"/>
        <v>0</v>
      </c>
      <c r="M53" s="11">
        <f t="shared" si="57"/>
        <v>9301236664.4792614</v>
      </c>
      <c r="N53" s="11">
        <f t="shared" si="57"/>
        <v>3308363052.5666518</v>
      </c>
      <c r="O53" s="11">
        <f t="shared" si="57"/>
        <v>10992726146.936424</v>
      </c>
      <c r="P53" s="11">
        <f t="shared" si="57"/>
        <v>0</v>
      </c>
      <c r="Q53" s="11">
        <f t="shared" si="57"/>
        <v>0</v>
      </c>
      <c r="R53" s="11">
        <f t="shared" si="57"/>
        <v>1672192070.5209401</v>
      </c>
      <c r="S53" s="11">
        <f t="shared" si="57"/>
        <v>2181823600.5289259</v>
      </c>
      <c r="T53" s="11">
        <f t="shared" si="57"/>
        <v>2674005089.2575417</v>
      </c>
      <c r="U53" s="11">
        <f t="shared" si="57"/>
        <v>155360492.54868534</v>
      </c>
      <c r="V53" s="11">
        <f t="shared" si="57"/>
        <v>2809885334.5568981</v>
      </c>
    </row>
    <row r="54" spans="1:22" ht="12" customHeight="1" x14ac:dyDescent="0.25">
      <c r="A54" s="9" t="s">
        <v>44</v>
      </c>
      <c r="B54" s="8" t="s">
        <v>15</v>
      </c>
      <c r="C54" s="8" t="s">
        <v>52</v>
      </c>
      <c r="D54" s="8" t="s">
        <v>43</v>
      </c>
      <c r="E54" s="6">
        <f t="shared" si="2"/>
        <v>33.655349808312756</v>
      </c>
      <c r="F54" s="11">
        <f t="shared" si="38"/>
        <v>13182617939.605169</v>
      </c>
      <c r="G54" s="10">
        <f t="shared" si="3"/>
        <v>443665618146.7511</v>
      </c>
      <c r="H54" s="10">
        <f t="shared" si="4"/>
        <v>328540287867.35828</v>
      </c>
      <c r="I54" s="10">
        <f t="shared" si="5"/>
        <v>4691200862.6577816</v>
      </c>
      <c r="J54" s="10">
        <f t="shared" si="6"/>
        <v>110434129416.73508</v>
      </c>
      <c r="K54" s="11">
        <f t="shared" ref="K54:V54" si="58">SUM(K107,K160,K213,K266,K319,K372,K425,K478,K531,K584)</f>
        <v>141730228441.27856</v>
      </c>
      <c r="L54" s="11">
        <f t="shared" si="58"/>
        <v>0</v>
      </c>
      <c r="M54" s="11">
        <f t="shared" si="58"/>
        <v>55451336355.49044</v>
      </c>
      <c r="N54" s="11">
        <f t="shared" si="58"/>
        <v>41250733683.334244</v>
      </c>
      <c r="O54" s="11">
        <f t="shared" si="58"/>
        <v>103177620217.07919</v>
      </c>
      <c r="P54" s="11">
        <f t="shared" si="58"/>
        <v>0</v>
      </c>
      <c r="Q54" s="11">
        <f t="shared" si="58"/>
        <v>0</v>
      </c>
      <c r="R54" s="11">
        <f t="shared" si="58"/>
        <v>4691200862.6577816</v>
      </c>
      <c r="S54" s="11">
        <f t="shared" si="58"/>
        <v>13732059377.910395</v>
      </c>
      <c r="T54" s="11">
        <f t="shared" si="58"/>
        <v>40885730864.475693</v>
      </c>
      <c r="U54" s="11">
        <f t="shared" si="58"/>
        <v>5561114623.2232504</v>
      </c>
      <c r="V54" s="11">
        <f t="shared" si="58"/>
        <v>37185593721.301582</v>
      </c>
    </row>
    <row r="55" spans="1:22" ht="12" customHeight="1" x14ac:dyDescent="0.25">
      <c r="A55" s="9" t="s">
        <v>44</v>
      </c>
      <c r="B55" s="8" t="s">
        <v>15</v>
      </c>
      <c r="C55" s="8" t="s">
        <v>52</v>
      </c>
      <c r="D55" s="8" t="s">
        <v>9</v>
      </c>
      <c r="E55" s="6">
        <f t="shared" si="2"/>
        <v>33.655349808312756</v>
      </c>
      <c r="F55" s="11">
        <f t="shared" si="38"/>
        <v>13182617939.605169</v>
      </c>
      <c r="G55" s="10">
        <f t="shared" si="3"/>
        <v>443665618146.7511</v>
      </c>
      <c r="H55" s="10">
        <f t="shared" si="4"/>
        <v>328540287867.35828</v>
      </c>
      <c r="I55" s="10">
        <f t="shared" si="5"/>
        <v>4691200862.6577816</v>
      </c>
      <c r="J55" s="10">
        <f t="shared" si="6"/>
        <v>110434129416.73508</v>
      </c>
      <c r="K55" s="11">
        <f t="shared" ref="K55:V55" si="59">SUM(K108,K161,K214,K267,K320,K373,K426,K479,K532,K585)</f>
        <v>141730228441.27856</v>
      </c>
      <c r="L55" s="11">
        <f t="shared" si="59"/>
        <v>0</v>
      </c>
      <c r="M55" s="11">
        <f t="shared" si="59"/>
        <v>55451336355.49044</v>
      </c>
      <c r="N55" s="11">
        <f t="shared" si="59"/>
        <v>41250733683.334244</v>
      </c>
      <c r="O55" s="11">
        <f t="shared" si="59"/>
        <v>103177620217.07919</v>
      </c>
      <c r="P55" s="11">
        <f t="shared" si="59"/>
        <v>0</v>
      </c>
      <c r="Q55" s="11">
        <f t="shared" si="59"/>
        <v>0</v>
      </c>
      <c r="R55" s="11">
        <f t="shared" si="59"/>
        <v>4691200862.6577816</v>
      </c>
      <c r="S55" s="11">
        <f t="shared" si="59"/>
        <v>13732059377.910395</v>
      </c>
      <c r="T55" s="11">
        <f t="shared" si="59"/>
        <v>40885730864.475693</v>
      </c>
      <c r="U55" s="11">
        <f t="shared" si="59"/>
        <v>5561114623.2232504</v>
      </c>
      <c r="V55" s="11">
        <f t="shared" si="59"/>
        <v>37185593721.301582</v>
      </c>
    </row>
    <row r="56" spans="1:22" ht="12" customHeight="1" x14ac:dyDescent="0.25">
      <c r="A56" s="5" t="s">
        <v>17</v>
      </c>
      <c r="B56" s="8" t="s">
        <v>8</v>
      </c>
      <c r="C56" s="8" t="s">
        <v>43</v>
      </c>
      <c r="D56" s="8" t="s">
        <v>43</v>
      </c>
      <c r="E56" s="6">
        <f t="shared" si="2"/>
        <v>184.38196478539405</v>
      </c>
      <c r="F56" s="11">
        <f>SUM(F57:F58)</f>
        <v>2987340128.6669931</v>
      </c>
      <c r="G56" s="10">
        <f t="shared" si="3"/>
        <v>550811642405.87207</v>
      </c>
      <c r="H56" s="10">
        <f t="shared" si="4"/>
        <v>91772321212.791382</v>
      </c>
      <c r="I56" s="10">
        <f t="shared" si="5"/>
        <v>334007020187.35999</v>
      </c>
      <c r="J56" s="10">
        <f t="shared" si="6"/>
        <v>125032301005.72073</v>
      </c>
      <c r="K56" s="11">
        <f>SUM(K57:K58)</f>
        <v>75346156404.272156</v>
      </c>
      <c r="L56" s="11">
        <f t="shared" ref="L56:V56" si="60">SUM(L57:L58)</f>
        <v>0</v>
      </c>
      <c r="M56" s="11">
        <f t="shared" si="60"/>
        <v>37701330316.223068</v>
      </c>
      <c r="N56" s="11">
        <f t="shared" si="60"/>
        <v>63482479458.71257</v>
      </c>
      <c r="O56" s="11">
        <f t="shared" si="60"/>
        <v>1940060211.7612166</v>
      </c>
      <c r="P56" s="11">
        <f t="shared" si="60"/>
        <v>0</v>
      </c>
      <c r="Q56" s="11">
        <f t="shared" si="60"/>
        <v>325132989635.7876</v>
      </c>
      <c r="R56" s="11">
        <f t="shared" si="60"/>
        <v>8874030551.5724144</v>
      </c>
      <c r="S56" s="11">
        <f t="shared" si="60"/>
        <v>23848491230.785095</v>
      </c>
      <c r="T56" s="11">
        <f t="shared" si="60"/>
        <v>3757553992.0231743</v>
      </c>
      <c r="U56" s="11">
        <f t="shared" si="60"/>
        <v>1647682003.7278733</v>
      </c>
      <c r="V56" s="11">
        <f t="shared" si="60"/>
        <v>9080868601.0069599</v>
      </c>
    </row>
    <row r="57" spans="1:22" ht="12" customHeight="1" x14ac:dyDescent="0.25">
      <c r="A57" s="5" t="s">
        <v>17</v>
      </c>
      <c r="B57" s="8" t="s">
        <v>8</v>
      </c>
      <c r="C57" s="8" t="s">
        <v>43</v>
      </c>
      <c r="D57" s="8" t="s">
        <v>10</v>
      </c>
      <c r="E57" s="6">
        <f t="shared" si="2"/>
        <v>77.939551138570991</v>
      </c>
      <c r="F57" s="11">
        <f>SUM(F60,F63)</f>
        <v>1735257848.2</v>
      </c>
      <c r="G57" s="10">
        <f t="shared" si="3"/>
        <v>135245217798.39056</v>
      </c>
      <c r="H57" s="10">
        <f t="shared" si="4"/>
        <v>31318144866.217896</v>
      </c>
      <c r="I57" s="10">
        <f t="shared" si="5"/>
        <v>74880616750.460007</v>
      </c>
      <c r="J57" s="10">
        <f t="shared" si="6"/>
        <v>29046456181.712658</v>
      </c>
      <c r="K57" s="11">
        <f>SUM(K60,K63)</f>
        <v>19247031224.394913</v>
      </c>
      <c r="L57" s="11">
        <f t="shared" ref="L57:V57" si="61">SUM(L60,L63)</f>
        <v>0</v>
      </c>
      <c r="M57" s="11">
        <f t="shared" si="61"/>
        <v>10026090787.72266</v>
      </c>
      <c r="N57" s="11">
        <f t="shared" si="61"/>
        <v>14811861859.609999</v>
      </c>
      <c r="O57" s="11">
        <f t="shared" si="61"/>
        <v>684620603.78508997</v>
      </c>
      <c r="P57" s="11">
        <f t="shared" si="61"/>
        <v>0</v>
      </c>
      <c r="Q57" s="11">
        <f t="shared" si="61"/>
        <v>72265899417.5</v>
      </c>
      <c r="R57" s="11">
        <f t="shared" si="61"/>
        <v>2614717332.96</v>
      </c>
      <c r="S57" s="11">
        <f t="shared" si="61"/>
        <v>4208503534.3800001</v>
      </c>
      <c r="T57" s="11">
        <f t="shared" si="61"/>
        <v>2568963173</v>
      </c>
      <c r="U57" s="11">
        <f t="shared" si="61"/>
        <v>279189516.03789002</v>
      </c>
      <c r="V57" s="11">
        <f t="shared" si="61"/>
        <v>8538340349</v>
      </c>
    </row>
    <row r="58" spans="1:22" ht="12" customHeight="1" x14ac:dyDescent="0.25">
      <c r="A58" s="5" t="s">
        <v>17</v>
      </c>
      <c r="B58" s="8" t="s">
        <v>8</v>
      </c>
      <c r="C58" s="8" t="s">
        <v>43</v>
      </c>
      <c r="D58" s="8" t="s">
        <v>9</v>
      </c>
      <c r="E58" s="6">
        <f t="shared" si="2"/>
        <v>331.90025215634114</v>
      </c>
      <c r="F58" s="11">
        <f>SUM(F66,F64,F61)</f>
        <v>1252082280.4669929</v>
      </c>
      <c r="G58" s="10">
        <f t="shared" si="3"/>
        <v>415566424607.48157</v>
      </c>
      <c r="H58" s="10">
        <f t="shared" si="4"/>
        <v>60454176346.573486</v>
      </c>
      <c r="I58" s="10">
        <f t="shared" si="5"/>
        <v>259126403436.90002</v>
      </c>
      <c r="J58" s="10">
        <f t="shared" si="6"/>
        <v>95985844824.008072</v>
      </c>
      <c r="K58" s="11">
        <f>SUM(K66,K64,K61)</f>
        <v>56099125179.877243</v>
      </c>
      <c r="L58" s="11">
        <f t="shared" ref="L58:V58" si="62">SUM(L66,L64,L61)</f>
        <v>0</v>
      </c>
      <c r="M58" s="11">
        <f t="shared" si="62"/>
        <v>27675239528.500412</v>
      </c>
      <c r="N58" s="11">
        <f t="shared" si="62"/>
        <v>48670617599.10257</v>
      </c>
      <c r="O58" s="11">
        <f t="shared" si="62"/>
        <v>1255439607.9761267</v>
      </c>
      <c r="P58" s="11">
        <f t="shared" si="62"/>
        <v>0</v>
      </c>
      <c r="Q58" s="11">
        <f t="shared" si="62"/>
        <v>252867090218.2876</v>
      </c>
      <c r="R58" s="11">
        <f t="shared" si="62"/>
        <v>6259313218.6124153</v>
      </c>
      <c r="S58" s="11">
        <f t="shared" si="62"/>
        <v>19639987696.405094</v>
      </c>
      <c r="T58" s="11">
        <f t="shared" si="62"/>
        <v>1188590819.0231745</v>
      </c>
      <c r="U58" s="11">
        <f t="shared" si="62"/>
        <v>1368492487.6899834</v>
      </c>
      <c r="V58" s="11">
        <f t="shared" si="62"/>
        <v>542528252.00696063</v>
      </c>
    </row>
    <row r="59" spans="1:22" ht="12" customHeight="1" x14ac:dyDescent="0.25">
      <c r="A59" s="5" t="s">
        <v>17</v>
      </c>
      <c r="B59" s="8" t="s">
        <v>8</v>
      </c>
      <c r="C59" s="8" t="s">
        <v>45</v>
      </c>
      <c r="D59" s="8" t="s">
        <v>43</v>
      </c>
      <c r="E59" s="6">
        <f t="shared" si="2"/>
        <v>187.11793930676262</v>
      </c>
      <c r="F59" s="11">
        <f>SUM(F60:F61)</f>
        <v>1054486253.9</v>
      </c>
      <c r="G59" s="10">
        <f t="shared" si="3"/>
        <v>197313294857.07568</v>
      </c>
      <c r="H59" s="10">
        <f t="shared" si="4"/>
        <v>27429558207.827747</v>
      </c>
      <c r="I59" s="10">
        <f t="shared" si="5"/>
        <v>113746228524.76221</v>
      </c>
      <c r="J59" s="10">
        <f t="shared" si="6"/>
        <v>56137508124.48571</v>
      </c>
      <c r="K59" s="11">
        <f>SUM(K60:K61)</f>
        <v>21550034665.698269</v>
      </c>
      <c r="L59" s="11">
        <f t="shared" ref="L59:V59" si="63">SUM(L60:L61)</f>
        <v>0</v>
      </c>
      <c r="M59" s="11">
        <f t="shared" si="63"/>
        <v>9651029155.4028511</v>
      </c>
      <c r="N59" s="11">
        <f t="shared" si="63"/>
        <v>44244036735.515274</v>
      </c>
      <c r="O59" s="11">
        <f t="shared" si="63"/>
        <v>235175594.28985998</v>
      </c>
      <c r="P59" s="11">
        <f t="shared" si="63"/>
        <v>0</v>
      </c>
      <c r="Q59" s="11">
        <f t="shared" si="63"/>
        <v>111189198877.8</v>
      </c>
      <c r="R59" s="11">
        <f t="shared" si="63"/>
        <v>2557029646.9622102</v>
      </c>
      <c r="S59" s="11">
        <f t="shared" si="63"/>
        <v>2242442233.5675898</v>
      </c>
      <c r="T59" s="11">
        <f t="shared" si="63"/>
        <v>1312845682.8053</v>
      </c>
      <c r="U59" s="11">
        <f t="shared" si="63"/>
        <v>279683846.444318</v>
      </c>
      <c r="V59" s="11">
        <f t="shared" si="63"/>
        <v>4051818418.5900002</v>
      </c>
    </row>
    <row r="60" spans="1:22" ht="12" customHeight="1" x14ac:dyDescent="0.25">
      <c r="A60" s="5" t="s">
        <v>17</v>
      </c>
      <c r="B60" s="8" t="s">
        <v>8</v>
      </c>
      <c r="C60" s="8" t="s">
        <v>45</v>
      </c>
      <c r="D60" s="8" t="s">
        <v>10</v>
      </c>
      <c r="E60" s="6">
        <f t="shared" si="2"/>
        <v>76.122798743494954</v>
      </c>
      <c r="F60" s="11">
        <v>767294817</v>
      </c>
      <c r="G60" s="10">
        <f t="shared" si="3"/>
        <v>58408628931.417786</v>
      </c>
      <c r="H60" s="10">
        <f t="shared" si="4"/>
        <v>11743257786.345119</v>
      </c>
      <c r="I60" s="10">
        <f t="shared" si="5"/>
        <v>31368334268.169998</v>
      </c>
      <c r="J60" s="10">
        <f t="shared" si="6"/>
        <v>15297036876.90266</v>
      </c>
      <c r="K60" s="11">
        <v>6590157039.8799992</v>
      </c>
      <c r="L60" s="11">
        <v>0</v>
      </c>
      <c r="M60" s="11">
        <v>3048981997.1726599</v>
      </c>
      <c r="N60" s="11">
        <v>11639927229.549999</v>
      </c>
      <c r="O60" s="11">
        <v>123194130.59999999</v>
      </c>
      <c r="P60" s="10">
        <v>0</v>
      </c>
      <c r="Q60" s="11">
        <v>30352236211.5</v>
      </c>
      <c r="R60" s="11">
        <v>1016098056.67</v>
      </c>
      <c r="S60" s="11">
        <v>608127650.18000007</v>
      </c>
      <c r="T60" s="11">
        <v>1082207924</v>
      </c>
      <c r="U60" s="11">
        <v>54932606.865120001</v>
      </c>
      <c r="V60" s="11">
        <v>3892766085</v>
      </c>
    </row>
    <row r="61" spans="1:22" ht="12" customHeight="1" x14ac:dyDescent="0.25">
      <c r="A61" s="5" t="s">
        <v>17</v>
      </c>
      <c r="B61" s="8" t="s">
        <v>8</v>
      </c>
      <c r="C61" s="8" t="s">
        <v>45</v>
      </c>
      <c r="D61" s="8" t="s">
        <v>9</v>
      </c>
      <c r="E61" s="6">
        <f t="shared" si="2"/>
        <v>483.6657646377684</v>
      </c>
      <c r="F61" s="11">
        <v>287191436.89999998</v>
      </c>
      <c r="G61" s="10">
        <f t="shared" si="3"/>
        <v>138904665925.6579</v>
      </c>
      <c r="H61" s="10">
        <f t="shared" si="4"/>
        <v>15686300421.482628</v>
      </c>
      <c r="I61" s="10">
        <f t="shared" si="5"/>
        <v>82377894256.592209</v>
      </c>
      <c r="J61" s="10">
        <f t="shared" si="6"/>
        <v>40840471247.583054</v>
      </c>
      <c r="K61" s="11">
        <v>14959877625.81827</v>
      </c>
      <c r="L61" s="11">
        <v>0</v>
      </c>
      <c r="M61" s="11">
        <v>6602047158.2301903</v>
      </c>
      <c r="N61" s="11">
        <v>32604109505.965271</v>
      </c>
      <c r="O61" s="11">
        <v>111981463.68985999</v>
      </c>
      <c r="P61" s="10">
        <v>0</v>
      </c>
      <c r="Q61" s="11">
        <v>80836962666.300003</v>
      </c>
      <c r="R61" s="11">
        <v>1540931590.2922101</v>
      </c>
      <c r="S61" s="11">
        <v>1634314583.3875899</v>
      </c>
      <c r="T61" s="11">
        <v>230637758.8053</v>
      </c>
      <c r="U61" s="11">
        <v>224751239.579198</v>
      </c>
      <c r="V61" s="11">
        <v>159052333.59</v>
      </c>
    </row>
    <row r="62" spans="1:22" ht="12" customHeight="1" x14ac:dyDescent="0.25">
      <c r="A62" s="5" t="s">
        <v>17</v>
      </c>
      <c r="B62" s="8" t="s">
        <v>8</v>
      </c>
      <c r="C62" s="8" t="s">
        <v>11</v>
      </c>
      <c r="D62" s="8" t="s">
        <v>43</v>
      </c>
      <c r="E62" s="6">
        <f t="shared" si="2"/>
        <v>189.22136084926677</v>
      </c>
      <c r="F62" s="11">
        <f>SUM(F63:F64)</f>
        <v>1688002161.0999999</v>
      </c>
      <c r="G62" s="10">
        <f t="shared" si="3"/>
        <v>319406066039.84521</v>
      </c>
      <c r="H62" s="10">
        <f t="shared" si="4"/>
        <v>55835134780.995491</v>
      </c>
      <c r="I62" s="10">
        <f t="shared" si="5"/>
        <v>206033833176.00323</v>
      </c>
      <c r="J62" s="10">
        <f t="shared" si="6"/>
        <v>57537098082.846512</v>
      </c>
      <c r="K62" s="11">
        <f>SUM(K63:K64)</f>
        <v>46055864332.306488</v>
      </c>
      <c r="L62" s="11">
        <f t="shared" ref="L62:V62" si="64">SUM(L63:L64)</f>
        <v>0</v>
      </c>
      <c r="M62" s="11">
        <f t="shared" si="64"/>
        <v>23634374166.845291</v>
      </c>
      <c r="N62" s="11">
        <f t="shared" si="64"/>
        <v>14833560700.88122</v>
      </c>
      <c r="O62" s="11">
        <f t="shared" si="64"/>
        <v>1586724023.23351</v>
      </c>
      <c r="P62" s="11">
        <f t="shared" si="64"/>
        <v>0</v>
      </c>
      <c r="Q62" s="11">
        <f t="shared" si="64"/>
        <v>200057743932.79999</v>
      </c>
      <c r="R62" s="11">
        <f t="shared" si="64"/>
        <v>5976089243.2032404</v>
      </c>
      <c r="S62" s="11">
        <f t="shared" si="64"/>
        <v>19069163215.119999</v>
      </c>
      <c r="T62" s="11">
        <f t="shared" si="64"/>
        <v>2220248475.1500001</v>
      </c>
      <c r="U62" s="11">
        <f t="shared" si="64"/>
        <v>1063704094.2554821</v>
      </c>
      <c r="V62" s="11">
        <f t="shared" si="64"/>
        <v>4908593856.0500002</v>
      </c>
    </row>
    <row r="63" spans="1:22" ht="12" customHeight="1" x14ac:dyDescent="0.25">
      <c r="A63" s="5" t="s">
        <v>17</v>
      </c>
      <c r="B63" s="8" t="s">
        <v>8</v>
      </c>
      <c r="C63" s="8" t="s">
        <v>11</v>
      </c>
      <c r="D63" s="8" t="s">
        <v>10</v>
      </c>
      <c r="E63" s="6">
        <f t="shared" si="2"/>
        <v>79.379672973374994</v>
      </c>
      <c r="F63" s="11">
        <v>967963031.20000005</v>
      </c>
      <c r="G63" s="10">
        <f t="shared" si="3"/>
        <v>76836588866.972778</v>
      </c>
      <c r="H63" s="10">
        <f t="shared" si="4"/>
        <v>19574887079.872772</v>
      </c>
      <c r="I63" s="10">
        <f t="shared" si="5"/>
        <v>43512282482.290001</v>
      </c>
      <c r="J63" s="10">
        <f t="shared" si="6"/>
        <v>13749419304.810001</v>
      </c>
      <c r="K63" s="11">
        <v>12656874184.514912</v>
      </c>
      <c r="L63" s="11">
        <v>0</v>
      </c>
      <c r="M63" s="11">
        <v>6977108790.5500002</v>
      </c>
      <c r="N63" s="11">
        <v>3171934630.0599995</v>
      </c>
      <c r="O63" s="11">
        <v>561426473.18508995</v>
      </c>
      <c r="P63" s="10">
        <v>0</v>
      </c>
      <c r="Q63" s="11">
        <v>41913663206</v>
      </c>
      <c r="R63" s="11">
        <v>1598619276.29</v>
      </c>
      <c r="S63" s="11">
        <v>3600375884.1999998</v>
      </c>
      <c r="T63" s="11">
        <v>1486755249</v>
      </c>
      <c r="U63" s="11">
        <v>224256909.17276999</v>
      </c>
      <c r="V63" s="11">
        <v>4645574264</v>
      </c>
    </row>
    <row r="64" spans="1:22" ht="12" customHeight="1" x14ac:dyDescent="0.25">
      <c r="A64" s="5" t="s">
        <v>17</v>
      </c>
      <c r="B64" s="8" t="s">
        <v>8</v>
      </c>
      <c r="C64" s="8" t="s">
        <v>11</v>
      </c>
      <c r="D64" s="8" t="s">
        <v>9</v>
      </c>
      <c r="E64" s="6">
        <f t="shared" si="2"/>
        <v>336.88374298013611</v>
      </c>
      <c r="F64" s="11">
        <v>720039129.89999998</v>
      </c>
      <c r="G64" s="10">
        <f t="shared" si="3"/>
        <v>242569477172.87244</v>
      </c>
      <c r="H64" s="10">
        <f t="shared" si="4"/>
        <v>36260247701.122711</v>
      </c>
      <c r="I64" s="10">
        <f t="shared" si="5"/>
        <v>162521550693.71323</v>
      </c>
      <c r="J64" s="10">
        <f t="shared" si="6"/>
        <v>43787678778.036507</v>
      </c>
      <c r="K64" s="11">
        <v>33398990147.79158</v>
      </c>
      <c r="L64" s="11">
        <v>0</v>
      </c>
      <c r="M64" s="11">
        <v>16657265376.29529</v>
      </c>
      <c r="N64" s="11">
        <v>11661626070.82122</v>
      </c>
      <c r="O64" s="11">
        <v>1025297550.04842</v>
      </c>
      <c r="P64" s="10">
        <v>0</v>
      </c>
      <c r="Q64" s="11">
        <v>158144080726.79999</v>
      </c>
      <c r="R64" s="11">
        <v>4377469966.9132404</v>
      </c>
      <c r="S64" s="11">
        <v>15468787330.92</v>
      </c>
      <c r="T64" s="11">
        <v>733493226.1500001</v>
      </c>
      <c r="U64" s="11">
        <v>839447185.08271205</v>
      </c>
      <c r="V64" s="11">
        <v>263019592.05000001</v>
      </c>
    </row>
    <row r="65" spans="1:22" ht="12" customHeight="1" x14ac:dyDescent="0.25">
      <c r="A65" s="5" t="s">
        <v>17</v>
      </c>
      <c r="B65" s="9" t="s">
        <v>8</v>
      </c>
      <c r="C65" s="8" t="s">
        <v>46</v>
      </c>
      <c r="D65" s="9" t="s">
        <v>43</v>
      </c>
      <c r="E65" s="6">
        <f t="shared" si="2"/>
        <v>139.23644232818373</v>
      </c>
      <c r="F65" s="11">
        <f>F66</f>
        <v>244851713.66699299</v>
      </c>
      <c r="G65" s="10">
        <f t="shared" si="3"/>
        <v>34092281508.951225</v>
      </c>
      <c r="H65" s="10">
        <f t="shared" si="4"/>
        <v>8507628223.9681501</v>
      </c>
      <c r="I65" s="10">
        <f t="shared" si="5"/>
        <v>14226958486.594559</v>
      </c>
      <c r="J65" s="10">
        <f t="shared" si="6"/>
        <v>11357694798.388515</v>
      </c>
      <c r="K65" s="11">
        <f>K66</f>
        <v>7740257406.267396</v>
      </c>
      <c r="L65" s="11">
        <f t="shared" ref="L65:V65" si="65">L66</f>
        <v>0</v>
      </c>
      <c r="M65" s="11">
        <f t="shared" si="65"/>
        <v>4415926993.9749308</v>
      </c>
      <c r="N65" s="11">
        <f t="shared" si="65"/>
        <v>4404882022.316081</v>
      </c>
      <c r="O65" s="11">
        <f t="shared" si="65"/>
        <v>118160594.23784679</v>
      </c>
      <c r="P65" s="11">
        <f t="shared" si="65"/>
        <v>0</v>
      </c>
      <c r="Q65" s="11">
        <f t="shared" si="65"/>
        <v>13886046825.187593</v>
      </c>
      <c r="R65" s="11">
        <f t="shared" si="65"/>
        <v>340911661.40696532</v>
      </c>
      <c r="S65" s="11">
        <f t="shared" si="65"/>
        <v>2536885782.0975041</v>
      </c>
      <c r="T65" s="11">
        <f t="shared" si="65"/>
        <v>224459834.0678744</v>
      </c>
      <c r="U65" s="11">
        <f t="shared" si="65"/>
        <v>304294063.02807337</v>
      </c>
      <c r="V65" s="11">
        <f t="shared" si="65"/>
        <v>120456326.36696059</v>
      </c>
    </row>
    <row r="66" spans="1:22" ht="12" customHeight="1" x14ac:dyDescent="0.25">
      <c r="A66" s="5" t="s">
        <v>17</v>
      </c>
      <c r="B66" s="8" t="s">
        <v>8</v>
      </c>
      <c r="C66" s="8" t="s">
        <v>46</v>
      </c>
      <c r="D66" s="8" t="s">
        <v>9</v>
      </c>
      <c r="E66" s="6">
        <f t="shared" si="2"/>
        <v>139.23644232818373</v>
      </c>
      <c r="F66" s="11">
        <v>244851713.66699299</v>
      </c>
      <c r="G66" s="10">
        <f t="shared" si="3"/>
        <v>34092281508.951225</v>
      </c>
      <c r="H66" s="10">
        <f t="shared" si="4"/>
        <v>8507628223.9681501</v>
      </c>
      <c r="I66" s="10">
        <f t="shared" si="5"/>
        <v>14226958486.594559</v>
      </c>
      <c r="J66" s="10">
        <f t="shared" si="6"/>
        <v>11357694798.388515</v>
      </c>
      <c r="K66" s="11">
        <v>7740257406.267396</v>
      </c>
      <c r="L66" s="11">
        <v>0</v>
      </c>
      <c r="M66" s="11">
        <v>4415926993.9749308</v>
      </c>
      <c r="N66" s="11">
        <v>4404882022.316081</v>
      </c>
      <c r="O66" s="11">
        <v>118160594.23784679</v>
      </c>
      <c r="P66" s="10">
        <v>0</v>
      </c>
      <c r="Q66" s="11">
        <v>13886046825.187593</v>
      </c>
      <c r="R66" s="11">
        <v>340911661.40696532</v>
      </c>
      <c r="S66" s="11">
        <v>2536885782.0975041</v>
      </c>
      <c r="T66" s="11">
        <v>224459834.0678744</v>
      </c>
      <c r="U66" s="11">
        <v>304294063.02807337</v>
      </c>
      <c r="V66" s="11">
        <v>120456326.36696059</v>
      </c>
    </row>
    <row r="67" spans="1:22" ht="12" customHeight="1" x14ac:dyDescent="0.25">
      <c r="A67" s="5" t="s">
        <v>17</v>
      </c>
      <c r="B67" s="8" t="s">
        <v>47</v>
      </c>
      <c r="C67" s="8" t="s">
        <v>43</v>
      </c>
      <c r="D67" s="8" t="s">
        <v>43</v>
      </c>
      <c r="E67" s="6">
        <f t="shared" ref="E67:E129" si="66">IFERROR(G67/F67,0)</f>
        <v>389.47407037240509</v>
      </c>
      <c r="F67" s="11">
        <f>SUM(F68:F69)</f>
        <v>251580533.14999998</v>
      </c>
      <c r="G67" s="10">
        <f t="shared" ref="G67:G129" si="67">SUM(H67:J67)</f>
        <v>97984094272.390289</v>
      </c>
      <c r="H67" s="10">
        <f t="shared" ref="H67:H129" si="68">SUM(K67,O67,P67,T67,U67,V67)</f>
        <v>13565375587.426712</v>
      </c>
      <c r="I67" s="10">
        <f t="shared" ref="I67:I129" si="69">SUM(L67,Q67,R67)</f>
        <v>65249079614.291878</v>
      </c>
      <c r="J67" s="10">
        <f t="shared" ref="J67:J129" si="70">SUM(M67,N67,S67)</f>
        <v>19169639070.6717</v>
      </c>
      <c r="K67" s="11">
        <f>SUM(K68:K69)</f>
        <v>11931916784.513306</v>
      </c>
      <c r="L67" s="11">
        <f t="shared" ref="L67:U67" si="71">SUM(L68:L69)</f>
        <v>0</v>
      </c>
      <c r="M67" s="11">
        <f t="shared" si="71"/>
        <v>5186009936.6213198</v>
      </c>
      <c r="N67" s="11">
        <f t="shared" si="71"/>
        <v>6452513491.52038</v>
      </c>
      <c r="O67" s="11">
        <f t="shared" si="71"/>
        <v>11107425.216694999</v>
      </c>
      <c r="P67" s="11">
        <f t="shared" si="71"/>
        <v>0</v>
      </c>
      <c r="Q67" s="11">
        <f t="shared" si="71"/>
        <v>63739501387.099998</v>
      </c>
      <c r="R67" s="11">
        <f t="shared" si="71"/>
        <v>1509578227.1918802</v>
      </c>
      <c r="S67" s="11">
        <f t="shared" si="71"/>
        <v>7531115642.5299997</v>
      </c>
      <c r="T67" s="11">
        <f t="shared" si="71"/>
        <v>249283933.61048999</v>
      </c>
      <c r="U67" s="11">
        <f t="shared" si="71"/>
        <v>72088109.253060013</v>
      </c>
      <c r="V67" s="11">
        <f>SUM(V68:V69)</f>
        <v>1300979334.8331602</v>
      </c>
    </row>
    <row r="68" spans="1:22" ht="12" customHeight="1" x14ac:dyDescent="0.25">
      <c r="A68" s="5" t="s">
        <v>17</v>
      </c>
      <c r="B68" s="8" t="s">
        <v>47</v>
      </c>
      <c r="C68" s="8" t="s">
        <v>43</v>
      </c>
      <c r="D68" s="8" t="s">
        <v>10</v>
      </c>
      <c r="E68" s="6">
        <f t="shared" si="66"/>
        <v>252.81237012848308</v>
      </c>
      <c r="F68" s="11">
        <f>SUM(F71,F74)</f>
        <v>137733874.94999999</v>
      </c>
      <c r="G68" s="10">
        <f t="shared" si="67"/>
        <v>34820827373.0896</v>
      </c>
      <c r="H68" s="10">
        <f t="shared" si="68"/>
        <v>5868770662.8696022</v>
      </c>
      <c r="I68" s="10">
        <f t="shared" si="69"/>
        <v>22240813355.769997</v>
      </c>
      <c r="J68" s="10">
        <f t="shared" si="70"/>
        <v>6711243354.4499998</v>
      </c>
      <c r="K68" s="11">
        <f>SUM(K71,K74)</f>
        <v>4414131589.1000004</v>
      </c>
      <c r="L68" s="11">
        <f t="shared" ref="L68:U68" si="72">SUM(L71,L74)</f>
        <v>0</v>
      </c>
      <c r="M68" s="11">
        <f t="shared" si="72"/>
        <v>1781542345.8199997</v>
      </c>
      <c r="N68" s="11">
        <f t="shared" si="72"/>
        <v>2405104270.6400003</v>
      </c>
      <c r="O68" s="11">
        <f t="shared" si="72"/>
        <v>0</v>
      </c>
      <c r="P68" s="11">
        <f t="shared" si="72"/>
        <v>0</v>
      </c>
      <c r="Q68" s="11">
        <f t="shared" si="72"/>
        <v>21742376263.099998</v>
      </c>
      <c r="R68" s="11">
        <f t="shared" si="72"/>
        <v>498437092.67000008</v>
      </c>
      <c r="S68" s="11">
        <f t="shared" si="72"/>
        <v>2524596737.9899998</v>
      </c>
      <c r="T68" s="11">
        <f t="shared" si="72"/>
        <v>157236074.81</v>
      </c>
      <c r="U68" s="11">
        <f t="shared" si="72"/>
        <v>16983903.059602</v>
      </c>
      <c r="V68" s="11">
        <f>SUM(V71,V74)</f>
        <v>1280419095.9000001</v>
      </c>
    </row>
    <row r="69" spans="1:22" ht="12" customHeight="1" x14ac:dyDescent="0.25">
      <c r="A69" s="5" t="s">
        <v>17</v>
      </c>
      <c r="B69" s="8" t="s">
        <v>47</v>
      </c>
      <c r="C69" s="8" t="s">
        <v>43</v>
      </c>
      <c r="D69" s="8" t="s">
        <v>9</v>
      </c>
      <c r="E69" s="6">
        <f t="shared" si="66"/>
        <v>554.8100216375143</v>
      </c>
      <c r="F69" s="11">
        <f>SUM(F72,F75)</f>
        <v>113846658.2</v>
      </c>
      <c r="G69" s="10">
        <f t="shared" si="67"/>
        <v>63163266899.30069</v>
      </c>
      <c r="H69" s="10">
        <f t="shared" si="68"/>
        <v>7696604924.5571079</v>
      </c>
      <c r="I69" s="10">
        <f t="shared" si="69"/>
        <v>43008266258.521881</v>
      </c>
      <c r="J69" s="10">
        <f t="shared" si="70"/>
        <v>12458395716.221699</v>
      </c>
      <c r="K69" s="11">
        <f>SUM(K72,K75)</f>
        <v>7517785195.4133053</v>
      </c>
      <c r="L69" s="11">
        <f t="shared" ref="L69:U69" si="73">SUM(L72,L75)</f>
        <v>0</v>
      </c>
      <c r="M69" s="11">
        <f t="shared" si="73"/>
        <v>3404467590.8013201</v>
      </c>
      <c r="N69" s="11">
        <f t="shared" si="73"/>
        <v>4047409220.8803797</v>
      </c>
      <c r="O69" s="11">
        <f t="shared" si="73"/>
        <v>11107425.216694999</v>
      </c>
      <c r="P69" s="11">
        <f t="shared" si="73"/>
        <v>0</v>
      </c>
      <c r="Q69" s="11">
        <f t="shared" si="73"/>
        <v>41997125124</v>
      </c>
      <c r="R69" s="11">
        <f t="shared" si="73"/>
        <v>1011141134.5218801</v>
      </c>
      <c r="S69" s="11">
        <f t="shared" si="73"/>
        <v>5006518904.54</v>
      </c>
      <c r="T69" s="11">
        <f t="shared" si="73"/>
        <v>92047858.800489992</v>
      </c>
      <c r="U69" s="11">
        <f t="shared" si="73"/>
        <v>55104206.193458006</v>
      </c>
      <c r="V69" s="11">
        <f>SUM(V72,V75)</f>
        <v>20560238.93316</v>
      </c>
    </row>
    <row r="70" spans="1:22" ht="12" customHeight="1" x14ac:dyDescent="0.25">
      <c r="A70" s="5" t="s">
        <v>17</v>
      </c>
      <c r="B70" s="9" t="s">
        <v>47</v>
      </c>
      <c r="C70" s="9" t="s">
        <v>45</v>
      </c>
      <c r="D70" s="9" t="s">
        <v>43</v>
      </c>
      <c r="E70" s="6">
        <f t="shared" si="66"/>
        <v>367.20872143260385</v>
      </c>
      <c r="F70" s="11">
        <f>SUM(F71:F72)</f>
        <v>100233366.45</v>
      </c>
      <c r="G70" s="10">
        <f t="shared" si="67"/>
        <v>36806566338.99015</v>
      </c>
      <c r="H70" s="10">
        <f t="shared" si="68"/>
        <v>5192328995.4810896</v>
      </c>
      <c r="I70" s="10">
        <f t="shared" si="69"/>
        <v>24227595969.792339</v>
      </c>
      <c r="J70" s="10">
        <f t="shared" si="70"/>
        <v>7386641373.7167196</v>
      </c>
      <c r="K70" s="11">
        <f>SUM(K71:K72)</f>
        <v>4539129345.7674446</v>
      </c>
      <c r="L70" s="11">
        <f t="shared" ref="L70:U70" si="74">SUM(L71:L72)</f>
        <v>0</v>
      </c>
      <c r="M70" s="11">
        <f t="shared" si="74"/>
        <v>1937883416.9063399</v>
      </c>
      <c r="N70" s="11">
        <f t="shared" si="74"/>
        <v>2825498671.6603804</v>
      </c>
      <c r="O70" s="11">
        <f t="shared" si="74"/>
        <v>886751.33255499997</v>
      </c>
      <c r="P70" s="11">
        <f t="shared" si="74"/>
        <v>0</v>
      </c>
      <c r="Q70" s="11">
        <f t="shared" si="74"/>
        <v>23712055165.599998</v>
      </c>
      <c r="R70" s="11">
        <f t="shared" si="74"/>
        <v>515540804.19234002</v>
      </c>
      <c r="S70" s="11">
        <f t="shared" si="74"/>
        <v>2623259285.1499996</v>
      </c>
      <c r="T70" s="11">
        <f t="shared" si="74"/>
        <v>85086155.160420001</v>
      </c>
      <c r="U70" s="11">
        <f t="shared" si="74"/>
        <v>19065653.975029998</v>
      </c>
      <c r="V70" s="11">
        <f>SUM(V71:V72)</f>
        <v>548161089.24563992</v>
      </c>
    </row>
    <row r="71" spans="1:22" ht="12" customHeight="1" x14ac:dyDescent="0.25">
      <c r="A71" s="5" t="s">
        <v>17</v>
      </c>
      <c r="B71" s="8" t="s">
        <v>47</v>
      </c>
      <c r="C71" s="8" t="s">
        <v>45</v>
      </c>
      <c r="D71" s="8" t="s">
        <v>10</v>
      </c>
      <c r="E71" s="6">
        <f t="shared" si="66"/>
        <v>256.95858283149676</v>
      </c>
      <c r="F71" s="11">
        <v>57610087</v>
      </c>
      <c r="G71" s="10">
        <f t="shared" si="67"/>
        <v>14803406312.319233</v>
      </c>
      <c r="H71" s="10">
        <f t="shared" si="68"/>
        <v>2540631045.4692321</v>
      </c>
      <c r="I71" s="10">
        <f t="shared" si="69"/>
        <v>9398881619.0100002</v>
      </c>
      <c r="J71" s="10">
        <f t="shared" si="70"/>
        <v>2863893647.8400002</v>
      </c>
      <c r="K71" s="11">
        <v>1937709810.9000001</v>
      </c>
      <c r="L71" s="11">
        <v>0</v>
      </c>
      <c r="M71" s="11">
        <v>773857049.57999992</v>
      </c>
      <c r="N71" s="11">
        <v>1086060874.27</v>
      </c>
      <c r="O71" s="11">
        <v>0</v>
      </c>
      <c r="P71" s="10">
        <v>0</v>
      </c>
      <c r="Q71" s="11">
        <v>9204323843.1000004</v>
      </c>
      <c r="R71" s="11">
        <v>194557775.91000003</v>
      </c>
      <c r="S71" s="11">
        <v>1003975723.99</v>
      </c>
      <c r="T71" s="11">
        <v>57309559.280000001</v>
      </c>
      <c r="U71" s="11">
        <v>4995451.489232</v>
      </c>
      <c r="V71" s="11">
        <v>540616223.79999995</v>
      </c>
    </row>
    <row r="72" spans="1:22" ht="12" customHeight="1" x14ac:dyDescent="0.25">
      <c r="A72" s="5" t="s">
        <v>17</v>
      </c>
      <c r="B72" s="8" t="s">
        <v>47</v>
      </c>
      <c r="C72" s="8" t="s">
        <v>45</v>
      </c>
      <c r="D72" s="8" t="s">
        <v>9</v>
      </c>
      <c r="E72" s="6">
        <f t="shared" si="66"/>
        <v>516.22400506469978</v>
      </c>
      <c r="F72" s="11">
        <v>42623279.450000003</v>
      </c>
      <c r="G72" s="10">
        <f t="shared" si="67"/>
        <v>22003160026.670918</v>
      </c>
      <c r="H72" s="10">
        <f t="shared" si="68"/>
        <v>2651697950.011858</v>
      </c>
      <c r="I72" s="10">
        <f t="shared" si="69"/>
        <v>14828714350.782339</v>
      </c>
      <c r="J72" s="10">
        <f t="shared" si="70"/>
        <v>4522747725.8767204</v>
      </c>
      <c r="K72" s="11">
        <v>2601419534.867445</v>
      </c>
      <c r="L72" s="11">
        <v>0</v>
      </c>
      <c r="M72" s="11">
        <v>1164026367.32634</v>
      </c>
      <c r="N72" s="11">
        <v>1739437797.3903801</v>
      </c>
      <c r="O72" s="11">
        <v>886751.33255499997</v>
      </c>
      <c r="P72" s="10">
        <v>0</v>
      </c>
      <c r="Q72" s="11">
        <v>14507731322.5</v>
      </c>
      <c r="R72" s="11">
        <v>320983028.28233999</v>
      </c>
      <c r="S72" s="11">
        <v>1619283561.1599998</v>
      </c>
      <c r="T72" s="11">
        <v>27776595.880419992</v>
      </c>
      <c r="U72" s="11">
        <v>14070202.485797998</v>
      </c>
      <c r="V72" s="11">
        <v>7544865.4456399996</v>
      </c>
    </row>
    <row r="73" spans="1:22" ht="12" customHeight="1" x14ac:dyDescent="0.25">
      <c r="A73" s="5" t="s">
        <v>17</v>
      </c>
      <c r="B73" s="9" t="s">
        <v>47</v>
      </c>
      <c r="C73" s="9" t="s">
        <v>11</v>
      </c>
      <c r="D73" s="9" t="s">
        <v>43</v>
      </c>
      <c r="E73" s="6">
        <f t="shared" si="66"/>
        <v>404.21984281123741</v>
      </c>
      <c r="F73" s="11">
        <f>SUM(F74:F75)</f>
        <v>151347166.69999999</v>
      </c>
      <c r="G73" s="10">
        <f t="shared" si="67"/>
        <v>61177527933.400139</v>
      </c>
      <c r="H73" s="10">
        <f t="shared" si="68"/>
        <v>8373046591.9456205</v>
      </c>
      <c r="I73" s="10">
        <f t="shared" si="69"/>
        <v>41021483644.499542</v>
      </c>
      <c r="J73" s="10">
        <f t="shared" si="70"/>
        <v>11782997696.954979</v>
      </c>
      <c r="K73" s="11">
        <f>SUM(K74:K75)</f>
        <v>7392787438.7458601</v>
      </c>
      <c r="L73" s="11">
        <f t="shared" ref="L73:V73" si="75">SUM(L74:L75)</f>
        <v>0</v>
      </c>
      <c r="M73" s="11">
        <f t="shared" si="75"/>
        <v>3248126519.7149796</v>
      </c>
      <c r="N73" s="11">
        <f t="shared" si="75"/>
        <v>3627014819.8599997</v>
      </c>
      <c r="O73" s="11">
        <f t="shared" si="75"/>
        <v>10220673.88414</v>
      </c>
      <c r="P73" s="11">
        <f t="shared" si="75"/>
        <v>0</v>
      </c>
      <c r="Q73" s="11">
        <f t="shared" si="75"/>
        <v>40027446221.5</v>
      </c>
      <c r="R73" s="11">
        <f t="shared" si="75"/>
        <v>994037422.99954009</v>
      </c>
      <c r="S73" s="11">
        <f t="shared" si="75"/>
        <v>4907856357.3800001</v>
      </c>
      <c r="T73" s="11">
        <f t="shared" si="75"/>
        <v>164197778.45007002</v>
      </c>
      <c r="U73" s="11">
        <f t="shared" si="75"/>
        <v>53022455.278030008</v>
      </c>
      <c r="V73" s="11">
        <f t="shared" si="75"/>
        <v>752818245.58752</v>
      </c>
    </row>
    <row r="74" spans="1:22" ht="12" customHeight="1" x14ac:dyDescent="0.25">
      <c r="A74" s="5" t="s">
        <v>17</v>
      </c>
      <c r="B74" s="8" t="s">
        <v>47</v>
      </c>
      <c r="C74" s="8" t="s">
        <v>11</v>
      </c>
      <c r="D74" s="8" t="s">
        <v>10</v>
      </c>
      <c r="E74" s="6">
        <f t="shared" si="66"/>
        <v>249.83118712837103</v>
      </c>
      <c r="F74" s="11">
        <v>80123787.950000003</v>
      </c>
      <c r="G74" s="10">
        <f t="shared" si="67"/>
        <v>20017421060.77037</v>
      </c>
      <c r="H74" s="10">
        <f t="shared" si="68"/>
        <v>3328139617.4003701</v>
      </c>
      <c r="I74" s="10">
        <f t="shared" si="69"/>
        <v>12841931736.76</v>
      </c>
      <c r="J74" s="10">
        <f t="shared" si="70"/>
        <v>3847349706.6100001</v>
      </c>
      <c r="K74" s="11">
        <v>2476421778.1999998</v>
      </c>
      <c r="L74" s="11">
        <v>0</v>
      </c>
      <c r="M74" s="11">
        <v>1007685296.2399999</v>
      </c>
      <c r="N74" s="11">
        <v>1319043396.3700001</v>
      </c>
      <c r="O74" s="11">
        <v>0</v>
      </c>
      <c r="P74" s="10">
        <v>0</v>
      </c>
      <c r="Q74" s="11">
        <v>12538052420</v>
      </c>
      <c r="R74" s="11">
        <v>303879316.76000005</v>
      </c>
      <c r="S74" s="11">
        <v>1520621014</v>
      </c>
      <c r="T74" s="11">
        <v>99926515.530000001</v>
      </c>
      <c r="U74" s="11">
        <v>11988451.57037</v>
      </c>
      <c r="V74" s="11">
        <v>739802872.10000002</v>
      </c>
    </row>
    <row r="75" spans="1:22" ht="12" customHeight="1" x14ac:dyDescent="0.25">
      <c r="A75" s="5" t="s">
        <v>17</v>
      </c>
      <c r="B75" s="8" t="s">
        <v>47</v>
      </c>
      <c r="C75" s="8" t="s">
        <v>11</v>
      </c>
      <c r="D75" s="8" t="s">
        <v>9</v>
      </c>
      <c r="E75" s="6">
        <f t="shared" si="66"/>
        <v>577.90163279258593</v>
      </c>
      <c r="F75" s="11">
        <v>71223378.75</v>
      </c>
      <c r="G75" s="10">
        <f t="shared" si="67"/>
        <v>41160106872.629768</v>
      </c>
      <c r="H75" s="10">
        <f t="shared" si="68"/>
        <v>5044906974.5452499</v>
      </c>
      <c r="I75" s="10">
        <f t="shared" si="69"/>
        <v>28179551907.73954</v>
      </c>
      <c r="J75" s="10">
        <f t="shared" si="70"/>
        <v>7935647990.3449793</v>
      </c>
      <c r="K75" s="11">
        <v>4916365660.5458603</v>
      </c>
      <c r="L75" s="11">
        <v>0</v>
      </c>
      <c r="M75" s="11">
        <v>2240441223.4749799</v>
      </c>
      <c r="N75" s="11">
        <v>2307971423.4899998</v>
      </c>
      <c r="O75" s="11">
        <v>10220673.88414</v>
      </c>
      <c r="P75" s="10">
        <v>0</v>
      </c>
      <c r="Q75" s="11">
        <v>27489393801.5</v>
      </c>
      <c r="R75" s="11">
        <v>690158106.2395401</v>
      </c>
      <c r="S75" s="11">
        <v>3387235343.3800001</v>
      </c>
      <c r="T75" s="11">
        <v>64271262.920070007</v>
      </c>
      <c r="U75" s="11">
        <v>41034003.707660004</v>
      </c>
      <c r="V75" s="11">
        <v>13015373.48752</v>
      </c>
    </row>
    <row r="76" spans="1:22" ht="12" customHeight="1" x14ac:dyDescent="0.25">
      <c r="A76" s="5" t="s">
        <v>17</v>
      </c>
      <c r="B76" s="8" t="s">
        <v>12</v>
      </c>
      <c r="C76" s="8" t="s">
        <v>43</v>
      </c>
      <c r="D76" s="8" t="s">
        <v>43</v>
      </c>
      <c r="E76" s="6">
        <f t="shared" si="66"/>
        <v>165.90076681507782</v>
      </c>
      <c r="F76" s="11">
        <f>SUM(F77:F78)</f>
        <v>277016278.11000001</v>
      </c>
      <c r="G76" s="10">
        <f t="shared" si="67"/>
        <v>45957212958.707855</v>
      </c>
      <c r="H76" s="10">
        <f t="shared" si="68"/>
        <v>6557199910.6581469</v>
      </c>
      <c r="I76" s="10">
        <f t="shared" si="69"/>
        <v>24627570909.231239</v>
      </c>
      <c r="J76" s="10">
        <f t="shared" si="70"/>
        <v>14772442138.818472</v>
      </c>
      <c r="K76" s="11">
        <f>SUM(K77:K78)</f>
        <v>5831854237.1518431</v>
      </c>
      <c r="L76" s="11">
        <f t="shared" ref="L76:U76" si="76">SUM(L77:L78)</f>
        <v>0</v>
      </c>
      <c r="M76" s="11">
        <f t="shared" si="76"/>
        <v>3124515766.7069931</v>
      </c>
      <c r="N76" s="11">
        <f t="shared" si="76"/>
        <v>11032020013.23193</v>
      </c>
      <c r="O76" s="11">
        <f t="shared" si="76"/>
        <v>11113350.005637513</v>
      </c>
      <c r="P76" s="11">
        <f t="shared" si="76"/>
        <v>0</v>
      </c>
      <c r="Q76" s="11">
        <f t="shared" si="76"/>
        <v>23951815726.499878</v>
      </c>
      <c r="R76" s="11">
        <f t="shared" si="76"/>
        <v>675755182.73136306</v>
      </c>
      <c r="S76" s="11">
        <f t="shared" si="76"/>
        <v>615906358.87954903</v>
      </c>
      <c r="T76" s="11">
        <f t="shared" si="76"/>
        <v>108142528.46135655</v>
      </c>
      <c r="U76" s="11">
        <f t="shared" si="76"/>
        <v>338173035.31931007</v>
      </c>
      <c r="V76" s="11">
        <f>SUM(V77:V78)</f>
        <v>267916759.71999997</v>
      </c>
    </row>
    <row r="77" spans="1:22" ht="12" customHeight="1" x14ac:dyDescent="0.25">
      <c r="A77" s="5" t="s">
        <v>17</v>
      </c>
      <c r="B77" s="8" t="s">
        <v>12</v>
      </c>
      <c r="C77" s="8" t="s">
        <v>43</v>
      </c>
      <c r="D77" s="8" t="s">
        <v>10</v>
      </c>
      <c r="E77" s="6">
        <f t="shared" si="66"/>
        <v>125.8038437052864</v>
      </c>
      <c r="F77" s="11">
        <f>SUM(F80,F83)</f>
        <v>151136673.03</v>
      </c>
      <c r="G77" s="10">
        <f t="shared" si="67"/>
        <v>19013574392.003094</v>
      </c>
      <c r="H77" s="10">
        <f t="shared" si="68"/>
        <v>2954032206.5454531</v>
      </c>
      <c r="I77" s="10">
        <f t="shared" si="69"/>
        <v>10068022608.718729</v>
      </c>
      <c r="J77" s="10">
        <f t="shared" si="70"/>
        <v>5991519576.7389097</v>
      </c>
      <c r="K77" s="11">
        <f>SUM(K80,K83)</f>
        <v>2557011452.6700001</v>
      </c>
      <c r="L77" s="11">
        <f t="shared" ref="L77:U77" si="77">SUM(L80,L83)</f>
        <v>0</v>
      </c>
      <c r="M77" s="11">
        <f t="shared" si="77"/>
        <v>1383441930.1206298</v>
      </c>
      <c r="N77" s="11">
        <f t="shared" si="77"/>
        <v>4355317178.2103701</v>
      </c>
      <c r="O77" s="11">
        <f t="shared" si="77"/>
        <v>10927837.369999999</v>
      </c>
      <c r="P77" s="11">
        <f t="shared" si="77"/>
        <v>0</v>
      </c>
      <c r="Q77" s="11">
        <f t="shared" si="77"/>
        <v>9806701595.3999996</v>
      </c>
      <c r="R77" s="11">
        <f t="shared" si="77"/>
        <v>261321013.31873</v>
      </c>
      <c r="S77" s="11">
        <f t="shared" si="77"/>
        <v>252760468.40790999</v>
      </c>
      <c r="T77" s="11">
        <f t="shared" si="77"/>
        <v>1284265.925453</v>
      </c>
      <c r="U77" s="11">
        <f t="shared" si="77"/>
        <v>269902854.70000005</v>
      </c>
      <c r="V77" s="11">
        <f>SUM(V80,V83)</f>
        <v>114905795.88</v>
      </c>
    </row>
    <row r="78" spans="1:22" ht="12" customHeight="1" x14ac:dyDescent="0.25">
      <c r="A78" s="5" t="s">
        <v>17</v>
      </c>
      <c r="B78" s="8" t="s">
        <v>12</v>
      </c>
      <c r="C78" s="8" t="s">
        <v>43</v>
      </c>
      <c r="D78" s="8" t="s">
        <v>9</v>
      </c>
      <c r="E78" s="6">
        <f t="shared" si="66"/>
        <v>214.04292259720177</v>
      </c>
      <c r="F78" s="11">
        <f>SUM(F81,F84)</f>
        <v>125879605.08000001</v>
      </c>
      <c r="G78" s="10">
        <f t="shared" si="67"/>
        <v>26943638566.704769</v>
      </c>
      <c r="H78" s="10">
        <f t="shared" si="68"/>
        <v>3603167704.1126938</v>
      </c>
      <c r="I78" s="10">
        <f t="shared" si="69"/>
        <v>14559548300.512514</v>
      </c>
      <c r="J78" s="10">
        <f t="shared" si="70"/>
        <v>8780922562.0795631</v>
      </c>
      <c r="K78" s="11">
        <f>SUM(K81,K84)</f>
        <v>3274842784.481843</v>
      </c>
      <c r="L78" s="11">
        <f t="shared" ref="L78:U78" si="78">SUM(L81,L84)</f>
        <v>0</v>
      </c>
      <c r="M78" s="11">
        <f t="shared" si="78"/>
        <v>1741073836.5863633</v>
      </c>
      <c r="N78" s="11">
        <f t="shared" si="78"/>
        <v>6676702835.0215597</v>
      </c>
      <c r="O78" s="11">
        <f t="shared" si="78"/>
        <v>185512.63563751499</v>
      </c>
      <c r="P78" s="11">
        <f t="shared" si="78"/>
        <v>0</v>
      </c>
      <c r="Q78" s="11">
        <f t="shared" si="78"/>
        <v>14145114131.09988</v>
      </c>
      <c r="R78" s="11">
        <f t="shared" si="78"/>
        <v>414434169.412633</v>
      </c>
      <c r="S78" s="11">
        <f t="shared" si="78"/>
        <v>363145890.47163898</v>
      </c>
      <c r="T78" s="11">
        <f t="shared" si="78"/>
        <v>106858262.53590354</v>
      </c>
      <c r="U78" s="11">
        <f t="shared" si="78"/>
        <v>68270180.619310006</v>
      </c>
      <c r="V78" s="11">
        <f>SUM(V81,V84)</f>
        <v>153010963.83999997</v>
      </c>
    </row>
    <row r="79" spans="1:22" ht="12" customHeight="1" x14ac:dyDescent="0.25">
      <c r="A79" s="5" t="s">
        <v>17</v>
      </c>
      <c r="B79" s="8" t="s">
        <v>12</v>
      </c>
      <c r="C79" s="8" t="s">
        <v>45</v>
      </c>
      <c r="D79" s="8" t="s">
        <v>43</v>
      </c>
      <c r="E79" s="6">
        <f t="shared" si="66"/>
        <v>199.97518332889049</v>
      </c>
      <c r="F79" s="11">
        <f>SUM(F80:F81)</f>
        <v>151840649.03</v>
      </c>
      <c r="G79" s="10">
        <f t="shared" si="67"/>
        <v>30364361626.551968</v>
      </c>
      <c r="H79" s="10">
        <f t="shared" si="68"/>
        <v>3771341012.6574569</v>
      </c>
      <c r="I79" s="10">
        <f t="shared" si="69"/>
        <v>14195243319.862391</v>
      </c>
      <c r="J79" s="10">
        <f t="shared" si="70"/>
        <v>12397777294.03212</v>
      </c>
      <c r="K79" s="11">
        <f>SUM(K80:K81)</f>
        <v>3393171522.8733678</v>
      </c>
      <c r="L79" s="11">
        <f t="shared" ref="L79:U79" si="79">SUM(L80:L81)</f>
        <v>0</v>
      </c>
      <c r="M79" s="11">
        <f t="shared" si="79"/>
        <v>1726505323.6560836</v>
      </c>
      <c r="N79" s="11">
        <f t="shared" si="79"/>
        <v>10319408602.783342</v>
      </c>
      <c r="O79" s="11">
        <f t="shared" si="79"/>
        <v>6918.5898810849994</v>
      </c>
      <c r="P79" s="11">
        <f t="shared" si="79"/>
        <v>0</v>
      </c>
      <c r="Q79" s="11">
        <f t="shared" si="79"/>
        <v>13831626295.61792</v>
      </c>
      <c r="R79" s="11">
        <f t="shared" si="79"/>
        <v>363617024.24447</v>
      </c>
      <c r="S79" s="11">
        <f t="shared" si="79"/>
        <v>351863367.59269297</v>
      </c>
      <c r="T79" s="11">
        <f t="shared" si="79"/>
        <v>61506908.325449772</v>
      </c>
      <c r="U79" s="11">
        <f t="shared" si="79"/>
        <v>167569894.548758</v>
      </c>
      <c r="V79" s="11">
        <f>SUM(V80:V81)</f>
        <v>149085768.31999999</v>
      </c>
    </row>
    <row r="80" spans="1:22" ht="12" customHeight="1" x14ac:dyDescent="0.25">
      <c r="A80" s="5" t="s">
        <v>17</v>
      </c>
      <c r="B80" s="8" t="s">
        <v>12</v>
      </c>
      <c r="C80" s="8" t="s">
        <v>45</v>
      </c>
      <c r="D80" s="8" t="s">
        <v>10</v>
      </c>
      <c r="E80" s="6">
        <f t="shared" si="66"/>
        <v>146.51308374833638</v>
      </c>
      <c r="F80" s="11">
        <v>83053786.659999996</v>
      </c>
      <c r="G80" s="10">
        <f t="shared" si="67"/>
        <v>12168466400.533043</v>
      </c>
      <c r="H80" s="10">
        <f t="shared" si="68"/>
        <v>1590429693.8486831</v>
      </c>
      <c r="I80" s="10">
        <f t="shared" si="69"/>
        <v>5662750793.3405504</v>
      </c>
      <c r="J80" s="10">
        <f t="shared" si="70"/>
        <v>4915285913.3438101</v>
      </c>
      <c r="K80" s="11">
        <v>1393091591.95</v>
      </c>
      <c r="L80" s="11">
        <v>0</v>
      </c>
      <c r="M80" s="11">
        <v>711032192.30754995</v>
      </c>
      <c r="N80" s="11">
        <v>4062471049.6500001</v>
      </c>
      <c r="O80" s="11">
        <v>0</v>
      </c>
      <c r="P80" s="10">
        <v>0</v>
      </c>
      <c r="Q80" s="11">
        <v>5525830470.3000002</v>
      </c>
      <c r="R80" s="11">
        <v>136920323.04054999</v>
      </c>
      <c r="S80" s="11">
        <v>141782671.38626</v>
      </c>
      <c r="T80" s="11">
        <v>676597.12868299999</v>
      </c>
      <c r="U80" s="11">
        <v>130416784.90000001</v>
      </c>
      <c r="V80" s="11">
        <v>66244719.869999997</v>
      </c>
    </row>
    <row r="81" spans="1:22" ht="12" customHeight="1" x14ac:dyDescent="0.25">
      <c r="A81" s="5" t="s">
        <v>17</v>
      </c>
      <c r="B81" s="8" t="s">
        <v>12</v>
      </c>
      <c r="C81" s="8" t="s">
        <v>45</v>
      </c>
      <c r="D81" s="8" t="s">
        <v>9</v>
      </c>
      <c r="E81" s="6">
        <f t="shared" si="66"/>
        <v>264.52573353534285</v>
      </c>
      <c r="F81" s="11">
        <v>68786862.370000005</v>
      </c>
      <c r="G81" s="10">
        <f t="shared" si="67"/>
        <v>18195895226.018925</v>
      </c>
      <c r="H81" s="10">
        <f t="shared" si="68"/>
        <v>2180911318.8087735</v>
      </c>
      <c r="I81" s="10">
        <f t="shared" si="69"/>
        <v>8532492526.5218401</v>
      </c>
      <c r="J81" s="10">
        <f t="shared" si="70"/>
        <v>7482491380.6883097</v>
      </c>
      <c r="K81" s="11">
        <v>2000079930.9233677</v>
      </c>
      <c r="L81" s="11">
        <v>0</v>
      </c>
      <c r="M81" s="11">
        <v>1015473131.3485336</v>
      </c>
      <c r="N81" s="11">
        <v>6256937553.1333427</v>
      </c>
      <c r="O81" s="11">
        <v>6918.5898810849994</v>
      </c>
      <c r="P81" s="10">
        <v>0</v>
      </c>
      <c r="Q81" s="11">
        <v>8305795825.3179197</v>
      </c>
      <c r="R81" s="11">
        <v>226696701.20392001</v>
      </c>
      <c r="S81" s="11">
        <v>210080696.206433</v>
      </c>
      <c r="T81" s="11">
        <v>60830311.196766771</v>
      </c>
      <c r="U81" s="11">
        <v>37153109.648758002</v>
      </c>
      <c r="V81" s="11">
        <v>82841048.449999988</v>
      </c>
    </row>
    <row r="82" spans="1:22" ht="12" customHeight="1" x14ac:dyDescent="0.25">
      <c r="A82" s="5" t="s">
        <v>17</v>
      </c>
      <c r="B82" s="8" t="s">
        <v>12</v>
      </c>
      <c r="C82" s="8" t="s">
        <v>11</v>
      </c>
      <c r="D82" s="8" t="s">
        <v>43</v>
      </c>
      <c r="E82" s="6">
        <f t="shared" si="66"/>
        <v>124.56778884802304</v>
      </c>
      <c r="F82" s="11">
        <f>SUM(F83:F84)</f>
        <v>125175629.08000001</v>
      </c>
      <c r="G82" s="10">
        <f t="shared" si="67"/>
        <v>15592851332.155895</v>
      </c>
      <c r="H82" s="10">
        <f t="shared" si="68"/>
        <v>2785858898.0006909</v>
      </c>
      <c r="I82" s="10">
        <f t="shared" si="69"/>
        <v>10432327589.368853</v>
      </c>
      <c r="J82" s="10">
        <f t="shared" si="70"/>
        <v>2374664844.7863526</v>
      </c>
      <c r="K82" s="11">
        <f>SUM(K83:K84)</f>
        <v>2438682714.2784758</v>
      </c>
      <c r="L82" s="11">
        <f t="shared" ref="L82:V82" si="80">SUM(L83:L84)</f>
        <v>0</v>
      </c>
      <c r="M82" s="11">
        <f t="shared" si="80"/>
        <v>1398010443.0509095</v>
      </c>
      <c r="N82" s="11">
        <f t="shared" si="80"/>
        <v>712611410.44858706</v>
      </c>
      <c r="O82" s="11">
        <f t="shared" si="80"/>
        <v>11106431.415756429</v>
      </c>
      <c r="P82" s="11">
        <f t="shared" si="80"/>
        <v>0</v>
      </c>
      <c r="Q82" s="11">
        <f t="shared" si="80"/>
        <v>10120189430.88196</v>
      </c>
      <c r="R82" s="11">
        <f t="shared" si="80"/>
        <v>312138158.486893</v>
      </c>
      <c r="S82" s="11">
        <f t="shared" si="80"/>
        <v>264042991.286856</v>
      </c>
      <c r="T82" s="11">
        <f t="shared" si="80"/>
        <v>46635620.135906771</v>
      </c>
      <c r="U82" s="11">
        <f t="shared" si="80"/>
        <v>170603140.77055201</v>
      </c>
      <c r="V82" s="11">
        <f t="shared" si="80"/>
        <v>118830991.40000001</v>
      </c>
    </row>
    <row r="83" spans="1:22" ht="12" customHeight="1" x14ac:dyDescent="0.25">
      <c r="A83" s="5" t="s">
        <v>17</v>
      </c>
      <c r="B83" s="8" t="s">
        <v>12</v>
      </c>
      <c r="C83" s="8" t="s">
        <v>11</v>
      </c>
      <c r="D83" s="8" t="s">
        <v>10</v>
      </c>
      <c r="E83" s="6">
        <f t="shared" si="66"/>
        <v>100.54080190240396</v>
      </c>
      <c r="F83" s="11">
        <v>68082886.370000005</v>
      </c>
      <c r="G83" s="10">
        <f t="shared" si="67"/>
        <v>6845107991.4700489</v>
      </c>
      <c r="H83" s="10">
        <f t="shared" si="68"/>
        <v>1363602512.69677</v>
      </c>
      <c r="I83" s="10">
        <f t="shared" si="69"/>
        <v>4405271815.3781796</v>
      </c>
      <c r="J83" s="10">
        <f t="shared" si="70"/>
        <v>1076233663.3951001</v>
      </c>
      <c r="K83" s="11">
        <v>1163919860.72</v>
      </c>
      <c r="L83" s="11">
        <v>0</v>
      </c>
      <c r="M83" s="11">
        <v>672409737.81307995</v>
      </c>
      <c r="N83" s="11">
        <v>292846128.56037003</v>
      </c>
      <c r="O83" s="11">
        <v>10927837.369999999</v>
      </c>
      <c r="P83" s="10">
        <v>0</v>
      </c>
      <c r="Q83" s="11">
        <v>4280871125.0999999</v>
      </c>
      <c r="R83" s="11">
        <v>124400690.27818</v>
      </c>
      <c r="S83" s="11">
        <v>110977797.02165</v>
      </c>
      <c r="T83" s="11">
        <v>607668.79677000002</v>
      </c>
      <c r="U83" s="11">
        <v>139486069.80000001</v>
      </c>
      <c r="V83" s="11">
        <v>48661076.009999998</v>
      </c>
    </row>
    <row r="84" spans="1:22" ht="12" customHeight="1" x14ac:dyDescent="0.25">
      <c r="A84" s="5" t="s">
        <v>17</v>
      </c>
      <c r="B84" s="8" t="s">
        <v>12</v>
      </c>
      <c r="C84" s="8" t="s">
        <v>11</v>
      </c>
      <c r="D84" s="8" t="s">
        <v>9</v>
      </c>
      <c r="E84" s="6">
        <f t="shared" si="66"/>
        <v>153.21988269366582</v>
      </c>
      <c r="F84" s="11">
        <v>57092742.710000001</v>
      </c>
      <c r="G84" s="10">
        <f t="shared" si="67"/>
        <v>8747743340.6858444</v>
      </c>
      <c r="H84" s="10">
        <f t="shared" si="68"/>
        <v>1422256385.3039207</v>
      </c>
      <c r="I84" s="10">
        <f t="shared" si="69"/>
        <v>6027055773.9906721</v>
      </c>
      <c r="J84" s="10">
        <f t="shared" si="70"/>
        <v>1298431181.3912525</v>
      </c>
      <c r="K84" s="11">
        <v>1274762853.5584755</v>
      </c>
      <c r="L84" s="11">
        <v>0</v>
      </c>
      <c r="M84" s="11">
        <v>725600705.23782957</v>
      </c>
      <c r="N84" s="11">
        <v>419765281.88821703</v>
      </c>
      <c r="O84" s="11">
        <v>178594.04575642999</v>
      </c>
      <c r="P84" s="10">
        <v>0</v>
      </c>
      <c r="Q84" s="11">
        <v>5839318305.7819595</v>
      </c>
      <c r="R84" s="11">
        <v>187737468.208713</v>
      </c>
      <c r="S84" s="11">
        <v>153065194.26520598</v>
      </c>
      <c r="T84" s="11">
        <v>46027951.339136772</v>
      </c>
      <c r="U84" s="11">
        <v>31117070.970552001</v>
      </c>
      <c r="V84" s="11">
        <v>70169915.390000001</v>
      </c>
    </row>
    <row r="85" spans="1:22" ht="12" customHeight="1" x14ac:dyDescent="0.25">
      <c r="A85" s="5" t="s">
        <v>17</v>
      </c>
      <c r="B85" s="8" t="s">
        <v>13</v>
      </c>
      <c r="C85" s="8" t="s">
        <v>43</v>
      </c>
      <c r="D85" s="8" t="s">
        <v>43</v>
      </c>
      <c r="E85" s="6">
        <f t="shared" si="66"/>
        <v>165.38626783920685</v>
      </c>
      <c r="F85" s="11">
        <f>SUM(F86:F87)</f>
        <v>299380578.62704998</v>
      </c>
      <c r="G85" s="10">
        <f t="shared" si="67"/>
        <v>49513436562.670013</v>
      </c>
      <c r="H85" s="10">
        <f t="shared" si="68"/>
        <v>9096476154.602005</v>
      </c>
      <c r="I85" s="10">
        <f t="shared" si="69"/>
        <v>32937892320.450981</v>
      </c>
      <c r="J85" s="10">
        <f t="shared" si="70"/>
        <v>7479068087.6170311</v>
      </c>
      <c r="K85" s="11">
        <f>SUM(K86:K87)</f>
        <v>7666298303.2549639</v>
      </c>
      <c r="L85" s="11">
        <f t="shared" ref="L85:U85" si="81">SUM(L86:L87)</f>
        <v>0</v>
      </c>
      <c r="M85" s="11">
        <f t="shared" si="81"/>
        <v>4047679644.5824471</v>
      </c>
      <c r="N85" s="11">
        <f t="shared" si="81"/>
        <v>2607992807.848249</v>
      </c>
      <c r="O85" s="11">
        <f t="shared" si="81"/>
        <v>1672409.916884244</v>
      </c>
      <c r="P85" s="11">
        <f t="shared" si="81"/>
        <v>0</v>
      </c>
      <c r="Q85" s="11">
        <f t="shared" si="81"/>
        <v>31491634008.08815</v>
      </c>
      <c r="R85" s="11">
        <f t="shared" si="81"/>
        <v>1446258312.3628302</v>
      </c>
      <c r="S85" s="11">
        <f t="shared" si="81"/>
        <v>823395635.18633497</v>
      </c>
      <c r="T85" s="11">
        <f t="shared" si="81"/>
        <v>646424806.97670782</v>
      </c>
      <c r="U85" s="11">
        <f t="shared" si="81"/>
        <v>448110644.23774898</v>
      </c>
      <c r="V85" s="11">
        <f>SUM(V86:V87)</f>
        <v>333969990.21570003</v>
      </c>
    </row>
    <row r="86" spans="1:22" ht="12" customHeight="1" x14ac:dyDescent="0.25">
      <c r="A86" s="5" t="s">
        <v>17</v>
      </c>
      <c r="B86" s="8" t="s">
        <v>13</v>
      </c>
      <c r="C86" s="8" t="s">
        <v>43</v>
      </c>
      <c r="D86" s="8" t="s">
        <v>10</v>
      </c>
      <c r="E86" s="6">
        <f t="shared" si="66"/>
        <v>212.17467628064855</v>
      </c>
      <c r="F86" s="11">
        <f>SUM(F89,F92)</f>
        <v>22300134.326219998</v>
      </c>
      <c r="G86" s="10">
        <f t="shared" si="67"/>
        <v>4731523781.680707</v>
      </c>
      <c r="H86" s="10">
        <f t="shared" si="68"/>
        <v>624820676.49333298</v>
      </c>
      <c r="I86" s="10">
        <f t="shared" si="69"/>
        <v>3588818788.6160002</v>
      </c>
      <c r="J86" s="10">
        <f t="shared" si="70"/>
        <v>517884316.571374</v>
      </c>
      <c r="K86" s="11">
        <f>SUM(K89,K92)</f>
        <v>561136044.05292416</v>
      </c>
      <c r="L86" s="11">
        <f t="shared" ref="L86:U86" si="82">SUM(L89,L92)</f>
        <v>0</v>
      </c>
      <c r="M86" s="11">
        <f t="shared" si="82"/>
        <v>209168716.10262001</v>
      </c>
      <c r="N86" s="11">
        <f t="shared" si="82"/>
        <v>220160433.82815298</v>
      </c>
      <c r="O86" s="11">
        <f t="shared" si="82"/>
        <v>1168227.16759582</v>
      </c>
      <c r="P86" s="11">
        <f t="shared" si="82"/>
        <v>0</v>
      </c>
      <c r="Q86" s="11">
        <f t="shared" si="82"/>
        <v>3401946142.6900001</v>
      </c>
      <c r="R86" s="11">
        <f t="shared" si="82"/>
        <v>186872645.926</v>
      </c>
      <c r="S86" s="11">
        <f t="shared" si="82"/>
        <v>88555166.640600994</v>
      </c>
      <c r="T86" s="11">
        <f t="shared" si="82"/>
        <v>1373039.9171130001</v>
      </c>
      <c r="U86" s="11">
        <f t="shared" si="82"/>
        <v>52531321.390000001</v>
      </c>
      <c r="V86" s="11">
        <f>SUM(V89,V92)</f>
        <v>8612043.9657000005</v>
      </c>
    </row>
    <row r="87" spans="1:22" ht="12" customHeight="1" x14ac:dyDescent="0.25">
      <c r="A87" s="5" t="s">
        <v>17</v>
      </c>
      <c r="B87" s="8" t="s">
        <v>13</v>
      </c>
      <c r="C87" s="8" t="s">
        <v>43</v>
      </c>
      <c r="D87" s="8" t="s">
        <v>9</v>
      </c>
      <c r="E87" s="6">
        <f t="shared" si="66"/>
        <v>161.62061849579314</v>
      </c>
      <c r="F87" s="11">
        <f>SUM(F90,F93)</f>
        <v>277080444.30083001</v>
      </c>
      <c r="G87" s="10">
        <f t="shared" si="67"/>
        <v>44781912780.989304</v>
      </c>
      <c r="H87" s="10">
        <f t="shared" si="68"/>
        <v>8471655478.1086721</v>
      </c>
      <c r="I87" s="10">
        <f t="shared" si="69"/>
        <v>29349073531.83498</v>
      </c>
      <c r="J87" s="10">
        <f t="shared" si="70"/>
        <v>6961183771.0456562</v>
      </c>
      <c r="K87" s="11">
        <f>SUM(K90,K93)</f>
        <v>7105162259.2020397</v>
      </c>
      <c r="L87" s="11">
        <f t="shared" ref="L87:U87" si="83">SUM(L90,L93)</f>
        <v>0</v>
      </c>
      <c r="M87" s="11">
        <f t="shared" si="83"/>
        <v>3838510928.4798269</v>
      </c>
      <c r="N87" s="11">
        <f t="shared" si="83"/>
        <v>2387832374.0200958</v>
      </c>
      <c r="O87" s="11">
        <f t="shared" si="83"/>
        <v>504182.74928842403</v>
      </c>
      <c r="P87" s="11">
        <f t="shared" si="83"/>
        <v>0</v>
      </c>
      <c r="Q87" s="11">
        <f t="shared" si="83"/>
        <v>28089687865.398151</v>
      </c>
      <c r="R87" s="11">
        <f t="shared" si="83"/>
        <v>1259385666.43683</v>
      </c>
      <c r="S87" s="11">
        <f t="shared" si="83"/>
        <v>734840468.54573393</v>
      </c>
      <c r="T87" s="11">
        <f t="shared" si="83"/>
        <v>645051767.05959487</v>
      </c>
      <c r="U87" s="11">
        <f t="shared" si="83"/>
        <v>395579322.84774899</v>
      </c>
      <c r="V87" s="11">
        <f>SUM(V90,V93)</f>
        <v>325357946.25</v>
      </c>
    </row>
    <row r="88" spans="1:22" ht="12" customHeight="1" x14ac:dyDescent="0.25">
      <c r="A88" s="5" t="s">
        <v>17</v>
      </c>
      <c r="B88" s="8" t="s">
        <v>13</v>
      </c>
      <c r="C88" s="8" t="s">
        <v>45</v>
      </c>
      <c r="D88" s="8" t="s">
        <v>43</v>
      </c>
      <c r="E88" s="6">
        <f t="shared" si="66"/>
        <v>167.94105679587042</v>
      </c>
      <c r="F88" s="11">
        <f>SUM(F89:F90)</f>
        <v>111197591.83705001</v>
      </c>
      <c r="G88" s="10">
        <f t="shared" si="67"/>
        <v>18674641086.270031</v>
      </c>
      <c r="H88" s="10">
        <f t="shared" si="68"/>
        <v>3350706754.5985894</v>
      </c>
      <c r="I88" s="10">
        <f t="shared" si="69"/>
        <v>12330285657.96035</v>
      </c>
      <c r="J88" s="10">
        <f t="shared" si="70"/>
        <v>2993648673.711091</v>
      </c>
      <c r="K88" s="11">
        <f>SUM(K89:K90)</f>
        <v>2825997456.3712306</v>
      </c>
      <c r="L88" s="11">
        <f t="shared" ref="L88" si="84">SUM(L89:L90)</f>
        <v>0</v>
      </c>
      <c r="M88" s="11">
        <f t="shared" ref="M88" si="85">SUM(M89:M90)</f>
        <v>1401312862.4015479</v>
      </c>
      <c r="N88" s="11">
        <f t="shared" ref="N88" si="86">SUM(N89:N90)</f>
        <v>1264307896.599988</v>
      </c>
      <c r="O88" s="11">
        <f t="shared" ref="O88" si="87">SUM(O89:O90)</f>
        <v>283078.85694717802</v>
      </c>
      <c r="P88" s="11">
        <f t="shared" ref="P88" si="88">SUM(P89:P90)</f>
        <v>0</v>
      </c>
      <c r="Q88" s="11">
        <f t="shared" ref="Q88" si="89">SUM(Q89:Q90)</f>
        <v>11879414098.788151</v>
      </c>
      <c r="R88" s="11">
        <f t="shared" ref="R88" si="90">SUM(R89:R90)</f>
        <v>450871559.17219996</v>
      </c>
      <c r="S88" s="11">
        <f t="shared" ref="S88" si="91">SUM(S89:S90)</f>
        <v>328027914.70955491</v>
      </c>
      <c r="T88" s="11">
        <f t="shared" ref="T88" si="92">SUM(T89:T90)</f>
        <v>245960381.86978284</v>
      </c>
      <c r="U88" s="11">
        <f t="shared" ref="U88" si="93">SUM(U89:U90)</f>
        <v>151877249.37202901</v>
      </c>
      <c r="V88" s="11">
        <f t="shared" ref="V88" si="94">SUM(V89:V90)</f>
        <v>126588588.12859999</v>
      </c>
    </row>
    <row r="89" spans="1:22" ht="12" customHeight="1" x14ac:dyDescent="0.25">
      <c r="A89" s="5" t="s">
        <v>17</v>
      </c>
      <c r="B89" s="8" t="s">
        <v>13</v>
      </c>
      <c r="C89" s="8" t="s">
        <v>45</v>
      </c>
      <c r="D89" s="8" t="s">
        <v>10</v>
      </c>
      <c r="E89" s="6">
        <f t="shared" si="66"/>
        <v>185.11890666576414</v>
      </c>
      <c r="F89" s="11">
        <v>6725605.1462200005</v>
      </c>
      <c r="G89" s="10">
        <f t="shared" si="67"/>
        <v>1245036671.3338833</v>
      </c>
      <c r="H89" s="10">
        <f t="shared" si="68"/>
        <v>143246483.04312941</v>
      </c>
      <c r="I89" s="10">
        <f t="shared" si="69"/>
        <v>965764200.38968003</v>
      </c>
      <c r="J89" s="10">
        <f t="shared" si="70"/>
        <v>136025987.90107399</v>
      </c>
      <c r="K89" s="11">
        <v>126007380.42792676</v>
      </c>
      <c r="L89" s="11">
        <v>0</v>
      </c>
      <c r="M89" s="11">
        <v>50615740.911769994</v>
      </c>
      <c r="N89" s="11">
        <v>59643141.515923001</v>
      </c>
      <c r="O89" s="11">
        <v>137309.74259325</v>
      </c>
      <c r="P89" s="10">
        <v>0</v>
      </c>
      <c r="Q89" s="11">
        <v>928989935.25</v>
      </c>
      <c r="R89" s="11">
        <v>36774265.139679998</v>
      </c>
      <c r="S89" s="11">
        <v>25767105.473381002</v>
      </c>
      <c r="T89" s="11">
        <v>511529.1640094</v>
      </c>
      <c r="U89" s="11">
        <v>13373576.369999999</v>
      </c>
      <c r="V89" s="11">
        <v>3216687.3385999999</v>
      </c>
    </row>
    <row r="90" spans="1:22" ht="12" customHeight="1" x14ac:dyDescent="0.25">
      <c r="A90" s="5" t="s">
        <v>17</v>
      </c>
      <c r="B90" s="8" t="s">
        <v>13</v>
      </c>
      <c r="C90" s="8" t="s">
        <v>45</v>
      </c>
      <c r="D90" s="8" t="s">
        <v>9</v>
      </c>
      <c r="E90" s="6">
        <f t="shared" si="66"/>
        <v>166.83519637198617</v>
      </c>
      <c r="F90" s="11">
        <v>104471986.69083001</v>
      </c>
      <c r="G90" s="10">
        <f t="shared" si="67"/>
        <v>17429604414.93615</v>
      </c>
      <c r="H90" s="10">
        <f t="shared" si="68"/>
        <v>3207460271.5554605</v>
      </c>
      <c r="I90" s="10">
        <f t="shared" si="69"/>
        <v>11364521457.570671</v>
      </c>
      <c r="J90" s="10">
        <f t="shared" si="70"/>
        <v>2857622685.8100171</v>
      </c>
      <c r="K90" s="11">
        <v>2699990075.9433041</v>
      </c>
      <c r="L90" s="11">
        <v>0</v>
      </c>
      <c r="M90" s="11">
        <v>1350697121.4897778</v>
      </c>
      <c r="N90" s="11">
        <v>1204664755.084065</v>
      </c>
      <c r="O90" s="11">
        <v>145769.11435392799</v>
      </c>
      <c r="P90" s="10">
        <v>0</v>
      </c>
      <c r="Q90" s="11">
        <v>10950424163.538151</v>
      </c>
      <c r="R90" s="11">
        <v>414097294.03251994</v>
      </c>
      <c r="S90" s="11">
        <v>302260809.23617393</v>
      </c>
      <c r="T90" s="11">
        <v>245448852.70577344</v>
      </c>
      <c r="U90" s="11">
        <v>138503673.002029</v>
      </c>
      <c r="V90" s="11">
        <v>123371900.78999999</v>
      </c>
    </row>
    <row r="91" spans="1:22" ht="12" customHeight="1" x14ac:dyDescent="0.25">
      <c r="A91" s="5" t="s">
        <v>17</v>
      </c>
      <c r="B91" s="8" t="s">
        <v>13</v>
      </c>
      <c r="C91" s="8" t="s">
        <v>11</v>
      </c>
      <c r="D91" s="8" t="s">
        <v>43</v>
      </c>
      <c r="E91" s="6">
        <f t="shared" si="66"/>
        <v>163.87663944782682</v>
      </c>
      <c r="F91" s="11">
        <f>SUM(F92:F93)</f>
        <v>188182986.78999999</v>
      </c>
      <c r="G91" s="10">
        <f t="shared" si="67"/>
        <v>30838795476.399986</v>
      </c>
      <c r="H91" s="10">
        <f t="shared" si="68"/>
        <v>5745769400.0034151</v>
      </c>
      <c r="I91" s="10">
        <f t="shared" si="69"/>
        <v>20607606662.490631</v>
      </c>
      <c r="J91" s="10">
        <f t="shared" si="70"/>
        <v>4485419413.9059401</v>
      </c>
      <c r="K91" s="11">
        <f>SUM(K92:K93)</f>
        <v>4840300846.8837328</v>
      </c>
      <c r="L91" s="11">
        <f t="shared" ref="L91" si="95">SUM(L92:L93)</f>
        <v>0</v>
      </c>
      <c r="M91" s="11">
        <f t="shared" ref="M91" si="96">SUM(M92:M93)</f>
        <v>2646366782.1808987</v>
      </c>
      <c r="N91" s="11">
        <f t="shared" ref="N91" si="97">SUM(N92:N93)</f>
        <v>1343684911.248261</v>
      </c>
      <c r="O91" s="11">
        <f t="shared" ref="O91" si="98">SUM(O92:O93)</f>
        <v>1389331.0599370659</v>
      </c>
      <c r="P91" s="11">
        <f t="shared" ref="P91" si="99">SUM(P92:P93)</f>
        <v>0</v>
      </c>
      <c r="Q91" s="11">
        <f t="shared" ref="Q91" si="100">SUM(Q92:Q93)</f>
        <v>19612219909.299999</v>
      </c>
      <c r="R91" s="11">
        <f t="shared" ref="R91" si="101">SUM(R92:R93)</f>
        <v>995386753.19062996</v>
      </c>
      <c r="S91" s="11">
        <f t="shared" ref="S91" si="102">SUM(S92:S93)</f>
        <v>495367720.47678</v>
      </c>
      <c r="T91" s="11">
        <f t="shared" ref="T91" si="103">SUM(T92:T93)</f>
        <v>400464425.10692507</v>
      </c>
      <c r="U91" s="11">
        <f t="shared" ref="U91" si="104">SUM(U92:U93)</f>
        <v>296233394.86571997</v>
      </c>
      <c r="V91" s="11">
        <f t="shared" ref="V91" si="105">SUM(V92:V93)</f>
        <v>207381402.0871</v>
      </c>
    </row>
    <row r="92" spans="1:22" ht="12" customHeight="1" x14ac:dyDescent="0.25">
      <c r="A92" s="5" t="s">
        <v>17</v>
      </c>
      <c r="B92" s="8" t="s">
        <v>13</v>
      </c>
      <c r="C92" s="8" t="s">
        <v>11</v>
      </c>
      <c r="D92" s="8" t="s">
        <v>10</v>
      </c>
      <c r="E92" s="6">
        <f t="shared" si="66"/>
        <v>223.85826692109507</v>
      </c>
      <c r="F92" s="11">
        <v>15574529.18</v>
      </c>
      <c r="G92" s="10">
        <f t="shared" si="67"/>
        <v>3486487110.3468237</v>
      </c>
      <c r="H92" s="10">
        <f t="shared" si="68"/>
        <v>481574193.4502036</v>
      </c>
      <c r="I92" s="10">
        <f t="shared" si="69"/>
        <v>2623054588.2263203</v>
      </c>
      <c r="J92" s="10">
        <f t="shared" si="70"/>
        <v>381858328.67030001</v>
      </c>
      <c r="K92" s="11">
        <v>435128663.62499744</v>
      </c>
      <c r="L92" s="11">
        <v>0</v>
      </c>
      <c r="M92" s="11">
        <v>158552975.19085002</v>
      </c>
      <c r="N92" s="11">
        <v>160517292.31222999</v>
      </c>
      <c r="O92" s="11">
        <v>1030917.42500257</v>
      </c>
      <c r="P92" s="10">
        <v>0</v>
      </c>
      <c r="Q92" s="11">
        <v>2472956207.4400001</v>
      </c>
      <c r="R92" s="11">
        <v>150098380.78632</v>
      </c>
      <c r="S92" s="11">
        <v>62788061.167219996</v>
      </c>
      <c r="T92" s="11">
        <v>861510.7531036</v>
      </c>
      <c r="U92" s="11">
        <v>39157745.020000003</v>
      </c>
      <c r="V92" s="11">
        <v>5395356.6271000002</v>
      </c>
    </row>
    <row r="93" spans="1:22" ht="12" customHeight="1" x14ac:dyDescent="0.25">
      <c r="A93" s="5" t="s">
        <v>17</v>
      </c>
      <c r="B93" s="8" t="s">
        <v>13</v>
      </c>
      <c r="C93" s="8" t="s">
        <v>11</v>
      </c>
      <c r="D93" s="8" t="s">
        <v>9</v>
      </c>
      <c r="E93" s="6">
        <f t="shared" si="66"/>
        <v>158.46447355351677</v>
      </c>
      <c r="F93" s="11">
        <v>172608457.60999998</v>
      </c>
      <c r="G93" s="10">
        <f t="shared" si="67"/>
        <v>27352308366.053162</v>
      </c>
      <c r="H93" s="10">
        <f t="shared" si="68"/>
        <v>5264195206.5532122</v>
      </c>
      <c r="I93" s="10">
        <f t="shared" si="69"/>
        <v>17984552074.264309</v>
      </c>
      <c r="J93" s="10">
        <f t="shared" si="70"/>
        <v>4103561085.2356396</v>
      </c>
      <c r="K93" s="11">
        <v>4405172183.2587357</v>
      </c>
      <c r="L93" s="11">
        <v>0</v>
      </c>
      <c r="M93" s="11">
        <v>2487813806.9900489</v>
      </c>
      <c r="N93" s="11">
        <v>1183167618.9360311</v>
      </c>
      <c r="O93" s="11">
        <v>358413.63493449602</v>
      </c>
      <c r="P93" s="10">
        <v>0</v>
      </c>
      <c r="Q93" s="11">
        <v>17139263701.860001</v>
      </c>
      <c r="R93" s="11">
        <v>845288372.40430999</v>
      </c>
      <c r="S93" s="11">
        <v>432579659.30956</v>
      </c>
      <c r="T93" s="11">
        <v>399602914.35382146</v>
      </c>
      <c r="U93" s="11">
        <v>257075649.84571999</v>
      </c>
      <c r="V93" s="11">
        <v>201986045.46000001</v>
      </c>
    </row>
    <row r="94" spans="1:22" ht="12" customHeight="1" x14ac:dyDescent="0.25">
      <c r="A94" s="5" t="s">
        <v>17</v>
      </c>
      <c r="B94" s="8" t="s">
        <v>14</v>
      </c>
      <c r="C94" s="8" t="s">
        <v>43</v>
      </c>
      <c r="D94" s="8" t="s">
        <v>9</v>
      </c>
      <c r="E94" s="6">
        <f t="shared" si="66"/>
        <v>62.793916233353059</v>
      </c>
      <c r="F94" s="11">
        <f>SUM(F95:F97)</f>
        <v>7291823033.0208845</v>
      </c>
      <c r="G94" s="10">
        <f t="shared" si="67"/>
        <v>457882124723.94788</v>
      </c>
      <c r="H94" s="10">
        <f t="shared" si="68"/>
        <v>194868328990.20709</v>
      </c>
      <c r="I94" s="10">
        <f t="shared" si="69"/>
        <v>147771550484.50607</v>
      </c>
      <c r="J94" s="10">
        <f t="shared" si="70"/>
        <v>115242245249.23471</v>
      </c>
      <c r="K94" s="11">
        <f>SUM(K95:K97)</f>
        <v>142107129286.58765</v>
      </c>
      <c r="L94" s="11">
        <f t="shared" ref="L94:U94" si="106">SUM(L95:L97)</f>
        <v>31206390495.380898</v>
      </c>
      <c r="M94" s="11">
        <f t="shared" si="106"/>
        <v>68691893266.582779</v>
      </c>
      <c r="N94" s="11">
        <f t="shared" si="106"/>
        <v>15695758453.044611</v>
      </c>
      <c r="O94" s="11">
        <f t="shared" si="106"/>
        <v>27601928496.169807</v>
      </c>
      <c r="P94" s="11">
        <f t="shared" si="106"/>
        <v>0</v>
      </c>
      <c r="Q94" s="11">
        <f t="shared" si="106"/>
        <v>16654414816.829058</v>
      </c>
      <c r="R94" s="11">
        <f t="shared" si="106"/>
        <v>99910745172.296112</v>
      </c>
      <c r="S94" s="11">
        <f t="shared" si="106"/>
        <v>30854593529.607319</v>
      </c>
      <c r="T94" s="11">
        <f t="shared" si="106"/>
        <v>6775203542.365098</v>
      </c>
      <c r="U94" s="11">
        <f t="shared" si="106"/>
        <v>712533273.9422915</v>
      </c>
      <c r="V94" s="11">
        <f>SUM(V95:V97)</f>
        <v>17671534391.142254</v>
      </c>
    </row>
    <row r="95" spans="1:22" ht="12" customHeight="1" x14ac:dyDescent="0.25">
      <c r="A95" s="5" t="s">
        <v>17</v>
      </c>
      <c r="B95" s="8" t="s">
        <v>14</v>
      </c>
      <c r="C95" s="8" t="s">
        <v>48</v>
      </c>
      <c r="D95" s="8" t="s">
        <v>9</v>
      </c>
      <c r="E95" s="6">
        <f t="shared" si="66"/>
        <v>50.736691851924796</v>
      </c>
      <c r="F95" s="11">
        <v>3087126685.6547747</v>
      </c>
      <c r="G95" s="10">
        <f t="shared" si="67"/>
        <v>156630595357.9202</v>
      </c>
      <c r="H95" s="10">
        <f t="shared" si="68"/>
        <v>38766718797.309006</v>
      </c>
      <c r="I95" s="10">
        <f t="shared" si="69"/>
        <v>67118173985.348297</v>
      </c>
      <c r="J95" s="10">
        <f t="shared" si="70"/>
        <v>50745702575.262894</v>
      </c>
      <c r="K95" s="11">
        <v>38640373616.663834</v>
      </c>
      <c r="L95" s="11">
        <v>10637014906.588331</v>
      </c>
      <c r="M95" s="11">
        <v>24246427459.059166</v>
      </c>
      <c r="N95" s="11">
        <v>4721317616.3005943</v>
      </c>
      <c r="O95" s="11">
        <v>0</v>
      </c>
      <c r="P95" s="10">
        <v>0</v>
      </c>
      <c r="Q95" s="11">
        <v>9597235686.3466778</v>
      </c>
      <c r="R95" s="11">
        <v>46883923392.413292</v>
      </c>
      <c r="S95" s="11">
        <v>21777957499.903137</v>
      </c>
      <c r="T95" s="11">
        <v>0</v>
      </c>
      <c r="U95" s="11">
        <v>126345180.64517571</v>
      </c>
      <c r="V95" s="11">
        <v>0</v>
      </c>
    </row>
    <row r="96" spans="1:22" ht="12" customHeight="1" x14ac:dyDescent="0.25">
      <c r="A96" s="5" t="s">
        <v>17</v>
      </c>
      <c r="B96" s="8" t="s">
        <v>14</v>
      </c>
      <c r="C96" s="8" t="s">
        <v>49</v>
      </c>
      <c r="D96" s="8" t="s">
        <v>9</v>
      </c>
      <c r="E96" s="6">
        <f t="shared" si="66"/>
        <v>73.257776002540055</v>
      </c>
      <c r="F96" s="11">
        <v>2087774048.7444263</v>
      </c>
      <c r="G96" s="10">
        <f t="shared" si="67"/>
        <v>152945683606.83533</v>
      </c>
      <c r="H96" s="10">
        <f t="shared" si="68"/>
        <v>69959037303.920471</v>
      </c>
      <c r="I96" s="10">
        <f t="shared" si="69"/>
        <v>50666560569.848854</v>
      </c>
      <c r="J96" s="10">
        <f t="shared" si="70"/>
        <v>32320085733.066025</v>
      </c>
      <c r="K96" s="11">
        <v>50212563565.714813</v>
      </c>
      <c r="L96" s="11">
        <v>15059622794.001335</v>
      </c>
      <c r="M96" s="11">
        <v>22893832786.9907</v>
      </c>
      <c r="N96" s="11">
        <v>4459036177.2607098</v>
      </c>
      <c r="O96" s="11">
        <v>10037432459.348112</v>
      </c>
      <c r="P96" s="10">
        <v>0</v>
      </c>
      <c r="Q96" s="11">
        <v>3961148376.2228236</v>
      </c>
      <c r="R96" s="11">
        <v>31645789399.624695</v>
      </c>
      <c r="S96" s="11">
        <v>4967216768.8146114</v>
      </c>
      <c r="T96" s="11">
        <v>1081253886.3766708</v>
      </c>
      <c r="U96" s="11">
        <v>186444442.82834578</v>
      </c>
      <c r="V96" s="11">
        <v>8441342949.6525278</v>
      </c>
    </row>
    <row r="97" spans="1:22" ht="12" customHeight="1" x14ac:dyDescent="0.25">
      <c r="A97" s="5" t="s">
        <v>17</v>
      </c>
      <c r="B97" s="8" t="s">
        <v>14</v>
      </c>
      <c r="C97" s="8" t="s">
        <v>50</v>
      </c>
      <c r="D97" s="8" t="s">
        <v>9</v>
      </c>
      <c r="E97" s="6">
        <f t="shared" si="66"/>
        <v>70.057293012480145</v>
      </c>
      <c r="F97" s="11">
        <v>2116922298.6216843</v>
      </c>
      <c r="G97" s="10">
        <f t="shared" si="67"/>
        <v>148305845759.19232</v>
      </c>
      <c r="H97" s="10">
        <f t="shared" si="68"/>
        <v>86142572888.977631</v>
      </c>
      <c r="I97" s="10">
        <f t="shared" si="69"/>
        <v>29986815929.30891</v>
      </c>
      <c r="J97" s="10">
        <f t="shared" si="70"/>
        <v>32176456940.905792</v>
      </c>
      <c r="K97" s="11">
        <v>53254192104.209015</v>
      </c>
      <c r="L97" s="11">
        <v>5509752794.7912292</v>
      </c>
      <c r="M97" s="11">
        <v>21551633020.532917</v>
      </c>
      <c r="N97" s="11">
        <v>6515404659.4833069</v>
      </c>
      <c r="O97" s="11">
        <v>17564496036.821693</v>
      </c>
      <c r="P97" s="10">
        <v>0</v>
      </c>
      <c r="Q97" s="11">
        <v>3096030754.2595563</v>
      </c>
      <c r="R97" s="11">
        <v>21381032380.258125</v>
      </c>
      <c r="S97" s="11">
        <v>4109419260.8895674</v>
      </c>
      <c r="T97" s="11">
        <v>5693949655.9884272</v>
      </c>
      <c r="U97" s="11">
        <v>399743650.46876997</v>
      </c>
      <c r="V97" s="11">
        <v>9230191441.489727</v>
      </c>
    </row>
    <row r="98" spans="1:22" ht="12" customHeight="1" x14ac:dyDescent="0.25">
      <c r="A98" s="5" t="s">
        <v>17</v>
      </c>
      <c r="B98" s="8" t="s">
        <v>15</v>
      </c>
      <c r="C98" s="8" t="s">
        <v>43</v>
      </c>
      <c r="D98" s="8" t="s">
        <v>43</v>
      </c>
      <c r="E98" s="6">
        <f t="shared" si="66"/>
        <v>44.900250666220394</v>
      </c>
      <c r="F98" s="11">
        <f>SUM(F99:F100)</f>
        <v>8309232862.9757977</v>
      </c>
      <c r="G98" s="10">
        <f t="shared" si="67"/>
        <v>373086638391.60944</v>
      </c>
      <c r="H98" s="10">
        <f t="shared" si="68"/>
        <v>256111727138.74747</v>
      </c>
      <c r="I98" s="10">
        <f t="shared" si="69"/>
        <v>8618131857.894043</v>
      </c>
      <c r="J98" s="10">
        <f t="shared" si="70"/>
        <v>108356779394.96793</v>
      </c>
      <c r="K98" s="11">
        <f>SUM(K99:K100)</f>
        <v>142587056869.61069</v>
      </c>
      <c r="L98" s="11">
        <f t="shared" ref="L98:U98" si="107">SUM(L99:L100)</f>
        <v>2424198228.8523598</v>
      </c>
      <c r="M98" s="11">
        <f t="shared" si="107"/>
        <v>68768935804.727386</v>
      </c>
      <c r="N98" s="11">
        <f t="shared" si="107"/>
        <v>23735674013.195732</v>
      </c>
      <c r="O98" s="11">
        <f t="shared" si="107"/>
        <v>68897294598.666046</v>
      </c>
      <c r="P98" s="11">
        <f t="shared" si="107"/>
        <v>0</v>
      </c>
      <c r="Q98" s="11">
        <f t="shared" si="107"/>
        <v>0</v>
      </c>
      <c r="R98" s="11">
        <f t="shared" si="107"/>
        <v>6193933629.0416832</v>
      </c>
      <c r="S98" s="11">
        <f t="shared" si="107"/>
        <v>15852169577.0448</v>
      </c>
      <c r="T98" s="11">
        <f t="shared" si="107"/>
        <v>20802022408.578079</v>
      </c>
      <c r="U98" s="11">
        <f t="shared" si="107"/>
        <v>1056222501.5346394</v>
      </c>
      <c r="V98" s="11">
        <f>SUM(V99:V100)</f>
        <v>22769130760.35804</v>
      </c>
    </row>
    <row r="99" spans="1:22" ht="12" customHeight="1" x14ac:dyDescent="0.25">
      <c r="A99" s="5" t="s">
        <v>17</v>
      </c>
      <c r="B99" s="8" t="s">
        <v>15</v>
      </c>
      <c r="C99" s="8" t="s">
        <v>43</v>
      </c>
      <c r="D99" s="8" t="s">
        <v>16</v>
      </c>
      <c r="E99" s="6">
        <f t="shared" si="66"/>
        <v>39.831267522550625</v>
      </c>
      <c r="F99" s="11">
        <f>SUM(F102,F105)</f>
        <v>4596888702.8601437</v>
      </c>
      <c r="G99" s="10">
        <f t="shared" si="67"/>
        <v>183099903695.01312</v>
      </c>
      <c r="H99" s="10">
        <f t="shared" si="68"/>
        <v>123490831120.86249</v>
      </c>
      <c r="I99" s="10">
        <f t="shared" si="69"/>
        <v>5694771947.3734646</v>
      </c>
      <c r="J99" s="10">
        <f t="shared" si="70"/>
        <v>53914300626.777161</v>
      </c>
      <c r="K99" s="11">
        <f>SUM(K102,K105)</f>
        <v>70692213479.763367</v>
      </c>
      <c r="L99" s="11">
        <f t="shared" ref="L99:U99" si="108">SUM(L102,L105)</f>
        <v>1448444631.5100458</v>
      </c>
      <c r="M99" s="11">
        <f t="shared" si="108"/>
        <v>34587331837.853081</v>
      </c>
      <c r="N99" s="11">
        <f t="shared" si="108"/>
        <v>10307560328.645515</v>
      </c>
      <c r="O99" s="11">
        <f t="shared" si="108"/>
        <v>34786395764.266991</v>
      </c>
      <c r="P99" s="11">
        <f t="shared" si="108"/>
        <v>0</v>
      </c>
      <c r="Q99" s="11">
        <f t="shared" si="108"/>
        <v>0</v>
      </c>
      <c r="R99" s="11">
        <f t="shared" si="108"/>
        <v>4246327315.8634191</v>
      </c>
      <c r="S99" s="11">
        <f t="shared" si="108"/>
        <v>9019408460.2785683</v>
      </c>
      <c r="T99" s="11">
        <f t="shared" si="108"/>
        <v>7147990860.9721718</v>
      </c>
      <c r="U99" s="11">
        <f t="shared" si="108"/>
        <v>249953584.52802512</v>
      </c>
      <c r="V99" s="11">
        <f>SUM(V102,V105)</f>
        <v>10614277431.331926</v>
      </c>
    </row>
    <row r="100" spans="1:22" ht="12" customHeight="1" x14ac:dyDescent="0.25">
      <c r="A100" s="5" t="s">
        <v>17</v>
      </c>
      <c r="B100" s="8" t="s">
        <v>15</v>
      </c>
      <c r="C100" s="8" t="s">
        <v>43</v>
      </c>
      <c r="D100" s="8" t="s">
        <v>9</v>
      </c>
      <c r="E100" s="6">
        <f t="shared" si="66"/>
        <v>51.177026294533405</v>
      </c>
      <c r="F100" s="11">
        <f>SUM(F103,F106,F108)</f>
        <v>3712344160.115654</v>
      </c>
      <c r="G100" s="10">
        <f t="shared" si="67"/>
        <v>189986734696.59634</v>
      </c>
      <c r="H100" s="10">
        <f t="shared" si="68"/>
        <v>132620896017.88499</v>
      </c>
      <c r="I100" s="10">
        <f t="shared" si="69"/>
        <v>2923359910.5205779</v>
      </c>
      <c r="J100" s="10">
        <f t="shared" si="70"/>
        <v>54442478768.190765</v>
      </c>
      <c r="K100" s="11">
        <f>SUM(K103,K106,K108)</f>
        <v>71894843389.847321</v>
      </c>
      <c r="L100" s="11">
        <f t="shared" ref="L100:V100" si="109">SUM(L103,L106,L108)</f>
        <v>975753597.34231389</v>
      </c>
      <c r="M100" s="11">
        <f t="shared" si="109"/>
        <v>34181603966.874313</v>
      </c>
      <c r="N100" s="11">
        <f t="shared" si="109"/>
        <v>13428113684.550217</v>
      </c>
      <c r="O100" s="11">
        <f t="shared" si="109"/>
        <v>34110898834.399048</v>
      </c>
      <c r="P100" s="11">
        <f t="shared" si="109"/>
        <v>0</v>
      </c>
      <c r="Q100" s="11">
        <f t="shared" si="109"/>
        <v>0</v>
      </c>
      <c r="R100" s="11">
        <f t="shared" si="109"/>
        <v>1947606313.1782641</v>
      </c>
      <c r="S100" s="11">
        <f t="shared" si="109"/>
        <v>6832761116.7662315</v>
      </c>
      <c r="T100" s="11">
        <f t="shared" si="109"/>
        <v>13654031547.605907</v>
      </c>
      <c r="U100" s="11">
        <f t="shared" si="109"/>
        <v>806268917.00661421</v>
      </c>
      <c r="V100" s="11">
        <f t="shared" si="109"/>
        <v>12154853329.026112</v>
      </c>
    </row>
    <row r="101" spans="1:22" ht="12" customHeight="1" x14ac:dyDescent="0.25">
      <c r="A101" s="5" t="s">
        <v>17</v>
      </c>
      <c r="B101" s="8" t="s">
        <v>15</v>
      </c>
      <c r="C101" s="8" t="s">
        <v>48</v>
      </c>
      <c r="D101" s="8" t="s">
        <v>43</v>
      </c>
      <c r="E101" s="6">
        <f t="shared" si="66"/>
        <v>47.524802265565754</v>
      </c>
      <c r="F101" s="11">
        <f>SUM(F102:F103)</f>
        <v>312983986.48715544</v>
      </c>
      <c r="G101" s="10">
        <f t="shared" si="67"/>
        <v>14874502070.090567</v>
      </c>
      <c r="H101" s="10">
        <f t="shared" si="68"/>
        <v>3959093361.7550807</v>
      </c>
      <c r="I101" s="10">
        <f t="shared" si="69"/>
        <v>2937536806.9146414</v>
      </c>
      <c r="J101" s="10">
        <f t="shared" si="70"/>
        <v>7977871901.420845</v>
      </c>
      <c r="K101" s="11">
        <f>SUM(K102:K103)</f>
        <v>3959093361.7550807</v>
      </c>
      <c r="L101" s="11">
        <f t="shared" ref="L101:U101" si="110">SUM(L102:L103)</f>
        <v>2424198228.8523598</v>
      </c>
      <c r="M101" s="11">
        <f t="shared" si="110"/>
        <v>2304533629.5899191</v>
      </c>
      <c r="N101" s="11">
        <f t="shared" si="110"/>
        <v>562724058.55889571</v>
      </c>
      <c r="O101" s="11">
        <f t="shared" si="110"/>
        <v>0</v>
      </c>
      <c r="P101" s="11">
        <f t="shared" si="110"/>
        <v>0</v>
      </c>
      <c r="Q101" s="11">
        <f t="shared" si="110"/>
        <v>0</v>
      </c>
      <c r="R101" s="11">
        <f t="shared" si="110"/>
        <v>513338578.06228173</v>
      </c>
      <c r="S101" s="11">
        <f t="shared" si="110"/>
        <v>5110614213.2720299</v>
      </c>
      <c r="T101" s="11">
        <f t="shared" si="110"/>
        <v>0</v>
      </c>
      <c r="U101" s="11">
        <f t="shared" si="110"/>
        <v>0</v>
      </c>
      <c r="V101" s="11">
        <f>SUM(V102:V103)</f>
        <v>0</v>
      </c>
    </row>
    <row r="102" spans="1:22" ht="12" customHeight="1" x14ac:dyDescent="0.25">
      <c r="A102" s="5" t="s">
        <v>17</v>
      </c>
      <c r="B102" s="8" t="s">
        <v>15</v>
      </c>
      <c r="C102" s="8" t="s">
        <v>48</v>
      </c>
      <c r="D102" s="8" t="s">
        <v>16</v>
      </c>
      <c r="E102" s="6">
        <f t="shared" si="66"/>
        <v>48.82488384239462</v>
      </c>
      <c r="F102" s="11">
        <v>193531399.81535876</v>
      </c>
      <c r="G102" s="10">
        <f t="shared" si="67"/>
        <v>9449148115.8409233</v>
      </c>
      <c r="H102" s="10">
        <f t="shared" si="68"/>
        <v>2580047017.2090564</v>
      </c>
      <c r="I102" s="10">
        <f t="shared" si="69"/>
        <v>1758638174.3374186</v>
      </c>
      <c r="J102" s="10">
        <f t="shared" si="70"/>
        <v>5110462924.2944489</v>
      </c>
      <c r="K102" s="11">
        <v>2580047017.2090564</v>
      </c>
      <c r="L102" s="11">
        <v>1448444631.5100458</v>
      </c>
      <c r="M102" s="11">
        <v>1516914780.8630931</v>
      </c>
      <c r="N102" s="11">
        <v>355524434.34434015</v>
      </c>
      <c r="O102" s="11">
        <v>0</v>
      </c>
      <c r="P102" s="10">
        <v>0</v>
      </c>
      <c r="Q102" s="11">
        <v>0</v>
      </c>
      <c r="R102" s="11">
        <v>310193542.82737267</v>
      </c>
      <c r="S102" s="11">
        <v>3238023709.0870152</v>
      </c>
      <c r="T102" s="11">
        <v>0</v>
      </c>
      <c r="U102" s="11">
        <v>0</v>
      </c>
      <c r="V102" s="11">
        <v>0</v>
      </c>
    </row>
    <row r="103" spans="1:22" ht="12" customHeight="1" x14ac:dyDescent="0.25">
      <c r="A103" s="5" t="s">
        <v>17</v>
      </c>
      <c r="B103" s="8" t="s">
        <v>15</v>
      </c>
      <c r="C103" s="8" t="s">
        <v>48</v>
      </c>
      <c r="D103" s="8" t="s">
        <v>9</v>
      </c>
      <c r="E103" s="6">
        <f t="shared" si="66"/>
        <v>45.418471926071703</v>
      </c>
      <c r="F103" s="11">
        <v>119452586.67179665</v>
      </c>
      <c r="G103" s="10">
        <f t="shared" si="67"/>
        <v>5425353954.2496433</v>
      </c>
      <c r="H103" s="10">
        <f t="shared" si="68"/>
        <v>1379046344.5460243</v>
      </c>
      <c r="I103" s="10">
        <f t="shared" si="69"/>
        <v>1178898632.5772228</v>
      </c>
      <c r="J103" s="10">
        <f t="shared" si="70"/>
        <v>2867408977.1263957</v>
      </c>
      <c r="K103" s="11">
        <v>1379046344.5460243</v>
      </c>
      <c r="L103" s="11">
        <v>975753597.34231389</v>
      </c>
      <c r="M103" s="11">
        <v>787618848.72682595</v>
      </c>
      <c r="N103" s="11">
        <v>207199624.21455553</v>
      </c>
      <c r="O103" s="11">
        <v>0</v>
      </c>
      <c r="P103" s="10">
        <v>0</v>
      </c>
      <c r="Q103" s="11">
        <v>0</v>
      </c>
      <c r="R103" s="11">
        <v>203145035.23490906</v>
      </c>
      <c r="S103" s="11">
        <v>1872590504.1850142</v>
      </c>
      <c r="T103" s="11">
        <v>0</v>
      </c>
      <c r="U103" s="11">
        <v>0</v>
      </c>
      <c r="V103" s="11">
        <v>0</v>
      </c>
    </row>
    <row r="104" spans="1:22" ht="12" customHeight="1" x14ac:dyDescent="0.25">
      <c r="A104" s="5" t="s">
        <v>17</v>
      </c>
      <c r="B104" s="8" t="s">
        <v>15</v>
      </c>
      <c r="C104" s="8" t="s">
        <v>51</v>
      </c>
      <c r="D104" s="8" t="s">
        <v>43</v>
      </c>
      <c r="E104" s="6">
        <f t="shared" si="66"/>
        <v>42.910951566277397</v>
      </c>
      <c r="F104" s="11">
        <f>SUM(F105:F106)</f>
        <v>4997128629.4804478</v>
      </c>
      <c r="G104" s="10">
        <f t="shared" si="67"/>
        <v>214431544590.09363</v>
      </c>
      <c r="H104" s="10">
        <f t="shared" si="68"/>
        <v>149484810149.15674</v>
      </c>
      <c r="I104" s="10">
        <f t="shared" si="69"/>
        <v>4657322492.2256641</v>
      </c>
      <c r="J104" s="10">
        <f t="shared" si="70"/>
        <v>60289411948.711197</v>
      </c>
      <c r="K104" s="11">
        <f>SUM(K105:K106)</f>
        <v>84323597568.296814</v>
      </c>
      <c r="L104" s="11">
        <f t="shared" ref="L104:U104" si="111">SUM(L105:L106)</f>
        <v>0</v>
      </c>
      <c r="M104" s="11">
        <f t="shared" si="111"/>
        <v>41086008093.293938</v>
      </c>
      <c r="N104" s="11">
        <f t="shared" si="111"/>
        <v>12071076343.390669</v>
      </c>
      <c r="O104" s="11">
        <f t="shared" si="111"/>
        <v>43015388029.393272</v>
      </c>
      <c r="P104" s="11">
        <f t="shared" si="111"/>
        <v>0</v>
      </c>
      <c r="Q104" s="11">
        <f t="shared" si="111"/>
        <v>0</v>
      </c>
      <c r="R104" s="11">
        <f t="shared" si="111"/>
        <v>4657322492.2256641</v>
      </c>
      <c r="S104" s="11">
        <f t="shared" si="111"/>
        <v>7132327512.0265913</v>
      </c>
      <c r="T104" s="11">
        <f t="shared" si="111"/>
        <v>9127462136.0119343</v>
      </c>
      <c r="U104" s="11">
        <f t="shared" si="111"/>
        <v>348999844.49418169</v>
      </c>
      <c r="V104" s="11">
        <f>SUM(V105:V106)</f>
        <v>12669362570.960541</v>
      </c>
    </row>
    <row r="105" spans="1:22" ht="12" customHeight="1" x14ac:dyDescent="0.25">
      <c r="A105" s="5" t="s">
        <v>17</v>
      </c>
      <c r="B105" s="8" t="s">
        <v>15</v>
      </c>
      <c r="C105" s="8" t="s">
        <v>51</v>
      </c>
      <c r="D105" s="8" t="s">
        <v>16</v>
      </c>
      <c r="E105" s="6">
        <f t="shared" si="66"/>
        <v>39.435990229341165</v>
      </c>
      <c r="F105" s="11">
        <v>4403357303.0447845</v>
      </c>
      <c r="G105" s="10">
        <f t="shared" si="67"/>
        <v>173650755579.17218</v>
      </c>
      <c r="H105" s="10">
        <f t="shared" si="68"/>
        <v>120910784103.65343</v>
      </c>
      <c r="I105" s="10">
        <f t="shared" si="69"/>
        <v>3936133773.0360465</v>
      </c>
      <c r="J105" s="10">
        <f t="shared" si="70"/>
        <v>48803837702.482712</v>
      </c>
      <c r="K105" s="11">
        <v>68112166462.554314</v>
      </c>
      <c r="L105" s="11">
        <v>0</v>
      </c>
      <c r="M105" s="11">
        <v>33070417056.989986</v>
      </c>
      <c r="N105" s="11">
        <v>9952035894.3011761</v>
      </c>
      <c r="O105" s="11">
        <v>34786395764.266991</v>
      </c>
      <c r="P105" s="10">
        <v>0</v>
      </c>
      <c r="Q105" s="11">
        <v>0</v>
      </c>
      <c r="R105" s="11">
        <v>3936133773.0360465</v>
      </c>
      <c r="S105" s="11">
        <v>5781384751.1915531</v>
      </c>
      <c r="T105" s="11">
        <v>7147990860.9721718</v>
      </c>
      <c r="U105" s="11">
        <v>249953584.52802512</v>
      </c>
      <c r="V105" s="11">
        <v>10614277431.331926</v>
      </c>
    </row>
    <row r="106" spans="1:22" ht="12" customHeight="1" x14ac:dyDescent="0.25">
      <c r="A106" s="5" t="s">
        <v>17</v>
      </c>
      <c r="B106" s="8" t="s">
        <v>15</v>
      </c>
      <c r="C106" s="8" t="s">
        <v>51</v>
      </c>
      <c r="D106" s="8" t="s">
        <v>9</v>
      </c>
      <c r="E106" s="6">
        <f t="shared" si="66"/>
        <v>68.680967226429601</v>
      </c>
      <c r="F106" s="11">
        <v>593771326.43566322</v>
      </c>
      <c r="G106" s="10">
        <f t="shared" si="67"/>
        <v>40780789010.921417</v>
      </c>
      <c r="H106" s="10">
        <f t="shared" si="68"/>
        <v>28574026045.503315</v>
      </c>
      <c r="I106" s="10">
        <f t="shared" si="69"/>
        <v>721188719.18961751</v>
      </c>
      <c r="J106" s="10">
        <f t="shared" si="70"/>
        <v>11485574246.228485</v>
      </c>
      <c r="K106" s="11">
        <v>16211431105.7425</v>
      </c>
      <c r="L106" s="11">
        <v>0</v>
      </c>
      <c r="M106" s="11">
        <v>8015591036.3039522</v>
      </c>
      <c r="N106" s="11">
        <v>2119040449.0894933</v>
      </c>
      <c r="O106" s="11">
        <v>8228992265.1262836</v>
      </c>
      <c r="P106" s="10">
        <v>0</v>
      </c>
      <c r="Q106" s="11">
        <v>0</v>
      </c>
      <c r="R106" s="11">
        <v>721188719.18961751</v>
      </c>
      <c r="S106" s="11">
        <v>1350942760.8350384</v>
      </c>
      <c r="T106" s="11">
        <v>1979471275.0397625</v>
      </c>
      <c r="U106" s="11">
        <v>99046259.966156572</v>
      </c>
      <c r="V106" s="11">
        <v>2055085139.6286135</v>
      </c>
    </row>
    <row r="107" spans="1:22" ht="12" customHeight="1" x14ac:dyDescent="0.25">
      <c r="A107" s="5" t="s">
        <v>17</v>
      </c>
      <c r="B107" s="8" t="s">
        <v>15</v>
      </c>
      <c r="C107" s="8" t="s">
        <v>52</v>
      </c>
      <c r="D107" s="8" t="s">
        <v>43</v>
      </c>
      <c r="E107" s="6">
        <f t="shared" si="66"/>
        <v>47.940922633847443</v>
      </c>
      <c r="F107" s="11">
        <f>F108</f>
        <v>2999120247.008194</v>
      </c>
      <c r="G107" s="10">
        <f t="shared" si="67"/>
        <v>143780591731.42526</v>
      </c>
      <c r="H107" s="10">
        <f t="shared" si="68"/>
        <v>102667823627.83565</v>
      </c>
      <c r="I107" s="10">
        <f t="shared" si="69"/>
        <v>1023272558.7537376</v>
      </c>
      <c r="J107" s="10">
        <f t="shared" si="70"/>
        <v>40089495544.835876</v>
      </c>
      <c r="K107" s="11">
        <f>K108</f>
        <v>54304365939.558792</v>
      </c>
      <c r="L107" s="11">
        <f t="shared" ref="L107:U107" si="112">L108</f>
        <v>0</v>
      </c>
      <c r="M107" s="11">
        <f t="shared" si="112"/>
        <v>25378394081.843533</v>
      </c>
      <c r="N107" s="11">
        <f t="shared" si="112"/>
        <v>11101873611.246168</v>
      </c>
      <c r="O107" s="11">
        <f t="shared" si="112"/>
        <v>25881906569.272766</v>
      </c>
      <c r="P107" s="11">
        <f t="shared" si="112"/>
        <v>0</v>
      </c>
      <c r="Q107" s="11">
        <f t="shared" si="112"/>
        <v>0</v>
      </c>
      <c r="R107" s="11">
        <f t="shared" si="112"/>
        <v>1023272558.7537376</v>
      </c>
      <c r="S107" s="11">
        <f t="shared" si="112"/>
        <v>3609227851.7461786</v>
      </c>
      <c r="T107" s="11">
        <f t="shared" si="112"/>
        <v>11674560272.566145</v>
      </c>
      <c r="U107" s="11">
        <f t="shared" si="112"/>
        <v>707222657.04045761</v>
      </c>
      <c r="V107" s="11">
        <f>V108</f>
        <v>10099768189.397497</v>
      </c>
    </row>
    <row r="108" spans="1:22" ht="12" customHeight="1" x14ac:dyDescent="0.25">
      <c r="A108" s="5" t="s">
        <v>17</v>
      </c>
      <c r="B108" s="8" t="s">
        <v>15</v>
      </c>
      <c r="C108" s="8" t="s">
        <v>52</v>
      </c>
      <c r="D108" s="8" t="s">
        <v>9</v>
      </c>
      <c r="E108" s="6">
        <f t="shared" si="66"/>
        <v>47.940922633847443</v>
      </c>
      <c r="F108" s="7">
        <v>2999120247.008194</v>
      </c>
      <c r="G108" s="10">
        <f t="shared" si="67"/>
        <v>143780591731.42526</v>
      </c>
      <c r="H108" s="10">
        <f t="shared" si="68"/>
        <v>102667823627.83565</v>
      </c>
      <c r="I108" s="10">
        <f t="shared" si="69"/>
        <v>1023272558.7537376</v>
      </c>
      <c r="J108" s="10">
        <f t="shared" si="70"/>
        <v>40089495544.835876</v>
      </c>
      <c r="K108" s="7">
        <v>54304365939.558792</v>
      </c>
      <c r="L108" s="7">
        <v>0</v>
      </c>
      <c r="M108" s="7">
        <v>25378394081.843533</v>
      </c>
      <c r="N108" s="7">
        <v>11101873611.246168</v>
      </c>
      <c r="O108" s="7">
        <v>25881906569.272766</v>
      </c>
      <c r="P108" s="10">
        <v>0</v>
      </c>
      <c r="Q108" s="7">
        <v>0</v>
      </c>
      <c r="R108" s="7">
        <v>1023272558.7537376</v>
      </c>
      <c r="S108" s="7">
        <v>3609227851.7461786</v>
      </c>
      <c r="T108" s="7">
        <v>11674560272.566145</v>
      </c>
      <c r="U108" s="7">
        <v>707222657.04045761</v>
      </c>
      <c r="V108" s="7">
        <v>10099768189.397497</v>
      </c>
    </row>
    <row r="109" spans="1:22" ht="12" customHeight="1" x14ac:dyDescent="0.25">
      <c r="A109" s="5" t="s">
        <v>18</v>
      </c>
      <c r="B109" s="8" t="s">
        <v>8</v>
      </c>
      <c r="C109" s="8" t="s">
        <v>43</v>
      </c>
      <c r="D109" s="8" t="s">
        <v>43</v>
      </c>
      <c r="E109" s="6">
        <f t="shared" si="66"/>
        <v>58.850075031641978</v>
      </c>
      <c r="F109" s="11">
        <f>SUM(F110:F111)</f>
        <v>1341687522.2607501</v>
      </c>
      <c r="G109" s="10">
        <f t="shared" si="67"/>
        <v>78958411354.062958</v>
      </c>
      <c r="H109" s="10">
        <f t="shared" si="68"/>
        <v>18629226288.507416</v>
      </c>
      <c r="I109" s="10">
        <f t="shared" si="69"/>
        <v>43804852180.106148</v>
      </c>
      <c r="J109" s="10">
        <f t="shared" si="70"/>
        <v>16524332885.44939</v>
      </c>
      <c r="K109" s="11">
        <f>SUM(K110:K111)</f>
        <v>10028276521.325291</v>
      </c>
      <c r="L109" s="11">
        <f t="shared" ref="L109:V109" si="113">SUM(L110:L111)</f>
        <v>0</v>
      </c>
      <c r="M109" s="11">
        <f t="shared" si="113"/>
        <v>4739189021.3497944</v>
      </c>
      <c r="N109" s="11">
        <f t="shared" si="113"/>
        <v>8173150425.226696</v>
      </c>
      <c r="O109" s="11">
        <f t="shared" si="113"/>
        <v>2684225465.5031199</v>
      </c>
      <c r="P109" s="11">
        <f t="shared" si="113"/>
        <v>0</v>
      </c>
      <c r="Q109" s="11">
        <f t="shared" si="113"/>
        <v>40416616163.304749</v>
      </c>
      <c r="R109" s="11">
        <f t="shared" si="113"/>
        <v>3388236016.8014011</v>
      </c>
      <c r="S109" s="11">
        <f t="shared" si="113"/>
        <v>3611993438.8729</v>
      </c>
      <c r="T109" s="11">
        <f t="shared" si="113"/>
        <v>1927301845.8291881</v>
      </c>
      <c r="U109" s="11">
        <f t="shared" si="113"/>
        <v>908961190.67192566</v>
      </c>
      <c r="V109" s="11">
        <f t="shared" si="113"/>
        <v>3080461265.1778898</v>
      </c>
    </row>
    <row r="110" spans="1:22" ht="12" customHeight="1" x14ac:dyDescent="0.25">
      <c r="A110" s="5" t="s">
        <v>18</v>
      </c>
      <c r="B110" s="8" t="s">
        <v>8</v>
      </c>
      <c r="C110" s="8" t="s">
        <v>43</v>
      </c>
      <c r="D110" s="8" t="s">
        <v>10</v>
      </c>
      <c r="E110" s="6">
        <f t="shared" si="66"/>
        <v>47.794768712499227</v>
      </c>
      <c r="F110" s="11">
        <f>SUM(F113,F116)</f>
        <v>1078718912.5</v>
      </c>
      <c r="G110" s="10">
        <f t="shared" si="67"/>
        <v>51557120928.736191</v>
      </c>
      <c r="H110" s="10">
        <f t="shared" si="68"/>
        <v>10778345937.427025</v>
      </c>
      <c r="I110" s="10">
        <f t="shared" si="69"/>
        <v>29989697182.842602</v>
      </c>
      <c r="J110" s="10">
        <f t="shared" si="70"/>
        <v>10789077808.466568</v>
      </c>
      <c r="K110" s="11">
        <f>SUM(K113,K116)</f>
        <v>5305756257.0160198</v>
      </c>
      <c r="L110" s="11">
        <f t="shared" ref="L110:V110" si="114">SUM(L113,L116)</f>
        <v>0</v>
      </c>
      <c r="M110" s="11">
        <f t="shared" si="114"/>
        <v>2653761118.262567</v>
      </c>
      <c r="N110" s="11">
        <f t="shared" si="114"/>
        <v>5995348514.0843506</v>
      </c>
      <c r="O110" s="11">
        <f t="shared" si="114"/>
        <v>616959753.89999998</v>
      </c>
      <c r="P110" s="11">
        <f t="shared" si="114"/>
        <v>0</v>
      </c>
      <c r="Q110" s="11">
        <f t="shared" si="114"/>
        <v>27593529899.18</v>
      </c>
      <c r="R110" s="11">
        <f t="shared" si="114"/>
        <v>2396167283.6626</v>
      </c>
      <c r="S110" s="11">
        <f t="shared" si="114"/>
        <v>2139968176.1196501</v>
      </c>
      <c r="T110" s="11">
        <f t="shared" si="114"/>
        <v>1802999497.3</v>
      </c>
      <c r="U110" s="11">
        <f t="shared" si="114"/>
        <v>234403646.011004</v>
      </c>
      <c r="V110" s="11">
        <f t="shared" si="114"/>
        <v>2818226783.1999998</v>
      </c>
    </row>
    <row r="111" spans="1:22" ht="12" customHeight="1" x14ac:dyDescent="0.25">
      <c r="A111" s="5" t="s">
        <v>18</v>
      </c>
      <c r="B111" s="8" t="s">
        <v>8</v>
      </c>
      <c r="C111" s="8" t="s">
        <v>43</v>
      </c>
      <c r="D111" s="8" t="s">
        <v>9</v>
      </c>
      <c r="E111" s="6">
        <f t="shared" si="66"/>
        <v>104.19985278948914</v>
      </c>
      <c r="F111" s="11">
        <f>SUM(F119,F117,F114)</f>
        <v>262968609.76075</v>
      </c>
      <c r="G111" s="10">
        <f t="shared" si="67"/>
        <v>27401290425.326767</v>
      </c>
      <c r="H111" s="10">
        <f t="shared" si="68"/>
        <v>7850880351.0803909</v>
      </c>
      <c r="I111" s="10">
        <f t="shared" si="69"/>
        <v>13815154997.263554</v>
      </c>
      <c r="J111" s="10">
        <f t="shared" si="70"/>
        <v>5735255076.9828224</v>
      </c>
      <c r="K111" s="11">
        <f>SUM(K119,K117,K114)</f>
        <v>4722520264.3092709</v>
      </c>
      <c r="L111" s="11">
        <f t="shared" ref="L111:V111" si="115">SUM(L119,L117,L114)</f>
        <v>0</v>
      </c>
      <c r="M111" s="11">
        <f t="shared" si="115"/>
        <v>2085427903.0872271</v>
      </c>
      <c r="N111" s="11">
        <f t="shared" si="115"/>
        <v>2177801911.1423454</v>
      </c>
      <c r="O111" s="11">
        <f t="shared" si="115"/>
        <v>2067265711.6031199</v>
      </c>
      <c r="P111" s="11">
        <f t="shared" si="115"/>
        <v>0</v>
      </c>
      <c r="Q111" s="11">
        <f t="shared" si="115"/>
        <v>12823086264.124752</v>
      </c>
      <c r="R111" s="11">
        <f t="shared" si="115"/>
        <v>992068733.13880098</v>
      </c>
      <c r="S111" s="11">
        <f t="shared" si="115"/>
        <v>1472025262.7532499</v>
      </c>
      <c r="T111" s="11">
        <f t="shared" si="115"/>
        <v>124302348.52918819</v>
      </c>
      <c r="U111" s="11">
        <f t="shared" si="115"/>
        <v>674557544.66092169</v>
      </c>
      <c r="V111" s="11">
        <f t="shared" si="115"/>
        <v>262234481.97788998</v>
      </c>
    </row>
    <row r="112" spans="1:22" ht="12" customHeight="1" x14ac:dyDescent="0.25">
      <c r="A112" s="5" t="s">
        <v>18</v>
      </c>
      <c r="B112" s="8" t="s">
        <v>8</v>
      </c>
      <c r="C112" s="8" t="s">
        <v>45</v>
      </c>
      <c r="D112" s="8" t="s">
        <v>43</v>
      </c>
      <c r="E112" s="6">
        <f t="shared" si="66"/>
        <v>60.364358943123662</v>
      </c>
      <c r="F112" s="11">
        <f>SUM(F113:F114)</f>
        <v>298092351.75498998</v>
      </c>
      <c r="G112" s="10">
        <f t="shared" si="67"/>
        <v>17994153719.538094</v>
      </c>
      <c r="H112" s="10">
        <f t="shared" si="68"/>
        <v>4147967108.2221403</v>
      </c>
      <c r="I112" s="10">
        <f t="shared" si="69"/>
        <v>9929848078.4713402</v>
      </c>
      <c r="J112" s="10">
        <f t="shared" si="70"/>
        <v>3916338532.8446112</v>
      </c>
      <c r="K112" s="11">
        <f>SUM(K113:K114)</f>
        <v>2330324096.8885221</v>
      </c>
      <c r="L112" s="11">
        <f t="shared" ref="L112:V112" si="116">SUM(L113:L114)</f>
        <v>0</v>
      </c>
      <c r="M112" s="11">
        <f t="shared" si="116"/>
        <v>1132736361.207047</v>
      </c>
      <c r="N112" s="11">
        <f t="shared" si="116"/>
        <v>1983660726.863297</v>
      </c>
      <c r="O112" s="11">
        <f t="shared" si="116"/>
        <v>591226983.91506004</v>
      </c>
      <c r="P112" s="11">
        <f t="shared" si="116"/>
        <v>0</v>
      </c>
      <c r="Q112" s="11">
        <f t="shared" si="116"/>
        <v>9030734690.8717899</v>
      </c>
      <c r="R112" s="11">
        <f t="shared" si="116"/>
        <v>899113387.59955096</v>
      </c>
      <c r="S112" s="11">
        <f t="shared" si="116"/>
        <v>799941444.77426696</v>
      </c>
      <c r="T112" s="11">
        <f t="shared" si="116"/>
        <v>405828205.44047719</v>
      </c>
      <c r="U112" s="11">
        <f t="shared" si="116"/>
        <v>137154908.37316069</v>
      </c>
      <c r="V112" s="11">
        <f t="shared" si="116"/>
        <v>683432913.60492003</v>
      </c>
    </row>
    <row r="113" spans="1:22" ht="12" customHeight="1" x14ac:dyDescent="0.25">
      <c r="A113" s="5" t="s">
        <v>18</v>
      </c>
      <c r="B113" s="8" t="s">
        <v>8</v>
      </c>
      <c r="C113" s="8" t="s">
        <v>45</v>
      </c>
      <c r="D113" s="8" t="s">
        <v>10</v>
      </c>
      <c r="E113" s="6">
        <f t="shared" si="66"/>
        <v>48.554515071294738</v>
      </c>
      <c r="F113" s="7">
        <v>239781826.69999999</v>
      </c>
      <c r="G113" s="10">
        <f t="shared" si="67"/>
        <v>11642490318.327732</v>
      </c>
      <c r="H113" s="10">
        <f t="shared" si="68"/>
        <v>2368212237.8508739</v>
      </c>
      <c r="I113" s="10">
        <f t="shared" si="69"/>
        <v>6754878405.2026005</v>
      </c>
      <c r="J113" s="10">
        <f t="shared" si="70"/>
        <v>2519399675.2742572</v>
      </c>
      <c r="K113" s="7">
        <v>1226600893.4860198</v>
      </c>
      <c r="L113" s="7">
        <v>0</v>
      </c>
      <c r="M113" s="7">
        <v>629153058.689147</v>
      </c>
      <c r="N113" s="7">
        <v>1421362140.3654602</v>
      </c>
      <c r="O113" s="7">
        <v>101032069.40000001</v>
      </c>
      <c r="P113" s="10">
        <v>0</v>
      </c>
      <c r="Q113" s="7">
        <v>6123006184.3800001</v>
      </c>
      <c r="R113" s="7">
        <v>631872220.82260001</v>
      </c>
      <c r="S113" s="7">
        <v>468884476.21965003</v>
      </c>
      <c r="T113" s="7">
        <v>378557502.30000001</v>
      </c>
      <c r="U113" s="7">
        <v>36358676.464853995</v>
      </c>
      <c r="V113" s="7">
        <v>625663096.20000005</v>
      </c>
    </row>
    <row r="114" spans="1:22" ht="12" customHeight="1" x14ac:dyDescent="0.25">
      <c r="A114" s="5" t="s">
        <v>18</v>
      </c>
      <c r="B114" s="8" t="s">
        <v>8</v>
      </c>
      <c r="C114" s="8" t="s">
        <v>45</v>
      </c>
      <c r="D114" s="8" t="s">
        <v>9</v>
      </c>
      <c r="E114" s="6">
        <f t="shared" si="66"/>
        <v>108.92824914919555</v>
      </c>
      <c r="F114" s="7">
        <v>58310525.054990001</v>
      </c>
      <c r="G114" s="10">
        <f t="shared" si="67"/>
        <v>6351663401.2103605</v>
      </c>
      <c r="H114" s="10">
        <f t="shared" si="68"/>
        <v>1779754870.3712659</v>
      </c>
      <c r="I114" s="10">
        <f t="shared" si="69"/>
        <v>3174969673.2687407</v>
      </c>
      <c r="J114" s="10">
        <f t="shared" si="70"/>
        <v>1396938857.5703537</v>
      </c>
      <c r="K114" s="7">
        <v>1103723203.4025021</v>
      </c>
      <c r="L114" s="7">
        <v>0</v>
      </c>
      <c r="M114" s="7">
        <v>503583302.51789999</v>
      </c>
      <c r="N114" s="7">
        <v>562298586.49783671</v>
      </c>
      <c r="O114" s="7">
        <v>490194914.51506001</v>
      </c>
      <c r="P114" s="10">
        <v>0</v>
      </c>
      <c r="Q114" s="7">
        <v>2907728506.4917898</v>
      </c>
      <c r="R114" s="7">
        <v>267241166.77695099</v>
      </c>
      <c r="S114" s="7">
        <v>331056968.55461699</v>
      </c>
      <c r="T114" s="7">
        <v>27270703.140477199</v>
      </c>
      <c r="U114" s="7">
        <v>100796231.90830669</v>
      </c>
      <c r="V114" s="7">
        <v>57769817.404920004</v>
      </c>
    </row>
    <row r="115" spans="1:22" ht="12" customHeight="1" x14ac:dyDescent="0.25">
      <c r="A115" s="5" t="s">
        <v>18</v>
      </c>
      <c r="B115" s="8" t="s">
        <v>8</v>
      </c>
      <c r="C115" s="8" t="s">
        <v>11</v>
      </c>
      <c r="D115" s="8" t="s">
        <v>43</v>
      </c>
      <c r="E115" s="6">
        <f t="shared" si="66"/>
        <v>58.417535225828637</v>
      </c>
      <c r="F115" s="11">
        <f>SUM(F116:F117)</f>
        <v>1043595170.50576</v>
      </c>
      <c r="G115" s="10">
        <f t="shared" si="67"/>
        <v>60964257634.524872</v>
      </c>
      <c r="H115" s="10">
        <f t="shared" si="68"/>
        <v>14481259180.285275</v>
      </c>
      <c r="I115" s="10">
        <f t="shared" si="69"/>
        <v>33875004101.634811</v>
      </c>
      <c r="J115" s="10">
        <f t="shared" si="70"/>
        <v>12607994352.604778</v>
      </c>
      <c r="K115" s="11">
        <f>SUM(K116:K117)</f>
        <v>7697952424.4367695</v>
      </c>
      <c r="L115" s="11">
        <f t="shared" ref="L115:U115" si="117">SUM(L116:L117)</f>
        <v>0</v>
      </c>
      <c r="M115" s="11">
        <f t="shared" si="117"/>
        <v>3606452660.1427469</v>
      </c>
      <c r="N115" s="11">
        <f t="shared" si="117"/>
        <v>6189489698.3633995</v>
      </c>
      <c r="O115" s="11">
        <f t="shared" si="117"/>
        <v>2092998481.5880599</v>
      </c>
      <c r="P115" s="11">
        <f t="shared" si="117"/>
        <v>0</v>
      </c>
      <c r="Q115" s="11">
        <f t="shared" si="117"/>
        <v>31385881472.432961</v>
      </c>
      <c r="R115" s="11">
        <f t="shared" si="117"/>
        <v>2489122629.2018499</v>
      </c>
      <c r="S115" s="11">
        <f t="shared" si="117"/>
        <v>2812051994.0986328</v>
      </c>
      <c r="T115" s="11">
        <f t="shared" si="117"/>
        <v>1521473640.388711</v>
      </c>
      <c r="U115" s="11">
        <f t="shared" si="117"/>
        <v>771806282.29876494</v>
      </c>
      <c r="V115" s="11">
        <f>SUM(V116:V117)</f>
        <v>2397028351.5729699</v>
      </c>
    </row>
    <row r="116" spans="1:22" ht="12" customHeight="1" x14ac:dyDescent="0.25">
      <c r="A116" s="5" t="s">
        <v>18</v>
      </c>
      <c r="B116" s="8" t="s">
        <v>8</v>
      </c>
      <c r="C116" s="8" t="s">
        <v>11</v>
      </c>
      <c r="D116" s="8" t="s">
        <v>10</v>
      </c>
      <c r="E116" s="6">
        <f t="shared" si="66"/>
        <v>47.577620880052486</v>
      </c>
      <c r="F116" s="7">
        <v>838937085.79999995</v>
      </c>
      <c r="G116" s="10">
        <f t="shared" si="67"/>
        <v>39914630610.408463</v>
      </c>
      <c r="H116" s="10">
        <f t="shared" si="68"/>
        <v>8410133699.5761499</v>
      </c>
      <c r="I116" s="10">
        <f t="shared" si="69"/>
        <v>23234818777.639999</v>
      </c>
      <c r="J116" s="10">
        <f t="shared" si="70"/>
        <v>8269678133.1923103</v>
      </c>
      <c r="K116" s="7">
        <v>4079155363.5299997</v>
      </c>
      <c r="L116" s="7">
        <v>0</v>
      </c>
      <c r="M116" s="7">
        <v>2024608059.57342</v>
      </c>
      <c r="N116" s="7">
        <v>4573986373.7188902</v>
      </c>
      <c r="O116" s="7">
        <v>515927684.5</v>
      </c>
      <c r="P116" s="10">
        <v>0</v>
      </c>
      <c r="Q116" s="7">
        <v>21470523714.799999</v>
      </c>
      <c r="R116" s="7">
        <v>1764295062.8399999</v>
      </c>
      <c r="S116" s="7">
        <v>1671083699.9000001</v>
      </c>
      <c r="T116" s="7">
        <v>1424441995</v>
      </c>
      <c r="U116" s="7">
        <v>198044969.54615</v>
      </c>
      <c r="V116" s="7">
        <v>2192563687</v>
      </c>
    </row>
    <row r="117" spans="1:22" ht="12" customHeight="1" x14ac:dyDescent="0.25">
      <c r="A117" s="5" t="s">
        <v>18</v>
      </c>
      <c r="B117" s="8" t="s">
        <v>8</v>
      </c>
      <c r="C117" s="8" t="s">
        <v>11</v>
      </c>
      <c r="D117" s="8" t="s">
        <v>9</v>
      </c>
      <c r="E117" s="6">
        <f t="shared" si="66"/>
        <v>102.85265326497984</v>
      </c>
      <c r="F117" s="7">
        <v>204658084.70576</v>
      </c>
      <c r="G117" s="10">
        <f t="shared" si="67"/>
        <v>21049627024.116405</v>
      </c>
      <c r="H117" s="10">
        <f t="shared" si="68"/>
        <v>6071125480.7091255</v>
      </c>
      <c r="I117" s="10">
        <f t="shared" si="69"/>
        <v>10640185323.994812</v>
      </c>
      <c r="J117" s="10">
        <f t="shared" si="70"/>
        <v>4338316219.4124689</v>
      </c>
      <c r="K117" s="7">
        <v>3618797060.9067693</v>
      </c>
      <c r="L117" s="7">
        <v>0</v>
      </c>
      <c r="M117" s="7">
        <v>1581844600.5693271</v>
      </c>
      <c r="N117" s="7">
        <v>1615503324.6445088</v>
      </c>
      <c r="O117" s="7">
        <v>1577070797.0880599</v>
      </c>
      <c r="P117" s="10">
        <v>0</v>
      </c>
      <c r="Q117" s="7">
        <v>9915357757.6329613</v>
      </c>
      <c r="R117" s="7">
        <v>724827566.36185002</v>
      </c>
      <c r="S117" s="7">
        <v>1140968294.198633</v>
      </c>
      <c r="T117" s="7">
        <v>97031645.388710991</v>
      </c>
      <c r="U117" s="7">
        <v>573761312.75261497</v>
      </c>
      <c r="V117" s="7">
        <v>204464664.57296997</v>
      </c>
    </row>
    <row r="118" spans="1:22" ht="12" customHeight="1" x14ac:dyDescent="0.25">
      <c r="A118" s="5" t="s">
        <v>18</v>
      </c>
      <c r="B118" s="9" t="s">
        <v>8</v>
      </c>
      <c r="C118" s="8" t="s">
        <v>46</v>
      </c>
      <c r="D118" s="9" t="s">
        <v>43</v>
      </c>
      <c r="E118" s="6">
        <f t="shared" si="66"/>
        <v>0</v>
      </c>
      <c r="F118" s="11">
        <f>F119</f>
        <v>0</v>
      </c>
      <c r="G118" s="10">
        <f t="shared" si="67"/>
        <v>0</v>
      </c>
      <c r="H118" s="10">
        <f t="shared" si="68"/>
        <v>0</v>
      </c>
      <c r="I118" s="10">
        <f t="shared" si="69"/>
        <v>0</v>
      </c>
      <c r="J118" s="10">
        <f t="shared" si="70"/>
        <v>0</v>
      </c>
      <c r="K118" s="11">
        <f>K119</f>
        <v>0</v>
      </c>
      <c r="L118" s="11">
        <f t="shared" ref="L118:V118" si="118">L119</f>
        <v>0</v>
      </c>
      <c r="M118" s="11">
        <f t="shared" si="118"/>
        <v>0</v>
      </c>
      <c r="N118" s="11">
        <f t="shared" si="118"/>
        <v>0</v>
      </c>
      <c r="O118" s="11">
        <f t="shared" si="118"/>
        <v>0</v>
      </c>
      <c r="P118" s="11">
        <f t="shared" si="118"/>
        <v>0</v>
      </c>
      <c r="Q118" s="11">
        <f t="shared" si="118"/>
        <v>0</v>
      </c>
      <c r="R118" s="11">
        <f t="shared" si="118"/>
        <v>0</v>
      </c>
      <c r="S118" s="11">
        <f t="shared" si="118"/>
        <v>0</v>
      </c>
      <c r="T118" s="11">
        <f t="shared" si="118"/>
        <v>0</v>
      </c>
      <c r="U118" s="11">
        <f t="shared" si="118"/>
        <v>0</v>
      </c>
      <c r="V118" s="11">
        <f t="shared" si="118"/>
        <v>0</v>
      </c>
    </row>
    <row r="119" spans="1:22" ht="12" customHeight="1" x14ac:dyDescent="0.25">
      <c r="A119" s="5" t="s">
        <v>18</v>
      </c>
      <c r="B119" s="8" t="s">
        <v>8</v>
      </c>
      <c r="C119" s="8" t="s">
        <v>46</v>
      </c>
      <c r="D119" s="8" t="s">
        <v>9</v>
      </c>
      <c r="E119" s="6">
        <f t="shared" si="66"/>
        <v>0</v>
      </c>
      <c r="F119" s="7">
        <v>0</v>
      </c>
      <c r="G119" s="10">
        <f t="shared" si="67"/>
        <v>0</v>
      </c>
      <c r="H119" s="10">
        <f t="shared" si="68"/>
        <v>0</v>
      </c>
      <c r="I119" s="10">
        <f t="shared" si="69"/>
        <v>0</v>
      </c>
      <c r="J119" s="10">
        <f t="shared" si="70"/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10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</row>
    <row r="120" spans="1:22" ht="12" customHeight="1" x14ac:dyDescent="0.25">
      <c r="A120" s="5" t="s">
        <v>18</v>
      </c>
      <c r="B120" s="8" t="s">
        <v>47</v>
      </c>
      <c r="C120" s="8" t="s">
        <v>43</v>
      </c>
      <c r="D120" s="8" t="s">
        <v>43</v>
      </c>
      <c r="E120" s="6">
        <f t="shared" si="66"/>
        <v>133.89200184501962</v>
      </c>
      <c r="F120" s="11">
        <f>SUM(F121:F122)</f>
        <v>1469520.274707</v>
      </c>
      <c r="G120" s="10">
        <f t="shared" si="67"/>
        <v>196757011.3323634</v>
      </c>
      <c r="H120" s="10">
        <f t="shared" si="68"/>
        <v>36468169.37438605</v>
      </c>
      <c r="I120" s="10">
        <f t="shared" si="69"/>
        <v>106104128.95888975</v>
      </c>
      <c r="J120" s="10">
        <f t="shared" si="70"/>
        <v>54184712.999087594</v>
      </c>
      <c r="K120" s="11">
        <f>SUM(K121:K122)</f>
        <v>25451383.501328804</v>
      </c>
      <c r="L120" s="11">
        <f t="shared" ref="L120:V120" si="119">SUM(L121:L122)</f>
        <v>0</v>
      </c>
      <c r="M120" s="11">
        <f t="shared" si="119"/>
        <v>11281719.487709461</v>
      </c>
      <c r="N120" s="11">
        <f t="shared" si="119"/>
        <v>30901711.268207431</v>
      </c>
      <c r="O120" s="11">
        <f t="shared" si="119"/>
        <v>3921843.1974342</v>
      </c>
      <c r="P120" s="11">
        <f t="shared" si="119"/>
        <v>0</v>
      </c>
      <c r="Q120" s="11">
        <f t="shared" si="119"/>
        <v>101415588.252884</v>
      </c>
      <c r="R120" s="11">
        <f t="shared" si="119"/>
        <v>4688540.7060057595</v>
      </c>
      <c r="S120" s="11">
        <f t="shared" si="119"/>
        <v>12001282.243170701</v>
      </c>
      <c r="T120" s="11">
        <f t="shared" si="119"/>
        <v>1691610.9278764399</v>
      </c>
      <c r="U120" s="11">
        <f t="shared" si="119"/>
        <v>693628.45456990495</v>
      </c>
      <c r="V120" s="11">
        <f t="shared" si="119"/>
        <v>4709703.2931766994</v>
      </c>
    </row>
    <row r="121" spans="1:22" ht="12" customHeight="1" x14ac:dyDescent="0.25">
      <c r="A121" s="5" t="s">
        <v>18</v>
      </c>
      <c r="B121" s="8" t="s">
        <v>47</v>
      </c>
      <c r="C121" s="8" t="s">
        <v>43</v>
      </c>
      <c r="D121" s="8" t="s">
        <v>10</v>
      </c>
      <c r="E121" s="6">
        <f t="shared" si="66"/>
        <v>103.01329469595713</v>
      </c>
      <c r="F121" s="11">
        <f>SUM(F124,F127)</f>
        <v>908253.80369800003</v>
      </c>
      <c r="G121" s="10">
        <f t="shared" si="67"/>
        <v>93562216.739066079</v>
      </c>
      <c r="H121" s="10">
        <f t="shared" si="68"/>
        <v>20363485.420091592</v>
      </c>
      <c r="I121" s="10">
        <f t="shared" si="69"/>
        <v>47807008.474300399</v>
      </c>
      <c r="J121" s="10">
        <f t="shared" si="70"/>
        <v>25391722.844674099</v>
      </c>
      <c r="K121" s="11">
        <f>SUM(K124,K127)</f>
        <v>13578990.117182</v>
      </c>
      <c r="L121" s="11">
        <f t="shared" ref="L121:V121" si="120">SUM(L124,L127)</f>
        <v>0</v>
      </c>
      <c r="M121" s="11">
        <f t="shared" si="120"/>
        <v>6548076.8060676008</v>
      </c>
      <c r="N121" s="11">
        <f t="shared" si="120"/>
        <v>13563549.375262501</v>
      </c>
      <c r="O121" s="11">
        <f t="shared" si="120"/>
        <v>1150293.9563480001</v>
      </c>
      <c r="P121" s="11">
        <f t="shared" si="120"/>
        <v>0</v>
      </c>
      <c r="Q121" s="11">
        <f t="shared" si="120"/>
        <v>45357567.573689997</v>
      </c>
      <c r="R121" s="11">
        <f t="shared" si="120"/>
        <v>2449440.9006103999</v>
      </c>
      <c r="S121" s="11">
        <f t="shared" si="120"/>
        <v>5280096.6633439995</v>
      </c>
      <c r="T121" s="11">
        <f t="shared" si="120"/>
        <v>1294387.15212</v>
      </c>
      <c r="U121" s="11">
        <f t="shared" si="120"/>
        <v>130343.72040159001</v>
      </c>
      <c r="V121" s="11">
        <f t="shared" si="120"/>
        <v>4209470.4740399998</v>
      </c>
    </row>
    <row r="122" spans="1:22" ht="12" customHeight="1" x14ac:dyDescent="0.25">
      <c r="A122" s="5" t="s">
        <v>18</v>
      </c>
      <c r="B122" s="8" t="s">
        <v>47</v>
      </c>
      <c r="C122" s="8" t="s">
        <v>43</v>
      </c>
      <c r="D122" s="8" t="s">
        <v>9</v>
      </c>
      <c r="E122" s="6">
        <f t="shared" si="66"/>
        <v>183.86060797072369</v>
      </c>
      <c r="F122" s="11">
        <f>SUM(F125,F128)</f>
        <v>561266.47100899997</v>
      </c>
      <c r="G122" s="10">
        <f t="shared" si="67"/>
        <v>103194794.5932973</v>
      </c>
      <c r="H122" s="10">
        <f t="shared" si="68"/>
        <v>16104683.954294456</v>
      </c>
      <c r="I122" s="10">
        <f t="shared" si="69"/>
        <v>58297120.484589361</v>
      </c>
      <c r="J122" s="10">
        <f t="shared" si="70"/>
        <v>28792990.154413488</v>
      </c>
      <c r="K122" s="11">
        <f>SUM(K125,K128)</f>
        <v>11872393.384146802</v>
      </c>
      <c r="L122" s="11">
        <f t="shared" ref="L122:V122" si="121">SUM(L125,L128)</f>
        <v>0</v>
      </c>
      <c r="M122" s="11">
        <f t="shared" si="121"/>
        <v>4733642.6816418599</v>
      </c>
      <c r="N122" s="11">
        <f t="shared" si="121"/>
        <v>17338161.892944928</v>
      </c>
      <c r="O122" s="11">
        <f t="shared" si="121"/>
        <v>2771549.2410861999</v>
      </c>
      <c r="P122" s="11">
        <f t="shared" si="121"/>
        <v>0</v>
      </c>
      <c r="Q122" s="11">
        <f t="shared" si="121"/>
        <v>56058020.679194003</v>
      </c>
      <c r="R122" s="11">
        <f t="shared" si="121"/>
        <v>2239099.8053953601</v>
      </c>
      <c r="S122" s="11">
        <f t="shared" si="121"/>
        <v>6721185.5798267005</v>
      </c>
      <c r="T122" s="11">
        <f t="shared" si="121"/>
        <v>397223.77575644001</v>
      </c>
      <c r="U122" s="11">
        <f t="shared" si="121"/>
        <v>563284.73416831496</v>
      </c>
      <c r="V122" s="11">
        <f t="shared" si="121"/>
        <v>500232.81913670001</v>
      </c>
    </row>
    <row r="123" spans="1:22" ht="12" customHeight="1" x14ac:dyDescent="0.25">
      <c r="A123" s="5" t="s">
        <v>18</v>
      </c>
      <c r="B123" s="9" t="s">
        <v>47</v>
      </c>
      <c r="C123" s="9" t="s">
        <v>45</v>
      </c>
      <c r="D123" s="9" t="s">
        <v>43</v>
      </c>
      <c r="E123" s="6">
        <f t="shared" si="66"/>
        <v>120.00330549561609</v>
      </c>
      <c r="F123" s="11">
        <f>SUM(F124:F125)</f>
        <v>403147.89158900001</v>
      </c>
      <c r="G123" s="10">
        <f t="shared" si="67"/>
        <v>48379079.594268285</v>
      </c>
      <c r="H123" s="10">
        <f t="shared" si="68"/>
        <v>8142464.880253315</v>
      </c>
      <c r="I123" s="10">
        <f t="shared" si="69"/>
        <v>26581151.58128006</v>
      </c>
      <c r="J123" s="10">
        <f t="shared" si="70"/>
        <v>13655463.132734908</v>
      </c>
      <c r="K123" s="11">
        <f>SUM(K124:K125)</f>
        <v>5100431.1100795995</v>
      </c>
      <c r="L123" s="11">
        <f t="shared" ref="L123:V123" si="122">SUM(L124:L125)</f>
        <v>0</v>
      </c>
      <c r="M123" s="11">
        <f t="shared" si="122"/>
        <v>2225283.3513244698</v>
      </c>
      <c r="N123" s="11">
        <f t="shared" si="122"/>
        <v>8409791.5139283389</v>
      </c>
      <c r="O123" s="11">
        <f t="shared" si="122"/>
        <v>1194856.4126154</v>
      </c>
      <c r="P123" s="11">
        <f t="shared" si="122"/>
        <v>0</v>
      </c>
      <c r="Q123" s="11">
        <f t="shared" si="122"/>
        <v>25532458.702821001</v>
      </c>
      <c r="R123" s="11">
        <f t="shared" si="122"/>
        <v>1048692.8784590599</v>
      </c>
      <c r="S123" s="11">
        <f t="shared" si="122"/>
        <v>3020388.2674821001</v>
      </c>
      <c r="T123" s="11">
        <f t="shared" si="122"/>
        <v>454431.46841464</v>
      </c>
      <c r="U123" s="11">
        <f t="shared" si="122"/>
        <v>60788.675583974997</v>
      </c>
      <c r="V123" s="11">
        <f t="shared" si="122"/>
        <v>1331957.2135596999</v>
      </c>
    </row>
    <row r="124" spans="1:22" ht="12" customHeight="1" x14ac:dyDescent="0.25">
      <c r="A124" s="5" t="s">
        <v>18</v>
      </c>
      <c r="B124" s="8" t="s">
        <v>47</v>
      </c>
      <c r="C124" s="8" t="s">
        <v>45</v>
      </c>
      <c r="D124" s="8" t="s">
        <v>10</v>
      </c>
      <c r="E124" s="6">
        <f t="shared" si="66"/>
        <v>93.710845782301007</v>
      </c>
      <c r="F124" s="7">
        <v>263894.65854600002</v>
      </c>
      <c r="G124" s="10">
        <f t="shared" si="67"/>
        <v>24729791.649777189</v>
      </c>
      <c r="H124" s="10">
        <f t="shared" si="68"/>
        <v>4222863.2558714896</v>
      </c>
      <c r="I124" s="10">
        <f t="shared" si="69"/>
        <v>13627090.7081214</v>
      </c>
      <c r="J124" s="10">
        <f t="shared" si="70"/>
        <v>6879837.6857842999</v>
      </c>
      <c r="K124" s="7">
        <v>2258953.8145079999</v>
      </c>
      <c r="L124" s="7">
        <v>0</v>
      </c>
      <c r="M124" s="7">
        <v>999545.17927610001</v>
      </c>
      <c r="N124" s="7">
        <v>4379360.2102541998</v>
      </c>
      <c r="O124" s="7">
        <v>370638.26438200002</v>
      </c>
      <c r="P124" s="10">
        <v>0</v>
      </c>
      <c r="Q124" s="7">
        <v>12996846.54861</v>
      </c>
      <c r="R124" s="7">
        <v>630244.15951139992</v>
      </c>
      <c r="S124" s="7">
        <v>1500932.2962539999</v>
      </c>
      <c r="T124" s="7">
        <v>372274.09133999998</v>
      </c>
      <c r="U124" s="7">
        <v>13515.54969149</v>
      </c>
      <c r="V124" s="7">
        <v>1207481.5359499999</v>
      </c>
    </row>
    <row r="125" spans="1:22" ht="12" customHeight="1" x14ac:dyDescent="0.25">
      <c r="A125" s="5" t="s">
        <v>18</v>
      </c>
      <c r="B125" s="8" t="s">
        <v>47</v>
      </c>
      <c r="C125" s="8" t="s">
        <v>45</v>
      </c>
      <c r="D125" s="8" t="s">
        <v>9</v>
      </c>
      <c r="E125" s="6">
        <f t="shared" si="66"/>
        <v>169.82936358244865</v>
      </c>
      <c r="F125" s="7">
        <v>139253.23304299999</v>
      </c>
      <c r="G125" s="10">
        <f t="shared" si="67"/>
        <v>23649287.944491096</v>
      </c>
      <c r="H125" s="10">
        <f t="shared" si="68"/>
        <v>3919601.6243818253</v>
      </c>
      <c r="I125" s="10">
        <f t="shared" si="69"/>
        <v>12954060.87315866</v>
      </c>
      <c r="J125" s="10">
        <f t="shared" si="70"/>
        <v>6775625.4469506107</v>
      </c>
      <c r="K125" s="7">
        <v>2841477.2955716001</v>
      </c>
      <c r="L125" s="7">
        <v>0</v>
      </c>
      <c r="M125" s="7">
        <v>1225738.1720483699</v>
      </c>
      <c r="N125" s="7">
        <v>4030431.30367414</v>
      </c>
      <c r="O125" s="7">
        <v>824218.14823340008</v>
      </c>
      <c r="P125" s="10">
        <v>0</v>
      </c>
      <c r="Q125" s="7">
        <v>12535612.154211</v>
      </c>
      <c r="R125" s="7">
        <v>418448.71894766</v>
      </c>
      <c r="S125" s="7">
        <v>1519455.9712281001</v>
      </c>
      <c r="T125" s="7">
        <v>82157.377074640011</v>
      </c>
      <c r="U125" s="7">
        <v>47273.125892484997</v>
      </c>
      <c r="V125" s="7">
        <v>124475.67760970001</v>
      </c>
    </row>
    <row r="126" spans="1:22" ht="12" customHeight="1" x14ac:dyDescent="0.25">
      <c r="A126" s="5" t="s">
        <v>18</v>
      </c>
      <c r="B126" s="9" t="s">
        <v>47</v>
      </c>
      <c r="C126" s="9" t="s">
        <v>11</v>
      </c>
      <c r="D126" s="9" t="s">
        <v>43</v>
      </c>
      <c r="E126" s="6">
        <f t="shared" si="66"/>
        <v>139.14269919879976</v>
      </c>
      <c r="F126" s="11">
        <f>SUM(F127:F128)</f>
        <v>1066372.3831179999</v>
      </c>
      <c r="G126" s="10">
        <f t="shared" si="67"/>
        <v>148377931.7380951</v>
      </c>
      <c r="H126" s="10">
        <f t="shared" si="68"/>
        <v>28325704.494132731</v>
      </c>
      <c r="I126" s="10">
        <f t="shared" si="69"/>
        <v>79522977.3776097</v>
      </c>
      <c r="J126" s="10">
        <f t="shared" si="70"/>
        <v>40529249.866352677</v>
      </c>
      <c r="K126" s="11">
        <f>SUM(K127:K128)</f>
        <v>20350952.391249202</v>
      </c>
      <c r="L126" s="11">
        <f t="shared" ref="L126:V126" si="123">SUM(L127:L128)</f>
        <v>0</v>
      </c>
      <c r="M126" s="11">
        <f t="shared" si="123"/>
        <v>9056436.1363849901</v>
      </c>
      <c r="N126" s="11">
        <f t="shared" si="123"/>
        <v>22491919.754279092</v>
      </c>
      <c r="O126" s="11">
        <f t="shared" si="123"/>
        <v>2726986.7848188002</v>
      </c>
      <c r="P126" s="11">
        <f t="shared" si="123"/>
        <v>0</v>
      </c>
      <c r="Q126" s="11">
        <f t="shared" si="123"/>
        <v>75883129.550062999</v>
      </c>
      <c r="R126" s="11">
        <f t="shared" si="123"/>
        <v>3639847.8275466999</v>
      </c>
      <c r="S126" s="11">
        <f t="shared" si="123"/>
        <v>8980893.9756885991</v>
      </c>
      <c r="T126" s="11">
        <f t="shared" si="123"/>
        <v>1237179.4594618001</v>
      </c>
      <c r="U126" s="11">
        <f t="shared" si="123"/>
        <v>632839.77898593002</v>
      </c>
      <c r="V126" s="11">
        <f t="shared" si="123"/>
        <v>3377746.0796169997</v>
      </c>
    </row>
    <row r="127" spans="1:22" ht="12" customHeight="1" x14ac:dyDescent="0.25">
      <c r="A127" s="5" t="s">
        <v>18</v>
      </c>
      <c r="B127" s="8" t="s">
        <v>47</v>
      </c>
      <c r="C127" s="8" t="s">
        <v>11</v>
      </c>
      <c r="D127" s="8" t="s">
        <v>10</v>
      </c>
      <c r="E127" s="6">
        <f t="shared" si="66"/>
        <v>106.82307468927407</v>
      </c>
      <c r="F127" s="7">
        <v>644359.14515200001</v>
      </c>
      <c r="G127" s="10">
        <f t="shared" si="67"/>
        <v>68832425.08928889</v>
      </c>
      <c r="H127" s="10">
        <f t="shared" si="68"/>
        <v>16140622.1642201</v>
      </c>
      <c r="I127" s="10">
        <f t="shared" si="69"/>
        <v>34179917.766178995</v>
      </c>
      <c r="J127" s="10">
        <f t="shared" si="70"/>
        <v>18511885.1588898</v>
      </c>
      <c r="K127" s="7">
        <v>11320036.302673999</v>
      </c>
      <c r="L127" s="7">
        <v>0</v>
      </c>
      <c r="M127" s="7">
        <v>5548531.6267915005</v>
      </c>
      <c r="N127" s="7">
        <v>9184189.1650083009</v>
      </c>
      <c r="O127" s="7">
        <v>779655.69196600001</v>
      </c>
      <c r="P127" s="10">
        <v>0</v>
      </c>
      <c r="Q127" s="7">
        <v>32360721.025079999</v>
      </c>
      <c r="R127" s="7">
        <v>1819196.741099</v>
      </c>
      <c r="S127" s="7">
        <v>3779164.3670899998</v>
      </c>
      <c r="T127" s="7">
        <v>922113.06078000006</v>
      </c>
      <c r="U127" s="7">
        <v>116828.17071010001</v>
      </c>
      <c r="V127" s="7">
        <v>3001988.9380899998</v>
      </c>
    </row>
    <row r="128" spans="1:22" ht="12" customHeight="1" x14ac:dyDescent="0.25">
      <c r="A128" s="5" t="s">
        <v>18</v>
      </c>
      <c r="B128" s="8" t="s">
        <v>47</v>
      </c>
      <c r="C128" s="8" t="s">
        <v>11</v>
      </c>
      <c r="D128" s="8" t="s">
        <v>9</v>
      </c>
      <c r="E128" s="6">
        <f t="shared" si="66"/>
        <v>188.4905483823114</v>
      </c>
      <c r="F128" s="7">
        <v>422013.23796599999</v>
      </c>
      <c r="G128" s="10">
        <f t="shared" si="67"/>
        <v>79545506.648806214</v>
      </c>
      <c r="H128" s="10">
        <f t="shared" si="68"/>
        <v>12185082.329912633</v>
      </c>
      <c r="I128" s="10">
        <f t="shared" si="69"/>
        <v>45343059.611430705</v>
      </c>
      <c r="J128" s="10">
        <f t="shared" si="70"/>
        <v>22017364.707462881</v>
      </c>
      <c r="K128" s="7">
        <v>9030916.0885752011</v>
      </c>
      <c r="L128" s="7">
        <v>0</v>
      </c>
      <c r="M128" s="7">
        <v>3507904.50959349</v>
      </c>
      <c r="N128" s="7">
        <v>13307730.589270789</v>
      </c>
      <c r="O128" s="7">
        <v>1947331.0928527999</v>
      </c>
      <c r="P128" s="10">
        <v>0</v>
      </c>
      <c r="Q128" s="7">
        <v>43522408.524983004</v>
      </c>
      <c r="R128" s="7">
        <v>1820651.0864477002</v>
      </c>
      <c r="S128" s="7">
        <v>5201729.6085986001</v>
      </c>
      <c r="T128" s="7">
        <v>315066.3986818</v>
      </c>
      <c r="U128" s="7">
        <v>516011.60827582999</v>
      </c>
      <c r="V128" s="7">
        <v>375757.141527</v>
      </c>
    </row>
    <row r="129" spans="1:22" ht="12" customHeight="1" x14ac:dyDescent="0.25">
      <c r="A129" s="5" t="s">
        <v>18</v>
      </c>
      <c r="B129" s="8" t="s">
        <v>12</v>
      </c>
      <c r="C129" s="8" t="s">
        <v>43</v>
      </c>
      <c r="D129" s="8" t="s">
        <v>43</v>
      </c>
      <c r="E129" s="6">
        <f t="shared" si="66"/>
        <v>78.11040433028333</v>
      </c>
      <c r="F129" s="11">
        <f>SUM(F130:F131)</f>
        <v>45669486.704905003</v>
      </c>
      <c r="G129" s="10">
        <f t="shared" si="67"/>
        <v>3567262072.0766287</v>
      </c>
      <c r="H129" s="10">
        <f t="shared" si="68"/>
        <v>627867190.17717314</v>
      </c>
      <c r="I129" s="10">
        <f t="shared" si="69"/>
        <v>2260255936.912519</v>
      </c>
      <c r="J129" s="10">
        <f t="shared" si="70"/>
        <v>679138944.98693681</v>
      </c>
      <c r="K129" s="11">
        <f>SUM(K130:K131)</f>
        <v>406194570.4865545</v>
      </c>
      <c r="L129" s="11">
        <f t="shared" ref="L129:U129" si="124">SUM(L130:L131)</f>
        <v>0</v>
      </c>
      <c r="M129" s="11">
        <f t="shared" si="124"/>
        <v>192930189.70855901</v>
      </c>
      <c r="N129" s="11">
        <f t="shared" si="124"/>
        <v>422028824.76129711</v>
      </c>
      <c r="O129" s="11">
        <f t="shared" si="124"/>
        <v>44576806.841772504</v>
      </c>
      <c r="P129" s="11">
        <f t="shared" si="124"/>
        <v>0</v>
      </c>
      <c r="Q129" s="11">
        <f t="shared" si="124"/>
        <v>2194535808.9769897</v>
      </c>
      <c r="R129" s="11">
        <f t="shared" si="124"/>
        <v>65720127.935529307</v>
      </c>
      <c r="S129" s="11">
        <f t="shared" si="124"/>
        <v>64179930.517080694</v>
      </c>
      <c r="T129" s="11">
        <f t="shared" si="124"/>
        <v>12108163.121800048</v>
      </c>
      <c r="U129" s="11">
        <f t="shared" si="124"/>
        <v>112472386.46344909</v>
      </c>
      <c r="V129" s="11">
        <f>SUM(V130:V131)</f>
        <v>52515263.263597004</v>
      </c>
    </row>
    <row r="130" spans="1:22" ht="12" customHeight="1" x14ac:dyDescent="0.25">
      <c r="A130" s="5" t="s">
        <v>18</v>
      </c>
      <c r="B130" s="8" t="s">
        <v>12</v>
      </c>
      <c r="C130" s="8" t="s">
        <v>43</v>
      </c>
      <c r="D130" s="8" t="s">
        <v>10</v>
      </c>
      <c r="E130" s="6">
        <f t="shared" ref="E130:E192" si="125">IFERROR(G130/F130,0)</f>
        <v>82.223994869444013</v>
      </c>
      <c r="F130" s="11">
        <f>SUM(F133,F136)</f>
        <v>28407598.903200001</v>
      </c>
      <c r="G130" s="10">
        <f t="shared" ref="G130:G192" si="126">SUM(H130:J130)</f>
        <v>2335786266.4699402</v>
      </c>
      <c r="H130" s="10">
        <f t="shared" ref="H130:H192" si="127">SUM(K130,O130,P130,T130,U130,V130)</f>
        <v>408509357.95203787</v>
      </c>
      <c r="I130" s="10">
        <f t="shared" ref="I130:I192" si="128">SUM(L130,Q130,R130)</f>
        <v>1504255353.8977242</v>
      </c>
      <c r="J130" s="10">
        <f t="shared" ref="J130:J192" si="129">SUM(M130,N130,S130)</f>
        <v>423021554.62017804</v>
      </c>
      <c r="K130" s="11">
        <f>SUM(K133,K136)</f>
        <v>271306146.29765004</v>
      </c>
      <c r="L130" s="11">
        <f t="shared" ref="L130:U130" si="130">SUM(L133,L136)</f>
        <v>0</v>
      </c>
      <c r="M130" s="11">
        <f t="shared" si="130"/>
        <v>126896787.280505</v>
      </c>
      <c r="N130" s="11">
        <f t="shared" si="130"/>
        <v>256575632.22274199</v>
      </c>
      <c r="O130" s="11">
        <f t="shared" si="130"/>
        <v>34189676.463260002</v>
      </c>
      <c r="P130" s="11">
        <f t="shared" si="130"/>
        <v>0</v>
      </c>
      <c r="Q130" s="11">
        <f t="shared" si="130"/>
        <v>1464356233.4200001</v>
      </c>
      <c r="R130" s="11">
        <f t="shared" si="130"/>
        <v>39899120.477724001</v>
      </c>
      <c r="S130" s="11">
        <f t="shared" si="130"/>
        <v>39549135.116930999</v>
      </c>
      <c r="T130" s="11">
        <f t="shared" si="130"/>
        <v>3202862.4972778</v>
      </c>
      <c r="U130" s="11">
        <f t="shared" si="130"/>
        <v>87897359.230000004</v>
      </c>
      <c r="V130" s="11">
        <f>SUM(V133,V136)</f>
        <v>11913313.463850001</v>
      </c>
    </row>
    <row r="131" spans="1:22" ht="12" customHeight="1" x14ac:dyDescent="0.25">
      <c r="A131" s="5" t="s">
        <v>18</v>
      </c>
      <c r="B131" s="8" t="s">
        <v>12</v>
      </c>
      <c r="C131" s="8" t="s">
        <v>43</v>
      </c>
      <c r="D131" s="8" t="s">
        <v>9</v>
      </c>
      <c r="E131" s="6">
        <f t="shared" si="125"/>
        <v>71.340737453122216</v>
      </c>
      <c r="F131" s="11">
        <f>SUM(F134,F137)</f>
        <v>17261887.801704999</v>
      </c>
      <c r="G131" s="10">
        <f t="shared" si="126"/>
        <v>1231475805.6066895</v>
      </c>
      <c r="H131" s="10">
        <f t="shared" si="127"/>
        <v>219357832.22513533</v>
      </c>
      <c r="I131" s="10">
        <f t="shared" si="128"/>
        <v>756000583.01479518</v>
      </c>
      <c r="J131" s="10">
        <f t="shared" si="129"/>
        <v>256117390.36675882</v>
      </c>
      <c r="K131" s="11">
        <f>SUM(K134,K137)</f>
        <v>134888424.18890449</v>
      </c>
      <c r="L131" s="11">
        <f t="shared" ref="L131:V131" si="131">SUM(L134,L137)</f>
        <v>0</v>
      </c>
      <c r="M131" s="11">
        <f t="shared" si="131"/>
        <v>66033402.428054005</v>
      </c>
      <c r="N131" s="11">
        <f t="shared" si="131"/>
        <v>165453192.53855512</v>
      </c>
      <c r="O131" s="11">
        <f t="shared" si="131"/>
        <v>10387130.378512502</v>
      </c>
      <c r="P131" s="11">
        <f t="shared" si="131"/>
        <v>0</v>
      </c>
      <c r="Q131" s="11">
        <f t="shared" si="131"/>
        <v>730179575.55698991</v>
      </c>
      <c r="R131" s="11">
        <f t="shared" si="131"/>
        <v>25821007.457805302</v>
      </c>
      <c r="S131" s="11">
        <f t="shared" si="131"/>
        <v>24630795.400149696</v>
      </c>
      <c r="T131" s="11">
        <f t="shared" si="131"/>
        <v>8905300.6245222483</v>
      </c>
      <c r="U131" s="11">
        <f t="shared" si="131"/>
        <v>24575027.23344909</v>
      </c>
      <c r="V131" s="11">
        <f t="shared" si="131"/>
        <v>40601949.799747005</v>
      </c>
    </row>
    <row r="132" spans="1:22" ht="12" customHeight="1" x14ac:dyDescent="0.25">
      <c r="A132" s="5" t="s">
        <v>18</v>
      </c>
      <c r="B132" s="8" t="s">
        <v>12</v>
      </c>
      <c r="C132" s="8" t="s">
        <v>45</v>
      </c>
      <c r="D132" s="8" t="s">
        <v>43</v>
      </c>
      <c r="E132" s="6">
        <f t="shared" si="125"/>
        <v>73.656488591156091</v>
      </c>
      <c r="F132" s="11">
        <f>SUM(F133:F134)</f>
        <v>12144893.766054999</v>
      </c>
      <c r="G132" s="10">
        <f t="shared" si="126"/>
        <v>894550229.1202327</v>
      </c>
      <c r="H132" s="10">
        <f t="shared" si="127"/>
        <v>153028664.58513644</v>
      </c>
      <c r="I132" s="10">
        <f t="shared" si="128"/>
        <v>571291026.01253223</v>
      </c>
      <c r="J132" s="10">
        <f t="shared" si="129"/>
        <v>170230538.52256408</v>
      </c>
      <c r="K132" s="11">
        <f>SUM(K133:K134)</f>
        <v>95295225.139551505</v>
      </c>
      <c r="L132" s="11">
        <f t="shared" ref="L132:U132" si="132">SUM(L133:L134)</f>
        <v>0</v>
      </c>
      <c r="M132" s="11">
        <f t="shared" si="132"/>
        <v>44873361.132267594</v>
      </c>
      <c r="N132" s="11">
        <f t="shared" si="132"/>
        <v>109735494.75869378</v>
      </c>
      <c r="O132" s="11">
        <f t="shared" si="132"/>
        <v>12347627.132935502</v>
      </c>
      <c r="P132" s="11">
        <f t="shared" si="132"/>
        <v>0</v>
      </c>
      <c r="Q132" s="11">
        <f t="shared" si="132"/>
        <v>554985571.54667997</v>
      </c>
      <c r="R132" s="11">
        <f t="shared" si="132"/>
        <v>16305454.465852302</v>
      </c>
      <c r="S132" s="11">
        <f t="shared" si="132"/>
        <v>15621682.631602701</v>
      </c>
      <c r="T132" s="11">
        <f t="shared" si="132"/>
        <v>1917809.7036317501</v>
      </c>
      <c r="U132" s="11">
        <f t="shared" si="132"/>
        <v>30506281.428190701</v>
      </c>
      <c r="V132" s="11">
        <f>SUM(V133:V134)</f>
        <v>12961721.180827001</v>
      </c>
    </row>
    <row r="133" spans="1:22" ht="12" customHeight="1" x14ac:dyDescent="0.25">
      <c r="A133" s="5" t="s">
        <v>18</v>
      </c>
      <c r="B133" s="8" t="s">
        <v>12</v>
      </c>
      <c r="C133" s="8" t="s">
        <v>45</v>
      </c>
      <c r="D133" s="8" t="s">
        <v>10</v>
      </c>
      <c r="E133" s="6">
        <f t="shared" si="125"/>
        <v>78.810236886233298</v>
      </c>
      <c r="F133" s="11">
        <v>7849980.1232000003</v>
      </c>
      <c r="G133" s="10">
        <f t="shared" si="126"/>
        <v>618658793.06161487</v>
      </c>
      <c r="H133" s="10">
        <f t="shared" si="127"/>
        <v>102371561.0187698</v>
      </c>
      <c r="I133" s="10">
        <f t="shared" si="128"/>
        <v>404015413.99305403</v>
      </c>
      <c r="J133" s="10">
        <f t="shared" si="129"/>
        <v>112271818.04979099</v>
      </c>
      <c r="K133" s="11">
        <v>64852095.47426001</v>
      </c>
      <c r="L133" s="11">
        <v>0</v>
      </c>
      <c r="M133" s="11">
        <v>30029992.382443998</v>
      </c>
      <c r="N133" s="11">
        <v>71478732.709365994</v>
      </c>
      <c r="O133" s="11">
        <v>9533707.9632600006</v>
      </c>
      <c r="P133" s="10">
        <v>0</v>
      </c>
      <c r="Q133" s="11">
        <v>393340468.24000001</v>
      </c>
      <c r="R133" s="11">
        <v>10674945.753054</v>
      </c>
      <c r="S133" s="11">
        <v>10763092.957981</v>
      </c>
      <c r="T133" s="11">
        <v>853409.14313980006</v>
      </c>
      <c r="U133" s="11">
        <v>24260582.550000001</v>
      </c>
      <c r="V133" s="11">
        <v>2871765.8881100002</v>
      </c>
    </row>
    <row r="134" spans="1:22" ht="12" customHeight="1" x14ac:dyDescent="0.25">
      <c r="A134" s="5" t="s">
        <v>18</v>
      </c>
      <c r="B134" s="8" t="s">
        <v>12</v>
      </c>
      <c r="C134" s="8" t="s">
        <v>45</v>
      </c>
      <c r="D134" s="8" t="s">
        <v>9</v>
      </c>
      <c r="E134" s="6">
        <f t="shared" si="125"/>
        <v>64.236783088197797</v>
      </c>
      <c r="F134" s="11">
        <v>4294913.6428549998</v>
      </c>
      <c r="G134" s="10">
        <f t="shared" si="126"/>
        <v>275891436.05861801</v>
      </c>
      <c r="H134" s="10">
        <f t="shared" si="127"/>
        <v>50657103.56636665</v>
      </c>
      <c r="I134" s="10">
        <f t="shared" si="128"/>
        <v>167275612.01947829</v>
      </c>
      <c r="J134" s="10">
        <f t="shared" si="129"/>
        <v>57958720.47277309</v>
      </c>
      <c r="K134" s="11">
        <v>30443129.665291496</v>
      </c>
      <c r="L134" s="11">
        <v>0</v>
      </c>
      <c r="M134" s="11">
        <v>14843368.749823596</v>
      </c>
      <c r="N134" s="11">
        <v>38256762.049327798</v>
      </c>
      <c r="O134" s="11">
        <v>2813919.1696755001</v>
      </c>
      <c r="P134" s="10">
        <v>0</v>
      </c>
      <c r="Q134" s="11">
        <v>161645103.30667999</v>
      </c>
      <c r="R134" s="11">
        <v>5630508.7127983002</v>
      </c>
      <c r="S134" s="11">
        <v>4858589.6736217001</v>
      </c>
      <c r="T134" s="11">
        <v>1064400.56049195</v>
      </c>
      <c r="U134" s="11">
        <v>6245698.8781907</v>
      </c>
      <c r="V134" s="11">
        <v>10089955.292717</v>
      </c>
    </row>
    <row r="135" spans="1:22" ht="12" customHeight="1" x14ac:dyDescent="0.25">
      <c r="A135" s="5" t="s">
        <v>18</v>
      </c>
      <c r="B135" s="8" t="s">
        <v>12</v>
      </c>
      <c r="C135" s="8" t="s">
        <v>11</v>
      </c>
      <c r="D135" s="8" t="s">
        <v>43</v>
      </c>
      <c r="E135" s="6">
        <f t="shared" si="125"/>
        <v>79.723916344980339</v>
      </c>
      <c r="F135" s="11">
        <f>SUM(F136:F137)</f>
        <v>33524592.938850001</v>
      </c>
      <c r="G135" s="10">
        <f t="shared" si="126"/>
        <v>2672711842.9563961</v>
      </c>
      <c r="H135" s="10">
        <f t="shared" si="127"/>
        <v>474838525.59203672</v>
      </c>
      <c r="I135" s="10">
        <f t="shared" si="128"/>
        <v>1688964910.8999867</v>
      </c>
      <c r="J135" s="10">
        <f t="shared" si="129"/>
        <v>508908406.46437275</v>
      </c>
      <c r="K135" s="11">
        <f>SUM(K136:K137)</f>
        <v>310899345.34700298</v>
      </c>
      <c r="L135" s="11">
        <f t="shared" ref="L135:V135" si="133">SUM(L136:L137)</f>
        <v>0</v>
      </c>
      <c r="M135" s="11">
        <f t="shared" si="133"/>
        <v>148056828.57629141</v>
      </c>
      <c r="N135" s="11">
        <f t="shared" si="133"/>
        <v>312293330.00260329</v>
      </c>
      <c r="O135" s="11">
        <f t="shared" si="133"/>
        <v>32229179.708837003</v>
      </c>
      <c r="P135" s="11">
        <f t="shared" si="133"/>
        <v>0</v>
      </c>
      <c r="Q135" s="11">
        <f t="shared" si="133"/>
        <v>1639550237.4303098</v>
      </c>
      <c r="R135" s="11">
        <f t="shared" si="133"/>
        <v>49414673.469677001</v>
      </c>
      <c r="S135" s="11">
        <f t="shared" si="133"/>
        <v>48558247.885477997</v>
      </c>
      <c r="T135" s="11">
        <f t="shared" si="133"/>
        <v>10190353.418168299</v>
      </c>
      <c r="U135" s="11">
        <f t="shared" si="133"/>
        <v>81966105.035258383</v>
      </c>
      <c r="V135" s="11">
        <f t="shared" si="133"/>
        <v>39553542.082770005</v>
      </c>
    </row>
    <row r="136" spans="1:22" ht="12" customHeight="1" x14ac:dyDescent="0.25">
      <c r="A136" s="5" t="s">
        <v>18</v>
      </c>
      <c r="B136" s="8" t="s">
        <v>12</v>
      </c>
      <c r="C136" s="8" t="s">
        <v>11</v>
      </c>
      <c r="D136" s="8" t="s">
        <v>10</v>
      </c>
      <c r="E136" s="6">
        <f t="shared" si="125"/>
        <v>83.527547221513586</v>
      </c>
      <c r="F136" s="7">
        <v>20557618.780000001</v>
      </c>
      <c r="G136" s="10">
        <f t="shared" si="126"/>
        <v>1717127473.4083247</v>
      </c>
      <c r="H136" s="10">
        <f t="shared" si="127"/>
        <v>306137796.93326795</v>
      </c>
      <c r="I136" s="10">
        <f t="shared" si="128"/>
        <v>1100239939.90467</v>
      </c>
      <c r="J136" s="10">
        <f t="shared" si="129"/>
        <v>310749736.57038701</v>
      </c>
      <c r="K136" s="7">
        <v>206454050.82339001</v>
      </c>
      <c r="L136" s="7">
        <v>0</v>
      </c>
      <c r="M136" s="7">
        <v>96866794.898061007</v>
      </c>
      <c r="N136" s="7">
        <v>185096899.513376</v>
      </c>
      <c r="O136" s="7">
        <v>24655968.5</v>
      </c>
      <c r="P136" s="10">
        <v>0</v>
      </c>
      <c r="Q136" s="7">
        <v>1071015765.1799999</v>
      </c>
      <c r="R136" s="7">
        <v>29224174.72467</v>
      </c>
      <c r="S136" s="7">
        <v>28786042.158950001</v>
      </c>
      <c r="T136" s="7">
        <v>2349453.3541379999</v>
      </c>
      <c r="U136" s="7">
        <v>63636776.68</v>
      </c>
      <c r="V136" s="7">
        <v>9041547.5757400002</v>
      </c>
    </row>
    <row r="137" spans="1:22" ht="12" customHeight="1" x14ac:dyDescent="0.25">
      <c r="A137" s="5" t="s">
        <v>18</v>
      </c>
      <c r="B137" s="8" t="s">
        <v>12</v>
      </c>
      <c r="C137" s="8" t="s">
        <v>11</v>
      </c>
      <c r="D137" s="8" t="s">
        <v>9</v>
      </c>
      <c r="E137" s="6">
        <f t="shared" si="125"/>
        <v>73.693705088159078</v>
      </c>
      <c r="F137" s="7">
        <v>12966974.158849999</v>
      </c>
      <c r="G137" s="10">
        <f t="shared" si="126"/>
        <v>955584369.54807138</v>
      </c>
      <c r="H137" s="10">
        <f t="shared" si="127"/>
        <v>168700728.65876871</v>
      </c>
      <c r="I137" s="10">
        <f t="shared" si="128"/>
        <v>588724970.99531698</v>
      </c>
      <c r="J137" s="10">
        <f t="shared" si="129"/>
        <v>198158669.89398569</v>
      </c>
      <c r="K137" s="7">
        <v>104445294.52361299</v>
      </c>
      <c r="L137" s="7">
        <v>0</v>
      </c>
      <c r="M137" s="7">
        <v>51190033.678230405</v>
      </c>
      <c r="N137" s="7">
        <v>127196430.48922731</v>
      </c>
      <c r="O137" s="7">
        <v>7573211.2088370007</v>
      </c>
      <c r="P137" s="10">
        <v>0</v>
      </c>
      <c r="Q137" s="7">
        <v>568534472.25030994</v>
      </c>
      <c r="R137" s="7">
        <v>20190498.745007001</v>
      </c>
      <c r="S137" s="7">
        <v>19772205.726527996</v>
      </c>
      <c r="T137" s="7">
        <v>7840900.064030299</v>
      </c>
      <c r="U137" s="7">
        <v>18329328.35525839</v>
      </c>
      <c r="V137" s="7">
        <v>30511994.507030003</v>
      </c>
    </row>
    <row r="138" spans="1:22" ht="12" customHeight="1" x14ac:dyDescent="0.25">
      <c r="A138" s="5" t="s">
        <v>18</v>
      </c>
      <c r="B138" s="8" t="s">
        <v>13</v>
      </c>
      <c r="C138" s="8" t="s">
        <v>43</v>
      </c>
      <c r="D138" s="8" t="s">
        <v>43</v>
      </c>
      <c r="E138" s="6">
        <f t="shared" si="125"/>
        <v>65.485342489813092</v>
      </c>
      <c r="F138" s="11">
        <f>SUM(F139:F140)</f>
        <v>11416001.858900001</v>
      </c>
      <c r="G138" s="10">
        <f t="shared" si="126"/>
        <v>747580791.59440947</v>
      </c>
      <c r="H138" s="10">
        <f t="shared" si="127"/>
        <v>151515632.20061821</v>
      </c>
      <c r="I138" s="10">
        <f t="shared" si="128"/>
        <v>460067483.78925747</v>
      </c>
      <c r="J138" s="10">
        <f t="shared" si="129"/>
        <v>135997675.60453373</v>
      </c>
      <c r="K138" s="11">
        <f>SUM(K139:K140)</f>
        <v>89980094.853324994</v>
      </c>
      <c r="L138" s="11">
        <f t="shared" ref="L138:U138" si="134">SUM(L139:L140)</f>
        <v>0</v>
      </c>
      <c r="M138" s="11">
        <f t="shared" si="134"/>
        <v>41935585.382358626</v>
      </c>
      <c r="N138" s="11">
        <f t="shared" si="134"/>
        <v>85381631.242242366</v>
      </c>
      <c r="O138" s="11">
        <f t="shared" si="134"/>
        <v>4516015.9153245995</v>
      </c>
      <c r="P138" s="11">
        <f t="shared" si="134"/>
        <v>0</v>
      </c>
      <c r="Q138" s="11">
        <f t="shared" si="134"/>
        <v>448044230.63805228</v>
      </c>
      <c r="R138" s="11">
        <f t="shared" si="134"/>
        <v>12023253.15120519</v>
      </c>
      <c r="S138" s="11">
        <f t="shared" si="134"/>
        <v>8680458.9799327496</v>
      </c>
      <c r="T138" s="11">
        <f t="shared" si="134"/>
        <v>9279851.8733059186</v>
      </c>
      <c r="U138" s="11">
        <f t="shared" si="134"/>
        <v>32090876.467512719</v>
      </c>
      <c r="V138" s="11">
        <f>SUM(V139:V140)</f>
        <v>15648793.091150001</v>
      </c>
    </row>
    <row r="139" spans="1:22" ht="12" customHeight="1" x14ac:dyDescent="0.25">
      <c r="A139" s="5" t="s">
        <v>18</v>
      </c>
      <c r="B139" s="8" t="s">
        <v>13</v>
      </c>
      <c r="C139" s="8" t="s">
        <v>43</v>
      </c>
      <c r="D139" s="8" t="s">
        <v>10</v>
      </c>
      <c r="E139" s="6">
        <f t="shared" si="125"/>
        <v>49.4039902159899</v>
      </c>
      <c r="F139" s="11">
        <f>SUM(F142,F145)</f>
        <v>7539423.1611400004</v>
      </c>
      <c r="G139" s="10">
        <f t="shared" si="126"/>
        <v>372477588.08716822</v>
      </c>
      <c r="H139" s="10">
        <f t="shared" si="127"/>
        <v>69076181.264667183</v>
      </c>
      <c r="I139" s="10">
        <f t="shared" si="128"/>
        <v>243889239.82607457</v>
      </c>
      <c r="J139" s="10">
        <f t="shared" si="129"/>
        <v>59512166.996426493</v>
      </c>
      <c r="K139" s="11">
        <f>SUM(K142,K145)</f>
        <v>35458799.700645</v>
      </c>
      <c r="L139" s="11">
        <f t="shared" ref="L139:U139" si="135">SUM(L142,L145)</f>
        <v>0</v>
      </c>
      <c r="M139" s="11">
        <f t="shared" si="135"/>
        <v>15706821.6622453</v>
      </c>
      <c r="N139" s="11">
        <f t="shared" si="135"/>
        <v>38014272.6629337</v>
      </c>
      <c r="O139" s="11">
        <f t="shared" si="135"/>
        <v>3192063.4546249998</v>
      </c>
      <c r="P139" s="11">
        <f t="shared" si="135"/>
        <v>0</v>
      </c>
      <c r="Q139" s="11">
        <f t="shared" si="135"/>
        <v>237890436.85781997</v>
      </c>
      <c r="R139" s="11">
        <f t="shared" si="135"/>
        <v>5998802.9682545997</v>
      </c>
      <c r="S139" s="11">
        <f t="shared" si="135"/>
        <v>5791072.6712475</v>
      </c>
      <c r="T139" s="11">
        <f t="shared" si="135"/>
        <v>314876.37514717004</v>
      </c>
      <c r="U139" s="11">
        <f t="shared" si="135"/>
        <v>25687187.913800001</v>
      </c>
      <c r="V139" s="11">
        <f>SUM(V142,V145)</f>
        <v>4423253.8204500005</v>
      </c>
    </row>
    <row r="140" spans="1:22" ht="12" customHeight="1" x14ac:dyDescent="0.25">
      <c r="A140" s="5" t="s">
        <v>18</v>
      </c>
      <c r="B140" s="8" t="s">
        <v>13</v>
      </c>
      <c r="C140" s="8" t="s">
        <v>43</v>
      </c>
      <c r="D140" s="8" t="s">
        <v>9</v>
      </c>
      <c r="E140" s="6">
        <f t="shared" si="125"/>
        <v>96.761405546593636</v>
      </c>
      <c r="F140" s="11">
        <f>SUM(F143,F146)</f>
        <v>3876578.6977600004</v>
      </c>
      <c r="G140" s="10">
        <f t="shared" si="126"/>
        <v>375103203.50724125</v>
      </c>
      <c r="H140" s="10">
        <f t="shared" si="127"/>
        <v>82439450.935951084</v>
      </c>
      <c r="I140" s="10">
        <f t="shared" si="128"/>
        <v>216178243.9631829</v>
      </c>
      <c r="J140" s="10">
        <f t="shared" si="129"/>
        <v>76485508.608107239</v>
      </c>
      <c r="K140" s="11">
        <f>SUM(K143,K146)</f>
        <v>54521295.152679995</v>
      </c>
      <c r="L140" s="11">
        <f t="shared" ref="L140:V140" si="136">SUM(L143,L146)</f>
        <v>0</v>
      </c>
      <c r="M140" s="11">
        <f t="shared" si="136"/>
        <v>26228763.72011333</v>
      </c>
      <c r="N140" s="11">
        <f t="shared" si="136"/>
        <v>47367358.579308666</v>
      </c>
      <c r="O140" s="11">
        <f t="shared" si="136"/>
        <v>1323952.4606995999</v>
      </c>
      <c r="P140" s="11">
        <f t="shared" si="136"/>
        <v>0</v>
      </c>
      <c r="Q140" s="11">
        <f t="shared" si="136"/>
        <v>210153793.78023231</v>
      </c>
      <c r="R140" s="11">
        <f t="shared" si="136"/>
        <v>6024450.1829505898</v>
      </c>
      <c r="S140" s="11">
        <f t="shared" si="136"/>
        <v>2889386.3086852501</v>
      </c>
      <c r="T140" s="11">
        <f t="shared" si="136"/>
        <v>8964975.4981587492</v>
      </c>
      <c r="U140" s="11">
        <f t="shared" si="136"/>
        <v>6403688.5537127201</v>
      </c>
      <c r="V140" s="11">
        <f t="shared" si="136"/>
        <v>11225539.2707</v>
      </c>
    </row>
    <row r="141" spans="1:22" ht="12" customHeight="1" x14ac:dyDescent="0.25">
      <c r="A141" s="5" t="s">
        <v>18</v>
      </c>
      <c r="B141" s="8" t="s">
        <v>13</v>
      </c>
      <c r="C141" s="8" t="s">
        <v>45</v>
      </c>
      <c r="D141" s="8" t="s">
        <v>43</v>
      </c>
      <c r="E141" s="6">
        <f t="shared" si="125"/>
        <v>68.626949647259991</v>
      </c>
      <c r="F141" s="11">
        <f>SUM(F142:F143)</f>
        <v>2286716.4142399998</v>
      </c>
      <c r="G141" s="10">
        <f t="shared" si="126"/>
        <v>156930372.2176114</v>
      </c>
      <c r="H141" s="10">
        <f t="shared" si="127"/>
        <v>29758119.691708781</v>
      </c>
      <c r="I141" s="10">
        <f t="shared" si="128"/>
        <v>97408382.821617991</v>
      </c>
      <c r="J141" s="10">
        <f t="shared" si="129"/>
        <v>29763869.704284638</v>
      </c>
      <c r="K141" s="11">
        <f>SUM(K142:K143)</f>
        <v>17141838.8203815</v>
      </c>
      <c r="L141" s="11">
        <f t="shared" ref="L141" si="137">SUM(L142:L143)</f>
        <v>0</v>
      </c>
      <c r="M141" s="11">
        <f t="shared" ref="M141" si="138">SUM(M142:M143)</f>
        <v>8458778.464723289</v>
      </c>
      <c r="N141" s="11">
        <f t="shared" ref="N141" si="139">SUM(N142:N143)</f>
        <v>19062755.382505901</v>
      </c>
      <c r="O141" s="11">
        <f t="shared" ref="O141" si="140">SUM(O142:O143)</f>
        <v>1049813.4067756</v>
      </c>
      <c r="P141" s="11">
        <f t="shared" ref="P141" si="141">SUM(P142:P143)</f>
        <v>0</v>
      </c>
      <c r="Q141" s="11">
        <f t="shared" ref="Q141" si="142">SUM(Q142:Q143)</f>
        <v>94760245.515675306</v>
      </c>
      <c r="R141" s="11">
        <f t="shared" ref="R141" si="143">SUM(R142:R143)</f>
        <v>2648137.30594269</v>
      </c>
      <c r="S141" s="11">
        <f t="shared" ref="S141" si="144">SUM(S142:S143)</f>
        <v>2242335.8570554499</v>
      </c>
      <c r="T141" s="11">
        <f t="shared" ref="T141" si="145">SUM(T142:T143)</f>
        <v>2292358.2181538604</v>
      </c>
      <c r="U141" s="11">
        <f t="shared" ref="U141" si="146">SUM(U142:U143)</f>
        <v>5826604.1473078206</v>
      </c>
      <c r="V141" s="11">
        <f t="shared" ref="V141" si="147">SUM(V142:V143)</f>
        <v>3447505.0990900001</v>
      </c>
    </row>
    <row r="142" spans="1:22" ht="12" customHeight="1" x14ac:dyDescent="0.25">
      <c r="A142" s="5" t="s">
        <v>18</v>
      </c>
      <c r="B142" s="8" t="s">
        <v>13</v>
      </c>
      <c r="C142" s="8" t="s">
        <v>45</v>
      </c>
      <c r="D142" s="8" t="s">
        <v>10</v>
      </c>
      <c r="E142" s="6">
        <f t="shared" si="125"/>
        <v>52.262922487818429</v>
      </c>
      <c r="F142" s="11">
        <v>1443175.8914699999</v>
      </c>
      <c r="G142" s="10">
        <f t="shared" si="126"/>
        <v>75424589.752184868</v>
      </c>
      <c r="H142" s="10">
        <f t="shared" si="127"/>
        <v>14852757.922699369</v>
      </c>
      <c r="I142" s="10">
        <f t="shared" si="128"/>
        <v>47071295.954365604</v>
      </c>
      <c r="J142" s="10">
        <f t="shared" si="129"/>
        <v>13500535.8751199</v>
      </c>
      <c r="K142" s="11">
        <v>8620301.0777979996</v>
      </c>
      <c r="L142" s="11">
        <v>0</v>
      </c>
      <c r="M142" s="11">
        <v>4298396.7619929994</v>
      </c>
      <c r="N142" s="11">
        <v>7654213.9574293997</v>
      </c>
      <c r="O142" s="11">
        <v>737635.15809499996</v>
      </c>
      <c r="P142" s="10">
        <v>0</v>
      </c>
      <c r="Q142" s="11">
        <v>45819304.074590005</v>
      </c>
      <c r="R142" s="11">
        <v>1251991.8797756</v>
      </c>
      <c r="S142" s="11">
        <v>1547925.1556975001</v>
      </c>
      <c r="T142" s="11">
        <v>59193.873666369996</v>
      </c>
      <c r="U142" s="11">
        <v>4430791.3738000002</v>
      </c>
      <c r="V142" s="11">
        <v>1004836.43934</v>
      </c>
    </row>
    <row r="143" spans="1:22" ht="12" customHeight="1" x14ac:dyDescent="0.25">
      <c r="A143" s="5" t="s">
        <v>18</v>
      </c>
      <c r="B143" s="8" t="s">
        <v>13</v>
      </c>
      <c r="C143" s="8" t="s">
        <v>45</v>
      </c>
      <c r="D143" s="8" t="s">
        <v>9</v>
      </c>
      <c r="E143" s="6">
        <f t="shared" si="125"/>
        <v>96.623434518331891</v>
      </c>
      <c r="F143" s="11">
        <v>843540.52277000004</v>
      </c>
      <c r="G143" s="10">
        <f t="shared" si="126"/>
        <v>81505782.465426549</v>
      </c>
      <c r="H143" s="10">
        <f t="shared" si="127"/>
        <v>14905361.769009411</v>
      </c>
      <c r="I143" s="10">
        <f t="shared" si="128"/>
        <v>50337086.867252395</v>
      </c>
      <c r="J143" s="10">
        <f t="shared" si="129"/>
        <v>16263333.82916474</v>
      </c>
      <c r="K143" s="11">
        <v>8521537.7425835002</v>
      </c>
      <c r="L143" s="11">
        <v>0</v>
      </c>
      <c r="M143" s="11">
        <v>4160381.7027302897</v>
      </c>
      <c r="N143" s="11">
        <v>11408541.425076501</v>
      </c>
      <c r="O143" s="11">
        <v>312178.24868060002</v>
      </c>
      <c r="P143" s="10">
        <v>0</v>
      </c>
      <c r="Q143" s="11">
        <v>48940941.441085301</v>
      </c>
      <c r="R143" s="11">
        <v>1396145.42616709</v>
      </c>
      <c r="S143" s="11">
        <v>694410.70135794999</v>
      </c>
      <c r="T143" s="11">
        <v>2233164.3444874906</v>
      </c>
      <c r="U143" s="11">
        <v>1395812.77350782</v>
      </c>
      <c r="V143" s="11">
        <v>2442668.6597500001</v>
      </c>
    </row>
    <row r="144" spans="1:22" ht="12" customHeight="1" x14ac:dyDescent="0.25">
      <c r="A144" s="5" t="s">
        <v>18</v>
      </c>
      <c r="B144" s="8" t="s">
        <v>13</v>
      </c>
      <c r="C144" s="8" t="s">
        <v>11</v>
      </c>
      <c r="D144" s="8" t="s">
        <v>43</v>
      </c>
      <c r="E144" s="6">
        <f t="shared" si="125"/>
        <v>64.698428256757779</v>
      </c>
      <c r="F144" s="11">
        <f>SUM(F145:F146)</f>
        <v>9129285.4446600005</v>
      </c>
      <c r="G144" s="10">
        <f t="shared" si="126"/>
        <v>590650419.37679803</v>
      </c>
      <c r="H144" s="10">
        <f t="shared" si="127"/>
        <v>121757512.50890945</v>
      </c>
      <c r="I144" s="10">
        <f t="shared" si="128"/>
        <v>362659100.96763951</v>
      </c>
      <c r="J144" s="10">
        <f t="shared" si="129"/>
        <v>106233805.90024909</v>
      </c>
      <c r="K144" s="11">
        <f>SUM(K145:K146)</f>
        <v>72838256.032943487</v>
      </c>
      <c r="L144" s="11">
        <f t="shared" ref="L144" si="148">SUM(L145:L146)</f>
        <v>0</v>
      </c>
      <c r="M144" s="11">
        <f t="shared" ref="M144" si="149">SUM(M145:M146)</f>
        <v>33476806.917635337</v>
      </c>
      <c r="N144" s="11">
        <f t="shared" ref="N144" si="150">SUM(N145:N146)</f>
        <v>66318875.859736465</v>
      </c>
      <c r="O144" s="11">
        <f t="shared" ref="O144" si="151">SUM(O145:O146)</f>
        <v>3466202.5085490001</v>
      </c>
      <c r="P144" s="11">
        <f t="shared" ref="P144" si="152">SUM(P145:P146)</f>
        <v>0</v>
      </c>
      <c r="Q144" s="11">
        <f t="shared" ref="Q144" si="153">SUM(Q145:Q146)</f>
        <v>353283985.12237698</v>
      </c>
      <c r="R144" s="11">
        <f t="shared" ref="R144" si="154">SUM(R145:R146)</f>
        <v>9375115.8452625014</v>
      </c>
      <c r="S144" s="11">
        <f t="shared" ref="S144" si="155">SUM(S145:S146)</f>
        <v>6438123.1228772998</v>
      </c>
      <c r="T144" s="11">
        <f t="shared" ref="T144" si="156">SUM(T145:T146)</f>
        <v>6987493.6551520592</v>
      </c>
      <c r="U144" s="11">
        <f t="shared" ref="U144" si="157">SUM(U145:U146)</f>
        <v>26264272.320204899</v>
      </c>
      <c r="V144" s="11">
        <f t="shared" ref="V144" si="158">SUM(V145:V146)</f>
        <v>12201287.99206</v>
      </c>
    </row>
    <row r="145" spans="1:22" ht="12" customHeight="1" x14ac:dyDescent="0.25">
      <c r="A145" s="5" t="s">
        <v>18</v>
      </c>
      <c r="B145" s="8" t="s">
        <v>13</v>
      </c>
      <c r="C145" s="8" t="s">
        <v>11</v>
      </c>
      <c r="D145" s="8" t="s">
        <v>10</v>
      </c>
      <c r="E145" s="6">
        <f t="shared" si="125"/>
        <v>48.727189891538522</v>
      </c>
      <c r="F145" s="11">
        <v>6096247.2696700003</v>
      </c>
      <c r="G145" s="10">
        <f t="shared" si="126"/>
        <v>297052998.33498335</v>
      </c>
      <c r="H145" s="10">
        <f t="shared" si="127"/>
        <v>54223423.341967791</v>
      </c>
      <c r="I145" s="10">
        <f t="shared" si="128"/>
        <v>196817943.87170899</v>
      </c>
      <c r="J145" s="10">
        <f t="shared" si="129"/>
        <v>46011631.121306598</v>
      </c>
      <c r="K145" s="11">
        <v>26838498.622846998</v>
      </c>
      <c r="L145" s="11">
        <v>0</v>
      </c>
      <c r="M145" s="11">
        <v>11408424.900252299</v>
      </c>
      <c r="N145" s="11">
        <v>30360058.705504298</v>
      </c>
      <c r="O145" s="11">
        <v>2454428.2965299999</v>
      </c>
      <c r="P145" s="10">
        <v>0</v>
      </c>
      <c r="Q145" s="11">
        <v>192071132.78322998</v>
      </c>
      <c r="R145" s="11">
        <v>4746811.0884790001</v>
      </c>
      <c r="S145" s="11">
        <v>4243147.5155499997</v>
      </c>
      <c r="T145" s="11">
        <v>255682.50148080001</v>
      </c>
      <c r="U145" s="11">
        <v>21256396.539999999</v>
      </c>
      <c r="V145" s="11">
        <v>3418417.38111</v>
      </c>
    </row>
    <row r="146" spans="1:22" ht="12" customHeight="1" x14ac:dyDescent="0.25">
      <c r="A146" s="5" t="s">
        <v>18</v>
      </c>
      <c r="B146" s="8" t="s">
        <v>13</v>
      </c>
      <c r="C146" s="8" t="s">
        <v>11</v>
      </c>
      <c r="D146" s="8" t="s">
        <v>9</v>
      </c>
      <c r="E146" s="6">
        <f t="shared" si="125"/>
        <v>96.799777682581478</v>
      </c>
      <c r="F146" s="11">
        <v>3033038.1749900002</v>
      </c>
      <c r="G146" s="10">
        <f t="shared" si="126"/>
        <v>293597421.04181468</v>
      </c>
      <c r="H146" s="10">
        <f t="shared" si="127"/>
        <v>67534089.166941643</v>
      </c>
      <c r="I146" s="10">
        <f t="shared" si="128"/>
        <v>165841157.09593052</v>
      </c>
      <c r="J146" s="10">
        <f t="shared" si="129"/>
        <v>60222174.778942503</v>
      </c>
      <c r="K146" s="11">
        <v>45999757.410096496</v>
      </c>
      <c r="L146" s="11">
        <v>0</v>
      </c>
      <c r="M146" s="11">
        <v>22068382.017383039</v>
      </c>
      <c r="N146" s="11">
        <v>35958817.154232167</v>
      </c>
      <c r="O146" s="11">
        <v>1011774.212019</v>
      </c>
      <c r="P146" s="10">
        <v>0</v>
      </c>
      <c r="Q146" s="11">
        <v>161212852.339147</v>
      </c>
      <c r="R146" s="11">
        <v>4628304.7567835003</v>
      </c>
      <c r="S146" s="11">
        <v>2194975.6073273001</v>
      </c>
      <c r="T146" s="11">
        <v>6731811.1536712591</v>
      </c>
      <c r="U146" s="11">
        <v>5007875.7802048996</v>
      </c>
      <c r="V146" s="11">
        <v>8782870.6109500006</v>
      </c>
    </row>
    <row r="147" spans="1:22" ht="12" customHeight="1" x14ac:dyDescent="0.25">
      <c r="A147" s="5" t="s">
        <v>18</v>
      </c>
      <c r="B147" s="8" t="s">
        <v>14</v>
      </c>
      <c r="C147" s="8" t="s">
        <v>43</v>
      </c>
      <c r="D147" s="8" t="s">
        <v>9</v>
      </c>
      <c r="E147" s="6">
        <f t="shared" si="125"/>
        <v>44.20421772520443</v>
      </c>
      <c r="F147" s="11">
        <f>SUM(F148:F150)</f>
        <v>709829816.28654313</v>
      </c>
      <c r="G147" s="10">
        <f t="shared" si="126"/>
        <v>31377471746.972214</v>
      </c>
      <c r="H147" s="10">
        <f t="shared" si="127"/>
        <v>17839301663.344463</v>
      </c>
      <c r="I147" s="10">
        <f t="shared" si="128"/>
        <v>6200865004.645442</v>
      </c>
      <c r="J147" s="10">
        <f t="shared" si="129"/>
        <v>7337305078.9823065</v>
      </c>
      <c r="K147" s="11">
        <f>SUM(K148:K150)</f>
        <v>9884155008.0569496</v>
      </c>
      <c r="L147" s="11">
        <f t="shared" ref="L147:U147" si="159">SUM(L148:L150)</f>
        <v>2786854.1722923801</v>
      </c>
      <c r="M147" s="11">
        <f t="shared" si="159"/>
        <v>3606938112.5301971</v>
      </c>
      <c r="N147" s="11">
        <f t="shared" si="159"/>
        <v>892959254.69863725</v>
      </c>
      <c r="O147" s="11">
        <f t="shared" si="159"/>
        <v>5882504213.2549706</v>
      </c>
      <c r="P147" s="11">
        <f t="shared" si="159"/>
        <v>0</v>
      </c>
      <c r="Q147" s="11">
        <f t="shared" si="159"/>
        <v>1305472799.4172082</v>
      </c>
      <c r="R147" s="11">
        <f t="shared" si="159"/>
        <v>4892605351.0559416</v>
      </c>
      <c r="S147" s="11">
        <f t="shared" si="159"/>
        <v>2837407711.7534723</v>
      </c>
      <c r="T147" s="11">
        <f t="shared" si="159"/>
        <v>781981501.49116278</v>
      </c>
      <c r="U147" s="11">
        <f t="shared" si="159"/>
        <v>136138063.17427307</v>
      </c>
      <c r="V147" s="11">
        <f>SUM(V148:V150)</f>
        <v>1154522877.367106</v>
      </c>
    </row>
    <row r="148" spans="1:22" ht="12" customHeight="1" x14ac:dyDescent="0.25">
      <c r="A148" s="5" t="s">
        <v>18</v>
      </c>
      <c r="B148" s="8" t="s">
        <v>14</v>
      </c>
      <c r="C148" s="8" t="s">
        <v>48</v>
      </c>
      <c r="D148" s="8" t="s">
        <v>9</v>
      </c>
      <c r="E148" s="6">
        <f t="shared" si="125"/>
        <v>37.67357890869647</v>
      </c>
      <c r="F148" s="11">
        <v>119842333.67592883</v>
      </c>
      <c r="G148" s="10">
        <f t="shared" si="126"/>
        <v>4514889614.3424368</v>
      </c>
      <c r="H148" s="10">
        <f t="shared" si="127"/>
        <v>1025867243.3164048</v>
      </c>
      <c r="I148" s="10">
        <f t="shared" si="128"/>
        <v>1918549616.0187917</v>
      </c>
      <c r="J148" s="10">
        <f t="shared" si="129"/>
        <v>1570472755.0072405</v>
      </c>
      <c r="K148" s="11">
        <v>1022136360.118842</v>
      </c>
      <c r="L148" s="11">
        <v>1703992.10136638</v>
      </c>
      <c r="M148" s="11">
        <v>483887398.81840312</v>
      </c>
      <c r="N148" s="11">
        <v>263432898.59059167</v>
      </c>
      <c r="O148" s="11">
        <v>0</v>
      </c>
      <c r="P148" s="10">
        <v>0</v>
      </c>
      <c r="Q148" s="11">
        <v>324989124.86001492</v>
      </c>
      <c r="R148" s="11">
        <v>1591856499.0574102</v>
      </c>
      <c r="S148" s="11">
        <v>823152457.59824574</v>
      </c>
      <c r="T148" s="11">
        <v>0</v>
      </c>
      <c r="U148" s="11">
        <v>3730883.19756281</v>
      </c>
      <c r="V148" s="11">
        <v>0</v>
      </c>
    </row>
    <row r="149" spans="1:22" ht="12" customHeight="1" x14ac:dyDescent="0.25">
      <c r="A149" s="5" t="s">
        <v>18</v>
      </c>
      <c r="B149" s="8" t="s">
        <v>14</v>
      </c>
      <c r="C149" s="8" t="s">
        <v>49</v>
      </c>
      <c r="D149" s="8" t="s">
        <v>9</v>
      </c>
      <c r="E149" s="6">
        <f t="shared" si="125"/>
        <v>44.209332787503357</v>
      </c>
      <c r="F149" s="11">
        <v>155565053.96787605</v>
      </c>
      <c r="G149" s="10">
        <f t="shared" si="126"/>
        <v>6877427240.9717512</v>
      </c>
      <c r="H149" s="10">
        <f t="shared" si="127"/>
        <v>4000080282.5809946</v>
      </c>
      <c r="I149" s="10">
        <f t="shared" si="128"/>
        <v>1278325439.2522025</v>
      </c>
      <c r="J149" s="10">
        <f t="shared" si="129"/>
        <v>1599021519.1385546</v>
      </c>
      <c r="K149" s="11">
        <v>2257610334.2714748</v>
      </c>
      <c r="L149" s="11">
        <v>1082862.0709260001</v>
      </c>
      <c r="M149" s="11">
        <v>849807222.19561577</v>
      </c>
      <c r="N149" s="11">
        <v>171807599.52957761</v>
      </c>
      <c r="O149" s="11">
        <v>1355632707.9257534</v>
      </c>
      <c r="P149" s="10">
        <v>0</v>
      </c>
      <c r="Q149" s="11">
        <v>302149829.87822104</v>
      </c>
      <c r="R149" s="11">
        <v>975092747.30305552</v>
      </c>
      <c r="S149" s="11">
        <v>577406697.41336119</v>
      </c>
      <c r="T149" s="11">
        <v>80566821.543091312</v>
      </c>
      <c r="U149" s="11">
        <v>27423940.432498831</v>
      </c>
      <c r="V149" s="11">
        <v>278846478.40817618</v>
      </c>
    </row>
    <row r="150" spans="1:22" ht="12" customHeight="1" x14ac:dyDescent="0.25">
      <c r="A150" s="5" t="s">
        <v>18</v>
      </c>
      <c r="B150" s="8" t="s">
        <v>14</v>
      </c>
      <c r="C150" s="8" t="s">
        <v>50</v>
      </c>
      <c r="D150" s="8" t="s">
        <v>9</v>
      </c>
      <c r="E150" s="6">
        <f t="shared" si="125"/>
        <v>46.003966586387918</v>
      </c>
      <c r="F150" s="11">
        <v>434422428.64273828</v>
      </c>
      <c r="G150" s="10">
        <f t="shared" si="126"/>
        <v>19985154891.65802</v>
      </c>
      <c r="H150" s="10">
        <f t="shared" si="127"/>
        <v>12813354137.447062</v>
      </c>
      <c r="I150" s="10">
        <f t="shared" si="128"/>
        <v>3003989949.3744478</v>
      </c>
      <c r="J150" s="10">
        <f t="shared" si="129"/>
        <v>4167810804.8365116</v>
      </c>
      <c r="K150" s="11">
        <v>6604408313.6666327</v>
      </c>
      <c r="L150" s="11">
        <v>0</v>
      </c>
      <c r="M150" s="11">
        <v>2273243491.5161781</v>
      </c>
      <c r="N150" s="11">
        <v>457718756.57846802</v>
      </c>
      <c r="O150" s="11">
        <v>4526871505.329217</v>
      </c>
      <c r="P150" s="10">
        <v>0</v>
      </c>
      <c r="Q150" s="11">
        <v>678333844.67897224</v>
      </c>
      <c r="R150" s="11">
        <v>2325656104.6954756</v>
      </c>
      <c r="S150" s="11">
        <v>1436848556.7418654</v>
      </c>
      <c r="T150" s="11">
        <v>701414679.94807148</v>
      </c>
      <c r="U150" s="11">
        <v>104983239.54421145</v>
      </c>
      <c r="V150" s="11">
        <v>875676398.9589299</v>
      </c>
    </row>
    <row r="151" spans="1:22" ht="12" customHeight="1" x14ac:dyDescent="0.25">
      <c r="A151" s="5" t="s">
        <v>18</v>
      </c>
      <c r="B151" s="8" t="s">
        <v>15</v>
      </c>
      <c r="C151" s="8" t="s">
        <v>43</v>
      </c>
      <c r="D151" s="8" t="s">
        <v>43</v>
      </c>
      <c r="E151" s="6">
        <f t="shared" si="125"/>
        <v>18.750201108246607</v>
      </c>
      <c r="F151" s="11">
        <f>SUM(F152:F153)</f>
        <v>639751606.94945359</v>
      </c>
      <c r="G151" s="10">
        <f t="shared" si="126"/>
        <v>11995471289.626192</v>
      </c>
      <c r="H151" s="10">
        <f t="shared" si="127"/>
        <v>7464936286.292573</v>
      </c>
      <c r="I151" s="10">
        <f t="shared" si="128"/>
        <v>303178112.99094164</v>
      </c>
      <c r="J151" s="10">
        <f t="shared" si="129"/>
        <v>4227356890.3426776</v>
      </c>
      <c r="K151" s="11">
        <f>SUM(K152:K153)</f>
        <v>4972597267.317873</v>
      </c>
      <c r="L151" s="11">
        <f t="shared" ref="L151:U151" si="160">SUM(L152:L153)</f>
        <v>1456744.2775458803</v>
      </c>
      <c r="M151" s="11">
        <f t="shared" si="160"/>
        <v>1976076819.4354343</v>
      </c>
      <c r="N151" s="11">
        <f t="shared" si="160"/>
        <v>520936096.44746292</v>
      </c>
      <c r="O151" s="11">
        <f t="shared" si="160"/>
        <v>416067599.84216857</v>
      </c>
      <c r="P151" s="11">
        <f t="shared" si="160"/>
        <v>0</v>
      </c>
      <c r="Q151" s="11">
        <f t="shared" si="160"/>
        <v>0</v>
      </c>
      <c r="R151" s="11">
        <f t="shared" si="160"/>
        <v>301721368.71339577</v>
      </c>
      <c r="S151" s="11">
        <f t="shared" si="160"/>
        <v>1730343974.4597802</v>
      </c>
      <c r="T151" s="11">
        <f t="shared" si="160"/>
        <v>1132031648.5883496</v>
      </c>
      <c r="U151" s="11">
        <f t="shared" si="160"/>
        <v>153906723.30704677</v>
      </c>
      <c r="V151" s="11">
        <f>SUM(V152:V153)</f>
        <v>790333047.23713505</v>
      </c>
    </row>
    <row r="152" spans="1:22" ht="12" customHeight="1" x14ac:dyDescent="0.25">
      <c r="A152" s="5" t="s">
        <v>18</v>
      </c>
      <c r="B152" s="8" t="s">
        <v>15</v>
      </c>
      <c r="C152" s="8" t="s">
        <v>43</v>
      </c>
      <c r="D152" s="8" t="s">
        <v>16</v>
      </c>
      <c r="E152" s="6">
        <f t="shared" si="125"/>
        <v>16.400781177475871</v>
      </c>
      <c r="F152" s="11">
        <f>SUM(F155,F158)</f>
        <v>281685139.68621618</v>
      </c>
      <c r="G152" s="10">
        <f t="shared" si="126"/>
        <v>4619856336.9403553</v>
      </c>
      <c r="H152" s="10">
        <f t="shared" si="127"/>
        <v>2314024002.4470158</v>
      </c>
      <c r="I152" s="10">
        <f t="shared" si="128"/>
        <v>131722693.07934164</v>
      </c>
      <c r="J152" s="10">
        <f t="shared" si="129"/>
        <v>2174109641.4139986</v>
      </c>
      <c r="K152" s="11">
        <f>SUM(K155,K158)</f>
        <v>1862548139.4428892</v>
      </c>
      <c r="L152" s="11">
        <f t="shared" ref="L152:U152" si="161">SUM(L155,L158)</f>
        <v>1129062.7722465273</v>
      </c>
      <c r="M152" s="11">
        <f t="shared" si="161"/>
        <v>750242315.07915831</v>
      </c>
      <c r="N152" s="11">
        <f t="shared" si="161"/>
        <v>255542394.47135189</v>
      </c>
      <c r="O152" s="11">
        <f t="shared" si="161"/>
        <v>38042761.25175491</v>
      </c>
      <c r="P152" s="11">
        <f t="shared" si="161"/>
        <v>0</v>
      </c>
      <c r="Q152" s="11">
        <f t="shared" si="161"/>
        <v>0</v>
      </c>
      <c r="R152" s="11">
        <f t="shared" si="161"/>
        <v>130593630.30709511</v>
      </c>
      <c r="S152" s="11">
        <f t="shared" si="161"/>
        <v>1168324931.8634882</v>
      </c>
      <c r="T152" s="11">
        <f t="shared" si="161"/>
        <v>165546345.91853562</v>
      </c>
      <c r="U152" s="11">
        <f t="shared" si="161"/>
        <v>9795424.598432526</v>
      </c>
      <c r="V152" s="11">
        <f>SUM(V155,V158)</f>
        <v>238091331.23540321</v>
      </c>
    </row>
    <row r="153" spans="1:22" ht="12" customHeight="1" x14ac:dyDescent="0.25">
      <c r="A153" s="5" t="s">
        <v>18</v>
      </c>
      <c r="B153" s="8" t="s">
        <v>15</v>
      </c>
      <c r="C153" s="8" t="s">
        <v>43</v>
      </c>
      <c r="D153" s="8" t="s">
        <v>9</v>
      </c>
      <c r="E153" s="6">
        <f t="shared" si="125"/>
        <v>20.598452038971725</v>
      </c>
      <c r="F153" s="11">
        <f>SUM(F156,F159,F161)</f>
        <v>358066467.26323748</v>
      </c>
      <c r="G153" s="10">
        <f t="shared" si="126"/>
        <v>7375614952.6858368</v>
      </c>
      <c r="H153" s="10">
        <f t="shared" si="127"/>
        <v>5150912283.8455572</v>
      </c>
      <c r="I153" s="10">
        <f t="shared" si="128"/>
        <v>171455419.91160002</v>
      </c>
      <c r="J153" s="10">
        <f t="shared" si="129"/>
        <v>2053247248.928679</v>
      </c>
      <c r="K153" s="11">
        <f>SUM(K156,K159,K161)</f>
        <v>3110049127.8749838</v>
      </c>
      <c r="L153" s="11">
        <f t="shared" ref="L153:U153" si="162">SUM(L156,L159,L161)</f>
        <v>327681.5052993531</v>
      </c>
      <c r="M153" s="11">
        <f t="shared" si="162"/>
        <v>1225834504.356276</v>
      </c>
      <c r="N153" s="11">
        <f t="shared" si="162"/>
        <v>265393701.97611105</v>
      </c>
      <c r="O153" s="11">
        <f t="shared" si="162"/>
        <v>378024838.59041369</v>
      </c>
      <c r="P153" s="11">
        <f t="shared" si="162"/>
        <v>0</v>
      </c>
      <c r="Q153" s="11">
        <f t="shared" si="162"/>
        <v>0</v>
      </c>
      <c r="R153" s="11">
        <f t="shared" si="162"/>
        <v>171127738.40630066</v>
      </c>
      <c r="S153" s="11">
        <f t="shared" si="162"/>
        <v>562019042.59629202</v>
      </c>
      <c r="T153" s="11">
        <f t="shared" si="162"/>
        <v>966485302.66981399</v>
      </c>
      <c r="U153" s="11">
        <f t="shared" si="162"/>
        <v>144111298.70861423</v>
      </c>
      <c r="V153" s="11">
        <f>SUM(V156,V159,V161)</f>
        <v>552241716.00173187</v>
      </c>
    </row>
    <row r="154" spans="1:22" ht="12" customHeight="1" x14ac:dyDescent="0.25">
      <c r="A154" s="5" t="s">
        <v>18</v>
      </c>
      <c r="B154" s="8" t="s">
        <v>15</v>
      </c>
      <c r="C154" s="8" t="s">
        <v>48</v>
      </c>
      <c r="D154" s="8" t="s">
        <v>43</v>
      </c>
      <c r="E154" s="6">
        <f t="shared" si="125"/>
        <v>17.676438025302428</v>
      </c>
      <c r="F154" s="11">
        <f>SUM(F155:F156)</f>
        <v>124005956.93110368</v>
      </c>
      <c r="G154" s="10">
        <f t="shared" si="126"/>
        <v>2191983612.4609761</v>
      </c>
      <c r="H154" s="10">
        <f t="shared" si="127"/>
        <v>605384488.56301844</v>
      </c>
      <c r="I154" s="10">
        <f t="shared" si="128"/>
        <v>73712537.189475298</v>
      </c>
      <c r="J154" s="10">
        <f t="shared" si="129"/>
        <v>1512886586.7084823</v>
      </c>
      <c r="K154" s="11">
        <f>SUM(K155:K156)</f>
        <v>605384488.56301844</v>
      </c>
      <c r="L154" s="11">
        <f t="shared" ref="L154:V154" si="163">SUM(L155:L156)</f>
        <v>1456744.2775458803</v>
      </c>
      <c r="M154" s="11">
        <f t="shared" si="163"/>
        <v>270906555.49990726</v>
      </c>
      <c r="N154" s="11">
        <f t="shared" si="163"/>
        <v>198142182.0295552</v>
      </c>
      <c r="O154" s="11">
        <f t="shared" si="163"/>
        <v>0</v>
      </c>
      <c r="P154" s="11">
        <f t="shared" si="163"/>
        <v>0</v>
      </c>
      <c r="Q154" s="11">
        <f t="shared" si="163"/>
        <v>0</v>
      </c>
      <c r="R154" s="11">
        <f t="shared" si="163"/>
        <v>72255792.911929414</v>
      </c>
      <c r="S154" s="11">
        <f t="shared" si="163"/>
        <v>1043837849.1790197</v>
      </c>
      <c r="T154" s="11">
        <f t="shared" si="163"/>
        <v>0</v>
      </c>
      <c r="U154" s="11">
        <f t="shared" si="163"/>
        <v>0</v>
      </c>
      <c r="V154" s="11">
        <f t="shared" si="163"/>
        <v>0</v>
      </c>
    </row>
    <row r="155" spans="1:22" ht="12" customHeight="1" x14ac:dyDescent="0.25">
      <c r="A155" s="5" t="s">
        <v>18</v>
      </c>
      <c r="B155" s="8" t="s">
        <v>15</v>
      </c>
      <c r="C155" s="8" t="s">
        <v>48</v>
      </c>
      <c r="D155" s="8" t="s">
        <v>16</v>
      </c>
      <c r="E155" s="6">
        <f t="shared" si="125"/>
        <v>16.253658328753922</v>
      </c>
      <c r="F155" s="7">
        <v>104164464.05390851</v>
      </c>
      <c r="G155" s="10">
        <f t="shared" si="126"/>
        <v>1693053608.7299986</v>
      </c>
      <c r="H155" s="10">
        <f t="shared" si="127"/>
        <v>468388304.04967105</v>
      </c>
      <c r="I155" s="10">
        <f t="shared" si="128"/>
        <v>56994083.193492398</v>
      </c>
      <c r="J155" s="10">
        <f t="shared" si="129"/>
        <v>1167671221.4868352</v>
      </c>
      <c r="K155" s="7">
        <v>468388304.04967105</v>
      </c>
      <c r="L155" s="7">
        <v>1129062.7722465273</v>
      </c>
      <c r="M155" s="7">
        <v>209438591.82033718</v>
      </c>
      <c r="N155" s="7">
        <v>153406649.53644207</v>
      </c>
      <c r="O155" s="7">
        <v>0</v>
      </c>
      <c r="P155" s="10">
        <v>0</v>
      </c>
      <c r="Q155" s="7">
        <v>0</v>
      </c>
      <c r="R155" s="7">
        <v>55865020.421245873</v>
      </c>
      <c r="S155" s="7">
        <v>804825980.13005602</v>
      </c>
      <c r="T155" s="7">
        <v>0</v>
      </c>
      <c r="U155" s="7">
        <v>0</v>
      </c>
      <c r="V155" s="7">
        <v>0</v>
      </c>
    </row>
    <row r="156" spans="1:22" ht="12" customHeight="1" x14ac:dyDescent="0.25">
      <c r="A156" s="5" t="s">
        <v>18</v>
      </c>
      <c r="B156" s="8" t="s">
        <v>15</v>
      </c>
      <c r="C156" s="8" t="s">
        <v>48</v>
      </c>
      <c r="D156" s="8" t="s">
        <v>9</v>
      </c>
      <c r="E156" s="6">
        <f t="shared" si="125"/>
        <v>25.145789523953745</v>
      </c>
      <c r="F156" s="7">
        <v>19841492.877195172</v>
      </c>
      <c r="G156" s="10">
        <f t="shared" si="126"/>
        <v>498930003.73097718</v>
      </c>
      <c r="H156" s="10">
        <f t="shared" si="127"/>
        <v>136996184.51334736</v>
      </c>
      <c r="I156" s="10">
        <f t="shared" si="128"/>
        <v>16718453.995982898</v>
      </c>
      <c r="J156" s="10">
        <f t="shared" si="129"/>
        <v>345215365.2216469</v>
      </c>
      <c r="K156" s="7">
        <v>136996184.51334736</v>
      </c>
      <c r="L156" s="7">
        <v>327681.5052993531</v>
      </c>
      <c r="M156" s="7">
        <v>61467963.679570064</v>
      </c>
      <c r="N156" s="7">
        <v>44735532.493113145</v>
      </c>
      <c r="O156" s="7">
        <v>0</v>
      </c>
      <c r="P156" s="10">
        <v>0</v>
      </c>
      <c r="Q156" s="7">
        <v>0</v>
      </c>
      <c r="R156" s="7">
        <v>16390772.490683544</v>
      </c>
      <c r="S156" s="7">
        <v>239011869.0489637</v>
      </c>
      <c r="T156" s="7">
        <v>0</v>
      </c>
      <c r="U156" s="7">
        <v>0</v>
      </c>
      <c r="V156" s="7">
        <v>0</v>
      </c>
    </row>
    <row r="157" spans="1:22" ht="12" customHeight="1" x14ac:dyDescent="0.25">
      <c r="A157" s="5" t="s">
        <v>18</v>
      </c>
      <c r="B157" s="8" t="s">
        <v>15</v>
      </c>
      <c r="C157" s="8" t="s">
        <v>51</v>
      </c>
      <c r="D157" s="8" t="s">
        <v>43</v>
      </c>
      <c r="E157" s="6">
        <f t="shared" si="125"/>
        <v>17.065171757358726</v>
      </c>
      <c r="F157" s="11">
        <f>SUM(F158:F159)</f>
        <v>192886091.28511497</v>
      </c>
      <c r="G157" s="10">
        <f t="shared" si="126"/>
        <v>3291634277.3860612</v>
      </c>
      <c r="H157" s="10">
        <f t="shared" si="127"/>
        <v>2082390738.6825783</v>
      </c>
      <c r="I157" s="10">
        <f t="shared" si="128"/>
        <v>85343354.245518968</v>
      </c>
      <c r="J157" s="10">
        <f t="shared" si="129"/>
        <v>1123900184.4579639</v>
      </c>
      <c r="K157" s="11">
        <f>SUM(K158:K159)</f>
        <v>1569515542.2185061</v>
      </c>
      <c r="L157" s="11">
        <f t="shared" ref="L157:U157" si="164">SUM(L158:L159)</f>
        <v>0</v>
      </c>
      <c r="M157" s="11">
        <f t="shared" si="164"/>
        <v>599881828.27629185</v>
      </c>
      <c r="N157" s="11">
        <f t="shared" si="164"/>
        <v>112592695.04057872</v>
      </c>
      <c r="O157" s="11">
        <f t="shared" si="164"/>
        <v>42156374.3578602</v>
      </c>
      <c r="P157" s="11">
        <f t="shared" si="164"/>
        <v>0</v>
      </c>
      <c r="Q157" s="11">
        <f t="shared" si="164"/>
        <v>0</v>
      </c>
      <c r="R157" s="11">
        <f t="shared" si="164"/>
        <v>85343354.245518968</v>
      </c>
      <c r="S157" s="11">
        <f t="shared" si="164"/>
        <v>411425661.14109331</v>
      </c>
      <c r="T157" s="11">
        <f t="shared" si="164"/>
        <v>195335723.80271181</v>
      </c>
      <c r="U157" s="11">
        <f t="shared" si="164"/>
        <v>12287040.52846621</v>
      </c>
      <c r="V157" s="11">
        <f>SUM(V158:V159)</f>
        <v>263096057.77503428</v>
      </c>
    </row>
    <row r="158" spans="1:22" ht="12" customHeight="1" x14ac:dyDescent="0.25">
      <c r="A158" s="5" t="s">
        <v>18</v>
      </c>
      <c r="B158" s="8" t="s">
        <v>15</v>
      </c>
      <c r="C158" s="8" t="s">
        <v>51</v>
      </c>
      <c r="D158" s="8" t="s">
        <v>16</v>
      </c>
      <c r="E158" s="6">
        <f t="shared" si="125"/>
        <v>16.487108996095422</v>
      </c>
      <c r="F158" s="7">
        <v>177520675.63230765</v>
      </c>
      <c r="G158" s="10">
        <f t="shared" si="126"/>
        <v>2926802728.2103567</v>
      </c>
      <c r="H158" s="10">
        <f t="shared" si="127"/>
        <v>1845635698.3973446</v>
      </c>
      <c r="I158" s="10">
        <f t="shared" si="128"/>
        <v>74728609.885849237</v>
      </c>
      <c r="J158" s="10">
        <f t="shared" si="129"/>
        <v>1006438419.9271631</v>
      </c>
      <c r="K158" s="7">
        <v>1394159835.393218</v>
      </c>
      <c r="L158" s="7">
        <v>0</v>
      </c>
      <c r="M158" s="7">
        <v>540803723.25882113</v>
      </c>
      <c r="N158" s="7">
        <v>102135744.93490982</v>
      </c>
      <c r="O158" s="7">
        <v>38042761.25175491</v>
      </c>
      <c r="P158" s="10">
        <v>0</v>
      </c>
      <c r="Q158" s="7">
        <v>0</v>
      </c>
      <c r="R158" s="7">
        <v>74728609.885849237</v>
      </c>
      <c r="S158" s="7">
        <v>363498951.73343223</v>
      </c>
      <c r="T158" s="7">
        <v>165546345.91853562</v>
      </c>
      <c r="U158" s="7">
        <v>9795424.598432526</v>
      </c>
      <c r="V158" s="7">
        <v>238091331.23540321</v>
      </c>
    </row>
    <row r="159" spans="1:22" ht="12" customHeight="1" x14ac:dyDescent="0.25">
      <c r="A159" s="5" t="s">
        <v>18</v>
      </c>
      <c r="B159" s="8" t="s">
        <v>15</v>
      </c>
      <c r="C159" s="8" t="s">
        <v>51</v>
      </c>
      <c r="D159" s="8" t="s">
        <v>9</v>
      </c>
      <c r="E159" s="6">
        <f t="shared" si="125"/>
        <v>23.743682398142514</v>
      </c>
      <c r="F159" s="7">
        <v>15365415.652807329</v>
      </c>
      <c r="G159" s="10">
        <f t="shared" si="126"/>
        <v>364831549.17570484</v>
      </c>
      <c r="H159" s="10">
        <f t="shared" si="127"/>
        <v>236755040.28523439</v>
      </c>
      <c r="I159" s="10">
        <f t="shared" si="128"/>
        <v>10614744.359669736</v>
      </c>
      <c r="J159" s="10">
        <f t="shared" si="129"/>
        <v>117461764.53080073</v>
      </c>
      <c r="K159" s="7">
        <v>175355706.82528815</v>
      </c>
      <c r="L159" s="7">
        <v>0</v>
      </c>
      <c r="M159" s="7">
        <v>59078105.01747074</v>
      </c>
      <c r="N159" s="7">
        <v>10456950.10566891</v>
      </c>
      <c r="O159" s="7">
        <v>4113613.1061052927</v>
      </c>
      <c r="P159" s="10">
        <v>0</v>
      </c>
      <c r="Q159" s="7">
        <v>0</v>
      </c>
      <c r="R159" s="7">
        <v>10614744.359669736</v>
      </c>
      <c r="S159" s="7">
        <v>47926709.40766108</v>
      </c>
      <c r="T159" s="7">
        <v>29789377.884176202</v>
      </c>
      <c r="U159" s="7">
        <v>2491615.9300336828</v>
      </c>
      <c r="V159" s="7">
        <v>25004726.539631065</v>
      </c>
    </row>
    <row r="160" spans="1:22" ht="12" customHeight="1" x14ac:dyDescent="0.25">
      <c r="A160" s="5" t="s">
        <v>18</v>
      </c>
      <c r="B160" s="8" t="s">
        <v>15</v>
      </c>
      <c r="C160" s="8" t="s">
        <v>52</v>
      </c>
      <c r="D160" s="8" t="s">
        <v>43</v>
      </c>
      <c r="E160" s="6">
        <f t="shared" si="125"/>
        <v>20.169306510016082</v>
      </c>
      <c r="F160" s="11">
        <f>F161</f>
        <v>322859558.73323494</v>
      </c>
      <c r="G160" s="10">
        <f t="shared" si="126"/>
        <v>6511853399.7791548</v>
      </c>
      <c r="H160" s="10">
        <f t="shared" si="127"/>
        <v>4777161059.0469761</v>
      </c>
      <c r="I160" s="10">
        <f t="shared" si="128"/>
        <v>144122221.55594739</v>
      </c>
      <c r="J160" s="10">
        <f t="shared" si="129"/>
        <v>1590570119.1762316</v>
      </c>
      <c r="K160" s="11">
        <f>K161</f>
        <v>2797697236.5363483</v>
      </c>
      <c r="L160" s="11">
        <f t="shared" ref="L160:V160" si="165">L161</f>
        <v>0</v>
      </c>
      <c r="M160" s="11">
        <f t="shared" si="165"/>
        <v>1105288435.6592352</v>
      </c>
      <c r="N160" s="11">
        <f t="shared" si="165"/>
        <v>210201219.37732899</v>
      </c>
      <c r="O160" s="11">
        <f t="shared" si="165"/>
        <v>373911225.48430842</v>
      </c>
      <c r="P160" s="11">
        <f t="shared" si="165"/>
        <v>0</v>
      </c>
      <c r="Q160" s="11">
        <f t="shared" si="165"/>
        <v>0</v>
      </c>
      <c r="R160" s="11">
        <f t="shared" si="165"/>
        <v>144122221.55594739</v>
      </c>
      <c r="S160" s="11">
        <f t="shared" si="165"/>
        <v>275080464.13966733</v>
      </c>
      <c r="T160" s="11">
        <f t="shared" si="165"/>
        <v>936695924.78563774</v>
      </c>
      <c r="U160" s="11">
        <f t="shared" si="165"/>
        <v>141619682.77858055</v>
      </c>
      <c r="V160" s="11">
        <f t="shared" si="165"/>
        <v>527236989.46210086</v>
      </c>
    </row>
    <row r="161" spans="1:22" ht="12" customHeight="1" x14ac:dyDescent="0.25">
      <c r="A161" s="5" t="s">
        <v>18</v>
      </c>
      <c r="B161" s="8" t="s">
        <v>15</v>
      </c>
      <c r="C161" s="8" t="s">
        <v>52</v>
      </c>
      <c r="D161" s="8" t="s">
        <v>9</v>
      </c>
      <c r="E161" s="6">
        <f t="shared" si="125"/>
        <v>20.169306510016082</v>
      </c>
      <c r="F161" s="7">
        <v>322859558.73323494</v>
      </c>
      <c r="G161" s="10">
        <f t="shared" si="126"/>
        <v>6511853399.7791548</v>
      </c>
      <c r="H161" s="10">
        <f t="shared" si="127"/>
        <v>4777161059.0469761</v>
      </c>
      <c r="I161" s="10">
        <f t="shared" si="128"/>
        <v>144122221.55594739</v>
      </c>
      <c r="J161" s="10">
        <f t="shared" si="129"/>
        <v>1590570119.1762316</v>
      </c>
      <c r="K161" s="7">
        <v>2797697236.5363483</v>
      </c>
      <c r="L161" s="7">
        <v>0</v>
      </c>
      <c r="M161" s="7">
        <v>1105288435.6592352</v>
      </c>
      <c r="N161" s="7">
        <v>210201219.37732899</v>
      </c>
      <c r="O161" s="7">
        <v>373911225.48430842</v>
      </c>
      <c r="P161" s="10">
        <v>0</v>
      </c>
      <c r="Q161" s="7">
        <v>0</v>
      </c>
      <c r="R161" s="7">
        <v>144122221.55594739</v>
      </c>
      <c r="S161" s="7">
        <v>275080464.13966733</v>
      </c>
      <c r="T161" s="7">
        <v>936695924.78563774</v>
      </c>
      <c r="U161" s="7">
        <v>141619682.77858055</v>
      </c>
      <c r="V161" s="7">
        <v>527236989.46210086</v>
      </c>
    </row>
    <row r="162" spans="1:22" ht="12" customHeight="1" x14ac:dyDescent="0.25">
      <c r="A162" s="5" t="s">
        <v>19</v>
      </c>
      <c r="B162" s="8" t="s">
        <v>8</v>
      </c>
      <c r="C162" s="8" t="s">
        <v>43</v>
      </c>
      <c r="D162" s="8" t="s">
        <v>43</v>
      </c>
      <c r="E162" s="6">
        <f t="shared" si="125"/>
        <v>282.87201082860048</v>
      </c>
      <c r="F162" s="11">
        <f>SUM(F163:F164)</f>
        <v>5746575608.0740366</v>
      </c>
      <c r="G162" s="10">
        <f t="shared" si="126"/>
        <v>1625545397634.4902</v>
      </c>
      <c r="H162" s="10">
        <f t="shared" si="127"/>
        <v>501350536310.91486</v>
      </c>
      <c r="I162" s="10">
        <f t="shared" si="128"/>
        <v>827373344109.9303</v>
      </c>
      <c r="J162" s="10">
        <f t="shared" si="129"/>
        <v>296821517213.6449</v>
      </c>
      <c r="K162" s="11">
        <f>SUM(K163:K164)</f>
        <v>73585163405.942368</v>
      </c>
      <c r="L162" s="11">
        <f t="shared" ref="L162:V162" si="166">SUM(L163:L164)</f>
        <v>0</v>
      </c>
      <c r="M162" s="11">
        <f t="shared" si="166"/>
        <v>27334464845.927071</v>
      </c>
      <c r="N162" s="11">
        <f t="shared" si="166"/>
        <v>239052928077.89072</v>
      </c>
      <c r="O162" s="11">
        <f t="shared" si="166"/>
        <v>23989989503.70607</v>
      </c>
      <c r="P162" s="11">
        <f t="shared" si="166"/>
        <v>387006214285.71399</v>
      </c>
      <c r="Q162" s="11">
        <f t="shared" si="166"/>
        <v>808391873337.60144</v>
      </c>
      <c r="R162" s="11">
        <f t="shared" si="166"/>
        <v>18981470772.328873</v>
      </c>
      <c r="S162" s="11">
        <f t="shared" si="166"/>
        <v>30434124289.827145</v>
      </c>
      <c r="T162" s="11">
        <f t="shared" si="166"/>
        <v>6366527399.042345</v>
      </c>
      <c r="U162" s="11">
        <f t="shared" si="166"/>
        <v>2660915822.1959324</v>
      </c>
      <c r="V162" s="11">
        <f t="shared" si="166"/>
        <v>7741725894.3141699</v>
      </c>
    </row>
    <row r="163" spans="1:22" ht="12" customHeight="1" x14ac:dyDescent="0.25">
      <c r="A163" s="5" t="s">
        <v>19</v>
      </c>
      <c r="B163" s="8" t="s">
        <v>8</v>
      </c>
      <c r="C163" s="8" t="s">
        <v>43</v>
      </c>
      <c r="D163" s="8" t="s">
        <v>10</v>
      </c>
      <c r="E163" s="6">
        <f t="shared" si="125"/>
        <v>108.6837017259176</v>
      </c>
      <c r="F163" s="11">
        <f>SUM(F166,F169)</f>
        <v>2456903385.1999998</v>
      </c>
      <c r="G163" s="10">
        <f t="shared" si="126"/>
        <v>267025354686.474</v>
      </c>
      <c r="H163" s="10">
        <f t="shared" si="127"/>
        <v>32327882383.444008</v>
      </c>
      <c r="I163" s="10">
        <f t="shared" si="128"/>
        <v>177639432383.85999</v>
      </c>
      <c r="J163" s="10">
        <f t="shared" si="129"/>
        <v>57058039919.170006</v>
      </c>
      <c r="K163" s="11">
        <f>SUM(K166,K169)</f>
        <v>18446816794.701008</v>
      </c>
      <c r="L163" s="11">
        <f t="shared" ref="L163:V163" si="167">SUM(L166,L169)</f>
        <v>0</v>
      </c>
      <c r="M163" s="11">
        <f t="shared" si="167"/>
        <v>6506040300.9000006</v>
      </c>
      <c r="N163" s="11">
        <f t="shared" si="167"/>
        <v>35782791156.910004</v>
      </c>
      <c r="O163" s="11">
        <f t="shared" si="167"/>
        <v>5100311165.28899</v>
      </c>
      <c r="P163" s="11">
        <f t="shared" si="167"/>
        <v>0</v>
      </c>
      <c r="Q163" s="11">
        <f t="shared" si="167"/>
        <v>172737145957</v>
      </c>
      <c r="R163" s="11">
        <f t="shared" si="167"/>
        <v>4902286426.8600006</v>
      </c>
      <c r="S163" s="11">
        <f t="shared" si="167"/>
        <v>14769208461.360001</v>
      </c>
      <c r="T163" s="11">
        <f t="shared" si="167"/>
        <v>3760714711</v>
      </c>
      <c r="U163" s="11">
        <f t="shared" si="167"/>
        <v>317475161.45401001</v>
      </c>
      <c r="V163" s="11">
        <f t="shared" si="167"/>
        <v>4702564551</v>
      </c>
    </row>
    <row r="164" spans="1:22" ht="12" customHeight="1" x14ac:dyDescent="0.25">
      <c r="A164" s="5" t="s">
        <v>19</v>
      </c>
      <c r="B164" s="8" t="s">
        <v>8</v>
      </c>
      <c r="C164" s="8" t="s">
        <v>43</v>
      </c>
      <c r="D164" s="8" t="s">
        <v>9</v>
      </c>
      <c r="E164" s="6">
        <f t="shared" si="125"/>
        <v>412.96516823221344</v>
      </c>
      <c r="F164" s="11">
        <f>SUM(F172,F170,F167)</f>
        <v>3289672222.8740368</v>
      </c>
      <c r="G164" s="10">
        <f t="shared" si="126"/>
        <v>1358520042948.0161</v>
      </c>
      <c r="H164" s="10">
        <f t="shared" si="127"/>
        <v>469022653927.47089</v>
      </c>
      <c r="I164" s="10">
        <f t="shared" si="128"/>
        <v>649733911726.07031</v>
      </c>
      <c r="J164" s="10">
        <f t="shared" si="129"/>
        <v>239763477294.47491</v>
      </c>
      <c r="K164" s="11">
        <f>SUM(K172,K170,K167)</f>
        <v>55138346611.241356</v>
      </c>
      <c r="L164" s="11">
        <f t="shared" ref="L164:V164" si="168">SUM(L172,L170,L167)</f>
        <v>0</v>
      </c>
      <c r="M164" s="11">
        <f t="shared" si="168"/>
        <v>20828424545.027069</v>
      </c>
      <c r="N164" s="11">
        <f t="shared" si="168"/>
        <v>203270136920.98071</v>
      </c>
      <c r="O164" s="11">
        <f t="shared" si="168"/>
        <v>18889678338.41708</v>
      </c>
      <c r="P164" s="11">
        <f t="shared" si="168"/>
        <v>387006214285.71399</v>
      </c>
      <c r="Q164" s="11">
        <f t="shared" si="168"/>
        <v>635654727380.60144</v>
      </c>
      <c r="R164" s="11">
        <f t="shared" si="168"/>
        <v>14079184345.468872</v>
      </c>
      <c r="S164" s="11">
        <f t="shared" si="168"/>
        <v>15664915828.467144</v>
      </c>
      <c r="T164" s="11">
        <f t="shared" si="168"/>
        <v>2605812688.042345</v>
      </c>
      <c r="U164" s="11">
        <f t="shared" si="168"/>
        <v>2343440660.7419224</v>
      </c>
      <c r="V164" s="11">
        <f t="shared" si="168"/>
        <v>3039161343.3141699</v>
      </c>
    </row>
    <row r="165" spans="1:22" ht="12" customHeight="1" x14ac:dyDescent="0.25">
      <c r="A165" s="5" t="s">
        <v>19</v>
      </c>
      <c r="B165" s="8" t="s">
        <v>8</v>
      </c>
      <c r="C165" s="8" t="s">
        <v>45</v>
      </c>
      <c r="D165" s="8" t="s">
        <v>43</v>
      </c>
      <c r="E165" s="6">
        <f t="shared" si="125"/>
        <v>421.31809416085065</v>
      </c>
      <c r="F165" s="11">
        <f>SUM(F166:F167)</f>
        <v>2190286671.3000002</v>
      </c>
      <c r="G165" s="10">
        <f t="shared" si="126"/>
        <v>922807406018.02966</v>
      </c>
      <c r="H165" s="10">
        <f t="shared" si="127"/>
        <v>424027312552.21033</v>
      </c>
      <c r="I165" s="10">
        <f t="shared" si="128"/>
        <v>369009572626.40936</v>
      </c>
      <c r="J165" s="10">
        <f t="shared" si="129"/>
        <v>129770520839.41006</v>
      </c>
      <c r="K165" s="11">
        <f>SUM(K166:K167)</f>
        <v>27574522468.072018</v>
      </c>
      <c r="L165" s="11">
        <f t="shared" ref="L165:V165" si="169">SUM(L166:L167)</f>
        <v>0</v>
      </c>
      <c r="M165" s="11">
        <f t="shared" si="169"/>
        <v>10171561850.43302</v>
      </c>
      <c r="N165" s="11">
        <f t="shared" si="169"/>
        <v>109547801325.00938</v>
      </c>
      <c r="O165" s="11">
        <f t="shared" si="169"/>
        <v>3419464704.5279799</v>
      </c>
      <c r="P165" s="11">
        <f t="shared" si="169"/>
        <v>387006214285.71399</v>
      </c>
      <c r="Q165" s="11">
        <f t="shared" si="169"/>
        <v>360249963819.29999</v>
      </c>
      <c r="R165" s="11">
        <f t="shared" si="169"/>
        <v>8759608807.1093597</v>
      </c>
      <c r="S165" s="11">
        <f t="shared" si="169"/>
        <v>10051157663.967661</v>
      </c>
      <c r="T165" s="11">
        <f t="shared" si="169"/>
        <v>2198616028.8299999</v>
      </c>
      <c r="U165" s="11">
        <f t="shared" si="169"/>
        <v>936656481.56632304</v>
      </c>
      <c r="V165" s="11">
        <f t="shared" si="169"/>
        <v>2891838583.5</v>
      </c>
    </row>
    <row r="166" spans="1:22" ht="12" customHeight="1" x14ac:dyDescent="0.25">
      <c r="A166" s="5" t="s">
        <v>19</v>
      </c>
      <c r="B166" s="8" t="s">
        <v>8</v>
      </c>
      <c r="C166" s="8" t="s">
        <v>45</v>
      </c>
      <c r="D166" s="8" t="s">
        <v>10</v>
      </c>
      <c r="E166" s="6">
        <f t="shared" si="125"/>
        <v>120.33484875372675</v>
      </c>
      <c r="F166" s="7">
        <v>930917325.20000005</v>
      </c>
      <c r="G166" s="10">
        <f t="shared" si="126"/>
        <v>112021795530.16586</v>
      </c>
      <c r="H166" s="10">
        <f t="shared" si="127"/>
        <v>10299642947.495871</v>
      </c>
      <c r="I166" s="10">
        <f t="shared" si="128"/>
        <v>76776928746.339996</v>
      </c>
      <c r="J166" s="10">
        <f t="shared" si="129"/>
        <v>24945223836.330006</v>
      </c>
      <c r="K166" s="7">
        <v>6431473844.3310099</v>
      </c>
      <c r="L166" s="7">
        <v>0</v>
      </c>
      <c r="M166" s="7">
        <v>2329013714.0800004</v>
      </c>
      <c r="N166" s="7">
        <v>18454743169.390003</v>
      </c>
      <c r="O166" s="7">
        <v>647173673.25899005</v>
      </c>
      <c r="P166" s="10">
        <v>0</v>
      </c>
      <c r="Q166" s="7">
        <v>74571588693</v>
      </c>
      <c r="R166" s="7">
        <v>2205340053.3400002</v>
      </c>
      <c r="S166" s="7">
        <v>4161466952.8600001</v>
      </c>
      <c r="T166" s="7">
        <v>1284787793</v>
      </c>
      <c r="U166" s="7">
        <v>150215744.90586999</v>
      </c>
      <c r="V166" s="7">
        <v>1785991892</v>
      </c>
    </row>
    <row r="167" spans="1:22" ht="12" customHeight="1" x14ac:dyDescent="0.25">
      <c r="A167" s="5" t="s">
        <v>19</v>
      </c>
      <c r="B167" s="8" t="s">
        <v>8</v>
      </c>
      <c r="C167" s="8" t="s">
        <v>45</v>
      </c>
      <c r="D167" s="8" t="s">
        <v>9</v>
      </c>
      <c r="E167" s="6">
        <f t="shared" si="125"/>
        <v>643.80287879699085</v>
      </c>
      <c r="F167" s="7">
        <v>1259369346.0999999</v>
      </c>
      <c r="G167" s="10">
        <f t="shared" si="126"/>
        <v>810785610487.86389</v>
      </c>
      <c r="H167" s="10">
        <f t="shared" si="127"/>
        <v>413727669604.71448</v>
      </c>
      <c r="I167" s="10">
        <f t="shared" si="128"/>
        <v>292232643880.06934</v>
      </c>
      <c r="J167" s="10">
        <f t="shared" si="129"/>
        <v>104825297003.08008</v>
      </c>
      <c r="K167" s="7">
        <v>21143048623.741009</v>
      </c>
      <c r="L167" s="7">
        <v>0</v>
      </c>
      <c r="M167" s="7">
        <v>7842548136.3530197</v>
      </c>
      <c r="N167" s="7">
        <v>91093058155.619385</v>
      </c>
      <c r="O167" s="7">
        <v>2772291031.26899</v>
      </c>
      <c r="P167" s="10">
        <v>387006214285.71399</v>
      </c>
      <c r="Q167" s="7">
        <v>285678375126.29999</v>
      </c>
      <c r="R167" s="7">
        <v>6554268753.7693605</v>
      </c>
      <c r="S167" s="7">
        <v>5889690711.1076603</v>
      </c>
      <c r="T167" s="7">
        <v>913828235.82999992</v>
      </c>
      <c r="U167" s="7">
        <v>786440736.66045308</v>
      </c>
      <c r="V167" s="7">
        <v>1105846691.5</v>
      </c>
    </row>
    <row r="168" spans="1:22" ht="12" customHeight="1" x14ac:dyDescent="0.25">
      <c r="A168" s="5" t="s">
        <v>19</v>
      </c>
      <c r="B168" s="8" t="s">
        <v>8</v>
      </c>
      <c r="C168" s="8" t="s">
        <v>11</v>
      </c>
      <c r="D168" s="8" t="s">
        <v>43</v>
      </c>
      <c r="E168" s="6">
        <f t="shared" si="125"/>
        <v>200.39492221201471</v>
      </c>
      <c r="F168" s="11">
        <f>SUM(F169:F170)</f>
        <v>3397566250</v>
      </c>
      <c r="G168" s="10">
        <f t="shared" si="126"/>
        <v>680855024378.9165</v>
      </c>
      <c r="H168" s="10">
        <f t="shared" si="127"/>
        <v>72945990555.181488</v>
      </c>
      <c r="I168" s="10">
        <f t="shared" si="128"/>
        <v>445900071297.06464</v>
      </c>
      <c r="J168" s="10">
        <f t="shared" si="129"/>
        <v>162008962526.67047</v>
      </c>
      <c r="K168" s="11">
        <f>SUM(K169:K170)</f>
        <v>43702762347.149994</v>
      </c>
      <c r="L168" s="11">
        <f t="shared" ref="L168:U168" si="170">SUM(L169:L170)</f>
        <v>0</v>
      </c>
      <c r="M168" s="11">
        <f t="shared" si="170"/>
        <v>16376814468.186192</v>
      </c>
      <c r="N168" s="11">
        <f t="shared" si="170"/>
        <v>126077824087.26428</v>
      </c>
      <c r="O168" s="11">
        <f t="shared" si="170"/>
        <v>18936189162.459999</v>
      </c>
      <c r="P168" s="11">
        <f t="shared" si="170"/>
        <v>0</v>
      </c>
      <c r="Q168" s="11">
        <f t="shared" si="170"/>
        <v>436002865949.5</v>
      </c>
      <c r="R168" s="11">
        <f t="shared" si="170"/>
        <v>9897205347.5646095</v>
      </c>
      <c r="S168" s="11">
        <f t="shared" si="170"/>
        <v>19554323971.220001</v>
      </c>
      <c r="T168" s="11">
        <f t="shared" si="170"/>
        <v>4039142930.0599999</v>
      </c>
      <c r="U168" s="11">
        <f t="shared" si="170"/>
        <v>1596415850.2114968</v>
      </c>
      <c r="V168" s="11">
        <f>SUM(V169:V170)</f>
        <v>4671480265.3000002</v>
      </c>
    </row>
    <row r="169" spans="1:22" ht="12" customHeight="1" x14ac:dyDescent="0.25">
      <c r="A169" s="5" t="s">
        <v>19</v>
      </c>
      <c r="B169" s="8" t="s">
        <v>8</v>
      </c>
      <c r="C169" s="8" t="s">
        <v>11</v>
      </c>
      <c r="D169" s="8" t="s">
        <v>10</v>
      </c>
      <c r="E169" s="6">
        <f t="shared" si="125"/>
        <v>101.57599942709054</v>
      </c>
      <c r="F169" s="7">
        <v>1525986060</v>
      </c>
      <c r="G169" s="10">
        <f t="shared" si="126"/>
        <v>155003559156.30814</v>
      </c>
      <c r="H169" s="10">
        <f t="shared" si="127"/>
        <v>22028239435.948139</v>
      </c>
      <c r="I169" s="10">
        <f t="shared" si="128"/>
        <v>100862503637.52</v>
      </c>
      <c r="J169" s="10">
        <f t="shared" si="129"/>
        <v>32112816082.839996</v>
      </c>
      <c r="K169" s="7">
        <v>12015342950.369999</v>
      </c>
      <c r="L169" s="7">
        <v>0</v>
      </c>
      <c r="M169" s="7">
        <v>4177026586.8200002</v>
      </c>
      <c r="N169" s="7">
        <v>17328047987.519997</v>
      </c>
      <c r="O169" s="7">
        <v>4453137492.0299997</v>
      </c>
      <c r="P169" s="10">
        <v>0</v>
      </c>
      <c r="Q169" s="7">
        <v>98165557264</v>
      </c>
      <c r="R169" s="7">
        <v>2696946373.52</v>
      </c>
      <c r="S169" s="7">
        <v>10607741508.5</v>
      </c>
      <c r="T169" s="7">
        <v>2475926918</v>
      </c>
      <c r="U169" s="7">
        <v>167259416.54814002</v>
      </c>
      <c r="V169" s="7">
        <v>2916572659</v>
      </c>
    </row>
    <row r="170" spans="1:22" ht="12" customHeight="1" x14ac:dyDescent="0.25">
      <c r="A170" s="5" t="s">
        <v>19</v>
      </c>
      <c r="B170" s="8" t="s">
        <v>8</v>
      </c>
      <c r="C170" s="8" t="s">
        <v>11</v>
      </c>
      <c r="D170" s="8" t="s">
        <v>9</v>
      </c>
      <c r="E170" s="6">
        <f t="shared" si="125"/>
        <v>280.96656933658204</v>
      </c>
      <c r="F170" s="7">
        <v>1871580190</v>
      </c>
      <c r="G170" s="10">
        <f t="shared" si="126"/>
        <v>525851465222.6084</v>
      </c>
      <c r="H170" s="10">
        <f t="shared" si="127"/>
        <v>50917751119.233353</v>
      </c>
      <c r="I170" s="10">
        <f t="shared" si="128"/>
        <v>345037567659.54462</v>
      </c>
      <c r="J170" s="10">
        <f t="shared" si="129"/>
        <v>129896146443.83047</v>
      </c>
      <c r="K170" s="7">
        <v>31687419396.779999</v>
      </c>
      <c r="L170" s="7">
        <v>0</v>
      </c>
      <c r="M170" s="7">
        <v>12199787881.366192</v>
      </c>
      <c r="N170" s="7">
        <v>108749776099.74428</v>
      </c>
      <c r="O170" s="7">
        <v>14483051670.43</v>
      </c>
      <c r="P170" s="10">
        <v>0</v>
      </c>
      <c r="Q170" s="7">
        <v>337837308685.5</v>
      </c>
      <c r="R170" s="7">
        <v>7200258974.0446091</v>
      </c>
      <c r="S170" s="7">
        <v>8946582462.7199993</v>
      </c>
      <c r="T170" s="7">
        <v>1563216012.0599999</v>
      </c>
      <c r="U170" s="7">
        <v>1429156433.6633568</v>
      </c>
      <c r="V170" s="7">
        <v>1754907606.3</v>
      </c>
    </row>
    <row r="171" spans="1:22" ht="12" customHeight="1" x14ac:dyDescent="0.25">
      <c r="A171" s="5" t="s">
        <v>19</v>
      </c>
      <c r="B171" s="9" t="s">
        <v>8</v>
      </c>
      <c r="C171" s="8" t="s">
        <v>46</v>
      </c>
      <c r="D171" s="9" t="s">
        <v>43</v>
      </c>
      <c r="E171" s="6">
        <f t="shared" si="125"/>
        <v>137.86918355721335</v>
      </c>
      <c r="F171" s="11">
        <f>F172</f>
        <v>158722686.774037</v>
      </c>
      <c r="G171" s="10">
        <f t="shared" si="126"/>
        <v>21882967237.543785</v>
      </c>
      <c r="H171" s="10">
        <f t="shared" si="127"/>
        <v>4377233203.5230646</v>
      </c>
      <c r="I171" s="10">
        <f t="shared" si="128"/>
        <v>12463700186.456337</v>
      </c>
      <c r="J171" s="10">
        <f t="shared" si="129"/>
        <v>5042033847.5643845</v>
      </c>
      <c r="K171" s="11">
        <f>K172</f>
        <v>2307878590.7203474</v>
      </c>
      <c r="L171" s="11">
        <f t="shared" ref="L171:V171" si="171">L172</f>
        <v>0</v>
      </c>
      <c r="M171" s="11">
        <f t="shared" si="171"/>
        <v>786088527.30785584</v>
      </c>
      <c r="N171" s="11">
        <f t="shared" si="171"/>
        <v>3427302665.617044</v>
      </c>
      <c r="O171" s="11">
        <f t="shared" si="171"/>
        <v>1634335636.7180896</v>
      </c>
      <c r="P171" s="11">
        <f t="shared" si="171"/>
        <v>0</v>
      </c>
      <c r="Q171" s="11">
        <f t="shared" si="171"/>
        <v>12139043568.801434</v>
      </c>
      <c r="R171" s="11">
        <f t="shared" si="171"/>
        <v>324656617.65490341</v>
      </c>
      <c r="S171" s="11">
        <f t="shared" si="171"/>
        <v>828642654.63948452</v>
      </c>
      <c r="T171" s="11">
        <f t="shared" si="171"/>
        <v>128768440.15234511</v>
      </c>
      <c r="U171" s="11">
        <f t="shared" si="171"/>
        <v>127843490.41811216</v>
      </c>
      <c r="V171" s="11">
        <f t="shared" si="171"/>
        <v>178407045.51416999</v>
      </c>
    </row>
    <row r="172" spans="1:22" ht="12" customHeight="1" x14ac:dyDescent="0.25">
      <c r="A172" s="5" t="s">
        <v>19</v>
      </c>
      <c r="B172" s="8" t="s">
        <v>8</v>
      </c>
      <c r="C172" s="8" t="s">
        <v>46</v>
      </c>
      <c r="D172" s="8" t="s">
        <v>9</v>
      </c>
      <c r="E172" s="6">
        <f t="shared" si="125"/>
        <v>137.86918355721335</v>
      </c>
      <c r="F172" s="7">
        <v>158722686.774037</v>
      </c>
      <c r="G172" s="10">
        <f t="shared" si="126"/>
        <v>21882967237.543785</v>
      </c>
      <c r="H172" s="10">
        <f t="shared" si="127"/>
        <v>4377233203.5230646</v>
      </c>
      <c r="I172" s="10">
        <f t="shared" si="128"/>
        <v>12463700186.456337</v>
      </c>
      <c r="J172" s="10">
        <f t="shared" si="129"/>
        <v>5042033847.5643845</v>
      </c>
      <c r="K172" s="7">
        <v>2307878590.7203474</v>
      </c>
      <c r="L172" s="7">
        <v>0</v>
      </c>
      <c r="M172" s="7">
        <v>786088527.30785584</v>
      </c>
      <c r="N172" s="7">
        <v>3427302665.617044</v>
      </c>
      <c r="O172" s="7">
        <v>1634335636.7180896</v>
      </c>
      <c r="P172" s="10">
        <v>0</v>
      </c>
      <c r="Q172" s="7">
        <v>12139043568.801434</v>
      </c>
      <c r="R172" s="7">
        <v>324656617.65490341</v>
      </c>
      <c r="S172" s="7">
        <v>828642654.63948452</v>
      </c>
      <c r="T172" s="7">
        <v>128768440.15234511</v>
      </c>
      <c r="U172" s="7">
        <v>127843490.41811216</v>
      </c>
      <c r="V172" s="7">
        <v>178407045.51416999</v>
      </c>
    </row>
    <row r="173" spans="1:22" ht="12" customHeight="1" x14ac:dyDescent="0.25">
      <c r="A173" s="5" t="s">
        <v>19</v>
      </c>
      <c r="B173" s="8" t="s">
        <v>47</v>
      </c>
      <c r="C173" s="8" t="s">
        <v>43</v>
      </c>
      <c r="D173" s="8" t="s">
        <v>43</v>
      </c>
      <c r="E173" s="6">
        <f t="shared" si="125"/>
        <v>188.92251432975939</v>
      </c>
      <c r="F173" s="11">
        <f>SUM(F174:F175)</f>
        <v>32683556.939079992</v>
      </c>
      <c r="G173" s="10">
        <f t="shared" si="126"/>
        <v>6174659754.1708469</v>
      </c>
      <c r="H173" s="10">
        <f t="shared" si="127"/>
        <v>635119419.58207667</v>
      </c>
      <c r="I173" s="10">
        <f t="shared" si="128"/>
        <v>4332548723.7231226</v>
      </c>
      <c r="J173" s="10">
        <f t="shared" si="129"/>
        <v>1206991610.8656476</v>
      </c>
      <c r="K173" s="11">
        <f>SUM(K174:K175)</f>
        <v>466742594.05354452</v>
      </c>
      <c r="L173" s="11">
        <f t="shared" ref="L173:V173" si="172">SUM(L174:L175)</f>
        <v>0</v>
      </c>
      <c r="M173" s="11">
        <f t="shared" si="172"/>
        <v>199013426.23259661</v>
      </c>
      <c r="N173" s="11">
        <f t="shared" si="172"/>
        <v>826339931.36333096</v>
      </c>
      <c r="O173" s="11">
        <f t="shared" si="172"/>
        <v>76490703.031494498</v>
      </c>
      <c r="P173" s="11">
        <f t="shared" si="172"/>
        <v>0</v>
      </c>
      <c r="Q173" s="11">
        <f t="shared" si="172"/>
        <v>4233105386.8298602</v>
      </c>
      <c r="R173" s="11">
        <f t="shared" si="172"/>
        <v>99443336.893261999</v>
      </c>
      <c r="S173" s="11">
        <f t="shared" si="172"/>
        <v>181638253.26972002</v>
      </c>
      <c r="T173" s="11">
        <f t="shared" si="172"/>
        <v>26927494.837206997</v>
      </c>
      <c r="U173" s="11">
        <f t="shared" si="172"/>
        <v>10554166.989430698</v>
      </c>
      <c r="V173" s="11">
        <f t="shared" si="172"/>
        <v>54404460.670400001</v>
      </c>
    </row>
    <row r="174" spans="1:22" ht="12" customHeight="1" x14ac:dyDescent="0.25">
      <c r="A174" s="5" t="s">
        <v>19</v>
      </c>
      <c r="B174" s="8" t="s">
        <v>47</v>
      </c>
      <c r="C174" s="8" t="s">
        <v>43</v>
      </c>
      <c r="D174" s="8" t="s">
        <v>10</v>
      </c>
      <c r="E174" s="6">
        <f t="shared" si="125"/>
        <v>115.84488141435571</v>
      </c>
      <c r="F174" s="11">
        <f>SUM(F177,F180)</f>
        <v>12424744.8025</v>
      </c>
      <c r="G174" s="10">
        <f t="shared" si="126"/>
        <v>1439343088.2492449</v>
      </c>
      <c r="H174" s="10">
        <f t="shared" si="127"/>
        <v>186182342.03150901</v>
      </c>
      <c r="I174" s="10">
        <f t="shared" si="128"/>
        <v>984891335.92788005</v>
      </c>
      <c r="J174" s="10">
        <f t="shared" si="129"/>
        <v>268269410.28985602</v>
      </c>
      <c r="K174" s="11">
        <f>SUM(K177,K180)</f>
        <v>119562132.150273</v>
      </c>
      <c r="L174" s="11">
        <f t="shared" ref="L174:V174" si="173">SUM(L177,L180)</f>
        <v>0</v>
      </c>
      <c r="M174" s="11">
        <f t="shared" si="173"/>
        <v>41874708.848545998</v>
      </c>
      <c r="N174" s="11">
        <f t="shared" si="173"/>
        <v>124559385.87422001</v>
      </c>
      <c r="O174" s="11">
        <f t="shared" si="173"/>
        <v>18150321.613167003</v>
      </c>
      <c r="P174" s="11">
        <f t="shared" si="173"/>
        <v>0</v>
      </c>
      <c r="Q174" s="11">
        <f t="shared" si="173"/>
        <v>962361314.21000004</v>
      </c>
      <c r="R174" s="11">
        <f t="shared" si="173"/>
        <v>22530021.717880003</v>
      </c>
      <c r="S174" s="11">
        <f t="shared" si="173"/>
        <v>101835315.56709</v>
      </c>
      <c r="T174" s="11">
        <f t="shared" si="173"/>
        <v>12818813.448249999</v>
      </c>
      <c r="U174" s="11">
        <f t="shared" si="173"/>
        <v>681149.07981899998</v>
      </c>
      <c r="V174" s="11">
        <f t="shared" si="173"/>
        <v>34969925.740000002</v>
      </c>
    </row>
    <row r="175" spans="1:22" ht="12" customHeight="1" x14ac:dyDescent="0.25">
      <c r="A175" s="5" t="s">
        <v>19</v>
      </c>
      <c r="B175" s="8" t="s">
        <v>47</v>
      </c>
      <c r="C175" s="8" t="s">
        <v>43</v>
      </c>
      <c r="D175" s="8" t="s">
        <v>9</v>
      </c>
      <c r="E175" s="6">
        <f t="shared" si="125"/>
        <v>233.74108185599661</v>
      </c>
      <c r="F175" s="11">
        <f>SUM(F178,F181)</f>
        <v>20258812.13657999</v>
      </c>
      <c r="G175" s="10">
        <f t="shared" si="126"/>
        <v>4735316665.9216013</v>
      </c>
      <c r="H175" s="10">
        <f t="shared" si="127"/>
        <v>448937077.55056781</v>
      </c>
      <c r="I175" s="10">
        <f t="shared" si="128"/>
        <v>3347657387.7952423</v>
      </c>
      <c r="J175" s="10">
        <f t="shared" si="129"/>
        <v>938722200.5757916</v>
      </c>
      <c r="K175" s="11">
        <f>SUM(K178,K181)</f>
        <v>347180461.90327156</v>
      </c>
      <c r="L175" s="11">
        <f t="shared" ref="L175:V175" si="174">SUM(L178,L181)</f>
        <v>0</v>
      </c>
      <c r="M175" s="11">
        <f t="shared" si="174"/>
        <v>157138717.38405061</v>
      </c>
      <c r="N175" s="11">
        <f t="shared" si="174"/>
        <v>701780545.48911095</v>
      </c>
      <c r="O175" s="11">
        <f t="shared" si="174"/>
        <v>58340381.418327495</v>
      </c>
      <c r="P175" s="11">
        <f t="shared" si="174"/>
        <v>0</v>
      </c>
      <c r="Q175" s="11">
        <f t="shared" si="174"/>
        <v>3270744072.6198602</v>
      </c>
      <c r="R175" s="11">
        <f t="shared" si="174"/>
        <v>76913315.175381988</v>
      </c>
      <c r="S175" s="11">
        <f t="shared" si="174"/>
        <v>79802937.702629998</v>
      </c>
      <c r="T175" s="11">
        <f t="shared" si="174"/>
        <v>14108681.388956999</v>
      </c>
      <c r="U175" s="11">
        <f t="shared" si="174"/>
        <v>9873017.9096116982</v>
      </c>
      <c r="V175" s="11">
        <f t="shared" si="174"/>
        <v>19434534.930399999</v>
      </c>
    </row>
    <row r="176" spans="1:22" ht="12" customHeight="1" x14ac:dyDescent="0.25">
      <c r="A176" s="5" t="s">
        <v>19</v>
      </c>
      <c r="B176" s="9" t="s">
        <v>47</v>
      </c>
      <c r="C176" s="9" t="s">
        <v>45</v>
      </c>
      <c r="D176" s="9" t="s">
        <v>43</v>
      </c>
      <c r="E176" s="6">
        <f t="shared" si="125"/>
        <v>186.90290248479155</v>
      </c>
      <c r="F176" s="11">
        <f>SUM(F177:F178)</f>
        <v>19850015.322649989</v>
      </c>
      <c r="G176" s="10">
        <f t="shared" si="126"/>
        <v>3710025478.1708694</v>
      </c>
      <c r="H176" s="10">
        <f t="shared" si="127"/>
        <v>413674958.56721735</v>
      </c>
      <c r="I176" s="10">
        <f t="shared" si="128"/>
        <v>2661648880.5271511</v>
      </c>
      <c r="J176" s="10">
        <f t="shared" si="129"/>
        <v>634701639.07650101</v>
      </c>
      <c r="K176" s="11">
        <f>SUM(K177:K178)</f>
        <v>312373658.6068275</v>
      </c>
      <c r="L176" s="11">
        <f t="shared" ref="L176:V176" si="175">SUM(L177:L178)</f>
        <v>0</v>
      </c>
      <c r="M176" s="11">
        <f t="shared" si="175"/>
        <v>130194836.694994</v>
      </c>
      <c r="N176" s="11">
        <f t="shared" si="175"/>
        <v>398890431.48060197</v>
      </c>
      <c r="O176" s="11">
        <f t="shared" si="175"/>
        <v>46972809.309249505</v>
      </c>
      <c r="P176" s="11">
        <f t="shared" si="175"/>
        <v>0</v>
      </c>
      <c r="Q176" s="11">
        <f t="shared" si="175"/>
        <v>2599045505.7080202</v>
      </c>
      <c r="R176" s="11">
        <f t="shared" si="175"/>
        <v>62603374.819131002</v>
      </c>
      <c r="S176" s="11">
        <f t="shared" si="175"/>
        <v>105616370.900905</v>
      </c>
      <c r="T176" s="11">
        <f t="shared" si="175"/>
        <v>14863793.501568001</v>
      </c>
      <c r="U176" s="11">
        <f t="shared" si="175"/>
        <v>5846802.8281822996</v>
      </c>
      <c r="V176" s="11">
        <f t="shared" si="175"/>
        <v>33617894.321390003</v>
      </c>
    </row>
    <row r="177" spans="1:22" ht="12" customHeight="1" x14ac:dyDescent="0.25">
      <c r="A177" s="5" t="s">
        <v>19</v>
      </c>
      <c r="B177" s="8" t="s">
        <v>47</v>
      </c>
      <c r="C177" s="8" t="s">
        <v>45</v>
      </c>
      <c r="D177" s="8" t="s">
        <v>10</v>
      </c>
      <c r="E177" s="6">
        <f t="shared" si="125"/>
        <v>114.7926799974057</v>
      </c>
      <c r="F177" s="7">
        <v>7546257.8999600001</v>
      </c>
      <c r="G177" s="10">
        <f t="shared" si="126"/>
        <v>866255168.28800309</v>
      </c>
      <c r="H177" s="10">
        <f t="shared" si="127"/>
        <v>115531249.37757298</v>
      </c>
      <c r="I177" s="10">
        <f t="shared" si="128"/>
        <v>603036177.31455004</v>
      </c>
      <c r="J177" s="10">
        <f t="shared" si="129"/>
        <v>147687741.59588</v>
      </c>
      <c r="K177" s="7">
        <v>76732240.009159997</v>
      </c>
      <c r="L177" s="7">
        <v>0</v>
      </c>
      <c r="M177" s="7">
        <v>26556630.852239996</v>
      </c>
      <c r="N177" s="7">
        <v>61810234.281110004</v>
      </c>
      <c r="O177" s="7">
        <v>9944042.0852500014</v>
      </c>
      <c r="P177" s="10">
        <v>0</v>
      </c>
      <c r="Q177" s="7">
        <v>588909681.46000004</v>
      </c>
      <c r="R177" s="7">
        <v>14126495.85455</v>
      </c>
      <c r="S177" s="7">
        <v>59320876.462530002</v>
      </c>
      <c r="T177" s="7">
        <v>7144001.0161800003</v>
      </c>
      <c r="U177" s="7">
        <v>377373.666983</v>
      </c>
      <c r="V177" s="7">
        <v>21333592.600000001</v>
      </c>
    </row>
    <row r="178" spans="1:22" ht="12" customHeight="1" x14ac:dyDescent="0.25">
      <c r="A178" s="5" t="s">
        <v>19</v>
      </c>
      <c r="B178" s="8" t="s">
        <v>47</v>
      </c>
      <c r="C178" s="8" t="s">
        <v>45</v>
      </c>
      <c r="D178" s="8" t="s">
        <v>9</v>
      </c>
      <c r="E178" s="6">
        <f t="shared" si="125"/>
        <v>231.13023218732548</v>
      </c>
      <c r="F178" s="7">
        <v>12303757.422689989</v>
      </c>
      <c r="G178" s="10">
        <f t="shared" si="126"/>
        <v>2843770309.8828664</v>
      </c>
      <c r="H178" s="10">
        <f t="shared" si="127"/>
        <v>298143709.18964428</v>
      </c>
      <c r="I178" s="10">
        <f t="shared" si="128"/>
        <v>2058612703.2126012</v>
      </c>
      <c r="J178" s="10">
        <f t="shared" si="129"/>
        <v>487013897.48062098</v>
      </c>
      <c r="K178" s="7">
        <v>235641418.59766752</v>
      </c>
      <c r="L178" s="7">
        <v>0</v>
      </c>
      <c r="M178" s="7">
        <v>103638205.84275401</v>
      </c>
      <c r="N178" s="7">
        <v>337080197.19949198</v>
      </c>
      <c r="O178" s="7">
        <v>37028767.2239995</v>
      </c>
      <c r="P178" s="10">
        <v>0</v>
      </c>
      <c r="Q178" s="7">
        <v>2010135824.2480202</v>
      </c>
      <c r="R178" s="7">
        <v>48476878.964580998</v>
      </c>
      <c r="S178" s="7">
        <v>46295494.438374996</v>
      </c>
      <c r="T178" s="7">
        <v>7719792.4853879996</v>
      </c>
      <c r="U178" s="7">
        <v>5469429.1611992996</v>
      </c>
      <c r="V178" s="7">
        <v>12284301.72139</v>
      </c>
    </row>
    <row r="179" spans="1:22" ht="12" customHeight="1" x14ac:dyDescent="0.25">
      <c r="A179" s="5" t="s">
        <v>19</v>
      </c>
      <c r="B179" s="9" t="s">
        <v>47</v>
      </c>
      <c r="C179" s="9" t="s">
        <v>11</v>
      </c>
      <c r="D179" s="9" t="s">
        <v>43</v>
      </c>
      <c r="E179" s="6">
        <f t="shared" si="125"/>
        <v>192.04630722081086</v>
      </c>
      <c r="F179" s="11">
        <f>SUM(F180:F181)</f>
        <v>12833541.616429999</v>
      </c>
      <c r="G179" s="10">
        <f t="shared" si="126"/>
        <v>2464634275.9999771</v>
      </c>
      <c r="H179" s="10">
        <f t="shared" si="127"/>
        <v>221444461.01485941</v>
      </c>
      <c r="I179" s="10">
        <f t="shared" si="128"/>
        <v>1670899843.195971</v>
      </c>
      <c r="J179" s="10">
        <f t="shared" si="129"/>
        <v>572289971.78914666</v>
      </c>
      <c r="K179" s="11">
        <f>SUM(K180:K181)</f>
        <v>154368935.44671702</v>
      </c>
      <c r="L179" s="11">
        <f t="shared" ref="L179:V179" si="176">SUM(L180:L181)</f>
        <v>0</v>
      </c>
      <c r="M179" s="11">
        <f t="shared" si="176"/>
        <v>68818589.537602603</v>
      </c>
      <c r="N179" s="11">
        <f t="shared" si="176"/>
        <v>427449499.88272905</v>
      </c>
      <c r="O179" s="11">
        <f t="shared" si="176"/>
        <v>29517893.722245</v>
      </c>
      <c r="P179" s="11">
        <f t="shared" si="176"/>
        <v>0</v>
      </c>
      <c r="Q179" s="11">
        <f t="shared" si="176"/>
        <v>1634059881.12184</v>
      </c>
      <c r="R179" s="11">
        <f t="shared" si="176"/>
        <v>36839962.074130997</v>
      </c>
      <c r="S179" s="11">
        <f t="shared" si="176"/>
        <v>76021882.36881499</v>
      </c>
      <c r="T179" s="11">
        <f t="shared" si="176"/>
        <v>12063701.335639</v>
      </c>
      <c r="U179" s="11">
        <f t="shared" si="176"/>
        <v>4707364.1612483999</v>
      </c>
      <c r="V179" s="11">
        <f t="shared" si="176"/>
        <v>20786566.349009998</v>
      </c>
    </row>
    <row r="180" spans="1:22" ht="12" customHeight="1" x14ac:dyDescent="0.25">
      <c r="A180" s="5" t="s">
        <v>19</v>
      </c>
      <c r="B180" s="8" t="s">
        <v>47</v>
      </c>
      <c r="C180" s="8" t="s">
        <v>11</v>
      </c>
      <c r="D180" s="8" t="s">
        <v>10</v>
      </c>
      <c r="E180" s="6">
        <f t="shared" si="125"/>
        <v>117.47247279947844</v>
      </c>
      <c r="F180" s="7">
        <v>4878486.9025400002</v>
      </c>
      <c r="G180" s="10">
        <f t="shared" si="126"/>
        <v>573087919.96124196</v>
      </c>
      <c r="H180" s="10">
        <f t="shared" si="127"/>
        <v>70651092.653935999</v>
      </c>
      <c r="I180" s="10">
        <f t="shared" si="128"/>
        <v>381855158.61333001</v>
      </c>
      <c r="J180" s="10">
        <f t="shared" si="129"/>
        <v>120581668.69397599</v>
      </c>
      <c r="K180" s="7">
        <v>42829892.141113006</v>
      </c>
      <c r="L180" s="7">
        <v>0</v>
      </c>
      <c r="M180" s="7">
        <v>15318077.996306</v>
      </c>
      <c r="N180" s="7">
        <v>62749151.593110003</v>
      </c>
      <c r="O180" s="7">
        <v>8206279.5279169995</v>
      </c>
      <c r="P180" s="10">
        <v>0</v>
      </c>
      <c r="Q180" s="7">
        <v>373451632.75</v>
      </c>
      <c r="R180" s="7">
        <v>8403525.863330001</v>
      </c>
      <c r="S180" s="7">
        <v>42514439.104559995</v>
      </c>
      <c r="T180" s="7">
        <v>5674812.4320700001</v>
      </c>
      <c r="U180" s="7">
        <v>303775.41283599997</v>
      </c>
      <c r="V180" s="7">
        <v>13636333.140000001</v>
      </c>
    </row>
    <row r="181" spans="1:22" ht="12" customHeight="1" x14ac:dyDescent="0.25">
      <c r="A181" s="5" t="s">
        <v>19</v>
      </c>
      <c r="B181" s="8" t="s">
        <v>47</v>
      </c>
      <c r="C181" s="8" t="s">
        <v>11</v>
      </c>
      <c r="D181" s="8" t="s">
        <v>9</v>
      </c>
      <c r="E181" s="6">
        <f t="shared" si="125"/>
        <v>237.7791761426835</v>
      </c>
      <c r="F181" s="7">
        <v>7955054.7138899993</v>
      </c>
      <c r="G181" s="10">
        <f t="shared" si="126"/>
        <v>1891546356.0387349</v>
      </c>
      <c r="H181" s="10">
        <f t="shared" si="127"/>
        <v>150793368.36092341</v>
      </c>
      <c r="I181" s="10">
        <f t="shared" si="128"/>
        <v>1289044684.5826409</v>
      </c>
      <c r="J181" s="10">
        <f t="shared" si="129"/>
        <v>451708303.09517062</v>
      </c>
      <c r="K181" s="7">
        <v>111539043.30560401</v>
      </c>
      <c r="L181" s="7">
        <v>0</v>
      </c>
      <c r="M181" s="7">
        <v>53500511.541296601</v>
      </c>
      <c r="N181" s="7">
        <v>364700348.28961903</v>
      </c>
      <c r="O181" s="7">
        <v>21311614.194327999</v>
      </c>
      <c r="P181" s="10">
        <v>0</v>
      </c>
      <c r="Q181" s="7">
        <v>1260608248.37184</v>
      </c>
      <c r="R181" s="7">
        <v>28436436.210800998</v>
      </c>
      <c r="S181" s="7">
        <v>33507443.264254998</v>
      </c>
      <c r="T181" s="7">
        <v>6388888.9035689998</v>
      </c>
      <c r="U181" s="7">
        <v>4403588.7484123996</v>
      </c>
      <c r="V181" s="7">
        <v>7150233.2090099994</v>
      </c>
    </row>
    <row r="182" spans="1:22" ht="12" customHeight="1" x14ac:dyDescent="0.25">
      <c r="A182" s="5" t="s">
        <v>19</v>
      </c>
      <c r="B182" s="8" t="s">
        <v>12</v>
      </c>
      <c r="C182" s="8" t="s">
        <v>43</v>
      </c>
      <c r="D182" s="8" t="s">
        <v>43</v>
      </c>
      <c r="E182" s="6">
        <f t="shared" si="125"/>
        <v>221.20312412227554</v>
      </c>
      <c r="F182" s="11">
        <f>SUM(F183:F184)</f>
        <v>95946240.205239996</v>
      </c>
      <c r="G182" s="10">
        <f t="shared" si="126"/>
        <v>21223608081.185368</v>
      </c>
      <c r="H182" s="10">
        <f t="shared" si="127"/>
        <v>1262376038.0024691</v>
      </c>
      <c r="I182" s="10">
        <f t="shared" si="128"/>
        <v>16156913771.254602</v>
      </c>
      <c r="J182" s="10">
        <f t="shared" si="129"/>
        <v>3804318271.9282961</v>
      </c>
      <c r="K182" s="11">
        <f>SUM(K183:K184)</f>
        <v>867532020.83771563</v>
      </c>
      <c r="L182" s="11">
        <f t="shared" ref="L182:V182" si="177">SUM(L183:L184)</f>
        <v>0</v>
      </c>
      <c r="M182" s="11">
        <f t="shared" si="177"/>
        <v>348642898.71840787</v>
      </c>
      <c r="N182" s="11">
        <f t="shared" si="177"/>
        <v>3167104523.6792388</v>
      </c>
      <c r="O182" s="11">
        <f t="shared" si="177"/>
        <v>0</v>
      </c>
      <c r="P182" s="11">
        <f t="shared" si="177"/>
        <v>0</v>
      </c>
      <c r="Q182" s="11">
        <f t="shared" si="177"/>
        <v>15701186584.712149</v>
      </c>
      <c r="R182" s="11">
        <f t="shared" si="177"/>
        <v>455727186.54245347</v>
      </c>
      <c r="S182" s="11">
        <f t="shared" si="177"/>
        <v>288570849.53064936</v>
      </c>
      <c r="T182" s="11">
        <f t="shared" si="177"/>
        <v>184748794.25826594</v>
      </c>
      <c r="U182" s="11">
        <f t="shared" si="177"/>
        <v>54594832.656013414</v>
      </c>
      <c r="V182" s="11">
        <f t="shared" si="177"/>
        <v>155500390.25047401</v>
      </c>
    </row>
    <row r="183" spans="1:22" ht="12" customHeight="1" x14ac:dyDescent="0.25">
      <c r="A183" s="5" t="s">
        <v>19</v>
      </c>
      <c r="B183" s="8" t="s">
        <v>12</v>
      </c>
      <c r="C183" s="8" t="s">
        <v>43</v>
      </c>
      <c r="D183" s="8" t="s">
        <v>10</v>
      </c>
      <c r="E183" s="6">
        <f t="shared" si="125"/>
        <v>280.66839803384624</v>
      </c>
      <c r="F183" s="11">
        <f>SUM(F186,F189)</f>
        <v>2156025.6034240001</v>
      </c>
      <c r="G183" s="10">
        <f t="shared" si="126"/>
        <v>605128252.23297083</v>
      </c>
      <c r="H183" s="10">
        <f t="shared" si="127"/>
        <v>40922766.049052887</v>
      </c>
      <c r="I183" s="10">
        <f t="shared" si="128"/>
        <v>473385798.74235296</v>
      </c>
      <c r="J183" s="10">
        <f t="shared" si="129"/>
        <v>90819687.441564992</v>
      </c>
      <c r="K183" s="11">
        <f>SUM(K186,K189)</f>
        <v>33277471.355431002</v>
      </c>
      <c r="L183" s="11">
        <f t="shared" ref="L183:V183" si="178">SUM(L186,L189)</f>
        <v>0</v>
      </c>
      <c r="M183" s="11">
        <f t="shared" si="178"/>
        <v>5635949.3950973898</v>
      </c>
      <c r="N183" s="11">
        <f t="shared" si="178"/>
        <v>73774353.063469008</v>
      </c>
      <c r="O183" s="11">
        <f t="shared" si="178"/>
        <v>0</v>
      </c>
      <c r="P183" s="11">
        <f t="shared" si="178"/>
        <v>0</v>
      </c>
      <c r="Q183" s="11">
        <f t="shared" si="178"/>
        <v>460956611.22218996</v>
      </c>
      <c r="R183" s="11">
        <f t="shared" si="178"/>
        <v>12429187.520163</v>
      </c>
      <c r="S183" s="11">
        <f t="shared" si="178"/>
        <v>11409384.982998589</v>
      </c>
      <c r="T183" s="11">
        <f t="shared" si="178"/>
        <v>237370.07534288202</v>
      </c>
      <c r="U183" s="11">
        <f t="shared" si="178"/>
        <v>5360544.5389</v>
      </c>
      <c r="V183" s="11">
        <f t="shared" si="178"/>
        <v>2047380.079379</v>
      </c>
    </row>
    <row r="184" spans="1:22" ht="12" customHeight="1" x14ac:dyDescent="0.25">
      <c r="A184" s="5" t="s">
        <v>19</v>
      </c>
      <c r="B184" s="8" t="s">
        <v>12</v>
      </c>
      <c r="C184" s="8" t="s">
        <v>43</v>
      </c>
      <c r="D184" s="8" t="s">
        <v>9</v>
      </c>
      <c r="E184" s="6">
        <f t="shared" si="125"/>
        <v>219.83615152697575</v>
      </c>
      <c r="F184" s="11">
        <f>SUM(F187,F190)</f>
        <v>93790214.601815999</v>
      </c>
      <c r="G184" s="10">
        <f t="shared" si="126"/>
        <v>20618479828.952396</v>
      </c>
      <c r="H184" s="10">
        <f t="shared" si="127"/>
        <v>1221453271.9534163</v>
      </c>
      <c r="I184" s="10">
        <f t="shared" si="128"/>
        <v>15683527972.512249</v>
      </c>
      <c r="J184" s="10">
        <f t="shared" si="129"/>
        <v>3713498584.4867311</v>
      </c>
      <c r="K184" s="11">
        <f>SUM(K187,K190)</f>
        <v>834254549.48228467</v>
      </c>
      <c r="L184" s="11">
        <f t="shared" ref="L184:V184" si="179">SUM(L187,L190)</f>
        <v>0</v>
      </c>
      <c r="M184" s="11">
        <f t="shared" si="179"/>
        <v>343006949.32331049</v>
      </c>
      <c r="N184" s="11">
        <f t="shared" si="179"/>
        <v>3093330170.6157699</v>
      </c>
      <c r="O184" s="11">
        <f t="shared" si="179"/>
        <v>0</v>
      </c>
      <c r="P184" s="11">
        <f t="shared" si="179"/>
        <v>0</v>
      </c>
      <c r="Q184" s="11">
        <f t="shared" si="179"/>
        <v>15240229973.489958</v>
      </c>
      <c r="R184" s="11">
        <f t="shared" si="179"/>
        <v>443297999.02229047</v>
      </c>
      <c r="S184" s="11">
        <f t="shared" si="179"/>
        <v>277161464.54765075</v>
      </c>
      <c r="T184" s="11">
        <f t="shared" si="179"/>
        <v>184511424.18292305</v>
      </c>
      <c r="U184" s="11">
        <f t="shared" si="179"/>
        <v>49234288.117113411</v>
      </c>
      <c r="V184" s="11">
        <f t="shared" si="179"/>
        <v>153453010.17109501</v>
      </c>
    </row>
    <row r="185" spans="1:22" ht="12" customHeight="1" x14ac:dyDescent="0.25">
      <c r="A185" s="5" t="s">
        <v>19</v>
      </c>
      <c r="B185" s="8" t="s">
        <v>12</v>
      </c>
      <c r="C185" s="8" t="s">
        <v>45</v>
      </c>
      <c r="D185" s="8" t="s">
        <v>43</v>
      </c>
      <c r="E185" s="6">
        <f t="shared" si="125"/>
        <v>223.51768583286284</v>
      </c>
      <c r="F185" s="11">
        <f>SUM(F186:F187)</f>
        <v>64185505.44201</v>
      </c>
      <c r="G185" s="10">
        <f t="shared" si="126"/>
        <v>14346595640.4107</v>
      </c>
      <c r="H185" s="10">
        <f t="shared" si="127"/>
        <v>855971061.59088302</v>
      </c>
      <c r="I185" s="10">
        <f t="shared" si="128"/>
        <v>10974384198.806643</v>
      </c>
      <c r="J185" s="10">
        <f t="shared" si="129"/>
        <v>2516240380.0131736</v>
      </c>
      <c r="K185" s="11">
        <f>SUM(K186:K187)</f>
        <v>591994370.94360197</v>
      </c>
      <c r="L185" s="11">
        <f t="shared" ref="L185:V185" si="180">SUM(L186:L187)</f>
        <v>0</v>
      </c>
      <c r="M185" s="11">
        <f t="shared" si="180"/>
        <v>223318027.13962558</v>
      </c>
      <c r="N185" s="11">
        <f t="shared" si="180"/>
        <v>2084019003.3506925</v>
      </c>
      <c r="O185" s="11">
        <f t="shared" si="180"/>
        <v>0</v>
      </c>
      <c r="P185" s="11">
        <f t="shared" si="180"/>
        <v>0</v>
      </c>
      <c r="Q185" s="11">
        <f t="shared" si="180"/>
        <v>10668272591.997459</v>
      </c>
      <c r="R185" s="11">
        <f t="shared" si="180"/>
        <v>306111606.80918401</v>
      </c>
      <c r="S185" s="11">
        <f t="shared" si="180"/>
        <v>208903349.52285537</v>
      </c>
      <c r="T185" s="11">
        <f t="shared" si="180"/>
        <v>121705546.18138611</v>
      </c>
      <c r="U185" s="11">
        <f t="shared" si="180"/>
        <v>38119419.280195005</v>
      </c>
      <c r="V185" s="11">
        <f t="shared" si="180"/>
        <v>104151725.1857</v>
      </c>
    </row>
    <row r="186" spans="1:22" ht="12" customHeight="1" x14ac:dyDescent="0.25">
      <c r="A186" s="5" t="s">
        <v>19</v>
      </c>
      <c r="B186" s="8" t="s">
        <v>12</v>
      </c>
      <c r="C186" s="8" t="s">
        <v>45</v>
      </c>
      <c r="D186" s="8" t="s">
        <v>10</v>
      </c>
      <c r="E186" s="6">
        <f t="shared" si="125"/>
        <v>287.12773018586506</v>
      </c>
      <c r="F186" s="7">
        <v>1797269.70098</v>
      </c>
      <c r="G186" s="10">
        <f t="shared" si="126"/>
        <v>516045969.77421582</v>
      </c>
      <c r="H186" s="10">
        <f t="shared" si="127"/>
        <v>35400393.505556419</v>
      </c>
      <c r="I186" s="10">
        <f t="shared" si="128"/>
        <v>404845627.572164</v>
      </c>
      <c r="J186" s="10">
        <f t="shared" si="129"/>
        <v>75799948.696495384</v>
      </c>
      <c r="K186" s="7">
        <v>29252358.902830001</v>
      </c>
      <c r="L186" s="7">
        <v>0</v>
      </c>
      <c r="M186" s="7">
        <v>4707826.9630753901</v>
      </c>
      <c r="N186" s="7">
        <v>61616409.391457006</v>
      </c>
      <c r="O186" s="7">
        <v>0</v>
      </c>
      <c r="P186" s="10">
        <v>0</v>
      </c>
      <c r="Q186" s="7">
        <v>394375175.27999997</v>
      </c>
      <c r="R186" s="7">
        <v>10470452.292164</v>
      </c>
      <c r="S186" s="7">
        <v>9475712.3419629894</v>
      </c>
      <c r="T186" s="7">
        <v>198637.83218642001</v>
      </c>
      <c r="U186" s="7">
        <v>4203676.6312800003</v>
      </c>
      <c r="V186" s="7">
        <v>1745720.1392600001</v>
      </c>
    </row>
    <row r="187" spans="1:22" ht="12" customHeight="1" x14ac:dyDescent="0.25">
      <c r="A187" s="5" t="s">
        <v>19</v>
      </c>
      <c r="B187" s="8" t="s">
        <v>12</v>
      </c>
      <c r="C187" s="8" t="s">
        <v>45</v>
      </c>
      <c r="D187" s="8" t="s">
        <v>9</v>
      </c>
      <c r="E187" s="6">
        <f t="shared" si="125"/>
        <v>221.68521847686642</v>
      </c>
      <c r="F187" s="7">
        <v>62388235.74103</v>
      </c>
      <c r="G187" s="10">
        <f t="shared" si="126"/>
        <v>13830549670.636482</v>
      </c>
      <c r="H187" s="10">
        <f t="shared" si="127"/>
        <v>820570668.08532667</v>
      </c>
      <c r="I187" s="10">
        <f t="shared" si="128"/>
        <v>10569538571.234478</v>
      </c>
      <c r="J187" s="10">
        <f t="shared" si="129"/>
        <v>2440440431.316678</v>
      </c>
      <c r="K187" s="7">
        <v>562742012.04077196</v>
      </c>
      <c r="L187" s="7">
        <v>0</v>
      </c>
      <c r="M187" s="7">
        <v>218610200.17655018</v>
      </c>
      <c r="N187" s="7">
        <v>2022402593.9592354</v>
      </c>
      <c r="O187" s="7">
        <v>0</v>
      </c>
      <c r="P187" s="10">
        <v>0</v>
      </c>
      <c r="Q187" s="7">
        <v>10273897416.717459</v>
      </c>
      <c r="R187" s="7">
        <v>295641154.51701999</v>
      </c>
      <c r="S187" s="7">
        <v>199427637.18089238</v>
      </c>
      <c r="T187" s="7">
        <v>121506908.3491997</v>
      </c>
      <c r="U187" s="7">
        <v>33915742.648915008</v>
      </c>
      <c r="V187" s="7">
        <v>102406005.04644001</v>
      </c>
    </row>
    <row r="188" spans="1:22" ht="12" customHeight="1" x14ac:dyDescent="0.25">
      <c r="A188" s="5" t="s">
        <v>19</v>
      </c>
      <c r="B188" s="8" t="s">
        <v>12</v>
      </c>
      <c r="C188" s="8" t="s">
        <v>11</v>
      </c>
      <c r="D188" s="8" t="s">
        <v>43</v>
      </c>
      <c r="E188" s="6">
        <f t="shared" si="125"/>
        <v>216.5256091221263</v>
      </c>
      <c r="F188" s="11">
        <f>SUM(F189:F190)</f>
        <v>31760734.76323</v>
      </c>
      <c r="G188" s="10">
        <f t="shared" si="126"/>
        <v>6877012440.7746677</v>
      </c>
      <c r="H188" s="10">
        <f t="shared" si="127"/>
        <v>406404976.41158587</v>
      </c>
      <c r="I188" s="10">
        <f t="shared" si="128"/>
        <v>5182529572.4479589</v>
      </c>
      <c r="J188" s="10">
        <f t="shared" si="129"/>
        <v>1288077891.9151227</v>
      </c>
      <c r="K188" s="11">
        <f>SUM(K189:K190)</f>
        <v>275537649.89411372</v>
      </c>
      <c r="L188" s="11">
        <f t="shared" ref="L188:V188" si="181">SUM(L189:L190)</f>
        <v>0</v>
      </c>
      <c r="M188" s="11">
        <f t="shared" si="181"/>
        <v>125324871.57878233</v>
      </c>
      <c r="N188" s="11">
        <f t="shared" si="181"/>
        <v>1083085520.3285465</v>
      </c>
      <c r="O188" s="11">
        <f t="shared" si="181"/>
        <v>0</v>
      </c>
      <c r="P188" s="11">
        <f t="shared" si="181"/>
        <v>0</v>
      </c>
      <c r="Q188" s="11">
        <f t="shared" si="181"/>
        <v>5032913992.7146893</v>
      </c>
      <c r="R188" s="11">
        <f t="shared" si="181"/>
        <v>149615579.73326951</v>
      </c>
      <c r="S188" s="11">
        <f t="shared" si="181"/>
        <v>79667500.007793993</v>
      </c>
      <c r="T188" s="11">
        <f t="shared" si="181"/>
        <v>63043248.076879807</v>
      </c>
      <c r="U188" s="11">
        <f t="shared" si="181"/>
        <v>16475413.3758184</v>
      </c>
      <c r="V188" s="11">
        <f t="shared" si="181"/>
        <v>51348665.064773999</v>
      </c>
    </row>
    <row r="189" spans="1:22" ht="12" customHeight="1" x14ac:dyDescent="0.25">
      <c r="A189" s="5" t="s">
        <v>19</v>
      </c>
      <c r="B189" s="8" t="s">
        <v>12</v>
      </c>
      <c r="C189" s="8" t="s">
        <v>11</v>
      </c>
      <c r="D189" s="8" t="s">
        <v>10</v>
      </c>
      <c r="E189" s="6">
        <f t="shared" si="125"/>
        <v>248.30889708542242</v>
      </c>
      <c r="F189" s="7">
        <v>358755.90244400001</v>
      </c>
      <c r="G189" s="10">
        <f t="shared" si="126"/>
        <v>89082282.458755046</v>
      </c>
      <c r="H189" s="10">
        <f t="shared" si="127"/>
        <v>5522372.5434964625</v>
      </c>
      <c r="I189" s="10">
        <f t="shared" si="128"/>
        <v>68540171.170188993</v>
      </c>
      <c r="J189" s="10">
        <f t="shared" si="129"/>
        <v>15019738.745069599</v>
      </c>
      <c r="K189" s="7">
        <v>4025112.4526010002</v>
      </c>
      <c r="L189" s="7">
        <v>0</v>
      </c>
      <c r="M189" s="7">
        <v>928122.43202199996</v>
      </c>
      <c r="N189" s="7">
        <v>12157943.672011999</v>
      </c>
      <c r="O189" s="7">
        <v>0</v>
      </c>
      <c r="P189" s="10">
        <v>0</v>
      </c>
      <c r="Q189" s="7">
        <v>66581435.942189999</v>
      </c>
      <c r="R189" s="7">
        <v>1958735.2279989999</v>
      </c>
      <c r="S189" s="7">
        <v>1933672.6410356001</v>
      </c>
      <c r="T189" s="7">
        <v>38732.243156461998</v>
      </c>
      <c r="U189" s="7">
        <v>1156867.90762</v>
      </c>
      <c r="V189" s="7">
        <v>301659.94011899998</v>
      </c>
    </row>
    <row r="190" spans="1:22" ht="12" customHeight="1" x14ac:dyDescent="0.25">
      <c r="A190" s="5" t="s">
        <v>19</v>
      </c>
      <c r="B190" s="8" t="s">
        <v>12</v>
      </c>
      <c r="C190" s="8" t="s">
        <v>11</v>
      </c>
      <c r="D190" s="8" t="s">
        <v>9</v>
      </c>
      <c r="E190" s="6">
        <f t="shared" si="125"/>
        <v>216.16249690533067</v>
      </c>
      <c r="F190" s="7">
        <v>31401978.860785998</v>
      </c>
      <c r="G190" s="10">
        <f t="shared" si="126"/>
        <v>6787930158.3159122</v>
      </c>
      <c r="H190" s="10">
        <f t="shared" si="127"/>
        <v>400882603.8680895</v>
      </c>
      <c r="I190" s="10">
        <f t="shared" si="128"/>
        <v>5113989401.27777</v>
      </c>
      <c r="J190" s="10">
        <f t="shared" si="129"/>
        <v>1273058153.170053</v>
      </c>
      <c r="K190" s="7">
        <v>271512537.4415127</v>
      </c>
      <c r="L190" s="7">
        <v>0</v>
      </c>
      <c r="M190" s="7">
        <v>124396749.14676033</v>
      </c>
      <c r="N190" s="7">
        <v>1070927576.6565344</v>
      </c>
      <c r="O190" s="7">
        <v>0</v>
      </c>
      <c r="P190" s="10">
        <v>0</v>
      </c>
      <c r="Q190" s="7">
        <v>4966332556.7724991</v>
      </c>
      <c r="R190" s="7">
        <v>147656844.50527051</v>
      </c>
      <c r="S190" s="7">
        <v>77733827.366758391</v>
      </c>
      <c r="T190" s="7">
        <v>63004515.833723344</v>
      </c>
      <c r="U190" s="7">
        <v>15318545.4681984</v>
      </c>
      <c r="V190" s="7">
        <v>51047005.124655001</v>
      </c>
    </row>
    <row r="191" spans="1:22" ht="12" customHeight="1" x14ac:dyDescent="0.25">
      <c r="A191" s="5" t="s">
        <v>19</v>
      </c>
      <c r="B191" s="8" t="s">
        <v>13</v>
      </c>
      <c r="C191" s="8" t="s">
        <v>43</v>
      </c>
      <c r="D191" s="8" t="s">
        <v>43</v>
      </c>
      <c r="E191" s="6">
        <f t="shared" si="125"/>
        <v>163.98379061618454</v>
      </c>
      <c r="F191" s="11">
        <f>SUM(F192:F193)</f>
        <v>45656710.387489989</v>
      </c>
      <c r="G191" s="10">
        <f t="shared" si="126"/>
        <v>7486960436.4059353</v>
      </c>
      <c r="H191" s="10">
        <f t="shared" si="127"/>
        <v>466778741.44739652</v>
      </c>
      <c r="I191" s="10">
        <f t="shared" si="128"/>
        <v>5630443584.973814</v>
      </c>
      <c r="J191" s="10">
        <f t="shared" si="129"/>
        <v>1389738109.9847248</v>
      </c>
      <c r="K191" s="11">
        <f>SUM(K192:K193)</f>
        <v>285466717.64377999</v>
      </c>
      <c r="L191" s="11">
        <f t="shared" ref="L191:U191" si="182">SUM(L192:L193)</f>
        <v>0</v>
      </c>
      <c r="M191" s="11">
        <f t="shared" si="182"/>
        <v>141700461.59873742</v>
      </c>
      <c r="N191" s="11">
        <f t="shared" si="182"/>
        <v>1165398408.9592791</v>
      </c>
      <c r="O191" s="11">
        <f t="shared" si="182"/>
        <v>0</v>
      </c>
      <c r="P191" s="11">
        <f t="shared" si="182"/>
        <v>0</v>
      </c>
      <c r="Q191" s="11">
        <f t="shared" si="182"/>
        <v>5453437999.3869801</v>
      </c>
      <c r="R191" s="11">
        <f t="shared" si="182"/>
        <v>177005585.58683401</v>
      </c>
      <c r="S191" s="11">
        <f t="shared" si="182"/>
        <v>82639239.426708311</v>
      </c>
      <c r="T191" s="11">
        <f t="shared" si="182"/>
        <v>45572724.307846837</v>
      </c>
      <c r="U191" s="11">
        <f t="shared" si="182"/>
        <v>72356270.135979697</v>
      </c>
      <c r="V191" s="11">
        <f>SUM(V192:V193)</f>
        <v>63383029.359789997</v>
      </c>
    </row>
    <row r="192" spans="1:22" ht="12" customHeight="1" x14ac:dyDescent="0.25">
      <c r="A192" s="5" t="s">
        <v>19</v>
      </c>
      <c r="B192" s="8" t="s">
        <v>13</v>
      </c>
      <c r="C192" s="8" t="s">
        <v>43</v>
      </c>
      <c r="D192" s="8" t="s">
        <v>10</v>
      </c>
      <c r="E192" s="6">
        <f t="shared" si="125"/>
        <v>141.8992939243843</v>
      </c>
      <c r="F192" s="11">
        <f>SUM(F195,F198)</f>
        <v>12927246.29958</v>
      </c>
      <c r="G192" s="10">
        <f t="shared" si="126"/>
        <v>1834367122.2970119</v>
      </c>
      <c r="H192" s="10">
        <f t="shared" si="127"/>
        <v>111976097.33501992</v>
      </c>
      <c r="I192" s="10">
        <f t="shared" si="128"/>
        <v>1426900352.288605</v>
      </c>
      <c r="J192" s="10">
        <f t="shared" si="129"/>
        <v>295490672.67338699</v>
      </c>
      <c r="K192" s="11">
        <f>SUM(K195,K198)</f>
        <v>62570764.181794003</v>
      </c>
      <c r="L192" s="11">
        <f t="shared" ref="L192:V192" si="183">SUM(L195,L198)</f>
        <v>0</v>
      </c>
      <c r="M192" s="11">
        <f t="shared" si="183"/>
        <v>30298930.216655999</v>
      </c>
      <c r="N192" s="11">
        <f t="shared" si="183"/>
        <v>244955274.485376</v>
      </c>
      <c r="O192" s="11">
        <f t="shared" si="183"/>
        <v>0</v>
      </c>
      <c r="P192" s="11">
        <f t="shared" si="183"/>
        <v>0</v>
      </c>
      <c r="Q192" s="11">
        <f t="shared" si="183"/>
        <v>1386366380.3899999</v>
      </c>
      <c r="R192" s="11">
        <f t="shared" si="183"/>
        <v>40533971.898605004</v>
      </c>
      <c r="S192" s="11">
        <f t="shared" si="183"/>
        <v>20236467.971354999</v>
      </c>
      <c r="T192" s="11">
        <f t="shared" si="183"/>
        <v>793014.06987589994</v>
      </c>
      <c r="U192" s="11">
        <f t="shared" si="183"/>
        <v>39883190.719999999</v>
      </c>
      <c r="V192" s="11">
        <f t="shared" si="183"/>
        <v>8729128.3633500002</v>
      </c>
    </row>
    <row r="193" spans="1:22" ht="12" customHeight="1" x14ac:dyDescent="0.25">
      <c r="A193" s="5" t="s">
        <v>19</v>
      </c>
      <c r="B193" s="8" t="s">
        <v>13</v>
      </c>
      <c r="C193" s="8" t="s">
        <v>43</v>
      </c>
      <c r="D193" s="8" t="s">
        <v>9</v>
      </c>
      <c r="E193" s="6">
        <f t="shared" ref="E193:E255" si="184">IFERROR(G193/F193,0)</f>
        <v>172.7065649143014</v>
      </c>
      <c r="F193" s="11">
        <f>SUM(F196,F199)</f>
        <v>32729464.087909989</v>
      </c>
      <c r="G193" s="10">
        <f t="shared" ref="G193:G255" si="185">SUM(H193:J193)</f>
        <v>5652593314.108923</v>
      </c>
      <c r="H193" s="10">
        <f t="shared" ref="H193:H255" si="186">SUM(K193,O193,P193,T193,U193,V193)</f>
        <v>354802644.11237663</v>
      </c>
      <c r="I193" s="10">
        <f t="shared" ref="I193:I255" si="187">SUM(L193,Q193,R193)</f>
        <v>4203543232.6852088</v>
      </c>
      <c r="J193" s="10">
        <f t="shared" ref="J193:J255" si="188">SUM(M193,N193,S193)</f>
        <v>1094247437.3113377</v>
      </c>
      <c r="K193" s="11">
        <f>SUM(K196,K199)</f>
        <v>222895953.46198601</v>
      </c>
      <c r="L193" s="11">
        <f t="shared" ref="L193:U193" si="189">SUM(L196,L199)</f>
        <v>0</v>
      </c>
      <c r="M193" s="11">
        <f t="shared" si="189"/>
        <v>111401531.3820814</v>
      </c>
      <c r="N193" s="11">
        <f t="shared" si="189"/>
        <v>920443134.47390294</v>
      </c>
      <c r="O193" s="11">
        <f t="shared" si="189"/>
        <v>0</v>
      </c>
      <c r="P193" s="11">
        <f t="shared" si="189"/>
        <v>0</v>
      </c>
      <c r="Q193" s="11">
        <f t="shared" si="189"/>
        <v>4067071618.9969797</v>
      </c>
      <c r="R193" s="11">
        <f t="shared" si="189"/>
        <v>136471613.68822902</v>
      </c>
      <c r="S193" s="11">
        <f t="shared" si="189"/>
        <v>62402771.455353305</v>
      </c>
      <c r="T193" s="11">
        <f t="shared" si="189"/>
        <v>44779710.237970933</v>
      </c>
      <c r="U193" s="11">
        <f t="shared" si="189"/>
        <v>32473079.415979698</v>
      </c>
      <c r="V193" s="11">
        <f>SUM(V196,V199)</f>
        <v>54653900.996440001</v>
      </c>
    </row>
    <row r="194" spans="1:22" ht="12" customHeight="1" x14ac:dyDescent="0.25">
      <c r="A194" s="5" t="s">
        <v>19</v>
      </c>
      <c r="B194" s="8" t="s">
        <v>13</v>
      </c>
      <c r="C194" s="8" t="s">
        <v>45</v>
      </c>
      <c r="D194" s="8" t="s">
        <v>43</v>
      </c>
      <c r="E194" s="6">
        <f t="shared" si="184"/>
        <v>174.24130079592027</v>
      </c>
      <c r="F194" s="11">
        <f>SUM(F195:F196)</f>
        <v>29692609.44659999</v>
      </c>
      <c r="G194" s="10">
        <f t="shared" si="185"/>
        <v>5173678894.0008125</v>
      </c>
      <c r="H194" s="10">
        <f t="shared" si="186"/>
        <v>318562268.49687248</v>
      </c>
      <c r="I194" s="10">
        <f t="shared" si="187"/>
        <v>3876008517.1441207</v>
      </c>
      <c r="J194" s="10">
        <f t="shared" si="188"/>
        <v>979108108.35981929</v>
      </c>
      <c r="K194" s="11">
        <f>SUM(K195:K196)</f>
        <v>192932426.19134501</v>
      </c>
      <c r="L194" s="11">
        <f t="shared" ref="L194" si="190">SUM(L195:L196)</f>
        <v>0</v>
      </c>
      <c r="M194" s="11">
        <f t="shared" ref="M194" si="191">SUM(M195:M196)</f>
        <v>93328138.068762407</v>
      </c>
      <c r="N194" s="11">
        <f t="shared" ref="N194" si="192">SUM(N195:N196)</f>
        <v>826224859.76998591</v>
      </c>
      <c r="O194" s="11">
        <f t="shared" ref="O194" si="193">SUM(O195:O196)</f>
        <v>0</v>
      </c>
      <c r="P194" s="11">
        <f t="shared" ref="P194" si="194">SUM(P195:P196)</f>
        <v>0</v>
      </c>
      <c r="Q194" s="11">
        <f t="shared" ref="Q194" si="195">SUM(Q195:Q196)</f>
        <v>3754084759.1820197</v>
      </c>
      <c r="R194" s="11">
        <f t="shared" ref="R194" si="196">SUM(R195:R196)</f>
        <v>121923757.96210101</v>
      </c>
      <c r="S194" s="11">
        <f t="shared" ref="S194" si="197">SUM(S195:S196)</f>
        <v>59555110.521071002</v>
      </c>
      <c r="T194" s="11">
        <f t="shared" ref="T194" si="198">SUM(T195:T196)</f>
        <v>35038166.641820513</v>
      </c>
      <c r="U194" s="11">
        <f t="shared" ref="U194" si="199">SUM(U195:U196)</f>
        <v>46997885.409197003</v>
      </c>
      <c r="V194" s="11">
        <f t="shared" ref="V194" si="200">SUM(V195:V196)</f>
        <v>43593790.25451</v>
      </c>
    </row>
    <row r="195" spans="1:22" ht="12" customHeight="1" x14ac:dyDescent="0.25">
      <c r="A195" s="5" t="s">
        <v>19</v>
      </c>
      <c r="B195" s="8" t="s">
        <v>13</v>
      </c>
      <c r="C195" s="8" t="s">
        <v>45</v>
      </c>
      <c r="D195" s="8" t="s">
        <v>10</v>
      </c>
      <c r="E195" s="6">
        <f t="shared" si="184"/>
        <v>141.66122438215834</v>
      </c>
      <c r="F195" s="11">
        <v>7783161.8233399997</v>
      </c>
      <c r="G195" s="10">
        <f t="shared" si="185"/>
        <v>1102572233.4588163</v>
      </c>
      <c r="H195" s="10">
        <f t="shared" si="186"/>
        <v>71230564.586981386</v>
      </c>
      <c r="I195" s="10">
        <f t="shared" si="187"/>
        <v>843594086.02660298</v>
      </c>
      <c r="J195" s="10">
        <f t="shared" si="188"/>
        <v>187747582.84523198</v>
      </c>
      <c r="K195" s="11">
        <v>39724598.367519997</v>
      </c>
      <c r="L195" s="11">
        <v>0</v>
      </c>
      <c r="M195" s="11">
        <v>18258410.940924</v>
      </c>
      <c r="N195" s="11">
        <v>156182678.57698998</v>
      </c>
      <c r="O195" s="11">
        <v>0</v>
      </c>
      <c r="P195" s="10">
        <v>0</v>
      </c>
      <c r="Q195" s="11">
        <v>819196901</v>
      </c>
      <c r="R195" s="11">
        <v>24397185.026603002</v>
      </c>
      <c r="S195" s="11">
        <v>13306493.327318</v>
      </c>
      <c r="T195" s="11">
        <v>503134.44495139999</v>
      </c>
      <c r="U195" s="11">
        <v>24066046.84</v>
      </c>
      <c r="V195" s="11">
        <v>6936784.9345100001</v>
      </c>
    </row>
    <row r="196" spans="1:22" ht="12" customHeight="1" x14ac:dyDescent="0.25">
      <c r="A196" s="5" t="s">
        <v>19</v>
      </c>
      <c r="B196" s="8" t="s">
        <v>13</v>
      </c>
      <c r="C196" s="8" t="s">
        <v>45</v>
      </c>
      <c r="D196" s="8" t="s">
        <v>9</v>
      </c>
      <c r="E196" s="6">
        <f t="shared" si="184"/>
        <v>185.81512097182855</v>
      </c>
      <c r="F196" s="11">
        <v>21909447.623259991</v>
      </c>
      <c r="G196" s="10">
        <f t="shared" si="185"/>
        <v>4071106660.5419965</v>
      </c>
      <c r="H196" s="10">
        <f t="shared" si="186"/>
        <v>247331703.9098911</v>
      </c>
      <c r="I196" s="10">
        <f t="shared" si="187"/>
        <v>3032414431.1175179</v>
      </c>
      <c r="J196" s="10">
        <f t="shared" si="188"/>
        <v>791360525.51458728</v>
      </c>
      <c r="K196" s="11">
        <v>153207827.823825</v>
      </c>
      <c r="L196" s="11">
        <v>0</v>
      </c>
      <c r="M196" s="11">
        <v>75069727.127838403</v>
      </c>
      <c r="N196" s="11">
        <v>670042181.19299591</v>
      </c>
      <c r="O196" s="11">
        <v>0</v>
      </c>
      <c r="P196" s="10">
        <v>0</v>
      </c>
      <c r="Q196" s="11">
        <v>2934887858.1820197</v>
      </c>
      <c r="R196" s="11">
        <v>97526572.935498014</v>
      </c>
      <c r="S196" s="11">
        <v>46248617.193753004</v>
      </c>
      <c r="T196" s="11">
        <v>34535032.196869113</v>
      </c>
      <c r="U196" s="11">
        <v>22931838.569196999</v>
      </c>
      <c r="V196" s="11">
        <v>36657005.32</v>
      </c>
    </row>
    <row r="197" spans="1:22" ht="12" customHeight="1" x14ac:dyDescent="0.25">
      <c r="A197" s="5" t="s">
        <v>19</v>
      </c>
      <c r="B197" s="8" t="s">
        <v>13</v>
      </c>
      <c r="C197" s="8" t="s">
        <v>11</v>
      </c>
      <c r="D197" s="8" t="s">
        <v>43</v>
      </c>
      <c r="E197" s="6">
        <f t="shared" si="184"/>
        <v>144.90521896412895</v>
      </c>
      <c r="F197" s="11">
        <f>SUM(F198:F199)</f>
        <v>15964100.940889999</v>
      </c>
      <c r="G197" s="10">
        <f t="shared" si="185"/>
        <v>2313281542.4051223</v>
      </c>
      <c r="H197" s="10">
        <f t="shared" si="186"/>
        <v>148216472.95052403</v>
      </c>
      <c r="I197" s="10">
        <f t="shared" si="187"/>
        <v>1754435067.8296928</v>
      </c>
      <c r="J197" s="10">
        <f t="shared" si="188"/>
        <v>410630001.62490541</v>
      </c>
      <c r="K197" s="11">
        <f>SUM(K198:K199)</f>
        <v>92534291.452435002</v>
      </c>
      <c r="L197" s="11">
        <f t="shared" ref="L197" si="201">SUM(L198:L199)</f>
        <v>0</v>
      </c>
      <c r="M197" s="11">
        <f t="shared" ref="M197" si="202">SUM(M198:M199)</f>
        <v>48372323.529974997</v>
      </c>
      <c r="N197" s="11">
        <f t="shared" ref="N197" si="203">SUM(N198:N199)</f>
        <v>339173549.18929309</v>
      </c>
      <c r="O197" s="11">
        <f t="shared" ref="O197" si="204">SUM(O198:O199)</f>
        <v>0</v>
      </c>
      <c r="P197" s="11">
        <f t="shared" ref="P197" si="205">SUM(P198:P199)</f>
        <v>0</v>
      </c>
      <c r="Q197" s="11">
        <f t="shared" ref="Q197" si="206">SUM(Q198:Q199)</f>
        <v>1699353240.2049599</v>
      </c>
      <c r="R197" s="11">
        <f t="shared" ref="R197" si="207">SUM(R198:R199)</f>
        <v>55081827.624732994</v>
      </c>
      <c r="S197" s="11">
        <f t="shared" ref="S197" si="208">SUM(S198:S199)</f>
        <v>23084128.905637302</v>
      </c>
      <c r="T197" s="11">
        <f t="shared" ref="T197" si="209">SUM(T198:T199)</f>
        <v>10534557.666026318</v>
      </c>
      <c r="U197" s="11">
        <f t="shared" ref="U197" si="210">SUM(U198:U199)</f>
        <v>25358384.726782702</v>
      </c>
      <c r="V197" s="11">
        <f t="shared" ref="V197" si="211">SUM(V198:V199)</f>
        <v>19789239.105280001</v>
      </c>
    </row>
    <row r="198" spans="1:22" ht="12" customHeight="1" x14ac:dyDescent="0.25">
      <c r="A198" s="5" t="s">
        <v>19</v>
      </c>
      <c r="B198" s="8" t="s">
        <v>13</v>
      </c>
      <c r="C198" s="8" t="s">
        <v>11</v>
      </c>
      <c r="D198" s="8" t="s">
        <v>10</v>
      </c>
      <c r="E198" s="6">
        <f t="shared" si="184"/>
        <v>142.25950063967286</v>
      </c>
      <c r="F198" s="11">
        <v>5144084.4762399998</v>
      </c>
      <c r="G198" s="10">
        <f t="shared" si="185"/>
        <v>731794888.83819556</v>
      </c>
      <c r="H198" s="10">
        <f t="shared" si="186"/>
        <v>40745532.748038501</v>
      </c>
      <c r="I198" s="10">
        <f t="shared" si="187"/>
        <v>583306266.26200199</v>
      </c>
      <c r="J198" s="10">
        <f t="shared" si="188"/>
        <v>107743089.828155</v>
      </c>
      <c r="K198" s="11">
        <v>22846165.814274002</v>
      </c>
      <c r="L198" s="11">
        <v>0</v>
      </c>
      <c r="M198" s="11">
        <v>12040519.275731999</v>
      </c>
      <c r="N198" s="11">
        <v>88772595.908386007</v>
      </c>
      <c r="O198" s="11">
        <v>0</v>
      </c>
      <c r="P198" s="10">
        <v>0</v>
      </c>
      <c r="Q198" s="11">
        <v>567169479.38999999</v>
      </c>
      <c r="R198" s="11">
        <v>16136786.872002</v>
      </c>
      <c r="S198" s="11">
        <v>6929974.6440369999</v>
      </c>
      <c r="T198" s="11">
        <v>289879.62492450001</v>
      </c>
      <c r="U198" s="11">
        <v>15817143.880000001</v>
      </c>
      <c r="V198" s="11">
        <v>1792343.4288399999</v>
      </c>
    </row>
    <row r="199" spans="1:22" ht="12" customHeight="1" x14ac:dyDescent="0.25">
      <c r="A199" s="5" t="s">
        <v>19</v>
      </c>
      <c r="B199" s="8" t="s">
        <v>13</v>
      </c>
      <c r="C199" s="8" t="s">
        <v>11</v>
      </c>
      <c r="D199" s="8" t="s">
        <v>9</v>
      </c>
      <c r="E199" s="6">
        <f t="shared" si="184"/>
        <v>146.16305425539701</v>
      </c>
      <c r="F199" s="11">
        <v>10820016.46465</v>
      </c>
      <c r="G199" s="10">
        <f t="shared" si="185"/>
        <v>1581486653.566927</v>
      </c>
      <c r="H199" s="10">
        <f t="shared" si="186"/>
        <v>107470940.20248552</v>
      </c>
      <c r="I199" s="10">
        <f t="shared" si="187"/>
        <v>1171128801.5676911</v>
      </c>
      <c r="J199" s="10">
        <f t="shared" si="188"/>
        <v>302886911.79675043</v>
      </c>
      <c r="K199" s="11">
        <v>69688125.638161004</v>
      </c>
      <c r="L199" s="11">
        <v>0</v>
      </c>
      <c r="M199" s="11">
        <v>36331804.254243001</v>
      </c>
      <c r="N199" s="11">
        <v>250400953.28090709</v>
      </c>
      <c r="O199" s="11">
        <v>0</v>
      </c>
      <c r="P199" s="10">
        <v>0</v>
      </c>
      <c r="Q199" s="11">
        <v>1132183760.81496</v>
      </c>
      <c r="R199" s="11">
        <v>38945040.752730995</v>
      </c>
      <c r="S199" s="11">
        <v>16154154.261600301</v>
      </c>
      <c r="T199" s="11">
        <v>10244678.041101819</v>
      </c>
      <c r="U199" s="11">
        <v>9541240.8467826992</v>
      </c>
      <c r="V199" s="11">
        <v>17996895.676440001</v>
      </c>
    </row>
    <row r="200" spans="1:22" ht="12" customHeight="1" x14ac:dyDescent="0.25">
      <c r="A200" s="5" t="s">
        <v>19</v>
      </c>
      <c r="B200" s="8" t="s">
        <v>14</v>
      </c>
      <c r="C200" s="8" t="s">
        <v>43</v>
      </c>
      <c r="D200" s="8" t="s">
        <v>9</v>
      </c>
      <c r="E200" s="6">
        <f t="shared" si="184"/>
        <v>54.575853002950154</v>
      </c>
      <c r="F200" s="11">
        <f>SUM(F201:F203)</f>
        <v>1392822454.9585805</v>
      </c>
      <c r="G200" s="10">
        <f t="shared" si="185"/>
        <v>76014473561.027649</v>
      </c>
      <c r="H200" s="10">
        <f t="shared" si="186"/>
        <v>38102191457.810905</v>
      </c>
      <c r="I200" s="10">
        <f t="shared" si="187"/>
        <v>21570819039.838184</v>
      </c>
      <c r="J200" s="10">
        <f t="shared" si="188"/>
        <v>16341463063.378557</v>
      </c>
      <c r="K200" s="11">
        <f>SUM(K201:K203)</f>
        <v>15668369863.58687</v>
      </c>
      <c r="L200" s="11">
        <f t="shared" ref="L200:U200" si="212">SUM(L201:L203)</f>
        <v>1178821698.800082</v>
      </c>
      <c r="M200" s="11">
        <f t="shared" si="212"/>
        <v>4887092146.4008589</v>
      </c>
      <c r="N200" s="11">
        <f t="shared" si="212"/>
        <v>3507307995.0422082</v>
      </c>
      <c r="O200" s="11">
        <f t="shared" si="212"/>
        <v>19583885239.733063</v>
      </c>
      <c r="P200" s="11">
        <f t="shared" si="212"/>
        <v>0</v>
      </c>
      <c r="Q200" s="11">
        <f t="shared" si="212"/>
        <v>2935443149.7285786</v>
      </c>
      <c r="R200" s="11">
        <f t="shared" si="212"/>
        <v>17456554191.309525</v>
      </c>
      <c r="S200" s="11">
        <f t="shared" si="212"/>
        <v>7947062921.9354897</v>
      </c>
      <c r="T200" s="11">
        <f t="shared" si="212"/>
        <v>860692851.49836481</v>
      </c>
      <c r="U200" s="11">
        <f t="shared" si="212"/>
        <v>226537665.53022361</v>
      </c>
      <c r="V200" s="11">
        <f>SUM(V201:V203)</f>
        <v>1762705837.4623845</v>
      </c>
    </row>
    <row r="201" spans="1:22" ht="12" customHeight="1" x14ac:dyDescent="0.25">
      <c r="A201" s="5" t="s">
        <v>19</v>
      </c>
      <c r="B201" s="8" t="s">
        <v>14</v>
      </c>
      <c r="C201" s="8" t="s">
        <v>48</v>
      </c>
      <c r="D201" s="8" t="s">
        <v>9</v>
      </c>
      <c r="E201" s="6">
        <f t="shared" si="184"/>
        <v>48.129360498910465</v>
      </c>
      <c r="F201" s="11">
        <v>352601943.88800442</v>
      </c>
      <c r="G201" s="10">
        <f t="shared" si="185"/>
        <v>16970506070.002365</v>
      </c>
      <c r="H201" s="10">
        <f t="shared" si="186"/>
        <v>1724200074.0507805</v>
      </c>
      <c r="I201" s="10">
        <f t="shared" si="187"/>
        <v>11353671716.757523</v>
      </c>
      <c r="J201" s="10">
        <f t="shared" si="188"/>
        <v>3892634279.1940622</v>
      </c>
      <c r="K201" s="11">
        <v>1712388070.1917253</v>
      </c>
      <c r="L201" s="11">
        <v>191011134.98585838</v>
      </c>
      <c r="M201" s="11">
        <v>1019858857.1834453</v>
      </c>
      <c r="N201" s="11">
        <v>345804813.24752796</v>
      </c>
      <c r="O201" s="11">
        <v>0</v>
      </c>
      <c r="P201" s="10">
        <v>0</v>
      </c>
      <c r="Q201" s="11">
        <v>1208662196.0330267</v>
      </c>
      <c r="R201" s="11">
        <v>9953998385.7386379</v>
      </c>
      <c r="S201" s="11">
        <v>2526970608.7630887</v>
      </c>
      <c r="T201" s="11">
        <v>0</v>
      </c>
      <c r="U201" s="11">
        <v>11812003.859055366</v>
      </c>
      <c r="V201" s="11">
        <v>0</v>
      </c>
    </row>
    <row r="202" spans="1:22" ht="12" customHeight="1" x14ac:dyDescent="0.25">
      <c r="A202" s="5" t="s">
        <v>19</v>
      </c>
      <c r="B202" s="8" t="s">
        <v>14</v>
      </c>
      <c r="C202" s="8" t="s">
        <v>49</v>
      </c>
      <c r="D202" s="8" t="s">
        <v>9</v>
      </c>
      <c r="E202" s="6">
        <f t="shared" si="184"/>
        <v>55.301276630807578</v>
      </c>
      <c r="F202" s="11">
        <v>240148700.55590096</v>
      </c>
      <c r="G202" s="10">
        <f t="shared" si="185"/>
        <v>13280529721.970852</v>
      </c>
      <c r="H202" s="10">
        <f t="shared" si="186"/>
        <v>6780223776.8002844</v>
      </c>
      <c r="I202" s="10">
        <f t="shared" si="187"/>
        <v>3432876721.586484</v>
      </c>
      <c r="J202" s="10">
        <f t="shared" si="188"/>
        <v>3067429223.5840826</v>
      </c>
      <c r="K202" s="11">
        <v>2638451206.7510014</v>
      </c>
      <c r="L202" s="11">
        <v>272566429.29883993</v>
      </c>
      <c r="M202" s="11">
        <v>806821711.67933023</v>
      </c>
      <c r="N202" s="11">
        <v>632033908.32892752</v>
      </c>
      <c r="O202" s="11">
        <v>3639007605.3277497</v>
      </c>
      <c r="P202" s="10">
        <v>0</v>
      </c>
      <c r="Q202" s="11">
        <v>481431963.4897126</v>
      </c>
      <c r="R202" s="11">
        <v>2678878328.7979312</v>
      </c>
      <c r="S202" s="11">
        <v>1628573603.575825</v>
      </c>
      <c r="T202" s="11">
        <v>124372518.13415241</v>
      </c>
      <c r="U202" s="11">
        <v>22689576.692130923</v>
      </c>
      <c r="V202" s="11">
        <v>355702869.89525008</v>
      </c>
    </row>
    <row r="203" spans="1:22" ht="12" customHeight="1" x14ac:dyDescent="0.25">
      <c r="A203" s="5" t="s">
        <v>19</v>
      </c>
      <c r="B203" s="8" t="s">
        <v>14</v>
      </c>
      <c r="C203" s="8" t="s">
        <v>50</v>
      </c>
      <c r="D203" s="8" t="s">
        <v>9</v>
      </c>
      <c r="E203" s="6">
        <f t="shared" si="184"/>
        <v>57.199162834665351</v>
      </c>
      <c r="F203" s="11">
        <v>800071810.51467514</v>
      </c>
      <c r="G203" s="10">
        <f t="shared" si="185"/>
        <v>45763437769.054428</v>
      </c>
      <c r="H203" s="10">
        <f t="shared" si="186"/>
        <v>29597767606.959839</v>
      </c>
      <c r="I203" s="10">
        <f t="shared" si="187"/>
        <v>6784270601.4941759</v>
      </c>
      <c r="J203" s="10">
        <f t="shared" si="188"/>
        <v>9381399560.6004105</v>
      </c>
      <c r="K203" s="11">
        <v>11317530586.644144</v>
      </c>
      <c r="L203" s="11">
        <v>715244134.5153836</v>
      </c>
      <c r="M203" s="11">
        <v>3060411577.5380836</v>
      </c>
      <c r="N203" s="11">
        <v>2529469273.4657526</v>
      </c>
      <c r="O203" s="11">
        <v>15944877634.405312</v>
      </c>
      <c r="P203" s="10">
        <v>0</v>
      </c>
      <c r="Q203" s="11">
        <v>1245348990.2058394</v>
      </c>
      <c r="R203" s="11">
        <v>4823677476.772953</v>
      </c>
      <c r="S203" s="11">
        <v>3791518709.5965753</v>
      </c>
      <c r="T203" s="11">
        <v>736320333.36421239</v>
      </c>
      <c r="U203" s="11">
        <v>192036084.97903731</v>
      </c>
      <c r="V203" s="11">
        <v>1407002967.5671344</v>
      </c>
    </row>
    <row r="204" spans="1:22" ht="12" customHeight="1" x14ac:dyDescent="0.25">
      <c r="A204" s="5" t="s">
        <v>19</v>
      </c>
      <c r="B204" s="8" t="s">
        <v>15</v>
      </c>
      <c r="C204" s="8" t="s">
        <v>43</v>
      </c>
      <c r="D204" s="8" t="s">
        <v>43</v>
      </c>
      <c r="E204" s="6">
        <f t="shared" si="184"/>
        <v>31.096463652366765</v>
      </c>
      <c r="F204" s="11">
        <f>SUM(F205:F206)</f>
        <v>4842447841.025589</v>
      </c>
      <c r="G204" s="10">
        <f t="shared" si="185"/>
        <v>150583003276.93414</v>
      </c>
      <c r="H204" s="10">
        <f t="shared" si="186"/>
        <v>113933845338.20293</v>
      </c>
      <c r="I204" s="10">
        <f t="shared" si="187"/>
        <v>6122372787.0050058</v>
      </c>
      <c r="J204" s="10">
        <f t="shared" si="188"/>
        <v>30526785151.726215</v>
      </c>
      <c r="K204" s="11">
        <f>SUM(K205:K206)</f>
        <v>35371853791.387177</v>
      </c>
      <c r="L204" s="11">
        <f t="shared" ref="L204:U204" si="213">SUM(L205:L206)</f>
        <v>187326275.86476547</v>
      </c>
      <c r="M204" s="11">
        <f t="shared" si="213"/>
        <v>10842834410.729116</v>
      </c>
      <c r="N204" s="11">
        <f t="shared" si="213"/>
        <v>13947525174.789721</v>
      </c>
      <c r="O204" s="11">
        <f t="shared" si="213"/>
        <v>59100930886.541275</v>
      </c>
      <c r="P204" s="11">
        <f t="shared" si="213"/>
        <v>0</v>
      </c>
      <c r="Q204" s="11">
        <f t="shared" si="213"/>
        <v>0</v>
      </c>
      <c r="R204" s="11">
        <f t="shared" si="213"/>
        <v>5935046511.1402407</v>
      </c>
      <c r="S204" s="11">
        <f t="shared" si="213"/>
        <v>5736425566.2073774</v>
      </c>
      <c r="T204" s="11">
        <f t="shared" si="213"/>
        <v>7762281982.3753834</v>
      </c>
      <c r="U204" s="11">
        <f t="shared" si="213"/>
        <v>1520642136.7178361</v>
      </c>
      <c r="V204" s="11">
        <f>SUM(V205:V206)</f>
        <v>10178136541.181261</v>
      </c>
    </row>
    <row r="205" spans="1:22" ht="12" customHeight="1" x14ac:dyDescent="0.25">
      <c r="A205" s="5" t="s">
        <v>19</v>
      </c>
      <c r="B205" s="8" t="s">
        <v>15</v>
      </c>
      <c r="C205" s="8" t="s">
        <v>43</v>
      </c>
      <c r="D205" s="8" t="s">
        <v>16</v>
      </c>
      <c r="E205" s="6">
        <f t="shared" si="184"/>
        <v>28.057350609069214</v>
      </c>
      <c r="F205" s="11">
        <f>SUM(F208,F211)</f>
        <v>1083435809.0549235</v>
      </c>
      <c r="G205" s="10">
        <f t="shared" si="185"/>
        <v>30398338357.074554</v>
      </c>
      <c r="H205" s="10">
        <f t="shared" si="186"/>
        <v>18312180836.442463</v>
      </c>
      <c r="I205" s="10">
        <f t="shared" si="187"/>
        <v>4652542961.290554</v>
      </c>
      <c r="J205" s="10">
        <f t="shared" si="188"/>
        <v>7433614559.3415394</v>
      </c>
      <c r="K205" s="11">
        <f>SUM(K208,K211)</f>
        <v>7111682037.3899775</v>
      </c>
      <c r="L205" s="11">
        <f t="shared" ref="L205:U205" si="214">SUM(L208,L211)</f>
        <v>135428170.71324122</v>
      </c>
      <c r="M205" s="11">
        <f t="shared" si="214"/>
        <v>2424792754.6397729</v>
      </c>
      <c r="N205" s="11">
        <f t="shared" si="214"/>
        <v>2690456150.7471137</v>
      </c>
      <c r="O205" s="11">
        <f t="shared" si="214"/>
        <v>9438743066.1873112</v>
      </c>
      <c r="P205" s="11">
        <f t="shared" si="214"/>
        <v>0</v>
      </c>
      <c r="Q205" s="11">
        <f t="shared" si="214"/>
        <v>0</v>
      </c>
      <c r="R205" s="11">
        <f t="shared" si="214"/>
        <v>4517114790.5773125</v>
      </c>
      <c r="S205" s="11">
        <f t="shared" si="214"/>
        <v>2318365653.9546528</v>
      </c>
      <c r="T205" s="11">
        <f t="shared" si="214"/>
        <v>610668041.00860798</v>
      </c>
      <c r="U205" s="11">
        <f t="shared" si="214"/>
        <v>37130964.560946561</v>
      </c>
      <c r="V205" s="11">
        <f>SUM(V208,V211)</f>
        <v>1113956727.2956212</v>
      </c>
    </row>
    <row r="206" spans="1:22" ht="12" customHeight="1" x14ac:dyDescent="0.25">
      <c r="A206" s="5" t="s">
        <v>19</v>
      </c>
      <c r="B206" s="8" t="s">
        <v>15</v>
      </c>
      <c r="C206" s="8" t="s">
        <v>43</v>
      </c>
      <c r="D206" s="8" t="s">
        <v>9</v>
      </c>
      <c r="E206" s="6">
        <f t="shared" si="184"/>
        <v>31.972407616065187</v>
      </c>
      <c r="F206" s="11">
        <f>SUM(F209,F212,F214)</f>
        <v>3759012031.9706659</v>
      </c>
      <c r="G206" s="10">
        <f t="shared" si="185"/>
        <v>120184664919.85959</v>
      </c>
      <c r="H206" s="10">
        <f t="shared" si="186"/>
        <v>95621664501.760468</v>
      </c>
      <c r="I206" s="10">
        <f t="shared" si="187"/>
        <v>1469829825.7144527</v>
      </c>
      <c r="J206" s="10">
        <f t="shared" si="188"/>
        <v>23093170592.384674</v>
      </c>
      <c r="K206" s="11">
        <f>SUM(K209,K212,K214)</f>
        <v>28260171753.9972</v>
      </c>
      <c r="L206" s="11">
        <f t="shared" ref="L206:U206" si="215">SUM(L209,L212,L214)</f>
        <v>51898105.151524238</v>
      </c>
      <c r="M206" s="11">
        <f t="shared" si="215"/>
        <v>8418041656.0893431</v>
      </c>
      <c r="N206" s="11">
        <f t="shared" si="215"/>
        <v>11257069024.042606</v>
      </c>
      <c r="O206" s="11">
        <f t="shared" si="215"/>
        <v>49662187820.353966</v>
      </c>
      <c r="P206" s="11">
        <f t="shared" si="215"/>
        <v>0</v>
      </c>
      <c r="Q206" s="11">
        <f t="shared" si="215"/>
        <v>0</v>
      </c>
      <c r="R206" s="11">
        <f t="shared" si="215"/>
        <v>1417931720.5629284</v>
      </c>
      <c r="S206" s="11">
        <f t="shared" si="215"/>
        <v>3418059912.2527246</v>
      </c>
      <c r="T206" s="11">
        <f t="shared" si="215"/>
        <v>7151613941.3667755</v>
      </c>
      <c r="U206" s="11">
        <f t="shared" si="215"/>
        <v>1483511172.1568897</v>
      </c>
      <c r="V206" s="11">
        <f>SUM(V209,V212,V214)</f>
        <v>9064179813.8856392</v>
      </c>
    </row>
    <row r="207" spans="1:22" ht="12" customHeight="1" x14ac:dyDescent="0.25">
      <c r="A207" s="5" t="s">
        <v>19</v>
      </c>
      <c r="B207" s="8" t="s">
        <v>15</v>
      </c>
      <c r="C207" s="8" t="s">
        <v>48</v>
      </c>
      <c r="D207" s="8" t="s">
        <v>43</v>
      </c>
      <c r="E207" s="6">
        <f t="shared" si="184"/>
        <v>21.590662206163096</v>
      </c>
      <c r="F207" s="11">
        <f>SUM(F208:F209)</f>
        <v>97841975.615629405</v>
      </c>
      <c r="G207" s="10">
        <f t="shared" si="185"/>
        <v>2112473045.1007009</v>
      </c>
      <c r="H207" s="10">
        <f t="shared" si="186"/>
        <v>442327496.26610911</v>
      </c>
      <c r="I207" s="10">
        <f t="shared" si="187"/>
        <v>272557779.30431592</v>
      </c>
      <c r="J207" s="10">
        <f t="shared" si="188"/>
        <v>1397587769.5302758</v>
      </c>
      <c r="K207" s="11">
        <f>SUM(K208:K209)</f>
        <v>442327496.26610911</v>
      </c>
      <c r="L207" s="11">
        <f t="shared" ref="L207:U207" si="216">SUM(L208:L209)</f>
        <v>187326275.86476547</v>
      </c>
      <c r="M207" s="11">
        <f t="shared" si="216"/>
        <v>214838743.00696984</v>
      </c>
      <c r="N207" s="11">
        <f t="shared" si="216"/>
        <v>105072752.38179803</v>
      </c>
      <c r="O207" s="11">
        <f t="shared" si="216"/>
        <v>0</v>
      </c>
      <c r="P207" s="11">
        <f t="shared" si="216"/>
        <v>0</v>
      </c>
      <c r="Q207" s="11">
        <f t="shared" si="216"/>
        <v>0</v>
      </c>
      <c r="R207" s="11">
        <f t="shared" si="216"/>
        <v>85231503.43955043</v>
      </c>
      <c r="S207" s="11">
        <f t="shared" si="216"/>
        <v>1077676274.1415079</v>
      </c>
      <c r="T207" s="11">
        <f t="shared" si="216"/>
        <v>0</v>
      </c>
      <c r="U207" s="11">
        <f t="shared" si="216"/>
        <v>0</v>
      </c>
      <c r="V207" s="11">
        <f>SUM(V208:V209)</f>
        <v>0</v>
      </c>
    </row>
    <row r="208" spans="1:22" ht="12" customHeight="1" x14ac:dyDescent="0.25">
      <c r="A208" s="5" t="s">
        <v>19</v>
      </c>
      <c r="B208" s="8" t="s">
        <v>15</v>
      </c>
      <c r="C208" s="8" t="s">
        <v>48</v>
      </c>
      <c r="D208" s="8" t="s">
        <v>16</v>
      </c>
      <c r="E208" s="6">
        <f t="shared" si="184"/>
        <v>19.310946273420907</v>
      </c>
      <c r="F208" s="7">
        <v>80496312.047869816</v>
      </c>
      <c r="G208" s="10">
        <f t="shared" si="185"/>
        <v>1554459957.164938</v>
      </c>
      <c r="H208" s="10">
        <f t="shared" si="186"/>
        <v>325638995.33831567</v>
      </c>
      <c r="I208" s="10">
        <f t="shared" si="187"/>
        <v>197954607.91811016</v>
      </c>
      <c r="J208" s="10">
        <f t="shared" si="188"/>
        <v>1030866353.9085121</v>
      </c>
      <c r="K208" s="7">
        <v>325638995.33831567</v>
      </c>
      <c r="L208" s="7">
        <v>135428170.71324122</v>
      </c>
      <c r="M208" s="7">
        <v>158273436.3252205</v>
      </c>
      <c r="N208" s="7">
        <v>77373946.858313769</v>
      </c>
      <c r="O208" s="7">
        <v>0</v>
      </c>
      <c r="P208" s="10">
        <v>0</v>
      </c>
      <c r="Q208" s="7">
        <v>0</v>
      </c>
      <c r="R208" s="7">
        <v>62526437.20486895</v>
      </c>
      <c r="S208" s="7">
        <v>795218970.72497785</v>
      </c>
      <c r="T208" s="7">
        <v>0</v>
      </c>
      <c r="U208" s="7">
        <v>0</v>
      </c>
      <c r="V208" s="7">
        <v>0</v>
      </c>
    </row>
    <row r="209" spans="1:22" ht="12" customHeight="1" x14ac:dyDescent="0.25">
      <c r="A209" s="5" t="s">
        <v>19</v>
      </c>
      <c r="B209" s="8" t="s">
        <v>15</v>
      </c>
      <c r="C209" s="8" t="s">
        <v>48</v>
      </c>
      <c r="D209" s="8" t="s">
        <v>9</v>
      </c>
      <c r="E209" s="6">
        <f t="shared" si="184"/>
        <v>32.170178197906637</v>
      </c>
      <c r="F209" s="7">
        <v>17345663.567759581</v>
      </c>
      <c r="G209" s="10">
        <f t="shared" si="185"/>
        <v>558013087.93576276</v>
      </c>
      <c r="H209" s="10">
        <f t="shared" si="186"/>
        <v>116688500.92779346</v>
      </c>
      <c r="I209" s="10">
        <f t="shared" si="187"/>
        <v>74603171.386205703</v>
      </c>
      <c r="J209" s="10">
        <f t="shared" si="188"/>
        <v>366721415.62176359</v>
      </c>
      <c r="K209" s="7">
        <v>116688500.92779346</v>
      </c>
      <c r="L209" s="7">
        <v>51898105.151524238</v>
      </c>
      <c r="M209" s="7">
        <v>56565306.681749351</v>
      </c>
      <c r="N209" s="7">
        <v>27698805.523484252</v>
      </c>
      <c r="O209" s="7">
        <v>0</v>
      </c>
      <c r="P209" s="10">
        <v>0</v>
      </c>
      <c r="Q209" s="7">
        <v>0</v>
      </c>
      <c r="R209" s="7">
        <v>22705066.234681472</v>
      </c>
      <c r="S209" s="7">
        <v>282457303.41652995</v>
      </c>
      <c r="T209" s="7">
        <v>0</v>
      </c>
      <c r="U209" s="7">
        <v>0</v>
      </c>
      <c r="V209" s="7">
        <v>0</v>
      </c>
    </row>
    <row r="210" spans="1:22" ht="12" customHeight="1" x14ac:dyDescent="0.25">
      <c r="A210" s="5" t="s">
        <v>19</v>
      </c>
      <c r="B210" s="8" t="s">
        <v>15</v>
      </c>
      <c r="C210" s="8" t="s">
        <v>51</v>
      </c>
      <c r="D210" s="8" t="s">
        <v>43</v>
      </c>
      <c r="E210" s="6">
        <f t="shared" si="184"/>
        <v>30.816262860546104</v>
      </c>
      <c r="F210" s="11">
        <f>SUM(F211:F212)</f>
        <v>1085005319.8577826</v>
      </c>
      <c r="G210" s="10">
        <f t="shared" si="185"/>
        <v>33435809141.828331</v>
      </c>
      <c r="H210" s="10">
        <f t="shared" si="186"/>
        <v>21109746934.837849</v>
      </c>
      <c r="I210" s="10">
        <f t="shared" si="187"/>
        <v>4972320270.375083</v>
      </c>
      <c r="J210" s="10">
        <f t="shared" si="188"/>
        <v>7353741936.6154003</v>
      </c>
      <c r="K210" s="11">
        <f>SUM(K211:K212)</f>
        <v>7794586054.9967709</v>
      </c>
      <c r="L210" s="11">
        <f t="shared" ref="L210:V210" si="217">SUM(L211:L212)</f>
        <v>0</v>
      </c>
      <c r="M210" s="11">
        <f t="shared" si="217"/>
        <v>2604778671.9288568</v>
      </c>
      <c r="N210" s="11">
        <f t="shared" si="217"/>
        <v>2999143971.9445205</v>
      </c>
      <c r="O210" s="11">
        <f t="shared" si="217"/>
        <v>11237255315.828682</v>
      </c>
      <c r="P210" s="11">
        <f t="shared" si="217"/>
        <v>0</v>
      </c>
      <c r="Q210" s="11">
        <f t="shared" si="217"/>
        <v>0</v>
      </c>
      <c r="R210" s="11">
        <f t="shared" si="217"/>
        <v>4972320270.375083</v>
      </c>
      <c r="S210" s="11">
        <f t="shared" si="217"/>
        <v>1749819292.7420235</v>
      </c>
      <c r="T210" s="11">
        <f t="shared" si="217"/>
        <v>757020400.63629258</v>
      </c>
      <c r="U210" s="11">
        <f t="shared" si="217"/>
        <v>59605867.376905367</v>
      </c>
      <c r="V210" s="11">
        <f t="shared" si="217"/>
        <v>1261279295.9991982</v>
      </c>
    </row>
    <row r="211" spans="1:22" ht="12" customHeight="1" x14ac:dyDescent="0.25">
      <c r="A211" s="5" t="s">
        <v>19</v>
      </c>
      <c r="B211" s="8" t="s">
        <v>15</v>
      </c>
      <c r="C211" s="8" t="s">
        <v>51</v>
      </c>
      <c r="D211" s="8" t="s">
        <v>16</v>
      </c>
      <c r="E211" s="6">
        <f t="shared" si="184"/>
        <v>28.759340404864684</v>
      </c>
      <c r="F211" s="7">
        <v>1002939497.0070537</v>
      </c>
      <c r="G211" s="10">
        <f t="shared" si="185"/>
        <v>28843878399.909622</v>
      </c>
      <c r="H211" s="10">
        <f t="shared" si="186"/>
        <v>17986541841.104149</v>
      </c>
      <c r="I211" s="10">
        <f t="shared" si="187"/>
        <v>4454588353.3724432</v>
      </c>
      <c r="J211" s="10">
        <f t="shared" si="188"/>
        <v>6402748205.4330273</v>
      </c>
      <c r="K211" s="7">
        <v>6786043042.0516615</v>
      </c>
      <c r="L211" s="7">
        <v>0</v>
      </c>
      <c r="M211" s="7">
        <v>2266519318.3145523</v>
      </c>
      <c r="N211" s="7">
        <v>2613082203.8888001</v>
      </c>
      <c r="O211" s="7">
        <v>9438743066.1873112</v>
      </c>
      <c r="P211" s="10">
        <v>0</v>
      </c>
      <c r="Q211" s="7">
        <v>0</v>
      </c>
      <c r="R211" s="7">
        <v>4454588353.3724432</v>
      </c>
      <c r="S211" s="7">
        <v>1523146683.2296751</v>
      </c>
      <c r="T211" s="7">
        <v>610668041.00860798</v>
      </c>
      <c r="U211" s="7">
        <v>37130964.560946561</v>
      </c>
      <c r="V211" s="7">
        <v>1113956727.2956212</v>
      </c>
    </row>
    <row r="212" spans="1:22" ht="12" customHeight="1" x14ac:dyDescent="0.25">
      <c r="A212" s="5" t="s">
        <v>19</v>
      </c>
      <c r="B212" s="8" t="s">
        <v>15</v>
      </c>
      <c r="C212" s="8" t="s">
        <v>51</v>
      </c>
      <c r="D212" s="8" t="s">
        <v>9</v>
      </c>
      <c r="E212" s="6">
        <f t="shared" si="184"/>
        <v>55.954239930928004</v>
      </c>
      <c r="F212" s="7">
        <v>82065822.850728825</v>
      </c>
      <c r="G212" s="10">
        <f t="shared" si="185"/>
        <v>4591930741.9187145</v>
      </c>
      <c r="H212" s="10">
        <f t="shared" si="186"/>
        <v>3123205093.7337017</v>
      </c>
      <c r="I212" s="10">
        <f t="shared" si="187"/>
        <v>517731917.00263953</v>
      </c>
      <c r="J212" s="10">
        <f t="shared" si="188"/>
        <v>950993731.18237329</v>
      </c>
      <c r="K212" s="7">
        <v>1008543012.9451098</v>
      </c>
      <c r="L212" s="7">
        <v>0</v>
      </c>
      <c r="M212" s="7">
        <v>338259353.61430454</v>
      </c>
      <c r="N212" s="7">
        <v>386061768.05572039</v>
      </c>
      <c r="O212" s="7">
        <v>1798512249.6413713</v>
      </c>
      <c r="P212" s="10">
        <v>0</v>
      </c>
      <c r="Q212" s="7">
        <v>0</v>
      </c>
      <c r="R212" s="7">
        <v>517731917.00263953</v>
      </c>
      <c r="S212" s="7">
        <v>226672609.51234844</v>
      </c>
      <c r="T212" s="7">
        <v>146352359.62768462</v>
      </c>
      <c r="U212" s="7">
        <v>22474902.815958809</v>
      </c>
      <c r="V212" s="7">
        <v>147322568.70357695</v>
      </c>
    </row>
    <row r="213" spans="1:22" ht="12" customHeight="1" x14ac:dyDescent="0.25">
      <c r="A213" s="5" t="s">
        <v>19</v>
      </c>
      <c r="B213" s="8" t="s">
        <v>15</v>
      </c>
      <c r="C213" s="8" t="s">
        <v>52</v>
      </c>
      <c r="D213" s="8" t="s">
        <v>43</v>
      </c>
      <c r="E213" s="6">
        <f t="shared" si="184"/>
        <v>31.433682353615492</v>
      </c>
      <c r="F213" s="11">
        <f>F214</f>
        <v>3659600545.5521774</v>
      </c>
      <c r="G213" s="10">
        <f t="shared" si="185"/>
        <v>115034721090.00511</v>
      </c>
      <c r="H213" s="10">
        <f t="shared" si="186"/>
        <v>92381770907.098969</v>
      </c>
      <c r="I213" s="10">
        <f t="shared" si="187"/>
        <v>877494737.32560742</v>
      </c>
      <c r="J213" s="10">
        <f t="shared" si="188"/>
        <v>21775455445.580536</v>
      </c>
      <c r="K213" s="11">
        <f>K214</f>
        <v>27134940240.124298</v>
      </c>
      <c r="L213" s="11">
        <f t="shared" ref="L213:V213" si="218">L214</f>
        <v>0</v>
      </c>
      <c r="M213" s="11">
        <f t="shared" si="218"/>
        <v>8023216995.7932892</v>
      </c>
      <c r="N213" s="11">
        <f t="shared" si="218"/>
        <v>10843308450.463402</v>
      </c>
      <c r="O213" s="11">
        <f t="shared" si="218"/>
        <v>47863675570.712593</v>
      </c>
      <c r="P213" s="11">
        <f t="shared" si="218"/>
        <v>0</v>
      </c>
      <c r="Q213" s="11">
        <f t="shared" si="218"/>
        <v>0</v>
      </c>
      <c r="R213" s="11">
        <f t="shared" si="218"/>
        <v>877494737.32560742</v>
      </c>
      <c r="S213" s="11">
        <f t="shared" si="218"/>
        <v>2908929999.3238463</v>
      </c>
      <c r="T213" s="11">
        <f t="shared" si="218"/>
        <v>7005261581.7390909</v>
      </c>
      <c r="U213" s="11">
        <f t="shared" si="218"/>
        <v>1461036269.3409309</v>
      </c>
      <c r="V213" s="11">
        <f t="shared" si="218"/>
        <v>8916857245.1820621</v>
      </c>
    </row>
    <row r="214" spans="1:22" ht="12" customHeight="1" x14ac:dyDescent="0.25">
      <c r="A214" s="5" t="s">
        <v>19</v>
      </c>
      <c r="B214" s="8" t="s">
        <v>15</v>
      </c>
      <c r="C214" s="8" t="s">
        <v>52</v>
      </c>
      <c r="D214" s="8" t="s">
        <v>9</v>
      </c>
      <c r="E214" s="6">
        <f t="shared" si="184"/>
        <v>31.433682353615492</v>
      </c>
      <c r="F214" s="7">
        <v>3659600545.5521774</v>
      </c>
      <c r="G214" s="10">
        <f t="shared" si="185"/>
        <v>115034721090.00511</v>
      </c>
      <c r="H214" s="10">
        <f t="shared" si="186"/>
        <v>92381770907.098969</v>
      </c>
      <c r="I214" s="10">
        <f t="shared" si="187"/>
        <v>877494737.32560742</v>
      </c>
      <c r="J214" s="10">
        <f t="shared" si="188"/>
        <v>21775455445.580536</v>
      </c>
      <c r="K214" s="7">
        <v>27134940240.124298</v>
      </c>
      <c r="L214" s="7">
        <v>0</v>
      </c>
      <c r="M214" s="7">
        <v>8023216995.7932892</v>
      </c>
      <c r="N214" s="7">
        <v>10843308450.463402</v>
      </c>
      <c r="O214" s="7">
        <v>47863675570.712593</v>
      </c>
      <c r="P214" s="10">
        <v>0</v>
      </c>
      <c r="Q214" s="7">
        <v>0</v>
      </c>
      <c r="R214" s="7">
        <v>877494737.32560742</v>
      </c>
      <c r="S214" s="7">
        <v>2908929999.3238463</v>
      </c>
      <c r="T214" s="7">
        <v>7005261581.7390909</v>
      </c>
      <c r="U214" s="7">
        <v>1461036269.3409309</v>
      </c>
      <c r="V214" s="7">
        <v>8916857245.1820621</v>
      </c>
    </row>
    <row r="215" spans="1:22" ht="12" customHeight="1" x14ac:dyDescent="0.25">
      <c r="A215" s="5" t="s">
        <v>20</v>
      </c>
      <c r="B215" s="8" t="s">
        <v>8</v>
      </c>
      <c r="C215" s="8" t="s">
        <v>43</v>
      </c>
      <c r="D215" s="8" t="s">
        <v>43</v>
      </c>
      <c r="E215" s="6">
        <f t="shared" si="184"/>
        <v>192.75599164117585</v>
      </c>
      <c r="F215" s="11">
        <f>SUM(F216:F217)</f>
        <v>1914012649.9861498</v>
      </c>
      <c r="G215" s="10">
        <f t="shared" si="185"/>
        <v>368937406361.83514</v>
      </c>
      <c r="H215" s="10">
        <f t="shared" si="186"/>
        <v>26683560987.986435</v>
      </c>
      <c r="I215" s="10">
        <f t="shared" si="187"/>
        <v>182025833273.35284</v>
      </c>
      <c r="J215" s="10">
        <f t="shared" si="188"/>
        <v>160228012100.49585</v>
      </c>
      <c r="K215" s="11">
        <f>SUM(K216:K217)</f>
        <v>18725089346.803757</v>
      </c>
      <c r="L215" s="11">
        <f t="shared" ref="L215:V215" si="219">SUM(L216:L217)</f>
        <v>0</v>
      </c>
      <c r="M215" s="11">
        <f t="shared" si="219"/>
        <v>8365018377.5044699</v>
      </c>
      <c r="N215" s="11">
        <f t="shared" si="219"/>
        <v>139583889530.45749</v>
      </c>
      <c r="O215" s="11">
        <f t="shared" si="219"/>
        <v>407820963.76624125</v>
      </c>
      <c r="P215" s="11">
        <f t="shared" si="219"/>
        <v>0</v>
      </c>
      <c r="Q215" s="11">
        <f t="shared" si="219"/>
        <v>176398659843.72</v>
      </c>
      <c r="R215" s="11">
        <f t="shared" si="219"/>
        <v>5627173429.6328506</v>
      </c>
      <c r="S215" s="11">
        <f t="shared" si="219"/>
        <v>12279104192.533916</v>
      </c>
      <c r="T215" s="11">
        <f t="shared" si="219"/>
        <v>1989823047.5540619</v>
      </c>
      <c r="U215" s="11">
        <f t="shared" si="219"/>
        <v>587690843.83702636</v>
      </c>
      <c r="V215" s="11">
        <f t="shared" si="219"/>
        <v>4973136786.0253496</v>
      </c>
    </row>
    <row r="216" spans="1:22" ht="12" customHeight="1" x14ac:dyDescent="0.25">
      <c r="A216" s="5" t="s">
        <v>20</v>
      </c>
      <c r="B216" s="8" t="s">
        <v>8</v>
      </c>
      <c r="C216" s="8" t="s">
        <v>43</v>
      </c>
      <c r="D216" s="8" t="s">
        <v>10</v>
      </c>
      <c r="E216" s="6">
        <f t="shared" si="184"/>
        <v>164.84846312100251</v>
      </c>
      <c r="F216" s="11">
        <f>SUM(F219,F222)</f>
        <v>1439490636.5999999</v>
      </c>
      <c r="G216" s="10">
        <f t="shared" si="185"/>
        <v>237297819120.5835</v>
      </c>
      <c r="H216" s="10">
        <f t="shared" si="186"/>
        <v>19626406593.083519</v>
      </c>
      <c r="I216" s="10">
        <f t="shared" si="187"/>
        <v>116286682461.3</v>
      </c>
      <c r="J216" s="10">
        <f t="shared" si="188"/>
        <v>101384730066.2</v>
      </c>
      <c r="K216" s="11">
        <f>SUM(K219,K222)</f>
        <v>12530348371.730999</v>
      </c>
      <c r="L216" s="11">
        <f t="shared" ref="L216:V216" si="220">SUM(L219,L222)</f>
        <v>0</v>
      </c>
      <c r="M216" s="11">
        <f t="shared" si="220"/>
        <v>5642282631.3999996</v>
      </c>
      <c r="N216" s="11">
        <f t="shared" si="220"/>
        <v>87791723820.699997</v>
      </c>
      <c r="O216" s="11">
        <f t="shared" si="220"/>
        <v>347942106.76899999</v>
      </c>
      <c r="P216" s="11">
        <f t="shared" si="220"/>
        <v>0</v>
      </c>
      <c r="Q216" s="11">
        <f t="shared" si="220"/>
        <v>112670797508</v>
      </c>
      <c r="R216" s="11">
        <f t="shared" si="220"/>
        <v>3615884953.3000002</v>
      </c>
      <c r="S216" s="11">
        <f t="shared" si="220"/>
        <v>7950723614.1000004</v>
      </c>
      <c r="T216" s="11">
        <f t="shared" si="220"/>
        <v>1832067448.0999999</v>
      </c>
      <c r="U216" s="11">
        <f t="shared" si="220"/>
        <v>162255296.48351997</v>
      </c>
      <c r="V216" s="11">
        <f t="shared" si="220"/>
        <v>4753793370</v>
      </c>
    </row>
    <row r="217" spans="1:22" ht="12" customHeight="1" x14ac:dyDescent="0.25">
      <c r="A217" s="5" t="s">
        <v>20</v>
      </c>
      <c r="B217" s="8" t="s">
        <v>8</v>
      </c>
      <c r="C217" s="8" t="s">
        <v>43</v>
      </c>
      <c r="D217" s="8" t="s">
        <v>9</v>
      </c>
      <c r="E217" s="6">
        <f t="shared" si="184"/>
        <v>277.4151325496627</v>
      </c>
      <c r="F217" s="11">
        <f>SUM(F225,F223,F220)</f>
        <v>474522013.38615</v>
      </c>
      <c r="G217" s="10">
        <f t="shared" si="185"/>
        <v>131639587241.25163</v>
      </c>
      <c r="H217" s="10">
        <f t="shared" si="186"/>
        <v>7057154394.9029188</v>
      </c>
      <c r="I217" s="10">
        <f t="shared" si="187"/>
        <v>65739150812.052849</v>
      </c>
      <c r="J217" s="10">
        <f t="shared" si="188"/>
        <v>58843282034.295868</v>
      </c>
      <c r="K217" s="11">
        <f>SUM(K225,K223,K220)</f>
        <v>6194740975.0727596</v>
      </c>
      <c r="L217" s="11">
        <f t="shared" ref="L217:V217" si="221">SUM(L225,L223,L220)</f>
        <v>0</v>
      </c>
      <c r="M217" s="11">
        <f t="shared" si="221"/>
        <v>2722735746.1044703</v>
      </c>
      <c r="N217" s="11">
        <f t="shared" si="221"/>
        <v>51792165709.757484</v>
      </c>
      <c r="O217" s="11">
        <f t="shared" si="221"/>
        <v>59878856.997241274</v>
      </c>
      <c r="P217" s="11">
        <f t="shared" si="221"/>
        <v>0</v>
      </c>
      <c r="Q217" s="11">
        <f t="shared" si="221"/>
        <v>63727862335.720001</v>
      </c>
      <c r="R217" s="11">
        <f t="shared" si="221"/>
        <v>2011288476.33285</v>
      </c>
      <c r="S217" s="11">
        <f t="shared" si="221"/>
        <v>4328380578.4339161</v>
      </c>
      <c r="T217" s="11">
        <f t="shared" si="221"/>
        <v>157755599.4540621</v>
      </c>
      <c r="U217" s="11">
        <f t="shared" si="221"/>
        <v>425435547.35350645</v>
      </c>
      <c r="V217" s="11">
        <f t="shared" si="221"/>
        <v>219343416.02535</v>
      </c>
    </row>
    <row r="218" spans="1:22" ht="12" customHeight="1" x14ac:dyDescent="0.25">
      <c r="A218" s="5" t="s">
        <v>20</v>
      </c>
      <c r="B218" s="8" t="s">
        <v>8</v>
      </c>
      <c r="C218" s="8" t="s">
        <v>45</v>
      </c>
      <c r="D218" s="8" t="s">
        <v>43</v>
      </c>
      <c r="E218" s="6">
        <f t="shared" si="184"/>
        <v>280.51201476508572</v>
      </c>
      <c r="F218" s="11">
        <f>SUM(F219:F220)</f>
        <v>779282215.83846998</v>
      </c>
      <c r="G218" s="10">
        <f t="shared" si="185"/>
        <v>218598024435.44962</v>
      </c>
      <c r="H218" s="10">
        <f t="shared" si="186"/>
        <v>14222183504.421366</v>
      </c>
      <c r="I218" s="10">
        <f t="shared" si="187"/>
        <v>84728672098.945404</v>
      </c>
      <c r="J218" s="10">
        <f t="shared" si="188"/>
        <v>119647168832.08284</v>
      </c>
      <c r="K218" s="11">
        <f>SUM(K219:K220)</f>
        <v>11512821960.713352</v>
      </c>
      <c r="L218" s="11">
        <f t="shared" ref="L218:V218" si="222">SUM(L219:L220)</f>
        <v>0</v>
      </c>
      <c r="M218" s="11">
        <f t="shared" si="222"/>
        <v>3849308392.7222896</v>
      </c>
      <c r="N218" s="11">
        <f t="shared" si="222"/>
        <v>113192592121.35663</v>
      </c>
      <c r="O218" s="11">
        <f t="shared" si="222"/>
        <v>128199848.17664729</v>
      </c>
      <c r="P218" s="11">
        <f t="shared" si="222"/>
        <v>0</v>
      </c>
      <c r="Q218" s="11">
        <f t="shared" si="222"/>
        <v>82377394648.619995</v>
      </c>
      <c r="R218" s="11">
        <f t="shared" si="222"/>
        <v>2351277450.3254099</v>
      </c>
      <c r="S218" s="11">
        <f t="shared" si="222"/>
        <v>2605268318.0039158</v>
      </c>
      <c r="T218" s="11">
        <f t="shared" si="222"/>
        <v>696801168.99935317</v>
      </c>
      <c r="U218" s="11">
        <f t="shared" si="222"/>
        <v>140186907.70790339</v>
      </c>
      <c r="V218" s="11">
        <f t="shared" si="222"/>
        <v>1744173618.82411</v>
      </c>
    </row>
    <row r="219" spans="1:22" ht="12" customHeight="1" x14ac:dyDescent="0.25">
      <c r="A219" s="5" t="s">
        <v>20</v>
      </c>
      <c r="B219" s="8" t="s">
        <v>8</v>
      </c>
      <c r="C219" s="8" t="s">
        <v>45</v>
      </c>
      <c r="D219" s="8" t="s">
        <v>10</v>
      </c>
      <c r="E219" s="6">
        <f t="shared" si="184"/>
        <v>243.42207472977216</v>
      </c>
      <c r="F219" s="7">
        <v>571026297.20000005</v>
      </c>
      <c r="G219" s="10">
        <f t="shared" si="185"/>
        <v>139000405989.6835</v>
      </c>
      <c r="H219" s="10">
        <f t="shared" si="186"/>
        <v>9907547910.4835205</v>
      </c>
      <c r="I219" s="10">
        <f t="shared" si="187"/>
        <v>53506638041.099998</v>
      </c>
      <c r="J219" s="10">
        <f t="shared" si="188"/>
        <v>75586220038.099991</v>
      </c>
      <c r="K219" s="7">
        <v>7483610525.3000002</v>
      </c>
      <c r="L219" s="7">
        <v>0</v>
      </c>
      <c r="M219" s="7">
        <v>2510573125.8999996</v>
      </c>
      <c r="N219" s="7">
        <v>71415521340.699997</v>
      </c>
      <c r="O219" s="7">
        <v>102096211.3</v>
      </c>
      <c r="P219" s="10">
        <v>0</v>
      </c>
      <c r="Q219" s="7">
        <v>52019608473</v>
      </c>
      <c r="R219" s="7">
        <v>1487029568.0999999</v>
      </c>
      <c r="S219" s="7">
        <v>1660125571.5</v>
      </c>
      <c r="T219" s="7">
        <v>637635083.10000002</v>
      </c>
      <c r="U219" s="7">
        <v>36923260.783519998</v>
      </c>
      <c r="V219" s="7">
        <v>1647282830</v>
      </c>
    </row>
    <row r="220" spans="1:22" ht="12" customHeight="1" x14ac:dyDescent="0.25">
      <c r="A220" s="5" t="s">
        <v>20</v>
      </c>
      <c r="B220" s="8" t="s">
        <v>8</v>
      </c>
      <c r="C220" s="8" t="s">
        <v>45</v>
      </c>
      <c r="D220" s="8" t="s">
        <v>9</v>
      </c>
      <c r="E220" s="6">
        <f t="shared" si="184"/>
        <v>382.21059437905666</v>
      </c>
      <c r="F220" s="7">
        <v>208255918.63846999</v>
      </c>
      <c r="G220" s="10">
        <f t="shared" si="185"/>
        <v>79597618445.766083</v>
      </c>
      <c r="H220" s="10">
        <f t="shared" si="186"/>
        <v>4314635593.9378471</v>
      </c>
      <c r="I220" s="10">
        <f t="shared" si="187"/>
        <v>31222034057.845413</v>
      </c>
      <c r="J220" s="10">
        <f t="shared" si="188"/>
        <v>44060948793.982826</v>
      </c>
      <c r="K220" s="7">
        <v>4029211435.413353</v>
      </c>
      <c r="L220" s="7">
        <v>0</v>
      </c>
      <c r="M220" s="7">
        <v>1338735266.8222899</v>
      </c>
      <c r="N220" s="7">
        <v>41777070780.656624</v>
      </c>
      <c r="O220" s="7">
        <v>26103636.876647297</v>
      </c>
      <c r="P220" s="10">
        <v>0</v>
      </c>
      <c r="Q220" s="7">
        <v>30357786175.620003</v>
      </c>
      <c r="R220" s="7">
        <v>864247882.22540987</v>
      </c>
      <c r="S220" s="7">
        <v>945142746.50391603</v>
      </c>
      <c r="T220" s="7">
        <v>59166085.899353102</v>
      </c>
      <c r="U220" s="7">
        <v>103263646.9243834</v>
      </c>
      <c r="V220" s="7">
        <v>96890788.824110001</v>
      </c>
    </row>
    <row r="221" spans="1:22" ht="12" customHeight="1" x14ac:dyDescent="0.25">
      <c r="A221" s="5" t="s">
        <v>20</v>
      </c>
      <c r="B221" s="8" t="s">
        <v>8</v>
      </c>
      <c r="C221" s="8" t="s">
        <v>11</v>
      </c>
      <c r="D221" s="8" t="s">
        <v>43</v>
      </c>
      <c r="E221" s="6">
        <f t="shared" si="184"/>
        <v>132.48907176734767</v>
      </c>
      <c r="F221" s="11">
        <f>SUM(F222:F223)</f>
        <v>1134730434.14768</v>
      </c>
      <c r="G221" s="10">
        <f t="shared" si="185"/>
        <v>150339381926.38556</v>
      </c>
      <c r="H221" s="10">
        <f t="shared" si="186"/>
        <v>12461377483.565073</v>
      </c>
      <c r="I221" s="10">
        <f t="shared" si="187"/>
        <v>97297161174.40744</v>
      </c>
      <c r="J221" s="10">
        <f t="shared" si="188"/>
        <v>40580843268.41304</v>
      </c>
      <c r="K221" s="11">
        <f>SUM(K222:K223)</f>
        <v>7212267386.0904064</v>
      </c>
      <c r="L221" s="11">
        <f t="shared" ref="L221:U221" si="223">SUM(L222:L223)</f>
        <v>0</v>
      </c>
      <c r="M221" s="11">
        <f t="shared" si="223"/>
        <v>4515709984.7821798</v>
      </c>
      <c r="N221" s="11">
        <f t="shared" si="223"/>
        <v>26391297409.100861</v>
      </c>
      <c r="O221" s="11">
        <f t="shared" si="223"/>
        <v>279621115.58959395</v>
      </c>
      <c r="P221" s="11">
        <f t="shared" si="223"/>
        <v>0</v>
      </c>
      <c r="Q221" s="11">
        <f t="shared" si="223"/>
        <v>94021265195.100006</v>
      </c>
      <c r="R221" s="11">
        <f t="shared" si="223"/>
        <v>3275895979.3074398</v>
      </c>
      <c r="S221" s="11">
        <f t="shared" si="223"/>
        <v>9673835874.5300007</v>
      </c>
      <c r="T221" s="11">
        <f t="shared" si="223"/>
        <v>1293021878.554709</v>
      </c>
      <c r="U221" s="11">
        <f t="shared" si="223"/>
        <v>447503936.12912303</v>
      </c>
      <c r="V221" s="11">
        <f>SUM(V222:V223)</f>
        <v>3228963167.2012401</v>
      </c>
    </row>
    <row r="222" spans="1:22" ht="12" customHeight="1" x14ac:dyDescent="0.25">
      <c r="A222" s="5" t="s">
        <v>20</v>
      </c>
      <c r="B222" s="8" t="s">
        <v>8</v>
      </c>
      <c r="C222" s="8" t="s">
        <v>11</v>
      </c>
      <c r="D222" s="8" t="s">
        <v>10</v>
      </c>
      <c r="E222" s="6">
        <f t="shared" si="184"/>
        <v>113.18531881091535</v>
      </c>
      <c r="F222" s="7">
        <v>868464339.39999998</v>
      </c>
      <c r="G222" s="10">
        <f t="shared" si="185"/>
        <v>98297413130.899994</v>
      </c>
      <c r="H222" s="10">
        <f t="shared" si="186"/>
        <v>9718858682.5999985</v>
      </c>
      <c r="I222" s="10">
        <f t="shared" si="187"/>
        <v>62780044420.199997</v>
      </c>
      <c r="J222" s="10">
        <f t="shared" si="188"/>
        <v>25798510028.099998</v>
      </c>
      <c r="K222" s="7">
        <v>5046737846.4309998</v>
      </c>
      <c r="L222" s="7">
        <v>0</v>
      </c>
      <c r="M222" s="7">
        <v>3131709505.5</v>
      </c>
      <c r="N222" s="7">
        <v>16376202480</v>
      </c>
      <c r="O222" s="7">
        <v>245845895.46899998</v>
      </c>
      <c r="P222" s="10">
        <v>0</v>
      </c>
      <c r="Q222" s="7">
        <v>60651189035</v>
      </c>
      <c r="R222" s="7">
        <v>2128855385.2</v>
      </c>
      <c r="S222" s="7">
        <v>6290598042.6000004</v>
      </c>
      <c r="T222" s="7">
        <v>1194432365</v>
      </c>
      <c r="U222" s="7">
        <v>125332035.69999999</v>
      </c>
      <c r="V222" s="7">
        <v>3106510540</v>
      </c>
    </row>
    <row r="223" spans="1:22" ht="12" customHeight="1" x14ac:dyDescent="0.25">
      <c r="A223" s="5" t="s">
        <v>20</v>
      </c>
      <c r="B223" s="8" t="s">
        <v>8</v>
      </c>
      <c r="C223" s="8" t="s">
        <v>11</v>
      </c>
      <c r="D223" s="8" t="s">
        <v>9</v>
      </c>
      <c r="E223" s="6">
        <f t="shared" si="184"/>
        <v>195.45097863399295</v>
      </c>
      <c r="F223" s="7">
        <v>266266094.74768001</v>
      </c>
      <c r="G223" s="10">
        <f t="shared" si="185"/>
        <v>52041968795.48555</v>
      </c>
      <c r="H223" s="10">
        <f t="shared" si="186"/>
        <v>2742518800.9650722</v>
      </c>
      <c r="I223" s="10">
        <f t="shared" si="187"/>
        <v>34517116754.207436</v>
      </c>
      <c r="J223" s="10">
        <f t="shared" si="188"/>
        <v>14782333240.313042</v>
      </c>
      <c r="K223" s="7">
        <v>2165529539.6594062</v>
      </c>
      <c r="L223" s="7">
        <v>0</v>
      </c>
      <c r="M223" s="7">
        <v>1384000479.2821801</v>
      </c>
      <c r="N223" s="7">
        <v>10015094929.100861</v>
      </c>
      <c r="O223" s="7">
        <v>33775220.12059398</v>
      </c>
      <c r="P223" s="10">
        <v>0</v>
      </c>
      <c r="Q223" s="7">
        <v>33370076160.099998</v>
      </c>
      <c r="R223" s="7">
        <v>1147040594.10744</v>
      </c>
      <c r="S223" s="7">
        <v>3383237831.9299998</v>
      </c>
      <c r="T223" s="7">
        <v>98589513.554708987</v>
      </c>
      <c r="U223" s="7">
        <v>322171900.42912304</v>
      </c>
      <c r="V223" s="7">
        <v>122452627.20124</v>
      </c>
    </row>
    <row r="224" spans="1:22" ht="12" customHeight="1" x14ac:dyDescent="0.25">
      <c r="A224" s="5" t="s">
        <v>20</v>
      </c>
      <c r="B224" s="9" t="s">
        <v>8</v>
      </c>
      <c r="C224" s="8" t="s">
        <v>46</v>
      </c>
      <c r="D224" s="9" t="s">
        <v>43</v>
      </c>
      <c r="E224" s="6">
        <f t="shared" si="184"/>
        <v>0</v>
      </c>
      <c r="F224" s="11">
        <f>F225</f>
        <v>0</v>
      </c>
      <c r="G224" s="10">
        <f t="shared" si="185"/>
        <v>0</v>
      </c>
      <c r="H224" s="10">
        <f t="shared" si="186"/>
        <v>0</v>
      </c>
      <c r="I224" s="10">
        <f t="shared" si="187"/>
        <v>0</v>
      </c>
      <c r="J224" s="10">
        <f t="shared" si="188"/>
        <v>0</v>
      </c>
      <c r="K224" s="11">
        <f>K225</f>
        <v>0</v>
      </c>
      <c r="L224" s="11">
        <f t="shared" ref="L224:V224" si="224">L225</f>
        <v>0</v>
      </c>
      <c r="M224" s="11">
        <f t="shared" si="224"/>
        <v>0</v>
      </c>
      <c r="N224" s="11">
        <f t="shared" si="224"/>
        <v>0</v>
      </c>
      <c r="O224" s="11">
        <f t="shared" si="224"/>
        <v>0</v>
      </c>
      <c r="P224" s="11">
        <f t="shared" si="224"/>
        <v>0</v>
      </c>
      <c r="Q224" s="11">
        <f t="shared" si="224"/>
        <v>0</v>
      </c>
      <c r="R224" s="11">
        <f t="shared" si="224"/>
        <v>0</v>
      </c>
      <c r="S224" s="11">
        <f t="shared" si="224"/>
        <v>0</v>
      </c>
      <c r="T224" s="11">
        <f t="shared" si="224"/>
        <v>0</v>
      </c>
      <c r="U224" s="11">
        <f t="shared" si="224"/>
        <v>0</v>
      </c>
      <c r="V224" s="11">
        <f t="shared" si="224"/>
        <v>0</v>
      </c>
    </row>
    <row r="225" spans="1:22" ht="12" customHeight="1" x14ac:dyDescent="0.25">
      <c r="A225" s="5" t="s">
        <v>20</v>
      </c>
      <c r="B225" s="8" t="s">
        <v>8</v>
      </c>
      <c r="C225" s="8" t="s">
        <v>46</v>
      </c>
      <c r="D225" s="8" t="s">
        <v>9</v>
      </c>
      <c r="E225" s="6">
        <f t="shared" si="184"/>
        <v>0</v>
      </c>
      <c r="F225" s="7">
        <v>0</v>
      </c>
      <c r="G225" s="10">
        <f t="shared" si="185"/>
        <v>0</v>
      </c>
      <c r="H225" s="10">
        <f t="shared" si="186"/>
        <v>0</v>
      </c>
      <c r="I225" s="10">
        <f t="shared" si="187"/>
        <v>0</v>
      </c>
      <c r="J225" s="10">
        <f t="shared" si="188"/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10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</row>
    <row r="226" spans="1:22" ht="12" customHeight="1" x14ac:dyDescent="0.25">
      <c r="A226" s="5" t="s">
        <v>20</v>
      </c>
      <c r="B226" s="8" t="s">
        <v>47</v>
      </c>
      <c r="C226" s="8" t="s">
        <v>43</v>
      </c>
      <c r="D226" s="8" t="s">
        <v>43</v>
      </c>
      <c r="E226" s="6">
        <f t="shared" si="184"/>
        <v>189.71801215388334</v>
      </c>
      <c r="F226" s="11">
        <f>SUM(F227:F228)</f>
        <v>156524783.10818002</v>
      </c>
      <c r="G226" s="10">
        <f t="shared" si="185"/>
        <v>29695570704.10165</v>
      </c>
      <c r="H226" s="10">
        <f t="shared" si="186"/>
        <v>3803006553.1387782</v>
      </c>
      <c r="I226" s="10">
        <f t="shared" si="187"/>
        <v>14813068057.871458</v>
      </c>
      <c r="J226" s="10">
        <f t="shared" si="188"/>
        <v>11079496093.091415</v>
      </c>
      <c r="K226" s="11">
        <f>SUM(K227:K228)</f>
        <v>3111925494.0848589</v>
      </c>
      <c r="L226" s="11">
        <f t="shared" ref="L226:V226" si="225">SUM(L227:L228)</f>
        <v>0</v>
      </c>
      <c r="M226" s="11">
        <f t="shared" si="225"/>
        <v>4629699334.7298565</v>
      </c>
      <c r="N226" s="11">
        <f t="shared" si="225"/>
        <v>5647635079.7672997</v>
      </c>
      <c r="O226" s="11">
        <f t="shared" si="225"/>
        <v>18629882.31841132</v>
      </c>
      <c r="P226" s="11">
        <f t="shared" si="225"/>
        <v>0</v>
      </c>
      <c r="Q226" s="11">
        <f t="shared" si="225"/>
        <v>14466713617.529999</v>
      </c>
      <c r="R226" s="11">
        <f t="shared" si="225"/>
        <v>346354440.34145904</v>
      </c>
      <c r="S226" s="11">
        <f t="shared" si="225"/>
        <v>802161678.59425998</v>
      </c>
      <c r="T226" s="11">
        <f t="shared" si="225"/>
        <v>142186325.08583102</v>
      </c>
      <c r="U226" s="11">
        <f t="shared" si="225"/>
        <v>14864556.3845967</v>
      </c>
      <c r="V226" s="11">
        <f t="shared" si="225"/>
        <v>515400295.26508003</v>
      </c>
    </row>
    <row r="227" spans="1:22" ht="12" customHeight="1" x14ac:dyDescent="0.25">
      <c r="A227" s="5" t="s">
        <v>20</v>
      </c>
      <c r="B227" s="8" t="s">
        <v>47</v>
      </c>
      <c r="C227" s="8" t="s">
        <v>43</v>
      </c>
      <c r="D227" s="8" t="s">
        <v>10</v>
      </c>
      <c r="E227" s="6">
        <f t="shared" si="184"/>
        <v>131.48351689690242</v>
      </c>
      <c r="F227" s="11">
        <f>SUM(F230,F233)</f>
        <v>118590753.02000001</v>
      </c>
      <c r="G227" s="10">
        <f t="shared" si="185"/>
        <v>15592729278.521553</v>
      </c>
      <c r="H227" s="10">
        <f t="shared" si="186"/>
        <v>2639992172.0313621</v>
      </c>
      <c r="I227" s="10">
        <f t="shared" si="187"/>
        <v>8527634089.4543495</v>
      </c>
      <c r="J227" s="10">
        <f t="shared" si="188"/>
        <v>4425103017.03584</v>
      </c>
      <c r="K227" s="11">
        <f>SUM(K230,K233)</f>
        <v>2012849226.0900002</v>
      </c>
      <c r="L227" s="11">
        <f t="shared" ref="L227:V227" si="226">SUM(L230,L233)</f>
        <v>0</v>
      </c>
      <c r="M227" s="11">
        <f t="shared" si="226"/>
        <v>1595162658.7144198</v>
      </c>
      <c r="N227" s="11">
        <f t="shared" si="226"/>
        <v>2296132931.81142</v>
      </c>
      <c r="O227" s="11">
        <f t="shared" si="226"/>
        <v>0</v>
      </c>
      <c r="P227" s="11">
        <f t="shared" si="226"/>
        <v>0</v>
      </c>
      <c r="Q227" s="11">
        <f t="shared" si="226"/>
        <v>8319696257.5999994</v>
      </c>
      <c r="R227" s="11">
        <f t="shared" si="226"/>
        <v>207937831.85435</v>
      </c>
      <c r="S227" s="11">
        <f t="shared" si="226"/>
        <v>533807426.50999999</v>
      </c>
      <c r="T227" s="11">
        <f t="shared" si="226"/>
        <v>122623182.34</v>
      </c>
      <c r="U227" s="11">
        <f t="shared" si="226"/>
        <v>3962510.8013620004</v>
      </c>
      <c r="V227" s="11">
        <f t="shared" si="226"/>
        <v>500557252.80000001</v>
      </c>
    </row>
    <row r="228" spans="1:22" ht="12" customHeight="1" x14ac:dyDescent="0.25">
      <c r="A228" s="5" t="s">
        <v>20</v>
      </c>
      <c r="B228" s="8" t="s">
        <v>47</v>
      </c>
      <c r="C228" s="8" t="s">
        <v>43</v>
      </c>
      <c r="D228" s="8" t="s">
        <v>9</v>
      </c>
      <c r="E228" s="6">
        <f t="shared" si="184"/>
        <v>371.77282226004388</v>
      </c>
      <c r="F228" s="11">
        <f>SUM(F231,F234)</f>
        <v>37934030.088180006</v>
      </c>
      <c r="G228" s="10">
        <f t="shared" si="185"/>
        <v>14102841425.580103</v>
      </c>
      <c r="H228" s="10">
        <f t="shared" si="186"/>
        <v>1163014381.1074159</v>
      </c>
      <c r="I228" s="10">
        <f t="shared" si="187"/>
        <v>6285433968.4171095</v>
      </c>
      <c r="J228" s="10">
        <f t="shared" si="188"/>
        <v>6654393076.0555773</v>
      </c>
      <c r="K228" s="11">
        <f>SUM(K231,K234)</f>
        <v>1099076267.9948587</v>
      </c>
      <c r="L228" s="11">
        <f t="shared" ref="L228:V228" si="227">SUM(L231,L234)</f>
        <v>0</v>
      </c>
      <c r="M228" s="11">
        <f t="shared" si="227"/>
        <v>3034536676.0154371</v>
      </c>
      <c r="N228" s="11">
        <f t="shared" si="227"/>
        <v>3351502147.9558797</v>
      </c>
      <c r="O228" s="11">
        <f t="shared" si="227"/>
        <v>18629882.31841132</v>
      </c>
      <c r="P228" s="11">
        <f t="shared" si="227"/>
        <v>0</v>
      </c>
      <c r="Q228" s="11">
        <f t="shared" si="227"/>
        <v>6147017359.9300003</v>
      </c>
      <c r="R228" s="11">
        <f t="shared" si="227"/>
        <v>138416608.48710901</v>
      </c>
      <c r="S228" s="11">
        <f t="shared" si="227"/>
        <v>268354252.08425999</v>
      </c>
      <c r="T228" s="11">
        <f t="shared" si="227"/>
        <v>19563142.745831002</v>
      </c>
      <c r="U228" s="11">
        <f t="shared" si="227"/>
        <v>10902045.583234699</v>
      </c>
      <c r="V228" s="11">
        <f t="shared" si="227"/>
        <v>14843042.46508</v>
      </c>
    </row>
    <row r="229" spans="1:22" ht="12" customHeight="1" x14ac:dyDescent="0.25">
      <c r="A229" s="5" t="s">
        <v>20</v>
      </c>
      <c r="B229" s="9" t="s">
        <v>47</v>
      </c>
      <c r="C229" s="9" t="s">
        <v>45</v>
      </c>
      <c r="D229" s="9" t="s">
        <v>43</v>
      </c>
      <c r="E229" s="6">
        <f t="shared" si="184"/>
        <v>294.41464618015988</v>
      </c>
      <c r="F229" s="11">
        <f>SUM(F230:F231)</f>
        <v>60320363.062449999</v>
      </c>
      <c r="G229" s="10">
        <f t="shared" si="185"/>
        <v>17759198348.490002</v>
      </c>
      <c r="H229" s="10">
        <f t="shared" si="186"/>
        <v>1992240973.8252435</v>
      </c>
      <c r="I229" s="10">
        <f t="shared" si="187"/>
        <v>6801591685.2387466</v>
      </c>
      <c r="J229" s="10">
        <f t="shared" si="188"/>
        <v>8965365689.426012</v>
      </c>
      <c r="K229" s="11">
        <f>SUM(K230:K231)</f>
        <v>1738517344.98542</v>
      </c>
      <c r="L229" s="11">
        <f t="shared" ref="L229:V229" si="228">SUM(L230:L231)</f>
        <v>0</v>
      </c>
      <c r="M229" s="11">
        <f t="shared" si="228"/>
        <v>3516352894.5217848</v>
      </c>
      <c r="N229" s="11">
        <f t="shared" si="228"/>
        <v>5219329653.1009865</v>
      </c>
      <c r="O229" s="11">
        <f t="shared" si="228"/>
        <v>17638942.420000002</v>
      </c>
      <c r="P229" s="11">
        <f t="shared" si="228"/>
        <v>0</v>
      </c>
      <c r="Q229" s="11">
        <f t="shared" si="228"/>
        <v>6609088559.1399994</v>
      </c>
      <c r="R229" s="11">
        <f t="shared" si="228"/>
        <v>192503126.09874701</v>
      </c>
      <c r="S229" s="11">
        <f t="shared" si="228"/>
        <v>229683141.80324</v>
      </c>
      <c r="T229" s="11">
        <f t="shared" si="228"/>
        <v>48995808.813621998</v>
      </c>
      <c r="U229" s="11">
        <f t="shared" si="228"/>
        <v>4726369.8135514995</v>
      </c>
      <c r="V229" s="11">
        <f t="shared" si="228"/>
        <v>182362507.79265001</v>
      </c>
    </row>
    <row r="230" spans="1:22" ht="12" customHeight="1" x14ac:dyDescent="0.25">
      <c r="A230" s="5" t="s">
        <v>20</v>
      </c>
      <c r="B230" s="8" t="s">
        <v>47</v>
      </c>
      <c r="C230" s="8" t="s">
        <v>45</v>
      </c>
      <c r="D230" s="8" t="s">
        <v>10</v>
      </c>
      <c r="E230" s="6">
        <f t="shared" si="184"/>
        <v>170.36515969941772</v>
      </c>
      <c r="F230" s="7">
        <v>43314845.009999998</v>
      </c>
      <c r="G230" s="10">
        <f t="shared" si="185"/>
        <v>7379340487.4841766</v>
      </c>
      <c r="H230" s="10">
        <f t="shared" si="186"/>
        <v>1195239680.071398</v>
      </c>
      <c r="I230" s="10">
        <f t="shared" si="187"/>
        <v>3140952872.2543497</v>
      </c>
      <c r="J230" s="10">
        <f t="shared" si="188"/>
        <v>3043147935.1584296</v>
      </c>
      <c r="K230" s="7">
        <v>978836079.82000005</v>
      </c>
      <c r="L230" s="7">
        <v>0</v>
      </c>
      <c r="M230" s="7">
        <v>801332169.88296986</v>
      </c>
      <c r="N230" s="7">
        <v>2106720074.54546</v>
      </c>
      <c r="O230" s="7">
        <v>0</v>
      </c>
      <c r="P230" s="10">
        <v>0</v>
      </c>
      <c r="Q230" s="7">
        <v>3036449190.1999998</v>
      </c>
      <c r="R230" s="7">
        <v>104503682.05435</v>
      </c>
      <c r="S230" s="7">
        <v>135095690.73000002</v>
      </c>
      <c r="T230" s="7">
        <v>39745820.979999997</v>
      </c>
      <c r="U230" s="7">
        <v>970750.97139800002</v>
      </c>
      <c r="V230" s="7">
        <v>175687028.30000001</v>
      </c>
    </row>
    <row r="231" spans="1:22" ht="12" customHeight="1" x14ac:dyDescent="0.25">
      <c r="A231" s="5" t="s">
        <v>20</v>
      </c>
      <c r="B231" s="8" t="s">
        <v>47</v>
      </c>
      <c r="C231" s="8" t="s">
        <v>45</v>
      </c>
      <c r="D231" s="8" t="s">
        <v>9</v>
      </c>
      <c r="E231" s="6">
        <f t="shared" si="184"/>
        <v>610.381749558661</v>
      </c>
      <c r="F231" s="7">
        <v>17005518.052450001</v>
      </c>
      <c r="G231" s="10">
        <f t="shared" si="185"/>
        <v>10379857861.005825</v>
      </c>
      <c r="H231" s="10">
        <f t="shared" si="186"/>
        <v>797001293.75384545</v>
      </c>
      <c r="I231" s="10">
        <f t="shared" si="187"/>
        <v>3660638812.9843965</v>
      </c>
      <c r="J231" s="10">
        <f t="shared" si="188"/>
        <v>5922217754.2675819</v>
      </c>
      <c r="K231" s="7">
        <v>759681265.16541994</v>
      </c>
      <c r="L231" s="7">
        <v>0</v>
      </c>
      <c r="M231" s="7">
        <v>2715020724.6388149</v>
      </c>
      <c r="N231" s="7">
        <v>3112609578.5555267</v>
      </c>
      <c r="O231" s="7">
        <v>17638942.420000002</v>
      </c>
      <c r="P231" s="10">
        <v>0</v>
      </c>
      <c r="Q231" s="7">
        <v>3572639368.9399996</v>
      </c>
      <c r="R231" s="7">
        <v>87999444.044396996</v>
      </c>
      <c r="S231" s="7">
        <v>94587451.073239997</v>
      </c>
      <c r="T231" s="7">
        <v>9249987.8336220011</v>
      </c>
      <c r="U231" s="7">
        <v>3755618.8421534998</v>
      </c>
      <c r="V231" s="7">
        <v>6675479.4926500004</v>
      </c>
    </row>
    <row r="232" spans="1:22" ht="12" customHeight="1" x14ac:dyDescent="0.25">
      <c r="A232" s="5" t="s">
        <v>20</v>
      </c>
      <c r="B232" s="9" t="s">
        <v>47</v>
      </c>
      <c r="C232" s="9" t="s">
        <v>11</v>
      </c>
      <c r="D232" s="9" t="s">
        <v>43</v>
      </c>
      <c r="E232" s="6">
        <f t="shared" si="184"/>
        <v>124.0730140043232</v>
      </c>
      <c r="F232" s="11">
        <f>SUM(F233:F234)</f>
        <v>96204420.04573001</v>
      </c>
      <c r="G232" s="10">
        <f t="shared" si="185"/>
        <v>11936372355.61165</v>
      </c>
      <c r="H232" s="10">
        <f t="shared" si="186"/>
        <v>1810765579.313534</v>
      </c>
      <c r="I232" s="10">
        <f t="shared" si="187"/>
        <v>8011476372.6327114</v>
      </c>
      <c r="J232" s="10">
        <f t="shared" si="188"/>
        <v>2114130403.665405</v>
      </c>
      <c r="K232" s="11">
        <f>SUM(K233:K234)</f>
        <v>1373408149.0994387</v>
      </c>
      <c r="L232" s="11">
        <f t="shared" ref="L232:V232" si="229">SUM(L233:L234)</f>
        <v>0</v>
      </c>
      <c r="M232" s="11">
        <f t="shared" si="229"/>
        <v>1113346440.2080722</v>
      </c>
      <c r="N232" s="11">
        <f t="shared" si="229"/>
        <v>428305426.66631299</v>
      </c>
      <c r="O232" s="11">
        <f t="shared" si="229"/>
        <v>990939.89841132006</v>
      </c>
      <c r="P232" s="11">
        <f t="shared" si="229"/>
        <v>0</v>
      </c>
      <c r="Q232" s="11">
        <f t="shared" si="229"/>
        <v>7857625058.3899994</v>
      </c>
      <c r="R232" s="11">
        <f t="shared" si="229"/>
        <v>153851314.24271199</v>
      </c>
      <c r="S232" s="11">
        <f t="shared" si="229"/>
        <v>572478536.79101992</v>
      </c>
      <c r="T232" s="11">
        <f t="shared" si="229"/>
        <v>93190516.272209004</v>
      </c>
      <c r="U232" s="11">
        <f t="shared" si="229"/>
        <v>10138186.571045199</v>
      </c>
      <c r="V232" s="11">
        <f t="shared" si="229"/>
        <v>333037787.47242999</v>
      </c>
    </row>
    <row r="233" spans="1:22" ht="12" customHeight="1" x14ac:dyDescent="0.25">
      <c r="A233" s="5" t="s">
        <v>20</v>
      </c>
      <c r="B233" s="8" t="s">
        <v>47</v>
      </c>
      <c r="C233" s="8" t="s">
        <v>11</v>
      </c>
      <c r="D233" s="8" t="s">
        <v>10</v>
      </c>
      <c r="E233" s="6">
        <f t="shared" si="184"/>
        <v>109.11045788974432</v>
      </c>
      <c r="F233" s="7">
        <v>75275908.010000005</v>
      </c>
      <c r="G233" s="10">
        <f t="shared" si="185"/>
        <v>8213388791.0373735</v>
      </c>
      <c r="H233" s="10">
        <f t="shared" si="186"/>
        <v>1444752491.9599638</v>
      </c>
      <c r="I233" s="10">
        <f t="shared" si="187"/>
        <v>5386681217.1999998</v>
      </c>
      <c r="J233" s="10">
        <f t="shared" si="188"/>
        <v>1381955081.8774099</v>
      </c>
      <c r="K233" s="7">
        <v>1034013146.27</v>
      </c>
      <c r="L233" s="7">
        <v>0</v>
      </c>
      <c r="M233" s="7">
        <v>793830488.8314501</v>
      </c>
      <c r="N233" s="7">
        <v>189412857.26596001</v>
      </c>
      <c r="O233" s="7">
        <v>0</v>
      </c>
      <c r="P233" s="10">
        <v>0</v>
      </c>
      <c r="Q233" s="7">
        <v>5283247067.3999996</v>
      </c>
      <c r="R233" s="7">
        <v>103434149.8</v>
      </c>
      <c r="S233" s="7">
        <v>398711735.77999997</v>
      </c>
      <c r="T233" s="7">
        <v>82877361.359999999</v>
      </c>
      <c r="U233" s="7">
        <v>2991759.8299640003</v>
      </c>
      <c r="V233" s="7">
        <v>324870224.5</v>
      </c>
    </row>
    <row r="234" spans="1:22" ht="12" customHeight="1" x14ac:dyDescent="0.25">
      <c r="A234" s="5" t="s">
        <v>20</v>
      </c>
      <c r="B234" s="8" t="s">
        <v>47</v>
      </c>
      <c r="C234" s="8" t="s">
        <v>11</v>
      </c>
      <c r="D234" s="8" t="s">
        <v>9</v>
      </c>
      <c r="E234" s="6">
        <f t="shared" si="184"/>
        <v>177.89050450496669</v>
      </c>
      <c r="F234" s="7">
        <v>20928512.035730001</v>
      </c>
      <c r="G234" s="10">
        <f t="shared" si="185"/>
        <v>3722983564.5742769</v>
      </c>
      <c r="H234" s="10">
        <f t="shared" si="186"/>
        <v>366013087.35357016</v>
      </c>
      <c r="I234" s="10">
        <f t="shared" si="187"/>
        <v>2624795155.4327121</v>
      </c>
      <c r="J234" s="10">
        <f t="shared" si="188"/>
        <v>732175321.78799486</v>
      </c>
      <c r="K234" s="7">
        <v>339395002.82943869</v>
      </c>
      <c r="L234" s="7">
        <v>0</v>
      </c>
      <c r="M234" s="7">
        <v>319515951.37662196</v>
      </c>
      <c r="N234" s="7">
        <v>238892569.40035298</v>
      </c>
      <c r="O234" s="7">
        <v>990939.89841132006</v>
      </c>
      <c r="P234" s="10">
        <v>0</v>
      </c>
      <c r="Q234" s="7">
        <v>2574377990.9900002</v>
      </c>
      <c r="R234" s="7">
        <v>50417164.442711994</v>
      </c>
      <c r="S234" s="7">
        <v>173766801.01102</v>
      </c>
      <c r="T234" s="7">
        <v>10313154.912209</v>
      </c>
      <c r="U234" s="7">
        <v>7146426.7410811996</v>
      </c>
      <c r="V234" s="7">
        <v>8167562.9724300001</v>
      </c>
    </row>
    <row r="235" spans="1:22" ht="12" customHeight="1" x14ac:dyDescent="0.25">
      <c r="A235" s="5" t="s">
        <v>20</v>
      </c>
      <c r="B235" s="8" t="s">
        <v>12</v>
      </c>
      <c r="C235" s="8" t="s">
        <v>43</v>
      </c>
      <c r="D235" s="8" t="s">
        <v>43</v>
      </c>
      <c r="E235" s="6">
        <f t="shared" si="184"/>
        <v>296.35570431807929</v>
      </c>
      <c r="F235" s="11">
        <f>SUM(F236:F237)</f>
        <v>342164716.88</v>
      </c>
      <c r="G235" s="10">
        <f t="shared" si="185"/>
        <v>101402465663.76859</v>
      </c>
      <c r="H235" s="10">
        <f t="shared" si="186"/>
        <v>8521981237.2312641</v>
      </c>
      <c r="I235" s="10">
        <f t="shared" si="187"/>
        <v>49178421149.185402</v>
      </c>
      <c r="J235" s="10">
        <f t="shared" si="188"/>
        <v>43702063277.351921</v>
      </c>
      <c r="K235" s="11">
        <f>SUM(K236:K237)</f>
        <v>7430186018.2230225</v>
      </c>
      <c r="L235" s="11">
        <f t="shared" ref="L235:V235" si="230">SUM(L236:L237)</f>
        <v>0</v>
      </c>
      <c r="M235" s="11">
        <f t="shared" si="230"/>
        <v>2445711215.7084799</v>
      </c>
      <c r="N235" s="11">
        <f t="shared" si="230"/>
        <v>36739104937.846123</v>
      </c>
      <c r="O235" s="11">
        <f t="shared" si="230"/>
        <v>38105618.964837</v>
      </c>
      <c r="P235" s="11">
        <f t="shared" si="230"/>
        <v>0</v>
      </c>
      <c r="Q235" s="11">
        <f t="shared" si="230"/>
        <v>47815418344.190002</v>
      </c>
      <c r="R235" s="11">
        <f t="shared" si="230"/>
        <v>1363002804.9954</v>
      </c>
      <c r="S235" s="11">
        <f t="shared" si="230"/>
        <v>4517247123.7973194</v>
      </c>
      <c r="T235" s="11">
        <f t="shared" si="230"/>
        <v>165072933.43607008</v>
      </c>
      <c r="U235" s="11">
        <f t="shared" si="230"/>
        <v>512162654.12733501</v>
      </c>
      <c r="V235" s="11">
        <f t="shared" si="230"/>
        <v>376454012.48000002</v>
      </c>
    </row>
    <row r="236" spans="1:22" ht="12" customHeight="1" x14ac:dyDescent="0.25">
      <c r="A236" s="5" t="s">
        <v>20</v>
      </c>
      <c r="B236" s="8" t="s">
        <v>12</v>
      </c>
      <c r="C236" s="8" t="s">
        <v>43</v>
      </c>
      <c r="D236" s="8" t="s">
        <v>10</v>
      </c>
      <c r="E236" s="6">
        <f t="shared" si="184"/>
        <v>282.67918685493396</v>
      </c>
      <c r="F236" s="11">
        <f>SUM(F239,F242)</f>
        <v>148963255.61000001</v>
      </c>
      <c r="G236" s="10">
        <f t="shared" si="185"/>
        <v>42108811967.09848</v>
      </c>
      <c r="H236" s="10">
        <f t="shared" si="186"/>
        <v>3240713673.0093775</v>
      </c>
      <c r="I236" s="10">
        <f t="shared" si="187"/>
        <v>20879378100.25</v>
      </c>
      <c r="J236" s="10">
        <f t="shared" si="188"/>
        <v>17988720193.8391</v>
      </c>
      <c r="K236" s="11">
        <f>SUM(K239,K242)</f>
        <v>2706452255.8200002</v>
      </c>
      <c r="L236" s="11">
        <f t="shared" ref="L236:V236" si="231">SUM(L239,L242)</f>
        <v>0</v>
      </c>
      <c r="M236" s="11">
        <f t="shared" si="231"/>
        <v>924313430.63910007</v>
      </c>
      <c r="N236" s="11">
        <f t="shared" si="231"/>
        <v>15072071122.83</v>
      </c>
      <c r="O236" s="11">
        <f t="shared" si="231"/>
        <v>31789778.689999998</v>
      </c>
      <c r="P236" s="11">
        <f t="shared" si="231"/>
        <v>0</v>
      </c>
      <c r="Q236" s="11">
        <f t="shared" si="231"/>
        <v>20305331954.900002</v>
      </c>
      <c r="R236" s="11">
        <f t="shared" si="231"/>
        <v>574046145.35000002</v>
      </c>
      <c r="S236" s="11">
        <f t="shared" si="231"/>
        <v>1992335640.3699999</v>
      </c>
      <c r="T236" s="11">
        <f t="shared" si="231"/>
        <v>5538900.5193769997</v>
      </c>
      <c r="U236" s="11">
        <f t="shared" si="231"/>
        <v>403840090.30000001</v>
      </c>
      <c r="V236" s="11">
        <f t="shared" si="231"/>
        <v>93092647.680000007</v>
      </c>
    </row>
    <row r="237" spans="1:22" ht="12" customHeight="1" x14ac:dyDescent="0.25">
      <c r="A237" s="5" t="s">
        <v>20</v>
      </c>
      <c r="B237" s="8" t="s">
        <v>12</v>
      </c>
      <c r="C237" s="8" t="s">
        <v>43</v>
      </c>
      <c r="D237" s="8" t="s">
        <v>9</v>
      </c>
      <c r="E237" s="6">
        <f t="shared" si="184"/>
        <v>306.9006481985503</v>
      </c>
      <c r="F237" s="11">
        <f>SUM(F240,F243)</f>
        <v>193201461.26999998</v>
      </c>
      <c r="G237" s="10">
        <f t="shared" si="185"/>
        <v>59293653696.670105</v>
      </c>
      <c r="H237" s="10">
        <f t="shared" si="186"/>
        <v>5281267564.2218876</v>
      </c>
      <c r="I237" s="10">
        <f t="shared" si="187"/>
        <v>28299043048.935402</v>
      </c>
      <c r="J237" s="10">
        <f t="shared" si="188"/>
        <v>25713343083.512821</v>
      </c>
      <c r="K237" s="11">
        <f>SUM(K240,K243)</f>
        <v>4723733762.4030228</v>
      </c>
      <c r="L237" s="11">
        <f t="shared" ref="L237:V237" si="232">SUM(L240,L243)</f>
        <v>0</v>
      </c>
      <c r="M237" s="11">
        <f t="shared" si="232"/>
        <v>1521397785.0693798</v>
      </c>
      <c r="N237" s="11">
        <f t="shared" si="232"/>
        <v>21667033815.016121</v>
      </c>
      <c r="O237" s="11">
        <f t="shared" si="232"/>
        <v>6315840.2748370003</v>
      </c>
      <c r="P237" s="11">
        <f t="shared" si="232"/>
        <v>0</v>
      </c>
      <c r="Q237" s="11">
        <f t="shared" si="232"/>
        <v>27510086389.290001</v>
      </c>
      <c r="R237" s="11">
        <f t="shared" si="232"/>
        <v>788956659.64540005</v>
      </c>
      <c r="S237" s="11">
        <f t="shared" si="232"/>
        <v>2524911483.42732</v>
      </c>
      <c r="T237" s="11">
        <f t="shared" si="232"/>
        <v>159534032.91669309</v>
      </c>
      <c r="U237" s="11">
        <f t="shared" si="232"/>
        <v>108322563.827335</v>
      </c>
      <c r="V237" s="11">
        <f t="shared" si="232"/>
        <v>283361364.80000001</v>
      </c>
    </row>
    <row r="238" spans="1:22" ht="12" customHeight="1" x14ac:dyDescent="0.25">
      <c r="A238" s="5" t="s">
        <v>20</v>
      </c>
      <c r="B238" s="8" t="s">
        <v>12</v>
      </c>
      <c r="C238" s="8" t="s">
        <v>45</v>
      </c>
      <c r="D238" s="8" t="s">
        <v>43</v>
      </c>
      <c r="E238" s="6">
        <f t="shared" si="184"/>
        <v>436.64696933723337</v>
      </c>
      <c r="F238" s="11">
        <f>SUM(F239:F240)</f>
        <v>164883029.73000002</v>
      </c>
      <c r="G238" s="10">
        <f t="shared" si="185"/>
        <v>71995675226.745453</v>
      </c>
      <c r="H238" s="10">
        <f t="shared" si="186"/>
        <v>6237590675.8188753</v>
      </c>
      <c r="I238" s="10">
        <f t="shared" si="187"/>
        <v>27525070029.86124</v>
      </c>
      <c r="J238" s="10">
        <f t="shared" si="188"/>
        <v>38233014521.065331</v>
      </c>
      <c r="K238" s="11">
        <f>SUM(K239:K240)</f>
        <v>5759619117.5611944</v>
      </c>
      <c r="L238" s="11">
        <f t="shared" ref="L238:V238" si="233">SUM(L239:L240)</f>
        <v>0</v>
      </c>
      <c r="M238" s="11">
        <f t="shared" si="233"/>
        <v>1431695206.460752</v>
      </c>
      <c r="N238" s="11">
        <f t="shared" si="233"/>
        <v>34325849002.260178</v>
      </c>
      <c r="O238" s="11">
        <f t="shared" si="233"/>
        <v>15615307.988805998</v>
      </c>
      <c r="P238" s="11">
        <f t="shared" si="233"/>
        <v>0</v>
      </c>
      <c r="Q238" s="11">
        <f t="shared" si="233"/>
        <v>26762610941.889999</v>
      </c>
      <c r="R238" s="11">
        <f t="shared" si="233"/>
        <v>762459087.97124004</v>
      </c>
      <c r="S238" s="11">
        <f t="shared" si="233"/>
        <v>2475470312.3443999</v>
      </c>
      <c r="T238" s="11">
        <f t="shared" si="233"/>
        <v>91392841.865148589</v>
      </c>
      <c r="U238" s="11">
        <f t="shared" si="233"/>
        <v>180981558.94372702</v>
      </c>
      <c r="V238" s="11">
        <f t="shared" si="233"/>
        <v>189981849.46000001</v>
      </c>
    </row>
    <row r="239" spans="1:22" ht="12" customHeight="1" x14ac:dyDescent="0.25">
      <c r="A239" s="5" t="s">
        <v>20</v>
      </c>
      <c r="B239" s="8" t="s">
        <v>12</v>
      </c>
      <c r="C239" s="8" t="s">
        <v>45</v>
      </c>
      <c r="D239" s="8" t="s">
        <v>10</v>
      </c>
      <c r="E239" s="6">
        <f t="shared" si="184"/>
        <v>454.63001204442747</v>
      </c>
      <c r="F239" s="7">
        <v>61224027.670000002</v>
      </c>
      <c r="G239" s="10">
        <f t="shared" si="185"/>
        <v>27834280437.020462</v>
      </c>
      <c r="H239" s="10">
        <f t="shared" si="186"/>
        <v>2056897923.3938928</v>
      </c>
      <c r="I239" s="10">
        <f t="shared" si="187"/>
        <v>10445417514.860001</v>
      </c>
      <c r="J239" s="10">
        <f t="shared" si="188"/>
        <v>15331964998.766571</v>
      </c>
      <c r="K239" s="7">
        <v>1875901831.7</v>
      </c>
      <c r="L239" s="7">
        <v>0</v>
      </c>
      <c r="M239" s="7">
        <v>430128314.57657003</v>
      </c>
      <c r="N239" s="7">
        <v>13921273093.92</v>
      </c>
      <c r="O239" s="7">
        <v>11717443.109999999</v>
      </c>
      <c r="P239" s="10">
        <v>0</v>
      </c>
      <c r="Q239" s="7">
        <v>10150653877.4</v>
      </c>
      <c r="R239" s="7">
        <v>294763637.46000004</v>
      </c>
      <c r="S239" s="7">
        <v>980563590.26999998</v>
      </c>
      <c r="T239" s="7">
        <v>2146822.2238929998</v>
      </c>
      <c r="U239" s="7">
        <v>130814716.8</v>
      </c>
      <c r="V239" s="7">
        <v>36317109.560000002</v>
      </c>
    </row>
    <row r="240" spans="1:22" ht="12" customHeight="1" x14ac:dyDescent="0.25">
      <c r="A240" s="5" t="s">
        <v>20</v>
      </c>
      <c r="B240" s="8" t="s">
        <v>12</v>
      </c>
      <c r="C240" s="8" t="s">
        <v>45</v>
      </c>
      <c r="D240" s="8" t="s">
        <v>9</v>
      </c>
      <c r="E240" s="6">
        <f t="shared" si="184"/>
        <v>426.02566021389481</v>
      </c>
      <c r="F240" s="7">
        <v>103659002.06</v>
      </c>
      <c r="G240" s="10">
        <f t="shared" si="185"/>
        <v>44161394789.724983</v>
      </c>
      <c r="H240" s="10">
        <f t="shared" si="186"/>
        <v>4180692752.4249825</v>
      </c>
      <c r="I240" s="10">
        <f t="shared" si="187"/>
        <v>17079652515.00124</v>
      </c>
      <c r="J240" s="10">
        <f t="shared" si="188"/>
        <v>22901049522.298759</v>
      </c>
      <c r="K240" s="7">
        <v>3883717285.8611941</v>
      </c>
      <c r="L240" s="7">
        <v>0</v>
      </c>
      <c r="M240" s="7">
        <v>1001566891.884182</v>
      </c>
      <c r="N240" s="7">
        <v>20404575908.340179</v>
      </c>
      <c r="O240" s="7">
        <v>3897864.8788059996</v>
      </c>
      <c r="P240" s="10">
        <v>0</v>
      </c>
      <c r="Q240" s="7">
        <v>16611957064.49</v>
      </c>
      <c r="R240" s="7">
        <v>467695450.51124001</v>
      </c>
      <c r="S240" s="7">
        <v>1494906722.0743999</v>
      </c>
      <c r="T240" s="7">
        <v>89246019.641255587</v>
      </c>
      <c r="U240" s="7">
        <v>50166842.143727005</v>
      </c>
      <c r="V240" s="7">
        <v>153664739.90000001</v>
      </c>
    </row>
    <row r="241" spans="1:22" ht="12" customHeight="1" x14ac:dyDescent="0.25">
      <c r="A241" s="5" t="s">
        <v>20</v>
      </c>
      <c r="B241" s="8" t="s">
        <v>12</v>
      </c>
      <c r="C241" s="8" t="s">
        <v>11</v>
      </c>
      <c r="D241" s="8" t="s">
        <v>43</v>
      </c>
      <c r="E241" s="6">
        <f t="shared" si="184"/>
        <v>165.87607501806843</v>
      </c>
      <c r="F241" s="11">
        <f>SUM(F242:F243)</f>
        <v>177281687.14999998</v>
      </c>
      <c r="G241" s="10">
        <f t="shared" si="185"/>
        <v>29406790437.023136</v>
      </c>
      <c r="H241" s="10">
        <f t="shared" si="186"/>
        <v>2284390561.4123898</v>
      </c>
      <c r="I241" s="10">
        <f t="shared" si="187"/>
        <v>21653351119.324158</v>
      </c>
      <c r="J241" s="10">
        <f t="shared" si="188"/>
        <v>5469048756.2865877</v>
      </c>
      <c r="K241" s="11">
        <f>SUM(K242:K243)</f>
        <v>1670566900.661829</v>
      </c>
      <c r="L241" s="11">
        <f t="shared" ref="L241:V241" si="234">SUM(L242:L243)</f>
        <v>0</v>
      </c>
      <c r="M241" s="11">
        <f t="shared" si="234"/>
        <v>1014016009.2477279</v>
      </c>
      <c r="N241" s="11">
        <f t="shared" si="234"/>
        <v>2413255935.5859399</v>
      </c>
      <c r="O241" s="11">
        <f t="shared" si="234"/>
        <v>22490310.976030998</v>
      </c>
      <c r="P241" s="11">
        <f t="shared" si="234"/>
        <v>0</v>
      </c>
      <c r="Q241" s="11">
        <f t="shared" si="234"/>
        <v>21052807402.299999</v>
      </c>
      <c r="R241" s="11">
        <f t="shared" si="234"/>
        <v>600543717.02415991</v>
      </c>
      <c r="S241" s="11">
        <f t="shared" si="234"/>
        <v>2041776811.45292</v>
      </c>
      <c r="T241" s="11">
        <f t="shared" si="234"/>
        <v>73680091.57092151</v>
      </c>
      <c r="U241" s="11">
        <f t="shared" si="234"/>
        <v>331181095.183608</v>
      </c>
      <c r="V241" s="11">
        <f t="shared" si="234"/>
        <v>186472163.02000001</v>
      </c>
    </row>
    <row r="242" spans="1:22" ht="12" customHeight="1" x14ac:dyDescent="0.25">
      <c r="A242" s="5" t="s">
        <v>20</v>
      </c>
      <c r="B242" s="8" t="s">
        <v>12</v>
      </c>
      <c r="C242" s="8" t="s">
        <v>11</v>
      </c>
      <c r="D242" s="8" t="s">
        <v>10</v>
      </c>
      <c r="E242" s="6">
        <f t="shared" si="184"/>
        <v>162.69269590381597</v>
      </c>
      <c r="F242" s="7">
        <v>87739227.939999998</v>
      </c>
      <c r="G242" s="10">
        <f t="shared" si="185"/>
        <v>14274531530.078014</v>
      </c>
      <c r="H242" s="10">
        <f t="shared" si="186"/>
        <v>1183815749.6154838</v>
      </c>
      <c r="I242" s="10">
        <f t="shared" si="187"/>
        <v>10433960585.389999</v>
      </c>
      <c r="J242" s="10">
        <f t="shared" si="188"/>
        <v>2656755195.0725298</v>
      </c>
      <c r="K242" s="7">
        <v>830550424.12</v>
      </c>
      <c r="L242" s="7">
        <v>0</v>
      </c>
      <c r="M242" s="7">
        <v>494185116.06252998</v>
      </c>
      <c r="N242" s="7">
        <v>1150798028.9099998</v>
      </c>
      <c r="O242" s="7">
        <v>20072335.579999998</v>
      </c>
      <c r="P242" s="10">
        <v>0</v>
      </c>
      <c r="Q242" s="7">
        <v>10154678077.5</v>
      </c>
      <c r="R242" s="7">
        <v>279282507.88999999</v>
      </c>
      <c r="S242" s="7">
        <v>1011772050.1</v>
      </c>
      <c r="T242" s="7">
        <v>3392078.2954839999</v>
      </c>
      <c r="U242" s="7">
        <v>273025373.5</v>
      </c>
      <c r="V242" s="7">
        <v>56775538.119999997</v>
      </c>
    </row>
    <row r="243" spans="1:22" ht="12" customHeight="1" x14ac:dyDescent="0.25">
      <c r="A243" s="5" t="s">
        <v>20</v>
      </c>
      <c r="B243" s="8" t="s">
        <v>12</v>
      </c>
      <c r="C243" s="8" t="s">
        <v>11</v>
      </c>
      <c r="D243" s="8" t="s">
        <v>9</v>
      </c>
      <c r="E243" s="6">
        <f t="shared" si="184"/>
        <v>168.99534634687774</v>
      </c>
      <c r="F243" s="7">
        <v>89542459.209999993</v>
      </c>
      <c r="G243" s="10">
        <f t="shared" si="185"/>
        <v>15132258906.945122</v>
      </c>
      <c r="H243" s="10">
        <f t="shared" si="186"/>
        <v>1100574811.7969055</v>
      </c>
      <c r="I243" s="10">
        <f t="shared" si="187"/>
        <v>11219390533.934158</v>
      </c>
      <c r="J243" s="10">
        <f t="shared" si="188"/>
        <v>2812293561.2140579</v>
      </c>
      <c r="K243" s="7">
        <v>840016476.54182899</v>
      </c>
      <c r="L243" s="7">
        <v>0</v>
      </c>
      <c r="M243" s="7">
        <v>519830893.18519795</v>
      </c>
      <c r="N243" s="7">
        <v>1262457906.67594</v>
      </c>
      <c r="O243" s="7">
        <v>2417975.3960310002</v>
      </c>
      <c r="P243" s="10">
        <v>0</v>
      </c>
      <c r="Q243" s="7">
        <v>10898129324.799999</v>
      </c>
      <c r="R243" s="7">
        <v>321261209.13415998</v>
      </c>
      <c r="S243" s="7">
        <v>1030004761.3529201</v>
      </c>
      <c r="T243" s="7">
        <v>70288013.275437504</v>
      </c>
      <c r="U243" s="7">
        <v>58155721.683608003</v>
      </c>
      <c r="V243" s="7">
        <v>129696624.90000001</v>
      </c>
    </row>
    <row r="244" spans="1:22" ht="12" customHeight="1" x14ac:dyDescent="0.25">
      <c r="A244" s="5" t="s">
        <v>20</v>
      </c>
      <c r="B244" s="8" t="s">
        <v>13</v>
      </c>
      <c r="C244" s="8" t="s">
        <v>43</v>
      </c>
      <c r="D244" s="8" t="s">
        <v>43</v>
      </c>
      <c r="E244" s="6">
        <f t="shared" si="184"/>
        <v>216.79743482580437</v>
      </c>
      <c r="F244" s="11">
        <f>SUM(F245:F246)</f>
        <v>152044000.27285001</v>
      </c>
      <c r="G244" s="10">
        <f t="shared" si="185"/>
        <v>32962749239.807781</v>
      </c>
      <c r="H244" s="10">
        <f t="shared" si="186"/>
        <v>2353233373.7559848</v>
      </c>
      <c r="I244" s="10">
        <f t="shared" si="187"/>
        <v>17345181159.077721</v>
      </c>
      <c r="J244" s="10">
        <f t="shared" si="188"/>
        <v>13264334706.974075</v>
      </c>
      <c r="K244" s="11">
        <f>SUM(K245:K246)</f>
        <v>1881518680.659235</v>
      </c>
      <c r="L244" s="11">
        <f t="shared" ref="L244:U244" si="235">SUM(L245:L246)</f>
        <v>0</v>
      </c>
      <c r="M244" s="11">
        <f t="shared" si="235"/>
        <v>717771350.74846303</v>
      </c>
      <c r="N244" s="11">
        <f t="shared" si="235"/>
        <v>10916623419.166553</v>
      </c>
      <c r="O244" s="11">
        <f t="shared" si="235"/>
        <v>13253814.012150958</v>
      </c>
      <c r="P244" s="11">
        <f t="shared" si="235"/>
        <v>0</v>
      </c>
      <c r="Q244" s="11">
        <f t="shared" si="235"/>
        <v>16786816212.809999</v>
      </c>
      <c r="R244" s="11">
        <f t="shared" si="235"/>
        <v>558364946.26772201</v>
      </c>
      <c r="S244" s="11">
        <f t="shared" si="235"/>
        <v>1629939937.0590601</v>
      </c>
      <c r="T244" s="11">
        <f t="shared" si="235"/>
        <v>38045491.307621837</v>
      </c>
      <c r="U244" s="11">
        <f t="shared" si="235"/>
        <v>167967157.97286701</v>
      </c>
      <c r="V244" s="11">
        <f>SUM(V245:V246)</f>
        <v>252448229.80410999</v>
      </c>
    </row>
    <row r="245" spans="1:22" ht="12" customHeight="1" x14ac:dyDescent="0.25">
      <c r="A245" s="5" t="s">
        <v>20</v>
      </c>
      <c r="B245" s="8" t="s">
        <v>13</v>
      </c>
      <c r="C245" s="8" t="s">
        <v>43</v>
      </c>
      <c r="D245" s="8" t="s">
        <v>10</v>
      </c>
      <c r="E245" s="6">
        <f t="shared" si="184"/>
        <v>234.87771758227424</v>
      </c>
      <c r="F245" s="11">
        <f>SUM(F248,F251)</f>
        <v>72549805.400000006</v>
      </c>
      <c r="G245" s="10">
        <f t="shared" si="185"/>
        <v>17040332703.390156</v>
      </c>
      <c r="H245" s="10">
        <f t="shared" si="186"/>
        <v>1006944573.3832979</v>
      </c>
      <c r="I245" s="10">
        <f t="shared" si="187"/>
        <v>9352254354.7154999</v>
      </c>
      <c r="J245" s="10">
        <f t="shared" si="188"/>
        <v>6681133775.2913599</v>
      </c>
      <c r="K245" s="11">
        <f>SUM(K248,K251)</f>
        <v>743233335.75776005</v>
      </c>
      <c r="L245" s="11">
        <f t="shared" ref="L245:U245" si="236">SUM(L248,L251)</f>
        <v>0</v>
      </c>
      <c r="M245" s="11">
        <f t="shared" si="236"/>
        <v>302503838.51136005</v>
      </c>
      <c r="N245" s="11">
        <f t="shared" si="236"/>
        <v>5483962130.75</v>
      </c>
      <c r="O245" s="11">
        <f t="shared" si="236"/>
        <v>9156926.5979500003</v>
      </c>
      <c r="P245" s="11">
        <f t="shared" si="236"/>
        <v>0</v>
      </c>
      <c r="Q245" s="11">
        <f t="shared" si="236"/>
        <v>9068767622.8999996</v>
      </c>
      <c r="R245" s="11">
        <f t="shared" si="236"/>
        <v>283486731.81550002</v>
      </c>
      <c r="S245" s="11">
        <f t="shared" si="236"/>
        <v>894667806.02999997</v>
      </c>
      <c r="T245" s="11">
        <f t="shared" si="236"/>
        <v>2525842.0875877999</v>
      </c>
      <c r="U245" s="11">
        <f t="shared" si="236"/>
        <v>122743295.69</v>
      </c>
      <c r="V245" s="11">
        <f>SUM(V248,V251)</f>
        <v>129285173.25</v>
      </c>
    </row>
    <row r="246" spans="1:22" ht="12" customHeight="1" x14ac:dyDescent="0.25">
      <c r="A246" s="5" t="s">
        <v>20</v>
      </c>
      <c r="B246" s="8" t="s">
        <v>13</v>
      </c>
      <c r="C246" s="8" t="s">
        <v>43</v>
      </c>
      <c r="D246" s="8" t="s">
        <v>9</v>
      </c>
      <c r="E246" s="6">
        <f t="shared" si="184"/>
        <v>200.29659476248975</v>
      </c>
      <c r="F246" s="11">
        <f>SUM(F249,F252)</f>
        <v>79494194.872850001</v>
      </c>
      <c r="G246" s="10">
        <f t="shared" si="185"/>
        <v>15922416536.417627</v>
      </c>
      <c r="H246" s="10">
        <f t="shared" si="186"/>
        <v>1346288800.3726871</v>
      </c>
      <c r="I246" s="10">
        <f t="shared" si="187"/>
        <v>7992926804.3622217</v>
      </c>
      <c r="J246" s="10">
        <f t="shared" si="188"/>
        <v>6583200931.6827183</v>
      </c>
      <c r="K246" s="11">
        <f>SUM(K249,K252)</f>
        <v>1138285344.901475</v>
      </c>
      <c r="L246" s="11">
        <f t="shared" ref="L246:V246" si="237">SUM(L249,L252)</f>
        <v>0</v>
      </c>
      <c r="M246" s="11">
        <f t="shared" si="237"/>
        <v>415267512.23710299</v>
      </c>
      <c r="N246" s="11">
        <f t="shared" si="237"/>
        <v>5432661288.4165545</v>
      </c>
      <c r="O246" s="11">
        <f t="shared" si="237"/>
        <v>4096887.4142009569</v>
      </c>
      <c r="P246" s="11">
        <f t="shared" si="237"/>
        <v>0</v>
      </c>
      <c r="Q246" s="11">
        <f t="shared" si="237"/>
        <v>7718048589.9099998</v>
      </c>
      <c r="R246" s="11">
        <f t="shared" si="237"/>
        <v>274878214.45222199</v>
      </c>
      <c r="S246" s="11">
        <f t="shared" si="237"/>
        <v>735272131.02906001</v>
      </c>
      <c r="T246" s="11">
        <f t="shared" si="237"/>
        <v>35519649.220034041</v>
      </c>
      <c r="U246" s="11">
        <f t="shared" si="237"/>
        <v>45223862.282867</v>
      </c>
      <c r="V246" s="11">
        <f t="shared" si="237"/>
        <v>123163056.55410999</v>
      </c>
    </row>
    <row r="247" spans="1:22" ht="12" customHeight="1" x14ac:dyDescent="0.25">
      <c r="A247" s="5" t="s">
        <v>20</v>
      </c>
      <c r="B247" s="8" t="s">
        <v>13</v>
      </c>
      <c r="C247" s="8" t="s">
        <v>45</v>
      </c>
      <c r="D247" s="8" t="s">
        <v>43</v>
      </c>
      <c r="E247" s="6">
        <f t="shared" si="184"/>
        <v>261.31024015914352</v>
      </c>
      <c r="F247" s="11">
        <f>SUM(F248:F249)</f>
        <v>91798314.030000001</v>
      </c>
      <c r="G247" s="10">
        <f t="shared" si="185"/>
        <v>23987839485.383774</v>
      </c>
      <c r="H247" s="10">
        <f t="shared" si="186"/>
        <v>1808894901.8261814</v>
      </c>
      <c r="I247" s="10">
        <f t="shared" si="187"/>
        <v>10809018438.236151</v>
      </c>
      <c r="J247" s="10">
        <f t="shared" si="188"/>
        <v>11369926145.321442</v>
      </c>
      <c r="K247" s="11">
        <f>SUM(K248:K249)</f>
        <v>1528444487.8542628</v>
      </c>
      <c r="L247" s="11">
        <f t="shared" ref="L247" si="238">SUM(L248:L249)</f>
        <v>0</v>
      </c>
      <c r="M247" s="11">
        <f t="shared" ref="M247" si="239">SUM(M248:M249)</f>
        <v>465359728.275581</v>
      </c>
      <c r="N247" s="11">
        <f t="shared" ref="N247" si="240">SUM(N248:N249)</f>
        <v>9920175206.7245502</v>
      </c>
      <c r="O247" s="11">
        <f t="shared" ref="O247" si="241">SUM(O248:O249)</f>
        <v>7559154.8724770304</v>
      </c>
      <c r="P247" s="11">
        <f t="shared" ref="P247" si="242">SUM(P248:P249)</f>
        <v>0</v>
      </c>
      <c r="Q247" s="11">
        <f t="shared" ref="Q247" si="243">SUM(Q248:Q249)</f>
        <v>10462227563.77</v>
      </c>
      <c r="R247" s="11">
        <f t="shared" ref="R247" si="244">SUM(R248:R249)</f>
        <v>346790874.46614999</v>
      </c>
      <c r="S247" s="11">
        <f t="shared" ref="S247" si="245">SUM(S248:S249)</f>
        <v>984391210.32131004</v>
      </c>
      <c r="T247" s="11">
        <f t="shared" ref="T247" si="246">SUM(T248:T249)</f>
        <v>29627726.245296203</v>
      </c>
      <c r="U247" s="11">
        <f t="shared" ref="U247" si="247">SUM(U248:U249)</f>
        <v>89047652.5341454</v>
      </c>
      <c r="V247" s="11">
        <f t="shared" ref="V247" si="248">SUM(V248:V249)</f>
        <v>154215880.31999999</v>
      </c>
    </row>
    <row r="248" spans="1:22" ht="12" customHeight="1" x14ac:dyDescent="0.25">
      <c r="A248" s="5" t="s">
        <v>20</v>
      </c>
      <c r="B248" s="8" t="s">
        <v>13</v>
      </c>
      <c r="C248" s="8" t="s">
        <v>45</v>
      </c>
      <c r="D248" s="8" t="s">
        <v>10</v>
      </c>
      <c r="E248" s="6">
        <f t="shared" si="184"/>
        <v>287.35360654808215</v>
      </c>
      <c r="F248" s="11">
        <v>41189897.020000003</v>
      </c>
      <c r="G248" s="10">
        <f t="shared" si="185"/>
        <v>11836065462.041103</v>
      </c>
      <c r="H248" s="10">
        <f t="shared" si="186"/>
        <v>717466104.71551514</v>
      </c>
      <c r="I248" s="10">
        <f t="shared" si="187"/>
        <v>5517798982.2670794</v>
      </c>
      <c r="J248" s="10">
        <f t="shared" si="188"/>
        <v>5600800375.0585098</v>
      </c>
      <c r="K248" s="11">
        <v>574134828.12641001</v>
      </c>
      <c r="L248" s="11">
        <v>0</v>
      </c>
      <c r="M248" s="11">
        <v>177985494.88851002</v>
      </c>
      <c r="N248" s="11">
        <v>4909128157</v>
      </c>
      <c r="O248" s="11">
        <v>4479681.6535900002</v>
      </c>
      <c r="P248" s="10">
        <v>0</v>
      </c>
      <c r="Q248" s="11">
        <v>5350260523.6999998</v>
      </c>
      <c r="R248" s="11">
        <v>167538458.56707999</v>
      </c>
      <c r="S248" s="11">
        <v>513686723.16999996</v>
      </c>
      <c r="T248" s="11">
        <v>1375016.5755151999</v>
      </c>
      <c r="U248" s="11">
        <v>62209912.920000002</v>
      </c>
      <c r="V248" s="11">
        <v>75266665.439999998</v>
      </c>
    </row>
    <row r="249" spans="1:22" ht="12" customHeight="1" x14ac:dyDescent="0.25">
      <c r="A249" s="5" t="s">
        <v>20</v>
      </c>
      <c r="B249" s="8" t="s">
        <v>13</v>
      </c>
      <c r="C249" s="8" t="s">
        <v>45</v>
      </c>
      <c r="D249" s="8" t="s">
        <v>9</v>
      </c>
      <c r="E249" s="6">
        <f t="shared" si="184"/>
        <v>240.1136953353338</v>
      </c>
      <c r="F249" s="11">
        <v>50608417.010000005</v>
      </c>
      <c r="G249" s="10">
        <f t="shared" si="185"/>
        <v>12151774023.342667</v>
      </c>
      <c r="H249" s="10">
        <f t="shared" si="186"/>
        <v>1091428797.1106663</v>
      </c>
      <c r="I249" s="10">
        <f t="shared" si="187"/>
        <v>5291219455.9690695</v>
      </c>
      <c r="J249" s="10">
        <f t="shared" si="188"/>
        <v>5769125770.2629309</v>
      </c>
      <c r="K249" s="11">
        <v>954309659.72785294</v>
      </c>
      <c r="L249" s="11">
        <v>0</v>
      </c>
      <c r="M249" s="11">
        <v>287374233.38707101</v>
      </c>
      <c r="N249" s="11">
        <v>5011047049.7245502</v>
      </c>
      <c r="O249" s="11">
        <v>3079473.2188870301</v>
      </c>
      <c r="P249" s="10">
        <v>0</v>
      </c>
      <c r="Q249" s="11">
        <v>5111967040.0699997</v>
      </c>
      <c r="R249" s="11">
        <v>179252415.89906999</v>
      </c>
      <c r="S249" s="11">
        <v>470704487.15131003</v>
      </c>
      <c r="T249" s="11">
        <v>28252709.669781003</v>
      </c>
      <c r="U249" s="11">
        <v>26837739.614145398</v>
      </c>
      <c r="V249" s="11">
        <v>78949214.879999995</v>
      </c>
    </row>
    <row r="250" spans="1:22" ht="12" customHeight="1" x14ac:dyDescent="0.25">
      <c r="A250" s="5" t="s">
        <v>20</v>
      </c>
      <c r="B250" s="8" t="s">
        <v>13</v>
      </c>
      <c r="C250" s="8" t="s">
        <v>11</v>
      </c>
      <c r="D250" s="8" t="s">
        <v>43</v>
      </c>
      <c r="E250" s="6">
        <f t="shared" si="184"/>
        <v>148.97182377915331</v>
      </c>
      <c r="F250" s="11">
        <f>SUM(F251:F252)</f>
        <v>60245686.242849998</v>
      </c>
      <c r="G250" s="10">
        <f t="shared" si="185"/>
        <v>8974909754.4240112</v>
      </c>
      <c r="H250" s="10">
        <f t="shared" si="186"/>
        <v>544338471.92980325</v>
      </c>
      <c r="I250" s="10">
        <f t="shared" si="187"/>
        <v>6536162720.8415718</v>
      </c>
      <c r="J250" s="10">
        <f t="shared" si="188"/>
        <v>1894408561.6526361</v>
      </c>
      <c r="K250" s="11">
        <f>SUM(K251:K252)</f>
        <v>353074192.80497205</v>
      </c>
      <c r="L250" s="11">
        <f t="shared" ref="L250" si="249">SUM(L251:L252)</f>
        <v>0</v>
      </c>
      <c r="M250" s="11">
        <f t="shared" ref="M250" si="250">SUM(M251:M252)</f>
        <v>252411622.472882</v>
      </c>
      <c r="N250" s="11">
        <f t="shared" ref="N250" si="251">SUM(N251:N252)</f>
        <v>996448212.44200397</v>
      </c>
      <c r="O250" s="11">
        <f t="shared" ref="O250" si="252">SUM(O251:O252)</f>
        <v>5694659.1396739269</v>
      </c>
      <c r="P250" s="11">
        <f t="shared" ref="P250" si="253">SUM(P251:P252)</f>
        <v>0</v>
      </c>
      <c r="Q250" s="11">
        <f t="shared" ref="Q250" si="254">SUM(Q251:Q252)</f>
        <v>6324588649.04</v>
      </c>
      <c r="R250" s="11">
        <f t="shared" ref="R250" si="255">SUM(R251:R252)</f>
        <v>211574071.80157197</v>
      </c>
      <c r="S250" s="11">
        <f t="shared" ref="S250" si="256">SUM(S251:S252)</f>
        <v>645548726.73775005</v>
      </c>
      <c r="T250" s="11">
        <f t="shared" ref="T250" si="257">SUM(T251:T252)</f>
        <v>8417765.0623256397</v>
      </c>
      <c r="U250" s="11">
        <f t="shared" ref="U250" si="258">SUM(U251:U252)</f>
        <v>78919505.438721597</v>
      </c>
      <c r="V250" s="11">
        <f t="shared" ref="V250" si="259">SUM(V251:V252)</f>
        <v>98232349.484109998</v>
      </c>
    </row>
    <row r="251" spans="1:22" ht="12" customHeight="1" x14ac:dyDescent="0.25">
      <c r="A251" s="5" t="s">
        <v>20</v>
      </c>
      <c r="B251" s="8" t="s">
        <v>13</v>
      </c>
      <c r="C251" s="8" t="s">
        <v>11</v>
      </c>
      <c r="D251" s="8" t="s">
        <v>10</v>
      </c>
      <c r="E251" s="6">
        <f t="shared" si="184"/>
        <v>165.95288411837677</v>
      </c>
      <c r="F251" s="11">
        <v>31359908.379999999</v>
      </c>
      <c r="G251" s="10">
        <f t="shared" si="185"/>
        <v>5204267241.3490524</v>
      </c>
      <c r="H251" s="10">
        <f t="shared" si="186"/>
        <v>289478468.6677826</v>
      </c>
      <c r="I251" s="10">
        <f t="shared" si="187"/>
        <v>3834455372.4484196</v>
      </c>
      <c r="J251" s="10">
        <f t="shared" si="188"/>
        <v>1080333400.2328501</v>
      </c>
      <c r="K251" s="11">
        <v>169098507.63135001</v>
      </c>
      <c r="L251" s="11">
        <v>0</v>
      </c>
      <c r="M251" s="11">
        <v>124518343.62285</v>
      </c>
      <c r="N251" s="11">
        <v>574833973.75</v>
      </c>
      <c r="O251" s="11">
        <v>4677244.9443600001</v>
      </c>
      <c r="P251" s="10">
        <v>0</v>
      </c>
      <c r="Q251" s="11">
        <v>3718507099.1999998</v>
      </c>
      <c r="R251" s="11">
        <v>115948273.24842</v>
      </c>
      <c r="S251" s="11">
        <v>380981082.86000001</v>
      </c>
      <c r="T251" s="11">
        <v>1150825.5120726</v>
      </c>
      <c r="U251" s="11">
        <v>60533382.770000003</v>
      </c>
      <c r="V251" s="11">
        <v>54018507.810000002</v>
      </c>
    </row>
    <row r="252" spans="1:22" ht="12" customHeight="1" x14ac:dyDescent="0.25">
      <c r="A252" s="5" t="s">
        <v>20</v>
      </c>
      <c r="B252" s="8" t="s">
        <v>13</v>
      </c>
      <c r="C252" s="8" t="s">
        <v>11</v>
      </c>
      <c r="D252" s="8" t="s">
        <v>9</v>
      </c>
      <c r="E252" s="6">
        <f t="shared" si="184"/>
        <v>130.53629820799745</v>
      </c>
      <c r="F252" s="11">
        <v>28885777.862849999</v>
      </c>
      <c r="G252" s="10">
        <f t="shared" si="185"/>
        <v>3770642513.0749588</v>
      </c>
      <c r="H252" s="10">
        <f t="shared" si="186"/>
        <v>254860003.26202065</v>
      </c>
      <c r="I252" s="10">
        <f t="shared" si="187"/>
        <v>2701707348.3931522</v>
      </c>
      <c r="J252" s="10">
        <f t="shared" si="188"/>
        <v>814075161.41978598</v>
      </c>
      <c r="K252" s="11">
        <v>183975685.17362207</v>
      </c>
      <c r="L252" s="11">
        <v>0</v>
      </c>
      <c r="M252" s="11">
        <v>127893278.850032</v>
      </c>
      <c r="N252" s="11">
        <v>421614238.69200402</v>
      </c>
      <c r="O252" s="11">
        <v>1017414.1953139269</v>
      </c>
      <c r="P252" s="10">
        <v>0</v>
      </c>
      <c r="Q252" s="11">
        <v>2606081549.8400002</v>
      </c>
      <c r="R252" s="11">
        <v>95625798.55315198</v>
      </c>
      <c r="S252" s="11">
        <v>264567643.87774998</v>
      </c>
      <c r="T252" s="11">
        <v>7266939.5502530392</v>
      </c>
      <c r="U252" s="11">
        <v>18386122.668721601</v>
      </c>
      <c r="V252" s="11">
        <v>44213841.674110003</v>
      </c>
    </row>
    <row r="253" spans="1:22" ht="12" customHeight="1" x14ac:dyDescent="0.25">
      <c r="A253" s="5" t="s">
        <v>20</v>
      </c>
      <c r="B253" s="8" t="s">
        <v>14</v>
      </c>
      <c r="C253" s="8" t="s">
        <v>43</v>
      </c>
      <c r="D253" s="8" t="s">
        <v>9</v>
      </c>
      <c r="E253" s="6">
        <f t="shared" si="184"/>
        <v>68.768209844745371</v>
      </c>
      <c r="F253" s="11">
        <f>SUM(F254:F256)</f>
        <v>42254200.625582069</v>
      </c>
      <c r="G253" s="10">
        <f t="shared" si="185"/>
        <v>2905745735.441999</v>
      </c>
      <c r="H253" s="10">
        <f t="shared" si="186"/>
        <v>1685670520.0413485</v>
      </c>
      <c r="I253" s="10">
        <f t="shared" si="187"/>
        <v>687475992.76406789</v>
      </c>
      <c r="J253" s="10">
        <f t="shared" si="188"/>
        <v>532599222.63658273</v>
      </c>
      <c r="K253" s="11">
        <f>SUM(K254:K256)</f>
        <v>880076657.63848245</v>
      </c>
      <c r="L253" s="11">
        <f t="shared" ref="L253:U253" si="260">SUM(L254:L256)</f>
        <v>344362593.35351348</v>
      </c>
      <c r="M253" s="11">
        <f t="shared" si="260"/>
        <v>112219911.2384222</v>
      </c>
      <c r="N253" s="11">
        <f t="shared" si="260"/>
        <v>147133673.34025618</v>
      </c>
      <c r="O253" s="11">
        <f t="shared" si="260"/>
        <v>596127788.42735648</v>
      </c>
      <c r="P253" s="11">
        <f t="shared" si="260"/>
        <v>0</v>
      </c>
      <c r="Q253" s="11">
        <f t="shared" si="260"/>
        <v>75686307.547936976</v>
      </c>
      <c r="R253" s="11">
        <f t="shared" si="260"/>
        <v>267427091.86261737</v>
      </c>
      <c r="S253" s="11">
        <f t="shared" si="260"/>
        <v>273245638.05790436</v>
      </c>
      <c r="T253" s="11">
        <f t="shared" si="260"/>
        <v>55673836.578288019</v>
      </c>
      <c r="U253" s="11">
        <f t="shared" si="260"/>
        <v>2886848.8698446797</v>
      </c>
      <c r="V253" s="11">
        <f>SUM(V254:V256)</f>
        <v>150905388.52737683</v>
      </c>
    </row>
    <row r="254" spans="1:22" ht="12" customHeight="1" x14ac:dyDescent="0.25">
      <c r="A254" s="5" t="s">
        <v>20</v>
      </c>
      <c r="B254" s="8" t="s">
        <v>14</v>
      </c>
      <c r="C254" s="8" t="s">
        <v>48</v>
      </c>
      <c r="D254" s="8" t="s">
        <v>9</v>
      </c>
      <c r="E254" s="6">
        <f t="shared" si="184"/>
        <v>31.945289343456206</v>
      </c>
      <c r="F254" s="11">
        <v>6062804.3672887916</v>
      </c>
      <c r="G254" s="10">
        <f t="shared" si="185"/>
        <v>193678039.74581039</v>
      </c>
      <c r="H254" s="10">
        <f t="shared" si="186"/>
        <v>40738904.850504287</v>
      </c>
      <c r="I254" s="10">
        <f t="shared" si="187"/>
        <v>90270674.036644116</v>
      </c>
      <c r="J254" s="10">
        <f t="shared" si="188"/>
        <v>62668460.858661994</v>
      </c>
      <c r="K254" s="11">
        <v>40502705.110664897</v>
      </c>
      <c r="L254" s="11">
        <v>775254.68127078004</v>
      </c>
      <c r="M254" s="11">
        <v>18335888.820323758</v>
      </c>
      <c r="N254" s="11">
        <v>3535964.3660687404</v>
      </c>
      <c r="O254" s="11">
        <v>0</v>
      </c>
      <c r="P254" s="10">
        <v>0</v>
      </c>
      <c r="Q254" s="11">
        <v>17625030.156751301</v>
      </c>
      <c r="R254" s="11">
        <v>71870389.198622033</v>
      </c>
      <c r="S254" s="11">
        <v>40796607.672269493</v>
      </c>
      <c r="T254" s="11">
        <v>0</v>
      </c>
      <c r="U254" s="11">
        <v>236199.73983939004</v>
      </c>
      <c r="V254" s="11">
        <v>0</v>
      </c>
    </row>
    <row r="255" spans="1:22" ht="12" customHeight="1" x14ac:dyDescent="0.25">
      <c r="A255" s="5" t="s">
        <v>20</v>
      </c>
      <c r="B255" s="8" t="s">
        <v>14</v>
      </c>
      <c r="C255" s="8" t="s">
        <v>49</v>
      </c>
      <c r="D255" s="8" t="s">
        <v>9</v>
      </c>
      <c r="E255" s="6">
        <f t="shared" si="184"/>
        <v>57.162670459387911</v>
      </c>
      <c r="F255" s="11">
        <v>6370717.5755254515</v>
      </c>
      <c r="G255" s="10">
        <f t="shared" si="185"/>
        <v>364167229.35959208</v>
      </c>
      <c r="H255" s="10">
        <f t="shared" si="186"/>
        <v>201900621.16637999</v>
      </c>
      <c r="I255" s="10">
        <f t="shared" si="187"/>
        <v>91577933.174133077</v>
      </c>
      <c r="J255" s="10">
        <f t="shared" si="188"/>
        <v>70688675.019079059</v>
      </c>
      <c r="K255" s="11">
        <v>127172091.11371842</v>
      </c>
      <c r="L255" s="11">
        <v>40690995.070521265</v>
      </c>
      <c r="M255" s="11">
        <v>19796551.142679166</v>
      </c>
      <c r="N255" s="11">
        <v>7818466.4765263386</v>
      </c>
      <c r="O255" s="11">
        <v>46145435.103141248</v>
      </c>
      <c r="P255" s="10">
        <v>0</v>
      </c>
      <c r="Q255" s="11">
        <v>12180495.89329844</v>
      </c>
      <c r="R255" s="11">
        <v>38706442.210313372</v>
      </c>
      <c r="S255" s="11">
        <v>43073657.399873562</v>
      </c>
      <c r="T255" s="11">
        <v>3299381.5254154396</v>
      </c>
      <c r="U255" s="11">
        <v>950077.16457269981</v>
      </c>
      <c r="V255" s="11">
        <v>24333636.259532169</v>
      </c>
    </row>
    <row r="256" spans="1:22" ht="12" customHeight="1" x14ac:dyDescent="0.25">
      <c r="A256" s="5" t="s">
        <v>20</v>
      </c>
      <c r="B256" s="8" t="s">
        <v>14</v>
      </c>
      <c r="C256" s="8" t="s">
        <v>50</v>
      </c>
      <c r="D256" s="8" t="s">
        <v>9</v>
      </c>
      <c r="E256" s="6">
        <f t="shared" ref="E256:E318" si="261">IFERROR(G256/F256,0)</f>
        <v>78.733971527393635</v>
      </c>
      <c r="F256" s="11">
        <v>29820678.682767827</v>
      </c>
      <c r="G256" s="10">
        <f t="shared" ref="G256:G318" si="262">SUM(H256:J256)</f>
        <v>2347900466.3365965</v>
      </c>
      <c r="H256" s="10">
        <f t="shared" ref="H256:H318" si="263">SUM(K256,O256,P256,T256,U256,V256)</f>
        <v>1443030994.0244644</v>
      </c>
      <c r="I256" s="10">
        <f t="shared" ref="I256:I318" si="264">SUM(L256,Q256,R256)</f>
        <v>505627385.55329072</v>
      </c>
      <c r="J256" s="10">
        <f t="shared" ref="J256:J318" si="265">SUM(M256,N256,S256)</f>
        <v>399242086.75884175</v>
      </c>
      <c r="K256" s="11">
        <v>712401861.4140991</v>
      </c>
      <c r="L256" s="11">
        <v>302896343.60172147</v>
      </c>
      <c r="M256" s="11">
        <v>74087471.27541928</v>
      </c>
      <c r="N256" s="11">
        <v>135779242.49766111</v>
      </c>
      <c r="O256" s="11">
        <v>549982353.32421529</v>
      </c>
      <c r="P256" s="10">
        <v>0</v>
      </c>
      <c r="Q256" s="11">
        <v>45880781.497887231</v>
      </c>
      <c r="R256" s="11">
        <v>156850260.45368198</v>
      </c>
      <c r="S256" s="11">
        <v>189375372.98576131</v>
      </c>
      <c r="T256" s="11">
        <v>52374455.052872576</v>
      </c>
      <c r="U256" s="11">
        <v>1700571.9654325901</v>
      </c>
      <c r="V256" s="11">
        <v>126571752.26784468</v>
      </c>
    </row>
    <row r="257" spans="1:22" ht="12" customHeight="1" x14ac:dyDescent="0.25">
      <c r="A257" s="5" t="s">
        <v>20</v>
      </c>
      <c r="B257" s="8" t="s">
        <v>15</v>
      </c>
      <c r="C257" s="8" t="s">
        <v>43</v>
      </c>
      <c r="D257" s="8" t="s">
        <v>43</v>
      </c>
      <c r="E257" s="6">
        <f t="shared" si="261"/>
        <v>31.765017677648636</v>
      </c>
      <c r="F257" s="11">
        <f>SUM(F258:F259)</f>
        <v>1362693951.764564</v>
      </c>
      <c r="G257" s="10">
        <f t="shared" si="262"/>
        <v>43285997467.026253</v>
      </c>
      <c r="H257" s="10">
        <f t="shared" si="263"/>
        <v>31368004878.970562</v>
      </c>
      <c r="I257" s="10">
        <f t="shared" si="264"/>
        <v>1649814056.5295486</v>
      </c>
      <c r="J257" s="10">
        <f t="shared" si="265"/>
        <v>10268178531.526144</v>
      </c>
      <c r="K257" s="11">
        <f>SUM(K258:K259)</f>
        <v>11736047007.545168</v>
      </c>
      <c r="L257" s="11">
        <f t="shared" ref="L257:U257" si="266">SUM(L258:L259)</f>
        <v>24788039.197642498</v>
      </c>
      <c r="M257" s="11">
        <f t="shared" si="266"/>
        <v>4044564507.1636</v>
      </c>
      <c r="N257" s="11">
        <f t="shared" si="266"/>
        <v>4135504295.6457129</v>
      </c>
      <c r="O257" s="11">
        <f t="shared" si="266"/>
        <v>11823008255.108568</v>
      </c>
      <c r="P257" s="11">
        <f t="shared" si="266"/>
        <v>0</v>
      </c>
      <c r="Q257" s="11">
        <f t="shared" si="266"/>
        <v>0</v>
      </c>
      <c r="R257" s="11">
        <f t="shared" si="266"/>
        <v>1625026017.3319061</v>
      </c>
      <c r="S257" s="11">
        <f t="shared" si="266"/>
        <v>2088109728.7168314</v>
      </c>
      <c r="T257" s="11">
        <f t="shared" si="266"/>
        <v>3826165781.4385691</v>
      </c>
      <c r="U257" s="11">
        <f t="shared" si="266"/>
        <v>371198955.36298633</v>
      </c>
      <c r="V257" s="11">
        <f>SUM(V258:V259)</f>
        <v>3611584879.5152688</v>
      </c>
    </row>
    <row r="258" spans="1:22" ht="12" customHeight="1" x14ac:dyDescent="0.25">
      <c r="A258" s="5" t="s">
        <v>20</v>
      </c>
      <c r="B258" s="8" t="s">
        <v>15</v>
      </c>
      <c r="C258" s="8" t="s">
        <v>43</v>
      </c>
      <c r="D258" s="8" t="s">
        <v>16</v>
      </c>
      <c r="E258" s="6">
        <f t="shared" si="261"/>
        <v>23.465533941351314</v>
      </c>
      <c r="F258" s="11">
        <f>SUM(F261,F264)</f>
        <v>448338490.86136246</v>
      </c>
      <c r="G258" s="10">
        <f t="shared" si="262"/>
        <v>10520502074.521526</v>
      </c>
      <c r="H258" s="10">
        <f t="shared" si="263"/>
        <v>6370529232.8479929</v>
      </c>
      <c r="I258" s="10">
        <f t="shared" si="264"/>
        <v>1147866398.0275342</v>
      </c>
      <c r="J258" s="10">
        <f t="shared" si="265"/>
        <v>3002106443.6459985</v>
      </c>
      <c r="K258" s="11">
        <f>SUM(K261,K264)</f>
        <v>2919556753.3566422</v>
      </c>
      <c r="L258" s="11">
        <f t="shared" ref="L258:V258" si="267">SUM(L261,L264)</f>
        <v>17023357.315169107</v>
      </c>
      <c r="M258" s="11">
        <f t="shared" si="267"/>
        <v>1039449290.573239</v>
      </c>
      <c r="N258" s="11">
        <f t="shared" si="267"/>
        <v>1077363972.2473958</v>
      </c>
      <c r="O258" s="11">
        <f t="shared" si="267"/>
        <v>2164387385.4736404</v>
      </c>
      <c r="P258" s="11">
        <f t="shared" si="267"/>
        <v>0</v>
      </c>
      <c r="Q258" s="11">
        <f t="shared" si="267"/>
        <v>0</v>
      </c>
      <c r="R258" s="11">
        <f t="shared" si="267"/>
        <v>1130843040.7123652</v>
      </c>
      <c r="S258" s="11">
        <f t="shared" si="267"/>
        <v>885293180.82536364</v>
      </c>
      <c r="T258" s="11">
        <f t="shared" si="267"/>
        <v>540707233.344311</v>
      </c>
      <c r="U258" s="11">
        <f t="shared" si="267"/>
        <v>15994070.011589941</v>
      </c>
      <c r="V258" s="11">
        <f t="shared" si="267"/>
        <v>729883790.66180992</v>
      </c>
    </row>
    <row r="259" spans="1:22" ht="12" customHeight="1" x14ac:dyDescent="0.25">
      <c r="A259" s="5" t="s">
        <v>20</v>
      </c>
      <c r="B259" s="8" t="s">
        <v>15</v>
      </c>
      <c r="C259" s="8" t="s">
        <v>43</v>
      </c>
      <c r="D259" s="8" t="s">
        <v>9</v>
      </c>
      <c r="E259" s="6">
        <f t="shared" si="261"/>
        <v>35.834526935661245</v>
      </c>
      <c r="F259" s="11">
        <f>SUM(F262,F265,F267)</f>
        <v>914355460.90320146</v>
      </c>
      <c r="G259" s="10">
        <f t="shared" si="262"/>
        <v>32765495392.504726</v>
      </c>
      <c r="H259" s="10">
        <f t="shared" si="263"/>
        <v>24997475646.122566</v>
      </c>
      <c r="I259" s="10">
        <f t="shared" si="264"/>
        <v>501947658.5020144</v>
      </c>
      <c r="J259" s="10">
        <f t="shared" si="265"/>
        <v>7266072087.880146</v>
      </c>
      <c r="K259" s="11">
        <f>SUM(K262,K265,K267)</f>
        <v>8816490254.1885262</v>
      </c>
      <c r="L259" s="11">
        <f t="shared" ref="L259:U259" si="268">SUM(L262,L265,L267)</f>
        <v>7764681.8824733887</v>
      </c>
      <c r="M259" s="11">
        <f t="shared" si="268"/>
        <v>3005115216.5903611</v>
      </c>
      <c r="N259" s="11">
        <f t="shared" si="268"/>
        <v>3058140323.3983169</v>
      </c>
      <c r="O259" s="11">
        <f t="shared" si="268"/>
        <v>9658620869.6349277</v>
      </c>
      <c r="P259" s="11">
        <f t="shared" si="268"/>
        <v>0</v>
      </c>
      <c r="Q259" s="11">
        <f t="shared" si="268"/>
        <v>0</v>
      </c>
      <c r="R259" s="11">
        <f t="shared" si="268"/>
        <v>494182976.61954099</v>
      </c>
      <c r="S259" s="11">
        <f t="shared" si="268"/>
        <v>1202816547.8914678</v>
      </c>
      <c r="T259" s="11">
        <f t="shared" si="268"/>
        <v>3285458548.0942583</v>
      </c>
      <c r="U259" s="11">
        <f t="shared" si="268"/>
        <v>355204885.35139638</v>
      </c>
      <c r="V259" s="11">
        <f>SUM(V262,V265,V267)</f>
        <v>2881701088.8534589</v>
      </c>
    </row>
    <row r="260" spans="1:22" ht="12" customHeight="1" x14ac:dyDescent="0.25">
      <c r="A260" s="5" t="s">
        <v>20</v>
      </c>
      <c r="B260" s="8" t="s">
        <v>15</v>
      </c>
      <c r="C260" s="8" t="s">
        <v>48</v>
      </c>
      <c r="D260" s="8" t="s">
        <v>43</v>
      </c>
      <c r="E260" s="6">
        <f t="shared" si="261"/>
        <v>17.039558269426564</v>
      </c>
      <c r="F260" s="11">
        <f>SUM(F261:F262)</f>
        <v>60129377.011641793</v>
      </c>
      <c r="G260" s="10">
        <f t="shared" si="262"/>
        <v>1024578023.2941885</v>
      </c>
      <c r="H260" s="10">
        <f t="shared" si="263"/>
        <v>188913735.93123853</v>
      </c>
      <c r="I260" s="10">
        <f t="shared" si="264"/>
        <v>86599175.080956042</v>
      </c>
      <c r="J260" s="10">
        <f t="shared" si="265"/>
        <v>749065112.28199399</v>
      </c>
      <c r="K260" s="11">
        <f>SUM(K261:K262)</f>
        <v>188913735.93123853</v>
      </c>
      <c r="L260" s="11">
        <f t="shared" ref="L260:U260" si="269">SUM(L261:L262)</f>
        <v>24788039.197642498</v>
      </c>
      <c r="M260" s="11">
        <f t="shared" si="269"/>
        <v>148821624.26722497</v>
      </c>
      <c r="N260" s="11">
        <f t="shared" si="269"/>
        <v>30081543.803775951</v>
      </c>
      <c r="O260" s="11">
        <f t="shared" si="269"/>
        <v>0</v>
      </c>
      <c r="P260" s="11">
        <f t="shared" si="269"/>
        <v>0</v>
      </c>
      <c r="Q260" s="11">
        <f t="shared" si="269"/>
        <v>0</v>
      </c>
      <c r="R260" s="11">
        <f t="shared" si="269"/>
        <v>61811135.883313552</v>
      </c>
      <c r="S260" s="11">
        <f t="shared" si="269"/>
        <v>570161944.21099305</v>
      </c>
      <c r="T260" s="11">
        <f t="shared" si="269"/>
        <v>0</v>
      </c>
      <c r="U260" s="11">
        <f t="shared" si="269"/>
        <v>0</v>
      </c>
      <c r="V260" s="11">
        <f>SUM(V261:V262)</f>
        <v>0</v>
      </c>
    </row>
    <row r="261" spans="1:22" ht="12" customHeight="1" x14ac:dyDescent="0.25">
      <c r="A261" s="5" t="s">
        <v>20</v>
      </c>
      <c r="B261" s="8" t="s">
        <v>15</v>
      </c>
      <c r="C261" s="8" t="s">
        <v>48</v>
      </c>
      <c r="D261" s="8" t="s">
        <v>16</v>
      </c>
      <c r="E261" s="6">
        <f t="shared" si="261"/>
        <v>15.362501247853844</v>
      </c>
      <c r="F261" s="7">
        <v>47085176.965374038</v>
      </c>
      <c r="G261" s="10">
        <f t="shared" si="262"/>
        <v>723346089.88597775</v>
      </c>
      <c r="H261" s="10">
        <f t="shared" si="263"/>
        <v>132832457.30349699</v>
      </c>
      <c r="I261" s="10">
        <f t="shared" si="264"/>
        <v>60074321.605234608</v>
      </c>
      <c r="J261" s="10">
        <f t="shared" si="265"/>
        <v>530439310.97724617</v>
      </c>
      <c r="K261" s="7">
        <v>132832457.30349699</v>
      </c>
      <c r="L261" s="7">
        <v>17023357.315169107</v>
      </c>
      <c r="M261" s="7">
        <v>104603648.89606473</v>
      </c>
      <c r="N261" s="7">
        <v>20995280.956270326</v>
      </c>
      <c r="O261" s="7">
        <v>0</v>
      </c>
      <c r="P261" s="10">
        <v>0</v>
      </c>
      <c r="Q261" s="7">
        <v>0</v>
      </c>
      <c r="R261" s="7">
        <v>43050964.290065505</v>
      </c>
      <c r="S261" s="7">
        <v>404840381.12491113</v>
      </c>
      <c r="T261" s="7">
        <v>0</v>
      </c>
      <c r="U261" s="7">
        <v>0</v>
      </c>
      <c r="V261" s="7">
        <v>0</v>
      </c>
    </row>
    <row r="262" spans="1:22" ht="12" customHeight="1" x14ac:dyDescent="0.25">
      <c r="A262" s="5" t="s">
        <v>20</v>
      </c>
      <c r="B262" s="8" t="s">
        <v>15</v>
      </c>
      <c r="C262" s="8" t="s">
        <v>48</v>
      </c>
      <c r="D262" s="8" t="s">
        <v>9</v>
      </c>
      <c r="E262" s="6">
        <f t="shared" si="261"/>
        <v>23.093170323955597</v>
      </c>
      <c r="F262" s="7">
        <v>13044200.046267755</v>
      </c>
      <c r="G262" s="10">
        <f t="shared" si="262"/>
        <v>301231933.40821075</v>
      </c>
      <c r="H262" s="10">
        <f t="shared" si="263"/>
        <v>56081278.62774156</v>
      </c>
      <c r="I262" s="10">
        <f t="shared" si="264"/>
        <v>26524853.475721441</v>
      </c>
      <c r="J262" s="10">
        <f t="shared" si="265"/>
        <v>218625801.30474776</v>
      </c>
      <c r="K262" s="7">
        <v>56081278.62774156</v>
      </c>
      <c r="L262" s="7">
        <v>7764681.8824733887</v>
      </c>
      <c r="M262" s="7">
        <v>44217975.371160239</v>
      </c>
      <c r="N262" s="7">
        <v>9086262.8475056253</v>
      </c>
      <c r="O262" s="7">
        <v>0</v>
      </c>
      <c r="P262" s="10">
        <v>0</v>
      </c>
      <c r="Q262" s="7">
        <v>0</v>
      </c>
      <c r="R262" s="7">
        <v>18760171.593248051</v>
      </c>
      <c r="S262" s="7">
        <v>165321563.08608189</v>
      </c>
      <c r="T262" s="7">
        <v>0</v>
      </c>
      <c r="U262" s="7">
        <v>0</v>
      </c>
      <c r="V262" s="7">
        <v>0</v>
      </c>
    </row>
    <row r="263" spans="1:22" ht="12" customHeight="1" x14ac:dyDescent="0.25">
      <c r="A263" s="5" t="s">
        <v>20</v>
      </c>
      <c r="B263" s="8" t="s">
        <v>15</v>
      </c>
      <c r="C263" s="8" t="s">
        <v>51</v>
      </c>
      <c r="D263" s="8" t="s">
        <v>43</v>
      </c>
      <c r="E263" s="6">
        <f t="shared" si="261"/>
        <v>26.38337944901394</v>
      </c>
      <c r="F263" s="11">
        <f>SUM(F264:F265)</f>
        <v>451238937.26380855</v>
      </c>
      <c r="G263" s="10">
        <f t="shared" si="262"/>
        <v>11905208104.000856</v>
      </c>
      <c r="H263" s="10">
        <f t="shared" si="263"/>
        <v>7614309644.3132038</v>
      </c>
      <c r="I263" s="10">
        <f t="shared" si="264"/>
        <v>1271089323.9695742</v>
      </c>
      <c r="J263" s="10">
        <f t="shared" si="265"/>
        <v>3019809135.7180781</v>
      </c>
      <c r="K263" s="11">
        <f>SUM(K264:K265)</f>
        <v>3357743334.533906</v>
      </c>
      <c r="L263" s="11">
        <f t="shared" ref="L263:V263" si="270">SUM(L264:L265)</f>
        <v>0</v>
      </c>
      <c r="M263" s="11">
        <f t="shared" si="270"/>
        <v>1122862635.2005248</v>
      </c>
      <c r="N263" s="11">
        <f t="shared" si="270"/>
        <v>1310526864.5166798</v>
      </c>
      <c r="O263" s="11">
        <f t="shared" si="270"/>
        <v>2663967698.4124656</v>
      </c>
      <c r="P263" s="11">
        <f t="shared" si="270"/>
        <v>0</v>
      </c>
      <c r="Q263" s="11">
        <f t="shared" si="270"/>
        <v>0</v>
      </c>
      <c r="R263" s="11">
        <f t="shared" si="270"/>
        <v>1271089323.9695742</v>
      </c>
      <c r="S263" s="11">
        <f t="shared" si="270"/>
        <v>586419636.00087357</v>
      </c>
      <c r="T263" s="11">
        <f t="shared" si="270"/>
        <v>679509391.93070555</v>
      </c>
      <c r="U263" s="11">
        <f t="shared" si="270"/>
        <v>25088665.140349008</v>
      </c>
      <c r="V263" s="11">
        <f t="shared" si="270"/>
        <v>888000554.29577756</v>
      </c>
    </row>
    <row r="264" spans="1:22" ht="12" customHeight="1" x14ac:dyDescent="0.25">
      <c r="A264" s="5" t="s">
        <v>20</v>
      </c>
      <c r="B264" s="8" t="s">
        <v>15</v>
      </c>
      <c r="C264" s="8" t="s">
        <v>51</v>
      </c>
      <c r="D264" s="8" t="s">
        <v>16</v>
      </c>
      <c r="E264" s="6">
        <f t="shared" si="261"/>
        <v>24.416386470455755</v>
      </c>
      <c r="F264" s="7">
        <v>401253313.8959884</v>
      </c>
      <c r="G264" s="10">
        <f t="shared" si="262"/>
        <v>9797155984.6355476</v>
      </c>
      <c r="H264" s="10">
        <f t="shared" si="263"/>
        <v>6237696775.5444965</v>
      </c>
      <c r="I264" s="10">
        <f t="shared" si="264"/>
        <v>1087792076.4222996</v>
      </c>
      <c r="J264" s="10">
        <f t="shared" si="265"/>
        <v>2471667132.6687527</v>
      </c>
      <c r="K264" s="7">
        <v>2786724296.0531454</v>
      </c>
      <c r="L264" s="7">
        <v>0</v>
      </c>
      <c r="M264" s="7">
        <v>934845641.67717421</v>
      </c>
      <c r="N264" s="7">
        <v>1056368691.2911255</v>
      </c>
      <c r="O264" s="7">
        <v>2164387385.4736404</v>
      </c>
      <c r="P264" s="10">
        <v>0</v>
      </c>
      <c r="Q264" s="7">
        <v>0</v>
      </c>
      <c r="R264" s="7">
        <v>1087792076.4222996</v>
      </c>
      <c r="S264" s="7">
        <v>480452799.70045257</v>
      </c>
      <c r="T264" s="7">
        <v>540707233.344311</v>
      </c>
      <c r="U264" s="7">
        <v>15994070.011589941</v>
      </c>
      <c r="V264" s="7">
        <v>729883790.66180992</v>
      </c>
    </row>
    <row r="265" spans="1:22" ht="12" customHeight="1" x14ac:dyDescent="0.25">
      <c r="A265" s="5" t="s">
        <v>20</v>
      </c>
      <c r="B265" s="8" t="s">
        <v>15</v>
      </c>
      <c r="C265" s="8" t="s">
        <v>51</v>
      </c>
      <c r="D265" s="8" t="s">
        <v>9</v>
      </c>
      <c r="E265" s="6">
        <f t="shared" si="261"/>
        <v>42.173168549948194</v>
      </c>
      <c r="F265" s="7">
        <v>49985623.367820129</v>
      </c>
      <c r="G265" s="10">
        <f t="shared" si="262"/>
        <v>2108052119.3653073</v>
      </c>
      <c r="H265" s="10">
        <f t="shared" si="263"/>
        <v>1376612868.768707</v>
      </c>
      <c r="I265" s="10">
        <f t="shared" si="264"/>
        <v>183297247.54727456</v>
      </c>
      <c r="J265" s="10">
        <f t="shared" si="265"/>
        <v>548142003.04932559</v>
      </c>
      <c r="K265" s="7">
        <v>571019038.48076057</v>
      </c>
      <c r="L265" s="7">
        <v>0</v>
      </c>
      <c r="M265" s="7">
        <v>188016993.52335051</v>
      </c>
      <c r="N265" s="7">
        <v>254158173.22555414</v>
      </c>
      <c r="O265" s="7">
        <v>499580312.93882507</v>
      </c>
      <c r="P265" s="10">
        <v>0</v>
      </c>
      <c r="Q265" s="7">
        <v>0</v>
      </c>
      <c r="R265" s="7">
        <v>183297247.54727456</v>
      </c>
      <c r="S265" s="7">
        <v>105966836.30042095</v>
      </c>
      <c r="T265" s="7">
        <v>138802158.58639455</v>
      </c>
      <c r="U265" s="7">
        <v>9094595.1287590694</v>
      </c>
      <c r="V265" s="7">
        <v>158116763.63396761</v>
      </c>
    </row>
    <row r="266" spans="1:22" ht="12" customHeight="1" x14ac:dyDescent="0.25">
      <c r="A266" s="5" t="s">
        <v>20</v>
      </c>
      <c r="B266" s="8" t="s">
        <v>15</v>
      </c>
      <c r="C266" s="8" t="s">
        <v>52</v>
      </c>
      <c r="D266" s="8" t="s">
        <v>43</v>
      </c>
      <c r="E266" s="6">
        <f t="shared" si="261"/>
        <v>35.657579195269321</v>
      </c>
      <c r="F266" s="11">
        <f>F267</f>
        <v>851325637.48911357</v>
      </c>
      <c r="G266" s="10">
        <f t="shared" si="262"/>
        <v>30356211339.731209</v>
      </c>
      <c r="H266" s="10">
        <f t="shared" si="263"/>
        <v>23564781498.726116</v>
      </c>
      <c r="I266" s="10">
        <f t="shared" si="264"/>
        <v>292125557.47901839</v>
      </c>
      <c r="J266" s="10">
        <f t="shared" si="265"/>
        <v>6499304283.5260725</v>
      </c>
      <c r="K266" s="11">
        <f>K267</f>
        <v>8189389937.0800247</v>
      </c>
      <c r="L266" s="11">
        <f t="shared" ref="L266:V266" si="271">L267</f>
        <v>0</v>
      </c>
      <c r="M266" s="11">
        <f t="shared" si="271"/>
        <v>2772880247.6958504</v>
      </c>
      <c r="N266" s="11">
        <f t="shared" si="271"/>
        <v>2794895887.3252573</v>
      </c>
      <c r="O266" s="11">
        <f t="shared" si="271"/>
        <v>9159040556.6961021</v>
      </c>
      <c r="P266" s="11">
        <f t="shared" si="271"/>
        <v>0</v>
      </c>
      <c r="Q266" s="11">
        <f t="shared" si="271"/>
        <v>0</v>
      </c>
      <c r="R266" s="11">
        <f t="shared" si="271"/>
        <v>292125557.47901839</v>
      </c>
      <c r="S266" s="11">
        <f t="shared" si="271"/>
        <v>931528148.50496495</v>
      </c>
      <c r="T266" s="11">
        <f t="shared" si="271"/>
        <v>3146656389.507864</v>
      </c>
      <c r="U266" s="11">
        <f t="shared" si="271"/>
        <v>346110290.2226373</v>
      </c>
      <c r="V266" s="11">
        <f t="shared" si="271"/>
        <v>2723584325.2194915</v>
      </c>
    </row>
    <row r="267" spans="1:22" ht="12" customHeight="1" x14ac:dyDescent="0.25">
      <c r="A267" s="5" t="s">
        <v>20</v>
      </c>
      <c r="B267" s="8" t="s">
        <v>15</v>
      </c>
      <c r="C267" s="8" t="s">
        <v>52</v>
      </c>
      <c r="D267" s="8" t="s">
        <v>9</v>
      </c>
      <c r="E267" s="6">
        <f t="shared" si="261"/>
        <v>35.657579195269321</v>
      </c>
      <c r="F267" s="7">
        <v>851325637.48911357</v>
      </c>
      <c r="G267" s="10">
        <f t="shared" si="262"/>
        <v>30356211339.731209</v>
      </c>
      <c r="H267" s="10">
        <f t="shared" si="263"/>
        <v>23564781498.726116</v>
      </c>
      <c r="I267" s="10">
        <f t="shared" si="264"/>
        <v>292125557.47901839</v>
      </c>
      <c r="J267" s="10">
        <f t="shared" si="265"/>
        <v>6499304283.5260725</v>
      </c>
      <c r="K267" s="7">
        <v>8189389937.0800247</v>
      </c>
      <c r="L267" s="7">
        <v>0</v>
      </c>
      <c r="M267" s="7">
        <v>2772880247.6958504</v>
      </c>
      <c r="N267" s="7">
        <v>2794895887.3252573</v>
      </c>
      <c r="O267" s="7">
        <v>9159040556.6961021</v>
      </c>
      <c r="P267" s="10">
        <v>0</v>
      </c>
      <c r="Q267" s="7">
        <v>0</v>
      </c>
      <c r="R267" s="7">
        <v>292125557.47901839</v>
      </c>
      <c r="S267" s="7">
        <v>931528148.50496495</v>
      </c>
      <c r="T267" s="7">
        <v>3146656389.507864</v>
      </c>
      <c r="U267" s="7">
        <v>346110290.2226373</v>
      </c>
      <c r="V267" s="7">
        <v>2723584325.2194915</v>
      </c>
    </row>
    <row r="268" spans="1:22" ht="12" customHeight="1" x14ac:dyDescent="0.25">
      <c r="A268" s="5" t="s">
        <v>21</v>
      </c>
      <c r="B268" s="8" t="s">
        <v>8</v>
      </c>
      <c r="C268" s="8" t="s">
        <v>43</v>
      </c>
      <c r="D268" s="8" t="s">
        <v>43</v>
      </c>
      <c r="E268" s="6">
        <f t="shared" si="261"/>
        <v>94.572523583671355</v>
      </c>
      <c r="F268" s="11">
        <f>SUM(F269:F270)</f>
        <v>4946002846.7171745</v>
      </c>
      <c r="G268" s="10">
        <f t="shared" si="262"/>
        <v>467755970866.06567</v>
      </c>
      <c r="H268" s="10">
        <f t="shared" si="263"/>
        <v>70515033249.593582</v>
      </c>
      <c r="I268" s="10">
        <f t="shared" si="264"/>
        <v>292789957715.63123</v>
      </c>
      <c r="J268" s="10">
        <f t="shared" si="265"/>
        <v>104450979900.84085</v>
      </c>
      <c r="K268" s="11">
        <f>SUM(K269:K270)</f>
        <v>23592428039.46492</v>
      </c>
      <c r="L268" s="11">
        <f t="shared" ref="L268:V268" si="272">SUM(L269:L270)</f>
        <v>0</v>
      </c>
      <c r="M268" s="11">
        <f t="shared" si="272"/>
        <v>16640707258.299463</v>
      </c>
      <c r="N268" s="11">
        <f t="shared" si="272"/>
        <v>63276272686.656677</v>
      </c>
      <c r="O268" s="11">
        <f t="shared" si="272"/>
        <v>155347195.95594192</v>
      </c>
      <c r="P268" s="11">
        <f t="shared" si="272"/>
        <v>0</v>
      </c>
      <c r="Q268" s="11">
        <f t="shared" si="272"/>
        <v>237566679200.81152</v>
      </c>
      <c r="R268" s="11">
        <f t="shared" si="272"/>
        <v>55223278514.81971</v>
      </c>
      <c r="S268" s="11">
        <f t="shared" si="272"/>
        <v>24533999955.884697</v>
      </c>
      <c r="T268" s="11">
        <f t="shared" si="272"/>
        <v>11193463860.777588</v>
      </c>
      <c r="U268" s="11">
        <f t="shared" si="272"/>
        <v>4342067276.8151302</v>
      </c>
      <c r="V268" s="11">
        <f t="shared" si="272"/>
        <v>31231726876.580002</v>
      </c>
    </row>
    <row r="269" spans="1:22" ht="12" customHeight="1" x14ac:dyDescent="0.25">
      <c r="A269" s="5" t="s">
        <v>21</v>
      </c>
      <c r="B269" s="8" t="s">
        <v>8</v>
      </c>
      <c r="C269" s="8" t="s">
        <v>43</v>
      </c>
      <c r="D269" s="8" t="s">
        <v>10</v>
      </c>
      <c r="E269" s="6">
        <f t="shared" si="261"/>
        <v>56.885921793063851</v>
      </c>
      <c r="F269" s="11">
        <f>SUM(F272,F275)</f>
        <v>2893265442</v>
      </c>
      <c r="G269" s="10">
        <f t="shared" si="262"/>
        <v>164586071660.18631</v>
      </c>
      <c r="H269" s="10">
        <f t="shared" si="263"/>
        <v>41601425571.986557</v>
      </c>
      <c r="I269" s="10">
        <f t="shared" si="264"/>
        <v>104381347780.5</v>
      </c>
      <c r="J269" s="10">
        <f t="shared" si="265"/>
        <v>18603298307.699738</v>
      </c>
      <c r="K269" s="11">
        <f>SUM(K272,K275)</f>
        <v>7001570928.512229</v>
      </c>
      <c r="L269" s="11">
        <f t="shared" ref="L269:V269" si="273">SUM(L272,L275)</f>
        <v>0</v>
      </c>
      <c r="M269" s="11">
        <f t="shared" si="273"/>
        <v>5121662934.9444504</v>
      </c>
      <c r="N269" s="11">
        <f t="shared" si="273"/>
        <v>8961262023.8552895</v>
      </c>
      <c r="O269" s="11">
        <f t="shared" si="273"/>
        <v>81954741.824240997</v>
      </c>
      <c r="P269" s="11">
        <f t="shared" si="273"/>
        <v>0</v>
      </c>
      <c r="Q269" s="11">
        <f t="shared" si="273"/>
        <v>64373062034.800003</v>
      </c>
      <c r="R269" s="11">
        <f t="shared" si="273"/>
        <v>40008285745.699997</v>
      </c>
      <c r="S269" s="11">
        <f t="shared" si="273"/>
        <v>4520373348.8999996</v>
      </c>
      <c r="T269" s="11">
        <f t="shared" si="273"/>
        <v>6234038931</v>
      </c>
      <c r="U269" s="11">
        <f t="shared" si="273"/>
        <v>714297140.65008998</v>
      </c>
      <c r="V269" s="11">
        <f t="shared" si="273"/>
        <v>27569563830</v>
      </c>
    </row>
    <row r="270" spans="1:22" ht="12" customHeight="1" x14ac:dyDescent="0.25">
      <c r="A270" s="5" t="s">
        <v>21</v>
      </c>
      <c r="B270" s="8" t="s">
        <v>8</v>
      </c>
      <c r="C270" s="8" t="s">
        <v>43</v>
      </c>
      <c r="D270" s="8" t="s">
        <v>9</v>
      </c>
      <c r="E270" s="6">
        <f t="shared" si="261"/>
        <v>147.69054166850432</v>
      </c>
      <c r="F270" s="11">
        <f>SUM(F278,F276,F273)</f>
        <v>2052737404.717175</v>
      </c>
      <c r="G270" s="10">
        <f t="shared" si="262"/>
        <v>303169899205.87933</v>
      </c>
      <c r="H270" s="10">
        <f t="shared" si="263"/>
        <v>28913607677.607018</v>
      </c>
      <c r="I270" s="10">
        <f t="shared" si="264"/>
        <v>188408609935.13123</v>
      </c>
      <c r="J270" s="10">
        <f t="shared" si="265"/>
        <v>85847681593.141083</v>
      </c>
      <c r="K270" s="11">
        <f>SUM(K278,K276,K273)</f>
        <v>16590857110.95269</v>
      </c>
      <c r="L270" s="11">
        <f t="shared" ref="L270:V270" si="274">SUM(L278,L276,L273)</f>
        <v>0</v>
      </c>
      <c r="M270" s="11">
        <f t="shared" si="274"/>
        <v>11519044323.355013</v>
      </c>
      <c r="N270" s="11">
        <f t="shared" si="274"/>
        <v>54315010662.801384</v>
      </c>
      <c r="O270" s="11">
        <f t="shared" si="274"/>
        <v>73392454.131700903</v>
      </c>
      <c r="P270" s="11">
        <f t="shared" si="274"/>
        <v>0</v>
      </c>
      <c r="Q270" s="11">
        <f t="shared" si="274"/>
        <v>173193617166.01151</v>
      </c>
      <c r="R270" s="11">
        <f t="shared" si="274"/>
        <v>15214992769.119715</v>
      </c>
      <c r="S270" s="11">
        <f t="shared" si="274"/>
        <v>20013626606.984695</v>
      </c>
      <c r="T270" s="11">
        <f t="shared" si="274"/>
        <v>4959424929.7775888</v>
      </c>
      <c r="U270" s="11">
        <f t="shared" si="274"/>
        <v>3627770136.16504</v>
      </c>
      <c r="V270" s="11">
        <f t="shared" si="274"/>
        <v>3662163046.5799999</v>
      </c>
    </row>
    <row r="271" spans="1:22" ht="12" customHeight="1" x14ac:dyDescent="0.25">
      <c r="A271" s="5" t="s">
        <v>21</v>
      </c>
      <c r="B271" s="8" t="s">
        <v>8</v>
      </c>
      <c r="C271" s="8" t="s">
        <v>45</v>
      </c>
      <c r="D271" s="8" t="s">
        <v>43</v>
      </c>
      <c r="E271" s="6">
        <f t="shared" si="261"/>
        <v>105.29860124324465</v>
      </c>
      <c r="F271" s="11">
        <f>SUM(F272:F273)</f>
        <v>1848976674.5999999</v>
      </c>
      <c r="G271" s="10">
        <f t="shared" si="262"/>
        <v>194694657566.7659</v>
      </c>
      <c r="H271" s="10">
        <f t="shared" si="263"/>
        <v>26841078503.036186</v>
      </c>
      <c r="I271" s="10">
        <f t="shared" si="264"/>
        <v>122173870088.26999</v>
      </c>
      <c r="J271" s="10">
        <f t="shared" si="265"/>
        <v>45679708975.459717</v>
      </c>
      <c r="K271" s="11">
        <f>SUM(K272:K273)</f>
        <v>8373489979.1603708</v>
      </c>
      <c r="L271" s="11">
        <f t="shared" ref="L271:V271" si="275">SUM(L272:L273)</f>
        <v>0</v>
      </c>
      <c r="M271" s="11">
        <f t="shared" si="275"/>
        <v>5677675618.4114227</v>
      </c>
      <c r="N271" s="11">
        <f t="shared" si="275"/>
        <v>31405189691.336239</v>
      </c>
      <c r="O271" s="11">
        <f t="shared" si="275"/>
        <v>79413644.878591999</v>
      </c>
      <c r="P271" s="11">
        <f t="shared" si="275"/>
        <v>0</v>
      </c>
      <c r="Q271" s="11">
        <f t="shared" si="275"/>
        <v>96959906956.699997</v>
      </c>
      <c r="R271" s="11">
        <f t="shared" si="275"/>
        <v>25213963131.57</v>
      </c>
      <c r="S271" s="11">
        <f t="shared" si="275"/>
        <v>8596843665.7120495</v>
      </c>
      <c r="T271" s="11">
        <f t="shared" si="275"/>
        <v>3885000933.0699997</v>
      </c>
      <c r="U271" s="11">
        <f t="shared" si="275"/>
        <v>1030349655.327224</v>
      </c>
      <c r="V271" s="11">
        <f t="shared" si="275"/>
        <v>13472824290.6</v>
      </c>
    </row>
    <row r="272" spans="1:22" ht="12" customHeight="1" x14ac:dyDescent="0.25">
      <c r="A272" s="5" t="s">
        <v>21</v>
      </c>
      <c r="B272" s="8" t="s">
        <v>8</v>
      </c>
      <c r="C272" s="8" t="s">
        <v>45</v>
      </c>
      <c r="D272" s="8" t="s">
        <v>10</v>
      </c>
      <c r="E272" s="6">
        <f t="shared" si="261"/>
        <v>59.113454931100485</v>
      </c>
      <c r="F272" s="7">
        <v>1366691601</v>
      </c>
      <c r="G272" s="10">
        <f t="shared" si="262"/>
        <v>80789862360.427063</v>
      </c>
      <c r="H272" s="10">
        <f t="shared" si="263"/>
        <v>19550750868.012268</v>
      </c>
      <c r="I272" s="10">
        <f t="shared" si="264"/>
        <v>51133539715.5</v>
      </c>
      <c r="J272" s="10">
        <f t="shared" si="265"/>
        <v>10105571776.914789</v>
      </c>
      <c r="K272" s="7">
        <v>3458576346.7619829</v>
      </c>
      <c r="L272" s="7">
        <v>0</v>
      </c>
      <c r="M272" s="7">
        <v>2370094480.4847898</v>
      </c>
      <c r="N272" s="7">
        <v>5760777052.0199995</v>
      </c>
      <c r="O272" s="7">
        <v>41563553.958016999</v>
      </c>
      <c r="P272" s="10">
        <v>0</v>
      </c>
      <c r="Q272" s="7">
        <v>31285649593.200001</v>
      </c>
      <c r="R272" s="7">
        <v>19847890122.299999</v>
      </c>
      <c r="S272" s="7">
        <v>1974700244.4100001</v>
      </c>
      <c r="T272" s="7">
        <v>2882236322</v>
      </c>
      <c r="U272" s="7">
        <v>303915195.29227</v>
      </c>
      <c r="V272" s="7">
        <v>12864459450</v>
      </c>
    </row>
    <row r="273" spans="1:22" ht="12" customHeight="1" x14ac:dyDescent="0.25">
      <c r="A273" s="5" t="s">
        <v>21</v>
      </c>
      <c r="B273" s="8" t="s">
        <v>8</v>
      </c>
      <c r="C273" s="8" t="s">
        <v>45</v>
      </c>
      <c r="D273" s="8" t="s">
        <v>9</v>
      </c>
      <c r="E273" s="6">
        <f t="shared" si="261"/>
        <v>236.17731802500228</v>
      </c>
      <c r="F273" s="7">
        <v>482285073.60000002</v>
      </c>
      <c r="G273" s="10">
        <f t="shared" si="262"/>
        <v>113904795206.33884</v>
      </c>
      <c r="H273" s="10">
        <f t="shared" si="263"/>
        <v>7290327635.0239172</v>
      </c>
      <c r="I273" s="10">
        <f t="shared" si="264"/>
        <v>71040330372.770004</v>
      </c>
      <c r="J273" s="10">
        <f t="shared" si="265"/>
        <v>35574137198.544922</v>
      </c>
      <c r="K273" s="7">
        <v>4914913632.3983879</v>
      </c>
      <c r="L273" s="7">
        <v>0</v>
      </c>
      <c r="M273" s="7">
        <v>3307581137.9266334</v>
      </c>
      <c r="N273" s="7">
        <v>25644412639.316238</v>
      </c>
      <c r="O273" s="7">
        <v>37850090.920575</v>
      </c>
      <c r="P273" s="10">
        <v>0</v>
      </c>
      <c r="Q273" s="7">
        <v>65674257363.5</v>
      </c>
      <c r="R273" s="7">
        <v>5366073009.2700005</v>
      </c>
      <c r="S273" s="7">
        <v>6622143421.3020496</v>
      </c>
      <c r="T273" s="7">
        <v>1002764611.0699999</v>
      </c>
      <c r="U273" s="7">
        <v>726434460.03495395</v>
      </c>
      <c r="V273" s="7">
        <v>608364840.60000002</v>
      </c>
    </row>
    <row r="274" spans="1:22" ht="12" customHeight="1" x14ac:dyDescent="0.25">
      <c r="A274" s="5" t="s">
        <v>21</v>
      </c>
      <c r="B274" s="8" t="s">
        <v>8</v>
      </c>
      <c r="C274" s="8" t="s">
        <v>11</v>
      </c>
      <c r="D274" s="8" t="s">
        <v>43</v>
      </c>
      <c r="E274" s="6">
        <f t="shared" si="261"/>
        <v>95.48274015155971</v>
      </c>
      <c r="F274" s="11">
        <f>SUM(F275:F276)</f>
        <v>2042614589.7</v>
      </c>
      <c r="G274" s="10">
        <f t="shared" si="262"/>
        <v>195034438098.10986</v>
      </c>
      <c r="H274" s="10">
        <f t="shared" si="263"/>
        <v>28802810048.906246</v>
      </c>
      <c r="I274" s="10">
        <f t="shared" si="264"/>
        <v>127818003534.91</v>
      </c>
      <c r="J274" s="10">
        <f t="shared" si="265"/>
        <v>38413624514.29361</v>
      </c>
      <c r="K274" s="11">
        <f>SUM(K275:K276)</f>
        <v>7400256979.0756702</v>
      </c>
      <c r="L274" s="11">
        <f t="shared" ref="L274:V274" si="276">SUM(L275:L276)</f>
        <v>0</v>
      </c>
      <c r="M274" s="11">
        <f t="shared" si="276"/>
        <v>5862244857.2374315</v>
      </c>
      <c r="N274" s="11">
        <f t="shared" si="276"/>
        <v>22798953713.481339</v>
      </c>
      <c r="O274" s="11">
        <f t="shared" si="276"/>
        <v>56947303.342935994</v>
      </c>
      <c r="P274" s="11">
        <f t="shared" si="276"/>
        <v>0</v>
      </c>
      <c r="Q274" s="11">
        <f t="shared" si="276"/>
        <v>102062114552.07001</v>
      </c>
      <c r="R274" s="11">
        <f t="shared" si="276"/>
        <v>25755888982.840004</v>
      </c>
      <c r="S274" s="11">
        <f t="shared" si="276"/>
        <v>9752425943.5748405</v>
      </c>
      <c r="T274" s="11">
        <f t="shared" si="276"/>
        <v>4679914797.9200001</v>
      </c>
      <c r="U274" s="11">
        <f t="shared" si="276"/>
        <v>1314511303.1676409</v>
      </c>
      <c r="V274" s="11">
        <f t="shared" si="276"/>
        <v>15351179665.4</v>
      </c>
    </row>
    <row r="275" spans="1:22" ht="12" customHeight="1" x14ac:dyDescent="0.25">
      <c r="A275" s="5" t="s">
        <v>21</v>
      </c>
      <c r="B275" s="8" t="s">
        <v>8</v>
      </c>
      <c r="C275" s="8" t="s">
        <v>11</v>
      </c>
      <c r="D275" s="8" t="s">
        <v>10</v>
      </c>
      <c r="E275" s="6">
        <f t="shared" si="261"/>
        <v>54.891684273108964</v>
      </c>
      <c r="F275" s="7">
        <v>1526573841</v>
      </c>
      <c r="G275" s="10">
        <f t="shared" si="262"/>
        <v>83796209299.759247</v>
      </c>
      <c r="H275" s="10">
        <f t="shared" si="263"/>
        <v>22050674703.974289</v>
      </c>
      <c r="I275" s="10">
        <f t="shared" si="264"/>
        <v>53247808065</v>
      </c>
      <c r="J275" s="10">
        <f t="shared" si="265"/>
        <v>8497726530.7849503</v>
      </c>
      <c r="K275" s="7">
        <v>3542994581.750246</v>
      </c>
      <c r="L275" s="7">
        <v>0</v>
      </c>
      <c r="M275" s="7">
        <v>2751568454.4596605</v>
      </c>
      <c r="N275" s="7">
        <v>3200484971.8352904</v>
      </c>
      <c r="O275" s="7">
        <v>40391187.866223998</v>
      </c>
      <c r="P275" s="10">
        <v>0</v>
      </c>
      <c r="Q275" s="7">
        <v>33087412441.599998</v>
      </c>
      <c r="R275" s="7">
        <v>20160395623.400002</v>
      </c>
      <c r="S275" s="7">
        <v>2545673104.4899998</v>
      </c>
      <c r="T275" s="7">
        <v>3351802609</v>
      </c>
      <c r="U275" s="7">
        <v>410381945.35781997</v>
      </c>
      <c r="V275" s="7">
        <v>14705104380</v>
      </c>
    </row>
    <row r="276" spans="1:22" ht="12" customHeight="1" x14ac:dyDescent="0.25">
      <c r="A276" s="5" t="s">
        <v>21</v>
      </c>
      <c r="B276" s="8" t="s">
        <v>8</v>
      </c>
      <c r="C276" s="8" t="s">
        <v>11</v>
      </c>
      <c r="D276" s="8" t="s">
        <v>9</v>
      </c>
      <c r="E276" s="6">
        <f t="shared" si="261"/>
        <v>215.5609398648844</v>
      </c>
      <c r="F276" s="7">
        <v>516040748.69999999</v>
      </c>
      <c r="G276" s="10">
        <f t="shared" si="262"/>
        <v>111238228798.35062</v>
      </c>
      <c r="H276" s="10">
        <f t="shared" si="263"/>
        <v>6752135344.9319563</v>
      </c>
      <c r="I276" s="10">
        <f t="shared" si="264"/>
        <v>74570195469.910004</v>
      </c>
      <c r="J276" s="10">
        <f t="shared" si="265"/>
        <v>29915897983.508659</v>
      </c>
      <c r="K276" s="7">
        <v>3857262397.3254237</v>
      </c>
      <c r="L276" s="7">
        <v>0</v>
      </c>
      <c r="M276" s="7">
        <v>3110676402.777771</v>
      </c>
      <c r="N276" s="7">
        <v>19598468741.646049</v>
      </c>
      <c r="O276" s="7">
        <v>16556115.476712</v>
      </c>
      <c r="P276" s="10">
        <v>0</v>
      </c>
      <c r="Q276" s="7">
        <v>68974702110.470001</v>
      </c>
      <c r="R276" s="7">
        <v>5595493359.4400005</v>
      </c>
      <c r="S276" s="7">
        <v>7206752839.0848398</v>
      </c>
      <c r="T276" s="7">
        <v>1328112188.9200001</v>
      </c>
      <c r="U276" s="7">
        <v>904129357.80982101</v>
      </c>
      <c r="V276" s="7">
        <v>646075285.39999998</v>
      </c>
    </row>
    <row r="277" spans="1:22" ht="12" customHeight="1" x14ac:dyDescent="0.25">
      <c r="A277" s="5" t="s">
        <v>21</v>
      </c>
      <c r="B277" s="9" t="s">
        <v>8</v>
      </c>
      <c r="C277" s="8" t="s">
        <v>46</v>
      </c>
      <c r="D277" s="9" t="s">
        <v>43</v>
      </c>
      <c r="E277" s="6">
        <f t="shared" si="261"/>
        <v>74.000396526675075</v>
      </c>
      <c r="F277" s="11">
        <f>F278</f>
        <v>1054411582.4171749</v>
      </c>
      <c r="G277" s="10">
        <f t="shared" si="262"/>
        <v>78026875201.18988</v>
      </c>
      <c r="H277" s="10">
        <f t="shared" si="263"/>
        <v>14871144697.651146</v>
      </c>
      <c r="I277" s="10">
        <f t="shared" si="264"/>
        <v>42798084092.451225</v>
      </c>
      <c r="J277" s="10">
        <f t="shared" si="265"/>
        <v>20357646411.087509</v>
      </c>
      <c r="K277" s="11">
        <f>K278</f>
        <v>7818681081.228879</v>
      </c>
      <c r="L277" s="11">
        <f t="shared" ref="L277:V277" si="277">L278</f>
        <v>0</v>
      </c>
      <c r="M277" s="11">
        <f t="shared" si="277"/>
        <v>5100786782.650609</v>
      </c>
      <c r="N277" s="11">
        <f t="shared" si="277"/>
        <v>9072129281.8390942</v>
      </c>
      <c r="O277" s="11">
        <f t="shared" si="277"/>
        <v>18986247.734413907</v>
      </c>
      <c r="P277" s="11">
        <f t="shared" si="277"/>
        <v>0</v>
      </c>
      <c r="Q277" s="11">
        <f t="shared" si="277"/>
        <v>38544657692.041512</v>
      </c>
      <c r="R277" s="11">
        <f t="shared" si="277"/>
        <v>4253426400.4097137</v>
      </c>
      <c r="S277" s="11">
        <f t="shared" si="277"/>
        <v>6184730346.597805</v>
      </c>
      <c r="T277" s="11">
        <f t="shared" si="277"/>
        <v>2628548129.7875891</v>
      </c>
      <c r="U277" s="11">
        <f t="shared" si="277"/>
        <v>1997206318.3202648</v>
      </c>
      <c r="V277" s="11">
        <f t="shared" si="277"/>
        <v>2407722920.5799999</v>
      </c>
    </row>
    <row r="278" spans="1:22" ht="12" customHeight="1" x14ac:dyDescent="0.25">
      <c r="A278" s="5" t="s">
        <v>21</v>
      </c>
      <c r="B278" s="8" t="s">
        <v>8</v>
      </c>
      <c r="C278" s="8" t="s">
        <v>46</v>
      </c>
      <c r="D278" s="8" t="s">
        <v>9</v>
      </c>
      <c r="E278" s="6">
        <f t="shared" si="261"/>
        <v>74.000396526675075</v>
      </c>
      <c r="F278" s="7">
        <v>1054411582.4171749</v>
      </c>
      <c r="G278" s="10">
        <f t="shared" si="262"/>
        <v>78026875201.18988</v>
      </c>
      <c r="H278" s="10">
        <f t="shared" si="263"/>
        <v>14871144697.651146</v>
      </c>
      <c r="I278" s="10">
        <f t="shared" si="264"/>
        <v>42798084092.451225</v>
      </c>
      <c r="J278" s="10">
        <f t="shared" si="265"/>
        <v>20357646411.087509</v>
      </c>
      <c r="K278" s="7">
        <v>7818681081.228879</v>
      </c>
      <c r="L278" s="7">
        <v>0</v>
      </c>
      <c r="M278" s="7">
        <v>5100786782.650609</v>
      </c>
      <c r="N278" s="7">
        <v>9072129281.8390942</v>
      </c>
      <c r="O278" s="7">
        <v>18986247.734413907</v>
      </c>
      <c r="P278" s="10">
        <v>0</v>
      </c>
      <c r="Q278" s="7">
        <v>38544657692.041512</v>
      </c>
      <c r="R278" s="7">
        <v>4253426400.4097137</v>
      </c>
      <c r="S278" s="7">
        <v>6184730346.597805</v>
      </c>
      <c r="T278" s="7">
        <v>2628548129.7875891</v>
      </c>
      <c r="U278" s="7">
        <v>1997206318.3202648</v>
      </c>
      <c r="V278" s="7">
        <v>2407722920.5799999</v>
      </c>
    </row>
    <row r="279" spans="1:22" ht="12" customHeight="1" x14ac:dyDescent="0.25">
      <c r="A279" s="5" t="s">
        <v>21</v>
      </c>
      <c r="B279" s="8" t="s">
        <v>47</v>
      </c>
      <c r="C279" s="8" t="s">
        <v>43</v>
      </c>
      <c r="D279" s="8" t="s">
        <v>43</v>
      </c>
      <c r="E279" s="6">
        <f t="shared" si="261"/>
        <v>60.088979324084789</v>
      </c>
      <c r="F279" s="11">
        <f>SUM(F280:F281)</f>
        <v>7024893.8039359991</v>
      </c>
      <c r="G279" s="10">
        <f t="shared" si="262"/>
        <v>422118698.53860158</v>
      </c>
      <c r="H279" s="10">
        <f t="shared" si="263"/>
        <v>107953704.55650647</v>
      </c>
      <c r="I279" s="10">
        <f t="shared" si="264"/>
        <v>268789529.84849125</v>
      </c>
      <c r="J279" s="10">
        <f t="shared" si="265"/>
        <v>45375464.133603856</v>
      </c>
      <c r="K279" s="11">
        <f>SUM(K280:K281)</f>
        <v>38485341.073394015</v>
      </c>
      <c r="L279" s="11">
        <f t="shared" ref="L279:V279" si="278">SUM(L280:L281)</f>
        <v>0</v>
      </c>
      <c r="M279" s="11">
        <f t="shared" si="278"/>
        <v>18465039.52412314</v>
      </c>
      <c r="N279" s="11">
        <f t="shared" si="278"/>
        <v>1615658.553717592</v>
      </c>
      <c r="O279" s="11">
        <f t="shared" si="278"/>
        <v>772512.88744910993</v>
      </c>
      <c r="P279" s="11">
        <f t="shared" si="278"/>
        <v>0</v>
      </c>
      <c r="Q279" s="11">
        <f t="shared" si="278"/>
        <v>248159590.87109551</v>
      </c>
      <c r="R279" s="11">
        <f t="shared" si="278"/>
        <v>20629938.977395762</v>
      </c>
      <c r="S279" s="11">
        <f t="shared" si="278"/>
        <v>25294766.055763129</v>
      </c>
      <c r="T279" s="11">
        <f t="shared" si="278"/>
        <v>6210764.8859459003</v>
      </c>
      <c r="U279" s="11">
        <f t="shared" si="278"/>
        <v>2800580.0171254436</v>
      </c>
      <c r="V279" s="11">
        <f t="shared" si="278"/>
        <v>59684505.692592002</v>
      </c>
    </row>
    <row r="280" spans="1:22" ht="12" customHeight="1" x14ac:dyDescent="0.25">
      <c r="A280" s="5" t="s">
        <v>21</v>
      </c>
      <c r="B280" s="8" t="s">
        <v>47</v>
      </c>
      <c r="C280" s="8" t="s">
        <v>43</v>
      </c>
      <c r="D280" s="8" t="s">
        <v>10</v>
      </c>
      <c r="E280" s="6">
        <f t="shared" si="261"/>
        <v>60.203025472011525</v>
      </c>
      <c r="F280" s="11">
        <f>SUM(F283,F286)</f>
        <v>5788432.9209499992</v>
      </c>
      <c r="G280" s="10">
        <f t="shared" si="262"/>
        <v>348481174.5829829</v>
      </c>
      <c r="H280" s="10">
        <f t="shared" si="263"/>
        <v>94294107.206493914</v>
      </c>
      <c r="I280" s="10">
        <f t="shared" si="264"/>
        <v>218082684.74889269</v>
      </c>
      <c r="J280" s="10">
        <f t="shared" si="265"/>
        <v>36104382.627596259</v>
      </c>
      <c r="K280" s="11">
        <f>SUM(K283,K286)</f>
        <v>29651257.256836407</v>
      </c>
      <c r="L280" s="11">
        <f t="shared" ref="L280:V280" si="279">SUM(L283,L286)</f>
        <v>0</v>
      </c>
      <c r="M280" s="11">
        <f t="shared" si="279"/>
        <v>14307747.172347199</v>
      </c>
      <c r="N280" s="11">
        <f t="shared" si="279"/>
        <v>1248538.58277316</v>
      </c>
      <c r="O280" s="11">
        <f t="shared" si="279"/>
        <v>577009.21925199998</v>
      </c>
      <c r="P280" s="11">
        <f t="shared" si="279"/>
        <v>0</v>
      </c>
      <c r="Q280" s="11">
        <f t="shared" si="279"/>
        <v>201185899.09656</v>
      </c>
      <c r="R280" s="11">
        <f t="shared" si="279"/>
        <v>16896785.652332701</v>
      </c>
      <c r="S280" s="11">
        <f t="shared" si="279"/>
        <v>20548096.8724759</v>
      </c>
      <c r="T280" s="11">
        <f t="shared" si="279"/>
        <v>6013380.7843900006</v>
      </c>
      <c r="U280" s="11">
        <f t="shared" si="279"/>
        <v>458544.41601549997</v>
      </c>
      <c r="V280" s="11">
        <f t="shared" si="279"/>
        <v>57593915.530000001</v>
      </c>
    </row>
    <row r="281" spans="1:22" ht="12" customHeight="1" x14ac:dyDescent="0.25">
      <c r="A281" s="5" t="s">
        <v>21</v>
      </c>
      <c r="B281" s="8" t="s">
        <v>47</v>
      </c>
      <c r="C281" s="8" t="s">
        <v>43</v>
      </c>
      <c r="D281" s="8" t="s">
        <v>9</v>
      </c>
      <c r="E281" s="6">
        <f t="shared" si="261"/>
        <v>59.55507769706977</v>
      </c>
      <c r="F281" s="11">
        <f>SUM(F284,F287)</f>
        <v>1236460.882986</v>
      </c>
      <c r="G281" s="10">
        <f t="shared" si="262"/>
        <v>73637523.955618724</v>
      </c>
      <c r="H281" s="10">
        <f t="shared" si="263"/>
        <v>13659597.350012565</v>
      </c>
      <c r="I281" s="10">
        <f t="shared" si="264"/>
        <v>50706845.099598557</v>
      </c>
      <c r="J281" s="10">
        <f t="shared" si="265"/>
        <v>9271081.5060076006</v>
      </c>
      <c r="K281" s="11">
        <f>SUM(K284,K287)</f>
        <v>8834083.8165576104</v>
      </c>
      <c r="L281" s="11">
        <f t="shared" ref="L281:V281" si="280">SUM(L284,L287)</f>
        <v>0</v>
      </c>
      <c r="M281" s="11">
        <f t="shared" si="280"/>
        <v>4157292.3517759391</v>
      </c>
      <c r="N281" s="11">
        <f t="shared" si="280"/>
        <v>367119.97094443202</v>
      </c>
      <c r="O281" s="11">
        <f t="shared" si="280"/>
        <v>195503.66819711</v>
      </c>
      <c r="P281" s="11">
        <f t="shared" si="280"/>
        <v>0</v>
      </c>
      <c r="Q281" s="11">
        <f t="shared" si="280"/>
        <v>46973691.7745355</v>
      </c>
      <c r="R281" s="11">
        <f t="shared" si="280"/>
        <v>3733153.3250630605</v>
      </c>
      <c r="S281" s="11">
        <f t="shared" si="280"/>
        <v>4746669.1832872294</v>
      </c>
      <c r="T281" s="11">
        <f t="shared" si="280"/>
        <v>197384.10155590001</v>
      </c>
      <c r="U281" s="11">
        <f t="shared" si="280"/>
        <v>2342035.6011099434</v>
      </c>
      <c r="V281" s="11">
        <f t="shared" si="280"/>
        <v>2090590.1625919999</v>
      </c>
    </row>
    <row r="282" spans="1:22" ht="12" customHeight="1" x14ac:dyDescent="0.25">
      <c r="A282" s="5" t="s">
        <v>21</v>
      </c>
      <c r="B282" s="9" t="s">
        <v>47</v>
      </c>
      <c r="C282" s="9" t="s">
        <v>45</v>
      </c>
      <c r="D282" s="9" t="s">
        <v>43</v>
      </c>
      <c r="E282" s="6">
        <f t="shared" si="261"/>
        <v>60.3699272697</v>
      </c>
      <c r="F282" s="11">
        <f>SUM(F283:F284)</f>
        <v>2756736.51009</v>
      </c>
      <c r="G282" s="10">
        <f t="shared" si="262"/>
        <v>166423982.6158599</v>
      </c>
      <c r="H282" s="10">
        <f t="shared" si="263"/>
        <v>42652058.524497584</v>
      </c>
      <c r="I282" s="10">
        <f t="shared" si="264"/>
        <v>105469668.22816709</v>
      </c>
      <c r="J282" s="10">
        <f t="shared" si="265"/>
        <v>18302255.863195218</v>
      </c>
      <c r="K282" s="11">
        <f>SUM(K283:K284)</f>
        <v>15435960.521053901</v>
      </c>
      <c r="L282" s="11">
        <f t="shared" ref="L282:V282" si="281">SUM(L283:L284)</f>
        <v>0</v>
      </c>
      <c r="M282" s="11">
        <f t="shared" si="281"/>
        <v>7174577.7583500771</v>
      </c>
      <c r="N282" s="11">
        <f t="shared" si="281"/>
        <v>1215495.1778415709</v>
      </c>
      <c r="O282" s="11">
        <f t="shared" si="281"/>
        <v>302817.92959230999</v>
      </c>
      <c r="P282" s="11">
        <f t="shared" si="281"/>
        <v>0</v>
      </c>
      <c r="Q282" s="11">
        <f t="shared" si="281"/>
        <v>97383764.418062091</v>
      </c>
      <c r="R282" s="11">
        <f t="shared" si="281"/>
        <v>8085903.8101049904</v>
      </c>
      <c r="S282" s="11">
        <f t="shared" si="281"/>
        <v>9912182.9270035699</v>
      </c>
      <c r="T282" s="11">
        <f t="shared" si="281"/>
        <v>2437252.6144629</v>
      </c>
      <c r="U282" s="11">
        <f t="shared" si="281"/>
        <v>1054398.5680964659</v>
      </c>
      <c r="V282" s="11">
        <f t="shared" si="281"/>
        <v>23421628.891292002</v>
      </c>
    </row>
    <row r="283" spans="1:22" ht="12" customHeight="1" x14ac:dyDescent="0.25">
      <c r="A283" s="5" t="s">
        <v>21</v>
      </c>
      <c r="B283" s="8" t="s">
        <v>47</v>
      </c>
      <c r="C283" s="8" t="s">
        <v>45</v>
      </c>
      <c r="D283" s="8" t="s">
        <v>10</v>
      </c>
      <c r="E283" s="6">
        <f t="shared" si="261"/>
        <v>60.481836502941583</v>
      </c>
      <c r="F283" s="7">
        <v>2271519.6579999998</v>
      </c>
      <c r="G283" s="10">
        <f t="shared" si="262"/>
        <v>137385680.56837377</v>
      </c>
      <c r="H283" s="10">
        <f t="shared" si="263"/>
        <v>37263997.244939998</v>
      </c>
      <c r="I283" s="10">
        <f t="shared" si="264"/>
        <v>85572584.951271698</v>
      </c>
      <c r="J283" s="10">
        <f t="shared" si="265"/>
        <v>14549098.372162079</v>
      </c>
      <c r="K283" s="7">
        <v>11904158.762060201</v>
      </c>
      <c r="L283" s="7">
        <v>0</v>
      </c>
      <c r="M283" s="7">
        <v>5558306.8620453998</v>
      </c>
      <c r="N283" s="7">
        <v>938850.08415677992</v>
      </c>
      <c r="O283" s="7">
        <v>226174.11822599999</v>
      </c>
      <c r="P283" s="10">
        <v>0</v>
      </c>
      <c r="Q283" s="7">
        <v>78950163.24797</v>
      </c>
      <c r="R283" s="7">
        <v>6622421.7033016998</v>
      </c>
      <c r="S283" s="7">
        <v>8051941.4259599</v>
      </c>
      <c r="T283" s="7">
        <v>2359794.37555</v>
      </c>
      <c r="U283" s="7">
        <v>172638.7291038</v>
      </c>
      <c r="V283" s="7">
        <v>22601231.260000002</v>
      </c>
    </row>
    <row r="284" spans="1:22" ht="12" customHeight="1" x14ac:dyDescent="0.25">
      <c r="A284" s="5" t="s">
        <v>21</v>
      </c>
      <c r="B284" s="8" t="s">
        <v>47</v>
      </c>
      <c r="C284" s="8" t="s">
        <v>45</v>
      </c>
      <c r="D284" s="8" t="s">
        <v>9</v>
      </c>
      <c r="E284" s="6">
        <f t="shared" si="261"/>
        <v>59.846029507029492</v>
      </c>
      <c r="F284" s="7">
        <v>485216.85209</v>
      </c>
      <c r="G284" s="10">
        <f t="shared" si="262"/>
        <v>29038302.047486104</v>
      </c>
      <c r="H284" s="10">
        <f t="shared" si="263"/>
        <v>5388061.2795575764</v>
      </c>
      <c r="I284" s="10">
        <f t="shared" si="264"/>
        <v>19897083.276895389</v>
      </c>
      <c r="J284" s="10">
        <f t="shared" si="265"/>
        <v>3753157.4910331382</v>
      </c>
      <c r="K284" s="7">
        <v>3531801.7589937001</v>
      </c>
      <c r="L284" s="7">
        <v>0</v>
      </c>
      <c r="M284" s="7">
        <v>1616270.8963046772</v>
      </c>
      <c r="N284" s="7">
        <v>276645.09368479101</v>
      </c>
      <c r="O284" s="7">
        <v>76643.811366310008</v>
      </c>
      <c r="P284" s="10">
        <v>0</v>
      </c>
      <c r="Q284" s="7">
        <v>18433601.170092098</v>
      </c>
      <c r="R284" s="7">
        <v>1463482.1068032901</v>
      </c>
      <c r="S284" s="7">
        <v>1860241.5010436699</v>
      </c>
      <c r="T284" s="7">
        <v>77458.238912899993</v>
      </c>
      <c r="U284" s="7">
        <v>881759.83899266599</v>
      </c>
      <c r="V284" s="7">
        <v>820397.63129199995</v>
      </c>
    </row>
    <row r="285" spans="1:22" ht="12" customHeight="1" x14ac:dyDescent="0.25">
      <c r="A285" s="5" t="s">
        <v>21</v>
      </c>
      <c r="B285" s="9" t="s">
        <v>47</v>
      </c>
      <c r="C285" s="9" t="s">
        <v>11</v>
      </c>
      <c r="D285" s="9" t="s">
        <v>43</v>
      </c>
      <c r="E285" s="6">
        <f t="shared" si="261"/>
        <v>59.907519409233714</v>
      </c>
      <c r="F285" s="11">
        <f>SUM(F286:F287)</f>
        <v>4268157.293846</v>
      </c>
      <c r="G285" s="10">
        <f t="shared" si="262"/>
        <v>255694715.92274168</v>
      </c>
      <c r="H285" s="10">
        <f t="shared" si="263"/>
        <v>65301646.032008894</v>
      </c>
      <c r="I285" s="10">
        <f t="shared" si="264"/>
        <v>163319861.62032416</v>
      </c>
      <c r="J285" s="10">
        <f t="shared" si="265"/>
        <v>27073208.270408642</v>
      </c>
      <c r="K285" s="11">
        <f>SUM(K286:K287)</f>
        <v>23049380.552340113</v>
      </c>
      <c r="L285" s="11">
        <f t="shared" ref="L285:U285" si="282">SUM(L286:L287)</f>
        <v>0</v>
      </c>
      <c r="M285" s="11">
        <f t="shared" si="282"/>
        <v>11290461.765773062</v>
      </c>
      <c r="N285" s="11">
        <f t="shared" si="282"/>
        <v>400163.37587602099</v>
      </c>
      <c r="O285" s="11">
        <f t="shared" si="282"/>
        <v>469694.9578568</v>
      </c>
      <c r="P285" s="11">
        <f t="shared" si="282"/>
        <v>0</v>
      </c>
      <c r="Q285" s="11">
        <f t="shared" si="282"/>
        <v>150775826.45303339</v>
      </c>
      <c r="R285" s="11">
        <f t="shared" si="282"/>
        <v>12544035.167290771</v>
      </c>
      <c r="S285" s="11">
        <f t="shared" si="282"/>
        <v>15382583.128759559</v>
      </c>
      <c r="T285" s="11">
        <f t="shared" si="282"/>
        <v>3773512.2714830004</v>
      </c>
      <c r="U285" s="11">
        <f t="shared" si="282"/>
        <v>1746181.4490289772</v>
      </c>
      <c r="V285" s="11">
        <f>SUM(V286:V287)</f>
        <v>36262876.801300004</v>
      </c>
    </row>
    <row r="286" spans="1:22" ht="12" customHeight="1" x14ac:dyDescent="0.25">
      <c r="A286" s="5" t="s">
        <v>21</v>
      </c>
      <c r="B286" s="8" t="s">
        <v>47</v>
      </c>
      <c r="C286" s="8" t="s">
        <v>11</v>
      </c>
      <c r="D286" s="8" t="s">
        <v>10</v>
      </c>
      <c r="E286" s="6">
        <f t="shared" si="261"/>
        <v>60.022945757138572</v>
      </c>
      <c r="F286" s="7">
        <v>3516913.2629499999</v>
      </c>
      <c r="G286" s="10">
        <f t="shared" si="262"/>
        <v>211095494.01460907</v>
      </c>
      <c r="H286" s="10">
        <f t="shared" si="263"/>
        <v>57030109.961553901</v>
      </c>
      <c r="I286" s="10">
        <f t="shared" si="264"/>
        <v>132510099.797621</v>
      </c>
      <c r="J286" s="10">
        <f t="shared" si="265"/>
        <v>21555284.255434178</v>
      </c>
      <c r="K286" s="7">
        <v>17747098.494776204</v>
      </c>
      <c r="L286" s="7">
        <v>0</v>
      </c>
      <c r="M286" s="7">
        <v>8749440.3103017993</v>
      </c>
      <c r="N286" s="7">
        <v>309688.49861637998</v>
      </c>
      <c r="O286" s="7">
        <v>350835.10102599999</v>
      </c>
      <c r="P286" s="10">
        <v>0</v>
      </c>
      <c r="Q286" s="7">
        <v>122235735.84859</v>
      </c>
      <c r="R286" s="7">
        <v>10274363.949031001</v>
      </c>
      <c r="S286" s="7">
        <v>12496155.446516</v>
      </c>
      <c r="T286" s="7">
        <v>3653586.4088400002</v>
      </c>
      <c r="U286" s="7">
        <v>285905.6869117</v>
      </c>
      <c r="V286" s="7">
        <v>34992684.270000003</v>
      </c>
    </row>
    <row r="287" spans="1:22" ht="12" customHeight="1" x14ac:dyDescent="0.25">
      <c r="A287" s="5" t="s">
        <v>21</v>
      </c>
      <c r="B287" s="8" t="s">
        <v>47</v>
      </c>
      <c r="C287" s="8" t="s">
        <v>11</v>
      </c>
      <c r="D287" s="8" t="s">
        <v>9</v>
      </c>
      <c r="E287" s="6">
        <f t="shared" si="261"/>
        <v>59.367156441748563</v>
      </c>
      <c r="F287" s="7">
        <v>751244.03089599998</v>
      </c>
      <c r="G287" s="10">
        <f t="shared" si="262"/>
        <v>44599221.90813262</v>
      </c>
      <c r="H287" s="10">
        <f t="shared" si="263"/>
        <v>8271536.0704549868</v>
      </c>
      <c r="I287" s="10">
        <f t="shared" si="264"/>
        <v>30809761.822703172</v>
      </c>
      <c r="J287" s="10">
        <f t="shared" si="265"/>
        <v>5517924.0149744628</v>
      </c>
      <c r="K287" s="7">
        <v>5302282.0575639103</v>
      </c>
      <c r="L287" s="7">
        <v>0</v>
      </c>
      <c r="M287" s="7">
        <v>2541021.4554712619</v>
      </c>
      <c r="N287" s="7">
        <v>90474.877259640998</v>
      </c>
      <c r="O287" s="7">
        <v>118859.8568308</v>
      </c>
      <c r="P287" s="10">
        <v>0</v>
      </c>
      <c r="Q287" s="7">
        <v>28540090.604443401</v>
      </c>
      <c r="R287" s="7">
        <v>2269671.2182597704</v>
      </c>
      <c r="S287" s="7">
        <v>2886427.68224356</v>
      </c>
      <c r="T287" s="7">
        <v>119925.862643</v>
      </c>
      <c r="U287" s="7">
        <v>1460275.7621172771</v>
      </c>
      <c r="V287" s="7">
        <v>1270192.5312999999</v>
      </c>
    </row>
    <row r="288" spans="1:22" ht="12" customHeight="1" x14ac:dyDescent="0.25">
      <c r="A288" s="5" t="s">
        <v>21</v>
      </c>
      <c r="B288" s="8" t="s">
        <v>12</v>
      </c>
      <c r="C288" s="8" t="s">
        <v>43</v>
      </c>
      <c r="D288" s="8" t="s">
        <v>43</v>
      </c>
      <c r="E288" s="6">
        <f t="shared" si="261"/>
        <v>217.18599479084511</v>
      </c>
      <c r="F288" s="11">
        <f>SUM(F289:F290)</f>
        <v>9801087.9758200012</v>
      </c>
      <c r="G288" s="10">
        <f t="shared" si="262"/>
        <v>2128659042.0610576</v>
      </c>
      <c r="H288" s="10">
        <f t="shared" si="263"/>
        <v>235678915.57718128</v>
      </c>
      <c r="I288" s="10">
        <f t="shared" si="264"/>
        <v>1205788965.8358901</v>
      </c>
      <c r="J288" s="10">
        <f t="shared" si="265"/>
        <v>687191160.64798605</v>
      </c>
      <c r="K288" s="11">
        <f>SUM(K289:K290)</f>
        <v>154568913.52422395</v>
      </c>
      <c r="L288" s="11">
        <f t="shared" ref="L288:V288" si="283">SUM(L289:L290)</f>
        <v>0</v>
      </c>
      <c r="M288" s="11">
        <f t="shared" si="283"/>
        <v>121985379.78377999</v>
      </c>
      <c r="N288" s="11">
        <f t="shared" si="283"/>
        <v>509195884.37797397</v>
      </c>
      <c r="O288" s="11">
        <f t="shared" si="283"/>
        <v>261764.50154605703</v>
      </c>
      <c r="P288" s="11">
        <f t="shared" si="283"/>
        <v>0</v>
      </c>
      <c r="Q288" s="11">
        <f t="shared" si="283"/>
        <v>1161617261.11204</v>
      </c>
      <c r="R288" s="11">
        <f t="shared" si="283"/>
        <v>44171704.723849997</v>
      </c>
      <c r="S288" s="11">
        <f t="shared" si="283"/>
        <v>56009896.486232005</v>
      </c>
      <c r="T288" s="11">
        <f t="shared" si="283"/>
        <v>37408022.071453996</v>
      </c>
      <c r="U288" s="11">
        <f t="shared" si="283"/>
        <v>7224515.7094072597</v>
      </c>
      <c r="V288" s="11">
        <f t="shared" si="283"/>
        <v>36215699.770549998</v>
      </c>
    </row>
    <row r="289" spans="1:22" ht="12" customHeight="1" x14ac:dyDescent="0.25">
      <c r="A289" s="5" t="s">
        <v>21</v>
      </c>
      <c r="B289" s="8" t="s">
        <v>12</v>
      </c>
      <c r="C289" s="8" t="s">
        <v>43</v>
      </c>
      <c r="D289" s="8" t="s">
        <v>10</v>
      </c>
      <c r="E289" s="6">
        <f t="shared" si="261"/>
        <v>0</v>
      </c>
      <c r="F289" s="11">
        <f>SUM(F292,F295)</f>
        <v>0</v>
      </c>
      <c r="G289" s="10">
        <f t="shared" si="262"/>
        <v>0</v>
      </c>
      <c r="H289" s="10">
        <f t="shared" si="263"/>
        <v>0</v>
      </c>
      <c r="I289" s="10">
        <f t="shared" si="264"/>
        <v>0</v>
      </c>
      <c r="J289" s="10">
        <f t="shared" si="265"/>
        <v>0</v>
      </c>
      <c r="K289" s="11">
        <f>SUM(K292,K295)</f>
        <v>0</v>
      </c>
      <c r="L289" s="11">
        <f t="shared" ref="L289:V289" si="284">SUM(L292,L295)</f>
        <v>0</v>
      </c>
      <c r="M289" s="11">
        <f t="shared" si="284"/>
        <v>0</v>
      </c>
      <c r="N289" s="11">
        <f t="shared" si="284"/>
        <v>0</v>
      </c>
      <c r="O289" s="11">
        <f t="shared" si="284"/>
        <v>0</v>
      </c>
      <c r="P289" s="11">
        <f t="shared" si="284"/>
        <v>0</v>
      </c>
      <c r="Q289" s="11">
        <f t="shared" si="284"/>
        <v>0</v>
      </c>
      <c r="R289" s="11">
        <f t="shared" si="284"/>
        <v>0</v>
      </c>
      <c r="S289" s="11">
        <f t="shared" si="284"/>
        <v>0</v>
      </c>
      <c r="T289" s="11">
        <f t="shared" si="284"/>
        <v>0</v>
      </c>
      <c r="U289" s="11">
        <f t="shared" si="284"/>
        <v>0</v>
      </c>
      <c r="V289" s="11">
        <f t="shared" si="284"/>
        <v>0</v>
      </c>
    </row>
    <row r="290" spans="1:22" ht="12" customHeight="1" x14ac:dyDescent="0.25">
      <c r="A290" s="5" t="s">
        <v>21</v>
      </c>
      <c r="B290" s="8" t="s">
        <v>12</v>
      </c>
      <c r="C290" s="8" t="s">
        <v>43</v>
      </c>
      <c r="D290" s="8" t="s">
        <v>9</v>
      </c>
      <c r="E290" s="6">
        <f t="shared" si="261"/>
        <v>217.18599479084511</v>
      </c>
      <c r="F290" s="11">
        <f>SUM(F293,F296)</f>
        <v>9801087.9758200012</v>
      </c>
      <c r="G290" s="10">
        <f t="shared" si="262"/>
        <v>2128659042.0610576</v>
      </c>
      <c r="H290" s="10">
        <f t="shared" si="263"/>
        <v>235678915.57718128</v>
      </c>
      <c r="I290" s="10">
        <f t="shared" si="264"/>
        <v>1205788965.8358901</v>
      </c>
      <c r="J290" s="10">
        <f t="shared" si="265"/>
        <v>687191160.64798605</v>
      </c>
      <c r="K290" s="11">
        <f>SUM(K293,K296)</f>
        <v>154568913.52422395</v>
      </c>
      <c r="L290" s="11">
        <f t="shared" ref="L290:V290" si="285">SUM(L293,L296)</f>
        <v>0</v>
      </c>
      <c r="M290" s="11">
        <f t="shared" si="285"/>
        <v>121985379.78377999</v>
      </c>
      <c r="N290" s="11">
        <f t="shared" si="285"/>
        <v>509195884.37797397</v>
      </c>
      <c r="O290" s="11">
        <f t="shared" si="285"/>
        <v>261764.50154605703</v>
      </c>
      <c r="P290" s="11">
        <f t="shared" si="285"/>
        <v>0</v>
      </c>
      <c r="Q290" s="11">
        <f t="shared" si="285"/>
        <v>1161617261.11204</v>
      </c>
      <c r="R290" s="11">
        <f t="shared" si="285"/>
        <v>44171704.723849997</v>
      </c>
      <c r="S290" s="11">
        <f t="shared" si="285"/>
        <v>56009896.486232005</v>
      </c>
      <c r="T290" s="11">
        <f t="shared" si="285"/>
        <v>37408022.071453996</v>
      </c>
      <c r="U290" s="11">
        <f t="shared" si="285"/>
        <v>7224515.7094072597</v>
      </c>
      <c r="V290" s="11">
        <f t="shared" si="285"/>
        <v>36215699.770549998</v>
      </c>
    </row>
    <row r="291" spans="1:22" ht="12" customHeight="1" x14ac:dyDescent="0.25">
      <c r="A291" s="5" t="s">
        <v>21</v>
      </c>
      <c r="B291" s="8" t="s">
        <v>12</v>
      </c>
      <c r="C291" s="8" t="s">
        <v>45</v>
      </c>
      <c r="D291" s="8" t="s">
        <v>43</v>
      </c>
      <c r="E291" s="6">
        <f t="shared" si="261"/>
        <v>221.73338772937188</v>
      </c>
      <c r="F291" s="11">
        <f>SUM(F292:F293)</f>
        <v>8577042.9111400004</v>
      </c>
      <c r="G291" s="10">
        <f t="shared" si="262"/>
        <v>1901816781.3872662</v>
      </c>
      <c r="H291" s="10">
        <f t="shared" si="263"/>
        <v>209328914.2720564</v>
      </c>
      <c r="I291" s="10">
        <f t="shared" si="264"/>
        <v>1053559077.63767</v>
      </c>
      <c r="J291" s="10">
        <f t="shared" si="265"/>
        <v>638928789.4775399</v>
      </c>
      <c r="K291" s="11">
        <f>SUM(K292:K293)</f>
        <v>138308635.62802437</v>
      </c>
      <c r="L291" s="11">
        <f t="shared" ref="L291:V291" si="286">SUM(L292:L293)</f>
        <v>0</v>
      </c>
      <c r="M291" s="11">
        <f t="shared" si="286"/>
        <v>107614993.07395999</v>
      </c>
      <c r="N291" s="11">
        <f t="shared" si="286"/>
        <v>482674014.35443997</v>
      </c>
      <c r="O291" s="11">
        <f t="shared" si="286"/>
        <v>241882.03206563002</v>
      </c>
      <c r="P291" s="11">
        <f t="shared" si="286"/>
        <v>0</v>
      </c>
      <c r="Q291" s="11">
        <f t="shared" si="286"/>
        <v>1015810953.1600001</v>
      </c>
      <c r="R291" s="11">
        <f t="shared" si="286"/>
        <v>37748124.477669999</v>
      </c>
      <c r="S291" s="11">
        <f t="shared" si="286"/>
        <v>48639782.049140006</v>
      </c>
      <c r="T291" s="11">
        <f t="shared" si="286"/>
        <v>32757649.481842998</v>
      </c>
      <c r="U291" s="11">
        <f t="shared" si="286"/>
        <v>6350585.4401233997</v>
      </c>
      <c r="V291" s="11">
        <f t="shared" si="286"/>
        <v>31670161.690000001</v>
      </c>
    </row>
    <row r="292" spans="1:22" ht="12" customHeight="1" x14ac:dyDescent="0.25">
      <c r="A292" s="5" t="s">
        <v>21</v>
      </c>
      <c r="B292" s="8" t="s">
        <v>12</v>
      </c>
      <c r="C292" s="8" t="s">
        <v>45</v>
      </c>
      <c r="D292" s="8" t="s">
        <v>10</v>
      </c>
      <c r="E292" s="6">
        <f t="shared" si="261"/>
        <v>0</v>
      </c>
      <c r="F292" s="7">
        <v>0</v>
      </c>
      <c r="G292" s="10">
        <f t="shared" si="262"/>
        <v>0</v>
      </c>
      <c r="H292" s="10">
        <f t="shared" si="263"/>
        <v>0</v>
      </c>
      <c r="I292" s="10">
        <f t="shared" si="264"/>
        <v>0</v>
      </c>
      <c r="J292" s="10">
        <f t="shared" si="265"/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10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</row>
    <row r="293" spans="1:22" ht="12" customHeight="1" x14ac:dyDescent="0.25">
      <c r="A293" s="5" t="s">
        <v>21</v>
      </c>
      <c r="B293" s="8" t="s">
        <v>12</v>
      </c>
      <c r="C293" s="8" t="s">
        <v>45</v>
      </c>
      <c r="D293" s="8" t="s">
        <v>9</v>
      </c>
      <c r="E293" s="6">
        <f t="shared" si="261"/>
        <v>221.73338772937188</v>
      </c>
      <c r="F293" s="7">
        <v>8577042.9111400004</v>
      </c>
      <c r="G293" s="10">
        <f t="shared" si="262"/>
        <v>1901816781.3872662</v>
      </c>
      <c r="H293" s="10">
        <f t="shared" si="263"/>
        <v>209328914.2720564</v>
      </c>
      <c r="I293" s="10">
        <f t="shared" si="264"/>
        <v>1053559077.63767</v>
      </c>
      <c r="J293" s="10">
        <f t="shared" si="265"/>
        <v>638928789.4775399</v>
      </c>
      <c r="K293" s="7">
        <v>138308635.62802437</v>
      </c>
      <c r="L293" s="7">
        <v>0</v>
      </c>
      <c r="M293" s="7">
        <v>107614993.07395999</v>
      </c>
      <c r="N293" s="7">
        <v>482674014.35443997</v>
      </c>
      <c r="O293" s="7">
        <v>241882.03206563002</v>
      </c>
      <c r="P293" s="10">
        <v>0</v>
      </c>
      <c r="Q293" s="7">
        <v>1015810953.1600001</v>
      </c>
      <c r="R293" s="7">
        <v>37748124.477669999</v>
      </c>
      <c r="S293" s="7">
        <v>48639782.049140006</v>
      </c>
      <c r="T293" s="7">
        <v>32757649.481842998</v>
      </c>
      <c r="U293" s="7">
        <v>6350585.4401233997</v>
      </c>
      <c r="V293" s="7">
        <v>31670161.690000001</v>
      </c>
    </row>
    <row r="294" spans="1:22" ht="12" customHeight="1" x14ac:dyDescent="0.25">
      <c r="A294" s="5" t="s">
        <v>21</v>
      </c>
      <c r="B294" s="8" t="s">
        <v>12</v>
      </c>
      <c r="C294" s="8" t="s">
        <v>11</v>
      </c>
      <c r="D294" s="8" t="s">
        <v>43</v>
      </c>
      <c r="E294" s="6">
        <f t="shared" si="261"/>
        <v>185.32182124609426</v>
      </c>
      <c r="F294" s="11">
        <f>SUM(F295:F296)</f>
        <v>1224045.0646800001</v>
      </c>
      <c r="G294" s="10">
        <f t="shared" si="262"/>
        <v>226842260.67379084</v>
      </c>
      <c r="H294" s="10">
        <f t="shared" si="263"/>
        <v>26350001.30512486</v>
      </c>
      <c r="I294" s="10">
        <f t="shared" si="264"/>
        <v>152229888.19821998</v>
      </c>
      <c r="J294" s="10">
        <f t="shared" si="265"/>
        <v>48262371.170446001</v>
      </c>
      <c r="K294" s="11">
        <f>SUM(K295:K296)</f>
        <v>16260277.896199573</v>
      </c>
      <c r="L294" s="11">
        <f t="shared" ref="L294:V294" si="287">SUM(L295:L296)</f>
        <v>0</v>
      </c>
      <c r="M294" s="11">
        <f t="shared" si="287"/>
        <v>14370386.70982</v>
      </c>
      <c r="N294" s="11">
        <f t="shared" si="287"/>
        <v>26521870.023534</v>
      </c>
      <c r="O294" s="11">
        <f t="shared" si="287"/>
        <v>19882.469480427</v>
      </c>
      <c r="P294" s="11">
        <f t="shared" si="287"/>
        <v>0</v>
      </c>
      <c r="Q294" s="11">
        <f t="shared" si="287"/>
        <v>145806307.95203999</v>
      </c>
      <c r="R294" s="11">
        <f t="shared" si="287"/>
        <v>6423580.2461799989</v>
      </c>
      <c r="S294" s="11">
        <f t="shared" si="287"/>
        <v>7370114.4370920006</v>
      </c>
      <c r="T294" s="11">
        <f t="shared" si="287"/>
        <v>4650372.5896110004</v>
      </c>
      <c r="U294" s="11">
        <f t="shared" si="287"/>
        <v>873930.26928385999</v>
      </c>
      <c r="V294" s="11">
        <f t="shared" si="287"/>
        <v>4545538.0805500001</v>
      </c>
    </row>
    <row r="295" spans="1:22" ht="12" customHeight="1" x14ac:dyDescent="0.25">
      <c r="A295" s="5" t="s">
        <v>21</v>
      </c>
      <c r="B295" s="8" t="s">
        <v>12</v>
      </c>
      <c r="C295" s="8" t="s">
        <v>11</v>
      </c>
      <c r="D295" s="8" t="s">
        <v>10</v>
      </c>
      <c r="E295" s="6">
        <f t="shared" si="261"/>
        <v>0</v>
      </c>
      <c r="F295" s="7">
        <v>0</v>
      </c>
      <c r="G295" s="10">
        <f t="shared" si="262"/>
        <v>0</v>
      </c>
      <c r="H295" s="10">
        <f t="shared" si="263"/>
        <v>0</v>
      </c>
      <c r="I295" s="10">
        <f t="shared" si="264"/>
        <v>0</v>
      </c>
      <c r="J295" s="10">
        <f t="shared" si="265"/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10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</row>
    <row r="296" spans="1:22" ht="12" customHeight="1" x14ac:dyDescent="0.25">
      <c r="A296" s="5" t="s">
        <v>21</v>
      </c>
      <c r="B296" s="8" t="s">
        <v>12</v>
      </c>
      <c r="C296" s="8" t="s">
        <v>11</v>
      </c>
      <c r="D296" s="8" t="s">
        <v>9</v>
      </c>
      <c r="E296" s="6">
        <f t="shared" si="261"/>
        <v>185.32182124609426</v>
      </c>
      <c r="F296" s="7">
        <v>1224045.0646800001</v>
      </c>
      <c r="G296" s="10">
        <f t="shared" si="262"/>
        <v>226842260.67379084</v>
      </c>
      <c r="H296" s="10">
        <f t="shared" si="263"/>
        <v>26350001.30512486</v>
      </c>
      <c r="I296" s="10">
        <f t="shared" si="264"/>
        <v>152229888.19821998</v>
      </c>
      <c r="J296" s="10">
        <f t="shared" si="265"/>
        <v>48262371.170446001</v>
      </c>
      <c r="K296" s="7">
        <v>16260277.896199573</v>
      </c>
      <c r="L296" s="7">
        <v>0</v>
      </c>
      <c r="M296" s="7">
        <v>14370386.70982</v>
      </c>
      <c r="N296" s="7">
        <v>26521870.023534</v>
      </c>
      <c r="O296" s="7">
        <v>19882.469480427</v>
      </c>
      <c r="P296" s="10">
        <v>0</v>
      </c>
      <c r="Q296" s="7">
        <v>145806307.95203999</v>
      </c>
      <c r="R296" s="7">
        <v>6423580.2461799989</v>
      </c>
      <c r="S296" s="7">
        <v>7370114.4370920006</v>
      </c>
      <c r="T296" s="7">
        <v>4650372.5896110004</v>
      </c>
      <c r="U296" s="7">
        <v>873930.26928385999</v>
      </c>
      <c r="V296" s="7">
        <v>4545538.0805500001</v>
      </c>
    </row>
    <row r="297" spans="1:22" ht="12" customHeight="1" x14ac:dyDescent="0.25">
      <c r="A297" s="5" t="s">
        <v>21</v>
      </c>
      <c r="B297" s="8" t="s">
        <v>13</v>
      </c>
      <c r="C297" s="8" t="s">
        <v>43</v>
      </c>
      <c r="D297" s="8" t="s">
        <v>43</v>
      </c>
      <c r="E297" s="6">
        <f t="shared" si="261"/>
        <v>88.161405718005057</v>
      </c>
      <c r="F297" s="11">
        <f>SUM(F298:F299)</f>
        <v>11341773.519115001</v>
      </c>
      <c r="G297" s="10">
        <f t="shared" si="262"/>
        <v>999906696.78042364</v>
      </c>
      <c r="H297" s="10">
        <f t="shared" si="263"/>
        <v>165175604.87317219</v>
      </c>
      <c r="I297" s="10">
        <f t="shared" si="264"/>
        <v>625221009.13806915</v>
      </c>
      <c r="J297" s="10">
        <f t="shared" si="265"/>
        <v>209510082.76918238</v>
      </c>
      <c r="K297" s="11">
        <f>SUM(K298:K299)</f>
        <v>93273520.569784284</v>
      </c>
      <c r="L297" s="11">
        <f t="shared" ref="L297:U297" si="288">SUM(L298:L299)</f>
        <v>0</v>
      </c>
      <c r="M297" s="11">
        <f t="shared" si="288"/>
        <v>76098499.084116265</v>
      </c>
      <c r="N297" s="11">
        <f t="shared" si="288"/>
        <v>105595803.57153924</v>
      </c>
      <c r="O297" s="11">
        <f t="shared" si="288"/>
        <v>65461.136880720005</v>
      </c>
      <c r="P297" s="11">
        <f t="shared" si="288"/>
        <v>0</v>
      </c>
      <c r="Q297" s="11">
        <f t="shared" si="288"/>
        <v>593851649.19375205</v>
      </c>
      <c r="R297" s="11">
        <f t="shared" si="288"/>
        <v>31369359.944317117</v>
      </c>
      <c r="S297" s="11">
        <f t="shared" si="288"/>
        <v>27815780.113526888</v>
      </c>
      <c r="T297" s="11">
        <f t="shared" si="288"/>
        <v>18339782.154964875</v>
      </c>
      <c r="U297" s="11">
        <f t="shared" si="288"/>
        <v>28444517.925742302</v>
      </c>
      <c r="V297" s="11">
        <f>SUM(V298:V299)</f>
        <v>25052323.0858</v>
      </c>
    </row>
    <row r="298" spans="1:22" ht="12" customHeight="1" x14ac:dyDescent="0.25">
      <c r="A298" s="5" t="s">
        <v>21</v>
      </c>
      <c r="B298" s="8" t="s">
        <v>13</v>
      </c>
      <c r="C298" s="8" t="s">
        <v>43</v>
      </c>
      <c r="D298" s="8" t="s">
        <v>10</v>
      </c>
      <c r="E298" s="6">
        <f t="shared" si="261"/>
        <v>52.687819154478333</v>
      </c>
      <c r="F298" s="11">
        <f>SUM(F301,F304)</f>
        <v>5287469.9997700006</v>
      </c>
      <c r="G298" s="10">
        <f t="shared" si="262"/>
        <v>278585263.13261139</v>
      </c>
      <c r="H298" s="10">
        <f t="shared" si="263"/>
        <v>46719459.089022577</v>
      </c>
      <c r="I298" s="10">
        <f t="shared" si="264"/>
        <v>179881887.08143589</v>
      </c>
      <c r="J298" s="10">
        <f t="shared" si="265"/>
        <v>51983916.962152906</v>
      </c>
      <c r="K298" s="11">
        <f>SUM(K301,K304)</f>
        <v>26741356.665235192</v>
      </c>
      <c r="L298" s="11">
        <f t="shared" ref="L298:U298" si="289">SUM(L301,L304)</f>
        <v>0</v>
      </c>
      <c r="M298" s="11">
        <f t="shared" si="289"/>
        <v>20562320.088521801</v>
      </c>
      <c r="N298" s="11">
        <f t="shared" si="289"/>
        <v>23786502.6244005</v>
      </c>
      <c r="O298" s="11">
        <f t="shared" si="289"/>
        <v>22946.486371808001</v>
      </c>
      <c r="P298" s="11">
        <f t="shared" si="289"/>
        <v>0</v>
      </c>
      <c r="Q298" s="11">
        <f t="shared" si="289"/>
        <v>172024123.00525999</v>
      </c>
      <c r="R298" s="11">
        <f t="shared" si="289"/>
        <v>7857764.0761759002</v>
      </c>
      <c r="S298" s="11">
        <f t="shared" si="289"/>
        <v>7635094.249230599</v>
      </c>
      <c r="T298" s="11">
        <f t="shared" si="289"/>
        <v>254197.88848557998</v>
      </c>
      <c r="U298" s="11">
        <f t="shared" si="289"/>
        <v>19700958.048930001</v>
      </c>
      <c r="V298" s="11">
        <f>SUM(V301,V304)</f>
        <v>0</v>
      </c>
    </row>
    <row r="299" spans="1:22" ht="12" customHeight="1" x14ac:dyDescent="0.25">
      <c r="A299" s="5" t="s">
        <v>21</v>
      </c>
      <c r="B299" s="8" t="s">
        <v>13</v>
      </c>
      <c r="C299" s="8" t="s">
        <v>43</v>
      </c>
      <c r="D299" s="8" t="s">
        <v>9</v>
      </c>
      <c r="E299" s="6">
        <f t="shared" si="261"/>
        <v>119.14193455002902</v>
      </c>
      <c r="F299" s="11">
        <f>SUM(F302,F305)</f>
        <v>6054303.5193450004</v>
      </c>
      <c r="G299" s="10">
        <f t="shared" si="262"/>
        <v>721321433.64781237</v>
      </c>
      <c r="H299" s="10">
        <f t="shared" si="263"/>
        <v>118456145.78414959</v>
      </c>
      <c r="I299" s="10">
        <f t="shared" si="264"/>
        <v>445339122.05663323</v>
      </c>
      <c r="J299" s="10">
        <f t="shared" si="265"/>
        <v>157526165.80702949</v>
      </c>
      <c r="K299" s="11">
        <f>SUM(K302,K305)</f>
        <v>66532163.904549085</v>
      </c>
      <c r="L299" s="11">
        <f t="shared" ref="L299:U299" si="290">SUM(L302,L305)</f>
        <v>0</v>
      </c>
      <c r="M299" s="11">
        <f t="shared" si="290"/>
        <v>55536178.995594464</v>
      </c>
      <c r="N299" s="11">
        <f t="shared" si="290"/>
        <v>81809300.947138742</v>
      </c>
      <c r="O299" s="11">
        <f t="shared" si="290"/>
        <v>42514.650508912004</v>
      </c>
      <c r="P299" s="11">
        <f t="shared" si="290"/>
        <v>0</v>
      </c>
      <c r="Q299" s="11">
        <f t="shared" si="290"/>
        <v>421827526.188492</v>
      </c>
      <c r="R299" s="11">
        <f t="shared" si="290"/>
        <v>23511595.868141219</v>
      </c>
      <c r="S299" s="11">
        <f t="shared" si="290"/>
        <v>20180685.864296287</v>
      </c>
      <c r="T299" s="11">
        <f t="shared" si="290"/>
        <v>18085584.266479295</v>
      </c>
      <c r="U299" s="11">
        <f t="shared" si="290"/>
        <v>8743559.8768123016</v>
      </c>
      <c r="V299" s="11">
        <f>SUM(V302,V305)</f>
        <v>25052323.0858</v>
      </c>
    </row>
    <row r="300" spans="1:22" ht="12" customHeight="1" x14ac:dyDescent="0.25">
      <c r="A300" s="5" t="s">
        <v>21</v>
      </c>
      <c r="B300" s="8" t="s">
        <v>13</v>
      </c>
      <c r="C300" s="8" t="s">
        <v>45</v>
      </c>
      <c r="D300" s="8" t="s">
        <v>43</v>
      </c>
      <c r="E300" s="6">
        <f t="shared" si="261"/>
        <v>89.450080321663634</v>
      </c>
      <c r="F300" s="11">
        <f>SUM(F301:F302)</f>
        <v>6753397.8606799999</v>
      </c>
      <c r="G300" s="10">
        <f t="shared" si="262"/>
        <v>604091981.08197737</v>
      </c>
      <c r="H300" s="10">
        <f t="shared" si="263"/>
        <v>100963995.0780607</v>
      </c>
      <c r="I300" s="10">
        <f t="shared" si="264"/>
        <v>372328309.79594433</v>
      </c>
      <c r="J300" s="10">
        <f t="shared" si="265"/>
        <v>130799676.20797239</v>
      </c>
      <c r="K300" s="11">
        <f>SUM(K301:K302)</f>
        <v>58293920.774094515</v>
      </c>
      <c r="L300" s="11">
        <f t="shared" ref="L300" si="291">SUM(L301:L302)</f>
        <v>0</v>
      </c>
      <c r="M300" s="11">
        <f t="shared" ref="M300" si="292">SUM(M301:M302)</f>
        <v>47133555.451311663</v>
      </c>
      <c r="N300" s="11">
        <f t="shared" ref="N300" si="293">SUM(N301:N302)</f>
        <v>67118803.171701223</v>
      </c>
      <c r="O300" s="11">
        <f t="shared" ref="O300" si="294">SUM(O301:O302)</f>
        <v>38949.566150184997</v>
      </c>
      <c r="P300" s="11">
        <f t="shared" ref="P300" si="295">SUM(P301:P302)</f>
        <v>0</v>
      </c>
      <c r="Q300" s="11">
        <f t="shared" ref="Q300" si="296">SUM(Q301:Q302)</f>
        <v>353623730.21938902</v>
      </c>
      <c r="R300" s="11">
        <f t="shared" ref="R300" si="297">SUM(R301:R302)</f>
        <v>18704579.576555289</v>
      </c>
      <c r="S300" s="11">
        <f t="shared" ref="S300" si="298">SUM(S301:S302)</f>
        <v>16547317.584959509</v>
      </c>
      <c r="T300" s="11">
        <f t="shared" ref="T300" si="299">SUM(T301:T302)</f>
        <v>10918971.864647102</v>
      </c>
      <c r="U300" s="11">
        <f t="shared" ref="U300" si="300">SUM(U301:U302)</f>
        <v>16795544.2771989</v>
      </c>
      <c r="V300" s="11">
        <f t="shared" ref="V300" si="301">SUM(V301:V302)</f>
        <v>14916608.595970001</v>
      </c>
    </row>
    <row r="301" spans="1:22" ht="12" customHeight="1" x14ac:dyDescent="0.25">
      <c r="A301" s="5" t="s">
        <v>21</v>
      </c>
      <c r="B301" s="8" t="s">
        <v>13</v>
      </c>
      <c r="C301" s="8" t="s">
        <v>45</v>
      </c>
      <c r="D301" s="8" t="s">
        <v>10</v>
      </c>
      <c r="E301" s="6">
        <f t="shared" si="261"/>
        <v>53.38712357202327</v>
      </c>
      <c r="F301" s="11">
        <v>3148555.4841100001</v>
      </c>
      <c r="G301" s="10">
        <f t="shared" si="262"/>
        <v>168092320.70355213</v>
      </c>
      <c r="H301" s="10">
        <f t="shared" si="263"/>
        <v>28482301.37274994</v>
      </c>
      <c r="I301" s="10">
        <f t="shared" si="264"/>
        <v>107121753.622603</v>
      </c>
      <c r="J301" s="10">
        <f t="shared" si="265"/>
        <v>32488265.708199203</v>
      </c>
      <c r="K301" s="11">
        <v>16672038.517778806</v>
      </c>
      <c r="L301" s="11">
        <v>0</v>
      </c>
      <c r="M301" s="11">
        <v>12742728.213589201</v>
      </c>
      <c r="N301" s="11">
        <v>15202798.799023001</v>
      </c>
      <c r="O301" s="11">
        <v>13654.818249193</v>
      </c>
      <c r="P301" s="10">
        <v>0</v>
      </c>
      <c r="Q301" s="11">
        <v>102436041.35089999</v>
      </c>
      <c r="R301" s="11">
        <v>4685712.2717030002</v>
      </c>
      <c r="S301" s="11">
        <v>4542738.6955869999</v>
      </c>
      <c r="T301" s="11">
        <v>149577.62672194</v>
      </c>
      <c r="U301" s="11">
        <v>11647030.41</v>
      </c>
      <c r="V301" s="11">
        <v>0</v>
      </c>
    </row>
    <row r="302" spans="1:22" ht="12" customHeight="1" x14ac:dyDescent="0.25">
      <c r="A302" s="5" t="s">
        <v>21</v>
      </c>
      <c r="B302" s="8" t="s">
        <v>13</v>
      </c>
      <c r="C302" s="8" t="s">
        <v>45</v>
      </c>
      <c r="D302" s="8" t="s">
        <v>9</v>
      </c>
      <c r="E302" s="6">
        <f t="shared" si="261"/>
        <v>120.94832861826211</v>
      </c>
      <c r="F302" s="11">
        <v>3604842.3765699998</v>
      </c>
      <c r="G302" s="10">
        <f t="shared" si="262"/>
        <v>435999660.3784253</v>
      </c>
      <c r="H302" s="10">
        <f t="shared" si="263"/>
        <v>72481693.705310762</v>
      </c>
      <c r="I302" s="10">
        <f t="shared" si="264"/>
        <v>265206556.1733413</v>
      </c>
      <c r="J302" s="10">
        <f t="shared" si="265"/>
        <v>98311410.499773189</v>
      </c>
      <c r="K302" s="11">
        <v>41621882.256315708</v>
      </c>
      <c r="L302" s="11">
        <v>0</v>
      </c>
      <c r="M302" s="11">
        <v>34390827.237722464</v>
      </c>
      <c r="N302" s="11">
        <v>51916004.37267822</v>
      </c>
      <c r="O302" s="11">
        <v>25294.747900991999</v>
      </c>
      <c r="P302" s="10">
        <v>0</v>
      </c>
      <c r="Q302" s="11">
        <v>251187688.86848903</v>
      </c>
      <c r="R302" s="11">
        <v>14018867.30485229</v>
      </c>
      <c r="S302" s="11">
        <v>12004578.889372509</v>
      </c>
      <c r="T302" s="11">
        <v>10769394.237925161</v>
      </c>
      <c r="U302" s="11">
        <v>5148513.8671989003</v>
      </c>
      <c r="V302" s="11">
        <v>14916608.595970001</v>
      </c>
    </row>
    <row r="303" spans="1:22" ht="12" customHeight="1" x14ac:dyDescent="0.25">
      <c r="A303" s="5" t="s">
        <v>21</v>
      </c>
      <c r="B303" s="8" t="s">
        <v>13</v>
      </c>
      <c r="C303" s="8" t="s">
        <v>11</v>
      </c>
      <c r="D303" s="8" t="s">
        <v>43</v>
      </c>
      <c r="E303" s="6">
        <f t="shared" si="261"/>
        <v>86.264670803665297</v>
      </c>
      <c r="F303" s="11">
        <f>SUM(F304:F305)</f>
        <v>4588375.6584350001</v>
      </c>
      <c r="G303" s="10">
        <f t="shared" si="262"/>
        <v>395814715.69844627</v>
      </c>
      <c r="H303" s="10">
        <f t="shared" si="263"/>
        <v>64211609.795111477</v>
      </c>
      <c r="I303" s="10">
        <f t="shared" si="264"/>
        <v>252892699.34212479</v>
      </c>
      <c r="J303" s="10">
        <f t="shared" si="265"/>
        <v>78710406.561210006</v>
      </c>
      <c r="K303" s="11">
        <f>SUM(K304:K305)</f>
        <v>34979599.795689762</v>
      </c>
      <c r="L303" s="11">
        <f t="shared" ref="L303" si="302">SUM(L304:L305)</f>
        <v>0</v>
      </c>
      <c r="M303" s="11">
        <f t="shared" ref="M303" si="303">SUM(M304:M305)</f>
        <v>28964943.632804602</v>
      </c>
      <c r="N303" s="11">
        <f t="shared" ref="N303" si="304">SUM(N304:N305)</f>
        <v>38477000.399838023</v>
      </c>
      <c r="O303" s="11">
        <f t="shared" ref="O303" si="305">SUM(O304:O305)</f>
        <v>26511.570730535001</v>
      </c>
      <c r="P303" s="11">
        <f t="shared" ref="P303" si="306">SUM(P304:P305)</f>
        <v>0</v>
      </c>
      <c r="Q303" s="11">
        <f t="shared" ref="Q303" si="307">SUM(Q304:Q305)</f>
        <v>240227918.97436297</v>
      </c>
      <c r="R303" s="11">
        <f t="shared" ref="R303" si="308">SUM(R304:R305)</f>
        <v>12664780.367761832</v>
      </c>
      <c r="S303" s="11">
        <f t="shared" ref="S303" si="309">SUM(S304:S305)</f>
        <v>11268462.528567379</v>
      </c>
      <c r="T303" s="11">
        <f t="shared" ref="T303" si="310">SUM(T304:T305)</f>
        <v>7420810.2903177748</v>
      </c>
      <c r="U303" s="11">
        <f t="shared" ref="U303" si="311">SUM(U304:U305)</f>
        <v>11648973.648543401</v>
      </c>
      <c r="V303" s="11">
        <f t="shared" ref="V303" si="312">SUM(V304:V305)</f>
        <v>10135714.48983</v>
      </c>
    </row>
    <row r="304" spans="1:22" ht="12" customHeight="1" x14ac:dyDescent="0.25">
      <c r="A304" s="5" t="s">
        <v>21</v>
      </c>
      <c r="B304" s="8" t="s">
        <v>13</v>
      </c>
      <c r="C304" s="8" t="s">
        <v>11</v>
      </c>
      <c r="D304" s="8" t="s">
        <v>10</v>
      </c>
      <c r="E304" s="6">
        <f t="shared" si="261"/>
        <v>51.658419081308942</v>
      </c>
      <c r="F304" s="11">
        <v>2138914.51566</v>
      </c>
      <c r="G304" s="10">
        <f t="shared" si="262"/>
        <v>110492942.42905922</v>
      </c>
      <c r="H304" s="10">
        <f t="shared" si="263"/>
        <v>18237157.716272637</v>
      </c>
      <c r="I304" s="10">
        <f t="shared" si="264"/>
        <v>72760133.45883289</v>
      </c>
      <c r="J304" s="10">
        <f t="shared" si="265"/>
        <v>19495651.253953699</v>
      </c>
      <c r="K304" s="11">
        <v>10069318.147456383</v>
      </c>
      <c r="L304" s="11">
        <v>0</v>
      </c>
      <c r="M304" s="11">
        <v>7819591.8749326002</v>
      </c>
      <c r="N304" s="11">
        <v>8583703.8253774997</v>
      </c>
      <c r="O304" s="11">
        <v>9291.6681226149994</v>
      </c>
      <c r="P304" s="10">
        <v>0</v>
      </c>
      <c r="Q304" s="11">
        <v>69588081.654359996</v>
      </c>
      <c r="R304" s="11">
        <v>3172051.8044729</v>
      </c>
      <c r="S304" s="11">
        <v>3092355.5536435996</v>
      </c>
      <c r="T304" s="11">
        <v>104620.26176364</v>
      </c>
      <c r="U304" s="11">
        <v>8053927.6389300004</v>
      </c>
      <c r="V304" s="11">
        <v>0</v>
      </c>
    </row>
    <row r="305" spans="1:22" ht="12" customHeight="1" x14ac:dyDescent="0.25">
      <c r="A305" s="5" t="s">
        <v>21</v>
      </c>
      <c r="B305" s="8" t="s">
        <v>13</v>
      </c>
      <c r="C305" s="8" t="s">
        <v>11</v>
      </c>
      <c r="D305" s="8" t="s">
        <v>9</v>
      </c>
      <c r="E305" s="6">
        <f t="shared" si="261"/>
        <v>116.48348621939979</v>
      </c>
      <c r="F305" s="11">
        <v>2449461.1427750001</v>
      </c>
      <c r="G305" s="10">
        <f t="shared" si="262"/>
        <v>285321773.26938701</v>
      </c>
      <c r="H305" s="10">
        <f t="shared" si="263"/>
        <v>45974452.078838833</v>
      </c>
      <c r="I305" s="10">
        <f t="shared" si="264"/>
        <v>180132565.8832919</v>
      </c>
      <c r="J305" s="10">
        <f t="shared" si="265"/>
        <v>59214755.307256304</v>
      </c>
      <c r="K305" s="11">
        <v>24910281.648233376</v>
      </c>
      <c r="L305" s="11">
        <v>0</v>
      </c>
      <c r="M305" s="11">
        <v>21145351.757872</v>
      </c>
      <c r="N305" s="11">
        <v>29893296.574460521</v>
      </c>
      <c r="O305" s="11">
        <v>17219.902607920001</v>
      </c>
      <c r="P305" s="10">
        <v>0</v>
      </c>
      <c r="Q305" s="11">
        <v>170639837.32000297</v>
      </c>
      <c r="R305" s="11">
        <v>9492728.5632889308</v>
      </c>
      <c r="S305" s="11">
        <v>8176106.9749237802</v>
      </c>
      <c r="T305" s="11">
        <v>7316190.028554135</v>
      </c>
      <c r="U305" s="11">
        <v>3595046.0096134003</v>
      </c>
      <c r="V305" s="11">
        <v>10135714.48983</v>
      </c>
    </row>
    <row r="306" spans="1:22" ht="12" customHeight="1" x14ac:dyDescent="0.25">
      <c r="A306" s="5" t="s">
        <v>21</v>
      </c>
      <c r="B306" s="8" t="s">
        <v>14</v>
      </c>
      <c r="C306" s="8" t="s">
        <v>43</v>
      </c>
      <c r="D306" s="8" t="s">
        <v>9</v>
      </c>
      <c r="E306" s="6">
        <f t="shared" si="261"/>
        <v>36.521045216136763</v>
      </c>
      <c r="F306" s="11">
        <f>SUM(F307:F309)</f>
        <v>1742059130.4044008</v>
      </c>
      <c r="G306" s="10">
        <f t="shared" si="262"/>
        <v>63621820270.683014</v>
      </c>
      <c r="H306" s="10">
        <f t="shared" si="263"/>
        <v>26556491127.981155</v>
      </c>
      <c r="I306" s="10">
        <f t="shared" si="264"/>
        <v>26610635630.689781</v>
      </c>
      <c r="J306" s="10">
        <f t="shared" si="265"/>
        <v>10454693512.012074</v>
      </c>
      <c r="K306" s="11">
        <f>SUM(K307:K309)</f>
        <v>15199156512.72649</v>
      </c>
      <c r="L306" s="11">
        <f t="shared" ref="L306:U306" si="313">SUM(L307:L309)</f>
        <v>0</v>
      </c>
      <c r="M306" s="11">
        <f t="shared" si="313"/>
        <v>5787964815.3490505</v>
      </c>
      <c r="N306" s="11">
        <f t="shared" si="313"/>
        <v>2166712049.6284575</v>
      </c>
      <c r="O306" s="11">
        <f t="shared" si="313"/>
        <v>175433249.56064212</v>
      </c>
      <c r="P306" s="11">
        <f t="shared" si="313"/>
        <v>0</v>
      </c>
      <c r="Q306" s="11">
        <f t="shared" si="313"/>
        <v>2547484982.0295658</v>
      </c>
      <c r="R306" s="11">
        <f t="shared" si="313"/>
        <v>24063150648.660217</v>
      </c>
      <c r="S306" s="11">
        <f t="shared" si="313"/>
        <v>2500016647.034565</v>
      </c>
      <c r="T306" s="11">
        <f t="shared" si="313"/>
        <v>3508713970.862071</v>
      </c>
      <c r="U306" s="11">
        <f t="shared" si="313"/>
        <v>1018952919.5993237</v>
      </c>
      <c r="V306" s="11">
        <f>SUM(V307:V309)</f>
        <v>6654234475.2326298</v>
      </c>
    </row>
    <row r="307" spans="1:22" ht="12" customHeight="1" x14ac:dyDescent="0.25">
      <c r="A307" s="5" t="s">
        <v>21</v>
      </c>
      <c r="B307" s="8" t="s">
        <v>14</v>
      </c>
      <c r="C307" s="8" t="s">
        <v>48</v>
      </c>
      <c r="D307" s="8" t="s">
        <v>9</v>
      </c>
      <c r="E307" s="6">
        <f t="shared" si="261"/>
        <v>0</v>
      </c>
      <c r="F307" s="11">
        <v>0</v>
      </c>
      <c r="G307" s="10">
        <f t="shared" si="262"/>
        <v>0</v>
      </c>
      <c r="H307" s="10">
        <f t="shared" si="263"/>
        <v>0</v>
      </c>
      <c r="I307" s="10">
        <f t="shared" si="264"/>
        <v>0</v>
      </c>
      <c r="J307" s="10">
        <f t="shared" si="265"/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0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</row>
    <row r="308" spans="1:22" ht="12" customHeight="1" x14ac:dyDescent="0.25">
      <c r="A308" s="5" t="s">
        <v>21</v>
      </c>
      <c r="B308" s="8" t="s">
        <v>14</v>
      </c>
      <c r="C308" s="8" t="s">
        <v>49</v>
      </c>
      <c r="D308" s="8" t="s">
        <v>9</v>
      </c>
      <c r="E308" s="6">
        <f t="shared" si="261"/>
        <v>0</v>
      </c>
      <c r="F308" s="11">
        <v>0</v>
      </c>
      <c r="G308" s="10">
        <f t="shared" si="262"/>
        <v>0</v>
      </c>
      <c r="H308" s="10">
        <f t="shared" si="263"/>
        <v>0</v>
      </c>
      <c r="I308" s="10">
        <f t="shared" si="264"/>
        <v>0</v>
      </c>
      <c r="J308" s="10">
        <f t="shared" si="265"/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0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</row>
    <row r="309" spans="1:22" ht="12" customHeight="1" x14ac:dyDescent="0.25">
      <c r="A309" s="5" t="s">
        <v>21</v>
      </c>
      <c r="B309" s="8" t="s">
        <v>14</v>
      </c>
      <c r="C309" s="8" t="s">
        <v>50</v>
      </c>
      <c r="D309" s="8" t="s">
        <v>9</v>
      </c>
      <c r="E309" s="6">
        <f t="shared" si="261"/>
        <v>36.521045216136763</v>
      </c>
      <c r="F309" s="11">
        <v>1742059130.4044008</v>
      </c>
      <c r="G309" s="10">
        <f t="shared" si="262"/>
        <v>63621820270.683014</v>
      </c>
      <c r="H309" s="10">
        <f t="shared" si="263"/>
        <v>26556491127.981155</v>
      </c>
      <c r="I309" s="10">
        <f t="shared" si="264"/>
        <v>26610635630.689781</v>
      </c>
      <c r="J309" s="10">
        <f t="shared" si="265"/>
        <v>10454693512.012074</v>
      </c>
      <c r="K309" s="11">
        <v>15199156512.72649</v>
      </c>
      <c r="L309" s="11">
        <v>0</v>
      </c>
      <c r="M309" s="11">
        <v>5787964815.3490505</v>
      </c>
      <c r="N309" s="11">
        <v>2166712049.6284575</v>
      </c>
      <c r="O309" s="11">
        <v>175433249.56064212</v>
      </c>
      <c r="P309" s="10">
        <v>0</v>
      </c>
      <c r="Q309" s="11">
        <v>2547484982.0295658</v>
      </c>
      <c r="R309" s="11">
        <v>24063150648.660217</v>
      </c>
      <c r="S309" s="11">
        <v>2500016647.034565</v>
      </c>
      <c r="T309" s="11">
        <v>3508713970.862071</v>
      </c>
      <c r="U309" s="11">
        <v>1018952919.5993237</v>
      </c>
      <c r="V309" s="11">
        <v>6654234475.2326298</v>
      </c>
    </row>
    <row r="310" spans="1:22" ht="12" customHeight="1" x14ac:dyDescent="0.25">
      <c r="A310" s="5" t="s">
        <v>21</v>
      </c>
      <c r="B310" s="8" t="s">
        <v>15</v>
      </c>
      <c r="C310" s="8" t="s">
        <v>43</v>
      </c>
      <c r="D310" s="8" t="s">
        <v>43</v>
      </c>
      <c r="E310" s="6">
        <f t="shared" si="261"/>
        <v>20.20858738080247</v>
      </c>
      <c r="F310" s="11">
        <f>SUM(F311:F312)</f>
        <v>3367068704.8574948</v>
      </c>
      <c r="G310" s="10">
        <f t="shared" si="262"/>
        <v>68043702139.278091</v>
      </c>
      <c r="H310" s="10">
        <f t="shared" si="263"/>
        <v>43256862695.914963</v>
      </c>
      <c r="I310" s="10">
        <f t="shared" si="264"/>
        <v>3520174004.4814363</v>
      </c>
      <c r="J310" s="10">
        <f t="shared" si="265"/>
        <v>21266665438.881695</v>
      </c>
      <c r="K310" s="11">
        <f>SUM(K311:K312)</f>
        <v>22705726144.627163</v>
      </c>
      <c r="L310" s="11">
        <f t="shared" ref="L310:V310" si="314">SUM(L311:L312)</f>
        <v>0</v>
      </c>
      <c r="M310" s="11">
        <f t="shared" si="314"/>
        <v>7995892531.7671289</v>
      </c>
      <c r="N310" s="11">
        <f t="shared" si="314"/>
        <v>8858448721.6566811</v>
      </c>
      <c r="O310" s="11">
        <f t="shared" si="314"/>
        <v>329732398.29721391</v>
      </c>
      <c r="P310" s="11">
        <f t="shared" si="314"/>
        <v>0</v>
      </c>
      <c r="Q310" s="11">
        <f t="shared" si="314"/>
        <v>0</v>
      </c>
      <c r="R310" s="11">
        <f t="shared" si="314"/>
        <v>3520174004.4814363</v>
      </c>
      <c r="S310" s="11">
        <f t="shared" si="314"/>
        <v>4412324185.4578848</v>
      </c>
      <c r="T310" s="11">
        <f t="shared" si="314"/>
        <v>9602130363.0654011</v>
      </c>
      <c r="U310" s="11">
        <f t="shared" si="314"/>
        <v>1878924878.9243269</v>
      </c>
      <c r="V310" s="11">
        <f t="shared" si="314"/>
        <v>8740348911.0008602</v>
      </c>
    </row>
    <row r="311" spans="1:22" ht="12" customHeight="1" x14ac:dyDescent="0.25">
      <c r="A311" s="5" t="s">
        <v>21</v>
      </c>
      <c r="B311" s="8" t="s">
        <v>15</v>
      </c>
      <c r="C311" s="8" t="s">
        <v>43</v>
      </c>
      <c r="D311" s="8" t="s">
        <v>16</v>
      </c>
      <c r="E311" s="6">
        <f t="shared" si="261"/>
        <v>16.449208769673071</v>
      </c>
      <c r="F311" s="11">
        <f>SUM(F314,F317)</f>
        <v>745331592.22619009</v>
      </c>
      <c r="G311" s="10">
        <f t="shared" si="262"/>
        <v>12260114963.16144</v>
      </c>
      <c r="H311" s="10">
        <f t="shared" si="263"/>
        <v>5645773963.0764017</v>
      </c>
      <c r="I311" s="10">
        <f t="shared" si="264"/>
        <v>2207865584.2488399</v>
      </c>
      <c r="J311" s="10">
        <f t="shared" si="265"/>
        <v>4406475415.8361988</v>
      </c>
      <c r="K311" s="11">
        <f>SUM(K314,K317)</f>
        <v>3704832458.0973902</v>
      </c>
      <c r="L311" s="11">
        <f t="shared" ref="L311:V311" si="315">SUM(L314,L317)</f>
        <v>0</v>
      </c>
      <c r="M311" s="11">
        <f t="shared" si="315"/>
        <v>1527411656.8898218</v>
      </c>
      <c r="N311" s="11">
        <f t="shared" si="315"/>
        <v>1693008477.4889147</v>
      </c>
      <c r="O311" s="11">
        <f t="shared" si="315"/>
        <v>42993774.954711169</v>
      </c>
      <c r="P311" s="11">
        <f t="shared" si="315"/>
        <v>0</v>
      </c>
      <c r="Q311" s="11">
        <f t="shared" si="315"/>
        <v>0</v>
      </c>
      <c r="R311" s="11">
        <f t="shared" si="315"/>
        <v>2207865584.2488399</v>
      </c>
      <c r="S311" s="11">
        <f t="shared" si="315"/>
        <v>1186055281.4574625</v>
      </c>
      <c r="T311" s="11">
        <f t="shared" si="315"/>
        <v>916857220.8236779</v>
      </c>
      <c r="U311" s="11">
        <f t="shared" si="315"/>
        <v>28436359.07381402</v>
      </c>
      <c r="V311" s="11">
        <f t="shared" si="315"/>
        <v>952654150.12680805</v>
      </c>
    </row>
    <row r="312" spans="1:22" ht="12" customHeight="1" x14ac:dyDescent="0.25">
      <c r="A312" s="5" t="s">
        <v>21</v>
      </c>
      <c r="B312" s="8" t="s">
        <v>15</v>
      </c>
      <c r="C312" s="8" t="s">
        <v>43</v>
      </c>
      <c r="D312" s="8" t="s">
        <v>9</v>
      </c>
      <c r="E312" s="6">
        <f t="shared" si="261"/>
        <v>21.277338184425933</v>
      </c>
      <c r="F312" s="11">
        <f>SUM(F315,F318,F320)</f>
        <v>2621737112.6313047</v>
      </c>
      <c r="G312" s="10">
        <f t="shared" si="262"/>
        <v>55783587176.116653</v>
      </c>
      <c r="H312" s="10">
        <f t="shared" si="263"/>
        <v>37611088732.838562</v>
      </c>
      <c r="I312" s="10">
        <f t="shared" si="264"/>
        <v>1312308420.2325964</v>
      </c>
      <c r="J312" s="10">
        <f t="shared" si="265"/>
        <v>16860190023.045494</v>
      </c>
      <c r="K312" s="11">
        <f>SUM(K315,K318,K320)</f>
        <v>19000893686.529774</v>
      </c>
      <c r="L312" s="11">
        <f t="shared" ref="L312:V312" si="316">SUM(L315,L318,L320)</f>
        <v>0</v>
      </c>
      <c r="M312" s="11">
        <f t="shared" si="316"/>
        <v>6468480874.8773069</v>
      </c>
      <c r="N312" s="11">
        <f t="shared" si="316"/>
        <v>7165440244.1677656</v>
      </c>
      <c r="O312" s="11">
        <f t="shared" si="316"/>
        <v>286738623.34250271</v>
      </c>
      <c r="P312" s="11">
        <f t="shared" si="316"/>
        <v>0</v>
      </c>
      <c r="Q312" s="11">
        <f t="shared" si="316"/>
        <v>0</v>
      </c>
      <c r="R312" s="11">
        <f t="shared" si="316"/>
        <v>1312308420.2325964</v>
      </c>
      <c r="S312" s="11">
        <f t="shared" si="316"/>
        <v>3226268904.0004225</v>
      </c>
      <c r="T312" s="11">
        <f t="shared" si="316"/>
        <v>8685273142.241724</v>
      </c>
      <c r="U312" s="11">
        <f t="shared" si="316"/>
        <v>1850488519.850513</v>
      </c>
      <c r="V312" s="11">
        <f t="shared" si="316"/>
        <v>7787694760.874052</v>
      </c>
    </row>
    <row r="313" spans="1:22" ht="12" customHeight="1" x14ac:dyDescent="0.25">
      <c r="A313" s="5" t="s">
        <v>21</v>
      </c>
      <c r="B313" s="8" t="s">
        <v>15</v>
      </c>
      <c r="C313" s="8" t="s">
        <v>48</v>
      </c>
      <c r="D313" s="8" t="s">
        <v>43</v>
      </c>
      <c r="E313" s="6">
        <f t="shared" si="261"/>
        <v>0</v>
      </c>
      <c r="F313" s="11">
        <v>0</v>
      </c>
      <c r="G313" s="10">
        <f t="shared" si="262"/>
        <v>0</v>
      </c>
      <c r="H313" s="10">
        <f t="shared" si="263"/>
        <v>0</v>
      </c>
      <c r="I313" s="10">
        <f t="shared" si="264"/>
        <v>0</v>
      </c>
      <c r="J313" s="10">
        <f t="shared" si="265"/>
        <v>0</v>
      </c>
      <c r="K313" s="11">
        <f>SUM(K314:K315)</f>
        <v>0</v>
      </c>
      <c r="L313" s="11">
        <f t="shared" ref="L313:V313" si="317">SUM(L314:L315)</f>
        <v>0</v>
      </c>
      <c r="M313" s="11">
        <f t="shared" si="317"/>
        <v>0</v>
      </c>
      <c r="N313" s="11">
        <f t="shared" si="317"/>
        <v>0</v>
      </c>
      <c r="O313" s="11">
        <f t="shared" si="317"/>
        <v>0</v>
      </c>
      <c r="P313" s="11">
        <f t="shared" si="317"/>
        <v>0</v>
      </c>
      <c r="Q313" s="11">
        <f t="shared" si="317"/>
        <v>0</v>
      </c>
      <c r="R313" s="11">
        <v>0</v>
      </c>
      <c r="S313" s="11">
        <v>0</v>
      </c>
      <c r="T313" s="11">
        <f t="shared" si="317"/>
        <v>0</v>
      </c>
      <c r="U313" s="11">
        <f t="shared" si="317"/>
        <v>0</v>
      </c>
      <c r="V313" s="11">
        <f t="shared" si="317"/>
        <v>0</v>
      </c>
    </row>
    <row r="314" spans="1:22" ht="12" customHeight="1" x14ac:dyDescent="0.25">
      <c r="A314" s="5" t="s">
        <v>21</v>
      </c>
      <c r="B314" s="8" t="s">
        <v>15</v>
      </c>
      <c r="C314" s="8" t="s">
        <v>48</v>
      </c>
      <c r="D314" s="8" t="s">
        <v>16</v>
      </c>
      <c r="E314" s="6">
        <f t="shared" si="261"/>
        <v>0</v>
      </c>
      <c r="F314" s="7">
        <v>0</v>
      </c>
      <c r="G314" s="10">
        <f t="shared" si="262"/>
        <v>0</v>
      </c>
      <c r="H314" s="10">
        <f t="shared" si="263"/>
        <v>0</v>
      </c>
      <c r="I314" s="10">
        <f t="shared" si="264"/>
        <v>0</v>
      </c>
      <c r="J314" s="10">
        <f t="shared" si="265"/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10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</row>
    <row r="315" spans="1:22" ht="12" customHeight="1" x14ac:dyDescent="0.25">
      <c r="A315" s="5" t="s">
        <v>21</v>
      </c>
      <c r="B315" s="8" t="s">
        <v>15</v>
      </c>
      <c r="C315" s="8" t="s">
        <v>48</v>
      </c>
      <c r="D315" s="8" t="s">
        <v>9</v>
      </c>
      <c r="E315" s="6">
        <f t="shared" si="261"/>
        <v>0</v>
      </c>
      <c r="F315" s="7">
        <v>0</v>
      </c>
      <c r="G315" s="10">
        <f t="shared" si="262"/>
        <v>0</v>
      </c>
      <c r="H315" s="10">
        <f t="shared" si="263"/>
        <v>0</v>
      </c>
      <c r="I315" s="10">
        <f t="shared" si="264"/>
        <v>0</v>
      </c>
      <c r="J315" s="10">
        <f t="shared" si="265"/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10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</row>
    <row r="316" spans="1:22" ht="12" customHeight="1" x14ac:dyDescent="0.25">
      <c r="A316" s="5" t="s">
        <v>21</v>
      </c>
      <c r="B316" s="8" t="s">
        <v>15</v>
      </c>
      <c r="C316" s="8" t="s">
        <v>51</v>
      </c>
      <c r="D316" s="8" t="s">
        <v>43</v>
      </c>
      <c r="E316" s="6">
        <f t="shared" si="261"/>
        <v>16.495264080577897</v>
      </c>
      <c r="F316" s="11">
        <f>SUM(F317:F318)</f>
        <v>770300070.11580288</v>
      </c>
      <c r="G316" s="10">
        <f t="shared" si="262"/>
        <v>12706303077.847839</v>
      </c>
      <c r="H316" s="10">
        <f t="shared" si="263"/>
        <v>5872866189.9801893</v>
      </c>
      <c r="I316" s="10">
        <f t="shared" si="264"/>
        <v>2278625085.1606903</v>
      </c>
      <c r="J316" s="10">
        <f t="shared" si="265"/>
        <v>4554811802.7069607</v>
      </c>
      <c r="K316" s="11">
        <f>SUM(K317:K318)</f>
        <v>3827446167.5431795</v>
      </c>
      <c r="L316" s="11">
        <f t="shared" ref="L316:V316" si="318">SUM(L317:L318)</f>
        <v>0</v>
      </c>
      <c r="M316" s="11">
        <f t="shared" si="318"/>
        <v>1577763610.3466687</v>
      </c>
      <c r="N316" s="11">
        <f t="shared" si="318"/>
        <v>1751898529.2865705</v>
      </c>
      <c r="O316" s="11">
        <f t="shared" si="318"/>
        <v>44489494.115690053</v>
      </c>
      <c r="P316" s="11">
        <f t="shared" si="318"/>
        <v>0</v>
      </c>
      <c r="Q316" s="11">
        <f t="shared" si="318"/>
        <v>0</v>
      </c>
      <c r="R316" s="11">
        <f t="shared" si="318"/>
        <v>2278625085.1606903</v>
      </c>
      <c r="S316" s="11">
        <f t="shared" si="318"/>
        <v>1225149663.0737214</v>
      </c>
      <c r="T316" s="11">
        <f t="shared" si="318"/>
        <v>946124577.22457957</v>
      </c>
      <c r="U316" s="11">
        <f t="shared" si="318"/>
        <v>29384423.39121208</v>
      </c>
      <c r="V316" s="11">
        <f t="shared" si="318"/>
        <v>1025421527.7055273</v>
      </c>
    </row>
    <row r="317" spans="1:22" ht="12" customHeight="1" x14ac:dyDescent="0.25">
      <c r="A317" s="5" t="s">
        <v>21</v>
      </c>
      <c r="B317" s="8" t="s">
        <v>15</v>
      </c>
      <c r="C317" s="8" t="s">
        <v>51</v>
      </c>
      <c r="D317" s="8" t="s">
        <v>16</v>
      </c>
      <c r="E317" s="6">
        <f t="shared" si="261"/>
        <v>16.449208769673071</v>
      </c>
      <c r="F317" s="7">
        <v>745331592.22619009</v>
      </c>
      <c r="G317" s="10">
        <f t="shared" si="262"/>
        <v>12260114963.16144</v>
      </c>
      <c r="H317" s="10">
        <f t="shared" si="263"/>
        <v>5645773963.0764017</v>
      </c>
      <c r="I317" s="10">
        <f t="shared" si="264"/>
        <v>2207865584.2488399</v>
      </c>
      <c r="J317" s="10">
        <f t="shared" si="265"/>
        <v>4406475415.8361988</v>
      </c>
      <c r="K317" s="7">
        <v>3704832458.0973902</v>
      </c>
      <c r="L317" s="7">
        <v>0</v>
      </c>
      <c r="M317" s="7">
        <v>1527411656.8898218</v>
      </c>
      <c r="N317" s="7">
        <v>1693008477.4889147</v>
      </c>
      <c r="O317" s="7">
        <v>42993774.954711169</v>
      </c>
      <c r="P317" s="10">
        <v>0</v>
      </c>
      <c r="Q317" s="7">
        <v>0</v>
      </c>
      <c r="R317" s="7">
        <v>2207865584.2488399</v>
      </c>
      <c r="S317" s="7">
        <v>1186055281.4574625</v>
      </c>
      <c r="T317" s="7">
        <v>916857220.8236779</v>
      </c>
      <c r="U317" s="7">
        <v>28436359.07381402</v>
      </c>
      <c r="V317" s="7">
        <v>952654150.12680805</v>
      </c>
    </row>
    <row r="318" spans="1:22" ht="12" customHeight="1" x14ac:dyDescent="0.25">
      <c r="A318" s="5" t="s">
        <v>21</v>
      </c>
      <c r="B318" s="8" t="s">
        <v>15</v>
      </c>
      <c r="C318" s="8" t="s">
        <v>51</v>
      </c>
      <c r="D318" s="8" t="s">
        <v>9</v>
      </c>
      <c r="E318" s="6">
        <f t="shared" si="261"/>
        <v>17.870056663406743</v>
      </c>
      <c r="F318" s="7">
        <v>24968477.889612816</v>
      </c>
      <c r="G318" s="10">
        <f t="shared" si="262"/>
        <v>446188114.68639946</v>
      </c>
      <c r="H318" s="10">
        <f t="shared" si="263"/>
        <v>227092226.90378731</v>
      </c>
      <c r="I318" s="10">
        <f t="shared" si="264"/>
        <v>70759500.911850244</v>
      </c>
      <c r="J318" s="10">
        <f t="shared" si="265"/>
        <v>148336386.87076187</v>
      </c>
      <c r="K318" s="7">
        <v>122613709.44578949</v>
      </c>
      <c r="L318" s="7">
        <v>0</v>
      </c>
      <c r="M318" s="7">
        <v>50351953.456847034</v>
      </c>
      <c r="N318" s="7">
        <v>58890051.797655851</v>
      </c>
      <c r="O318" s="7">
        <v>1495719.1609788812</v>
      </c>
      <c r="P318" s="10">
        <v>0</v>
      </c>
      <c r="Q318" s="7">
        <v>0</v>
      </c>
      <c r="R318" s="7">
        <v>70759500.911850244</v>
      </c>
      <c r="S318" s="7">
        <v>39094381.616258979</v>
      </c>
      <c r="T318" s="7">
        <v>29267356.400901653</v>
      </c>
      <c r="U318" s="7">
        <v>948064.31739806116</v>
      </c>
      <c r="V318" s="7">
        <v>72767377.578719243</v>
      </c>
    </row>
    <row r="319" spans="1:22" ht="12" customHeight="1" x14ac:dyDescent="0.25">
      <c r="A319" s="5" t="s">
        <v>21</v>
      </c>
      <c r="B319" s="8" t="s">
        <v>15</v>
      </c>
      <c r="C319" s="8" t="s">
        <v>52</v>
      </c>
      <c r="D319" s="8" t="s">
        <v>43</v>
      </c>
      <c r="E319" s="6">
        <f t="shared" ref="E319:E380" si="319">IFERROR(G319/F319,0)</f>
        <v>21.310099914594364</v>
      </c>
      <c r="F319" s="11">
        <f>F320</f>
        <v>2596768634.7416921</v>
      </c>
      <c r="G319" s="10">
        <f t="shared" ref="G319:G380" si="320">SUM(H319:J319)</f>
        <v>55337399061.430252</v>
      </c>
      <c r="H319" s="10">
        <f t="shared" ref="H319:H380" si="321">SUM(K319,O319,P319,T319,U319,V319)</f>
        <v>37383996505.934776</v>
      </c>
      <c r="I319" s="10">
        <f t="shared" ref="I319:I380" si="322">SUM(L319,Q319,R319)</f>
        <v>1241548919.3207462</v>
      </c>
      <c r="J319" s="10">
        <f t="shared" ref="J319:J380" si="323">SUM(M319,N319,S319)</f>
        <v>16711853636.174732</v>
      </c>
      <c r="K319" s="11">
        <f>K320</f>
        <v>18878279977.083984</v>
      </c>
      <c r="L319" s="11">
        <f t="shared" ref="L319:V319" si="324">L320</f>
        <v>0</v>
      </c>
      <c r="M319" s="11">
        <f t="shared" si="324"/>
        <v>6418128921.4204597</v>
      </c>
      <c r="N319" s="11">
        <f t="shared" si="324"/>
        <v>7106550192.3701096</v>
      </c>
      <c r="O319" s="11">
        <f t="shared" si="324"/>
        <v>285242904.18152386</v>
      </c>
      <c r="P319" s="11">
        <f t="shared" si="324"/>
        <v>0</v>
      </c>
      <c r="Q319" s="11">
        <f t="shared" si="324"/>
        <v>0</v>
      </c>
      <c r="R319" s="11">
        <f t="shared" si="324"/>
        <v>1241548919.3207462</v>
      </c>
      <c r="S319" s="11">
        <f t="shared" si="324"/>
        <v>3187174522.3841634</v>
      </c>
      <c r="T319" s="11">
        <f t="shared" si="324"/>
        <v>8656005785.8408222</v>
      </c>
      <c r="U319" s="11">
        <f t="shared" si="324"/>
        <v>1849540455.5331149</v>
      </c>
      <c r="V319" s="11">
        <f t="shared" si="324"/>
        <v>7714927383.2953329</v>
      </c>
    </row>
    <row r="320" spans="1:22" ht="12" customHeight="1" x14ac:dyDescent="0.25">
      <c r="A320" s="5" t="s">
        <v>21</v>
      </c>
      <c r="B320" s="8" t="s">
        <v>15</v>
      </c>
      <c r="C320" s="8" t="s">
        <v>52</v>
      </c>
      <c r="D320" s="8" t="s">
        <v>9</v>
      </c>
      <c r="E320" s="6">
        <f t="shared" si="319"/>
        <v>21.310099914594364</v>
      </c>
      <c r="F320" s="7">
        <v>2596768634.7416921</v>
      </c>
      <c r="G320" s="10">
        <f t="shared" si="320"/>
        <v>55337399061.430252</v>
      </c>
      <c r="H320" s="10">
        <f t="shared" si="321"/>
        <v>37383996505.934776</v>
      </c>
      <c r="I320" s="10">
        <f t="shared" si="322"/>
        <v>1241548919.3207462</v>
      </c>
      <c r="J320" s="10">
        <f t="shared" si="323"/>
        <v>16711853636.174732</v>
      </c>
      <c r="K320" s="7">
        <v>18878279977.083984</v>
      </c>
      <c r="L320" s="7">
        <v>0</v>
      </c>
      <c r="M320" s="7">
        <v>6418128921.4204597</v>
      </c>
      <c r="N320" s="7">
        <v>7106550192.3701096</v>
      </c>
      <c r="O320" s="7">
        <v>285242904.18152386</v>
      </c>
      <c r="P320" s="10">
        <v>0</v>
      </c>
      <c r="Q320" s="7">
        <v>0</v>
      </c>
      <c r="R320" s="7">
        <v>1241548919.3207462</v>
      </c>
      <c r="S320" s="7">
        <v>3187174522.3841634</v>
      </c>
      <c r="T320" s="7">
        <v>8656005785.8408222</v>
      </c>
      <c r="U320" s="7">
        <v>1849540455.5331149</v>
      </c>
      <c r="V320" s="7">
        <v>7714927383.2953329</v>
      </c>
    </row>
    <row r="321" spans="1:22" ht="12" customHeight="1" x14ac:dyDescent="0.25">
      <c r="A321" s="5" t="s">
        <v>22</v>
      </c>
      <c r="B321" s="8" t="s">
        <v>8</v>
      </c>
      <c r="C321" s="8" t="s">
        <v>43</v>
      </c>
      <c r="D321" s="8" t="s">
        <v>43</v>
      </c>
      <c r="E321" s="6">
        <f t="shared" si="319"/>
        <v>102.35707255935539</v>
      </c>
      <c r="F321" s="11">
        <f>SUM(F322:F323)</f>
        <v>1183635556.585469</v>
      </c>
      <c r="G321" s="10">
        <f t="shared" si="320"/>
        <v>121153470549.25185</v>
      </c>
      <c r="H321" s="10">
        <f t="shared" si="321"/>
        <v>20350254095.883598</v>
      </c>
      <c r="I321" s="10">
        <f t="shared" si="322"/>
        <v>63976261268.805344</v>
      </c>
      <c r="J321" s="10">
        <f t="shared" si="323"/>
        <v>36826955184.562912</v>
      </c>
      <c r="K321" s="11">
        <f>SUM(K322:K323)</f>
        <v>7892576732.9808359</v>
      </c>
      <c r="L321" s="11">
        <f t="shared" ref="L321:U321" si="325">SUM(L322:L323)</f>
        <v>0</v>
      </c>
      <c r="M321" s="11">
        <f t="shared" si="325"/>
        <v>6077980760.7896328</v>
      </c>
      <c r="N321" s="11">
        <f t="shared" si="325"/>
        <v>30457063438.262032</v>
      </c>
      <c r="O321" s="11">
        <f t="shared" si="325"/>
        <v>1539321160.8457181</v>
      </c>
      <c r="P321" s="11">
        <f t="shared" si="325"/>
        <v>0</v>
      </c>
      <c r="Q321" s="11">
        <f t="shared" si="325"/>
        <v>60312886281.733536</v>
      </c>
      <c r="R321" s="11">
        <f t="shared" si="325"/>
        <v>3663374987.0718112</v>
      </c>
      <c r="S321" s="11">
        <f t="shared" si="325"/>
        <v>291910985.51124328</v>
      </c>
      <c r="T321" s="11">
        <f t="shared" si="325"/>
        <v>2573269145.6011438</v>
      </c>
      <c r="U321" s="11">
        <f t="shared" si="325"/>
        <v>701779156.26590085</v>
      </c>
      <c r="V321" s="11">
        <f>SUM(V322:V323)</f>
        <v>7643307900.1900005</v>
      </c>
    </row>
    <row r="322" spans="1:22" ht="12" customHeight="1" x14ac:dyDescent="0.25">
      <c r="A322" s="5" t="s">
        <v>22</v>
      </c>
      <c r="B322" s="8" t="s">
        <v>8</v>
      </c>
      <c r="C322" s="8" t="s">
        <v>43</v>
      </c>
      <c r="D322" s="8" t="s">
        <v>10</v>
      </c>
      <c r="E322" s="6">
        <f t="shared" si="319"/>
        <v>56.992277841949758</v>
      </c>
      <c r="F322" s="11">
        <f>SUM(F325,F328)</f>
        <v>799340312</v>
      </c>
      <c r="G322" s="10">
        <f t="shared" si="320"/>
        <v>45556225151.774803</v>
      </c>
      <c r="H322" s="10">
        <f t="shared" si="321"/>
        <v>12007527753.791771</v>
      </c>
      <c r="I322" s="10">
        <f t="shared" si="322"/>
        <v>21799505462.973637</v>
      </c>
      <c r="J322" s="10">
        <f t="shared" si="323"/>
        <v>11749191935.009398</v>
      </c>
      <c r="K322" s="11">
        <f>SUM(K325,K328)</f>
        <v>3141120237.2200003</v>
      </c>
      <c r="L322" s="11">
        <f t="shared" ref="L322:U322" si="326">SUM(L325,L328)</f>
        <v>0</v>
      </c>
      <c r="M322" s="11">
        <f t="shared" si="326"/>
        <v>2821439637.6230283</v>
      </c>
      <c r="N322" s="11">
        <f t="shared" si="326"/>
        <v>8868732965.3003464</v>
      </c>
      <c r="O322" s="11">
        <f t="shared" si="326"/>
        <v>404533247.20000005</v>
      </c>
      <c r="P322" s="11">
        <f t="shared" si="326"/>
        <v>0</v>
      </c>
      <c r="Q322" s="11">
        <f t="shared" si="326"/>
        <v>19674977403.489998</v>
      </c>
      <c r="R322" s="11">
        <f t="shared" si="326"/>
        <v>2124528059.4836402</v>
      </c>
      <c r="S322" s="11">
        <f t="shared" si="326"/>
        <v>59019332.086024001</v>
      </c>
      <c r="T322" s="11">
        <f t="shared" si="326"/>
        <v>1463939925.8</v>
      </c>
      <c r="U322" s="11">
        <f t="shared" si="326"/>
        <v>101612228.57177</v>
      </c>
      <c r="V322" s="11">
        <f>SUM(V325,V328)</f>
        <v>6896322115</v>
      </c>
    </row>
    <row r="323" spans="1:22" ht="12" customHeight="1" x14ac:dyDescent="0.25">
      <c r="A323" s="5" t="s">
        <v>22</v>
      </c>
      <c r="B323" s="8" t="s">
        <v>8</v>
      </c>
      <c r="C323" s="8" t="s">
        <v>43</v>
      </c>
      <c r="D323" s="8" t="s">
        <v>9</v>
      </c>
      <c r="E323" s="6">
        <f t="shared" si="319"/>
        <v>196.71657784634357</v>
      </c>
      <c r="F323" s="11">
        <f>SUM(F331,F329,F326)</f>
        <v>384295244.58546901</v>
      </c>
      <c r="G323" s="10">
        <f t="shared" si="320"/>
        <v>75597245397.477051</v>
      </c>
      <c r="H323" s="10">
        <f t="shared" si="321"/>
        <v>8342726342.0918274</v>
      </c>
      <c r="I323" s="10">
        <f t="shared" si="322"/>
        <v>42176755805.831711</v>
      </c>
      <c r="J323" s="10">
        <f t="shared" si="323"/>
        <v>25077763249.553509</v>
      </c>
      <c r="K323" s="11">
        <f>SUM(K331,K329,K326)</f>
        <v>4751456495.7608356</v>
      </c>
      <c r="L323" s="11">
        <f t="shared" ref="L323:U323" si="327">SUM(L331,L329,L326)</f>
        <v>0</v>
      </c>
      <c r="M323" s="11">
        <f t="shared" si="327"/>
        <v>3256541123.166604</v>
      </c>
      <c r="N323" s="11">
        <f t="shared" si="327"/>
        <v>21588330472.961685</v>
      </c>
      <c r="O323" s="11">
        <f t="shared" si="327"/>
        <v>1134787913.6457181</v>
      </c>
      <c r="P323" s="11">
        <f t="shared" si="327"/>
        <v>0</v>
      </c>
      <c r="Q323" s="11">
        <f t="shared" si="327"/>
        <v>40637908878.243538</v>
      </c>
      <c r="R323" s="11">
        <f t="shared" si="327"/>
        <v>1538846927.588171</v>
      </c>
      <c r="S323" s="11">
        <f t="shared" si="327"/>
        <v>232891653.42521927</v>
      </c>
      <c r="T323" s="11">
        <f t="shared" si="327"/>
        <v>1109329219.8011439</v>
      </c>
      <c r="U323" s="11">
        <f t="shared" si="327"/>
        <v>600166927.6941309</v>
      </c>
      <c r="V323" s="11">
        <f>SUM(V331,V329,V326)</f>
        <v>746985785.19000006</v>
      </c>
    </row>
    <row r="324" spans="1:22" ht="12" customHeight="1" x14ac:dyDescent="0.25">
      <c r="A324" s="5" t="s">
        <v>22</v>
      </c>
      <c r="B324" s="8" t="s">
        <v>8</v>
      </c>
      <c r="C324" s="8" t="s">
        <v>45</v>
      </c>
      <c r="D324" s="8" t="s">
        <v>43</v>
      </c>
      <c r="E324" s="6">
        <f t="shared" si="319"/>
        <v>106.17825405686656</v>
      </c>
      <c r="F324" s="11">
        <f>SUM(F325:F326)</f>
        <v>651100643.27999997</v>
      </c>
      <c r="G324" s="10">
        <f t="shared" si="320"/>
        <v>69132729518.773087</v>
      </c>
      <c r="H324" s="10">
        <f t="shared" si="321"/>
        <v>10588090051.766029</v>
      </c>
      <c r="I324" s="10">
        <f t="shared" si="322"/>
        <v>36412160216.273247</v>
      </c>
      <c r="J324" s="10">
        <f t="shared" si="323"/>
        <v>22132479250.73381</v>
      </c>
      <c r="K324" s="11">
        <f>SUM(K325:K326)</f>
        <v>3769873741.547245</v>
      </c>
      <c r="L324" s="11">
        <f t="shared" ref="L324:U324" si="328">SUM(L325:L326)</f>
        <v>0</v>
      </c>
      <c r="M324" s="11">
        <f t="shared" si="328"/>
        <v>3030085756.6608338</v>
      </c>
      <c r="N324" s="11">
        <f t="shared" si="328"/>
        <v>19058354880.348274</v>
      </c>
      <c r="O324" s="11">
        <f t="shared" si="328"/>
        <v>728341167.06743705</v>
      </c>
      <c r="P324" s="11">
        <f t="shared" si="328"/>
        <v>0</v>
      </c>
      <c r="Q324" s="11">
        <f t="shared" si="328"/>
        <v>34375363095.12999</v>
      </c>
      <c r="R324" s="11">
        <f t="shared" si="328"/>
        <v>2036797121.1432581</v>
      </c>
      <c r="S324" s="11">
        <f t="shared" si="328"/>
        <v>44038613.724700801</v>
      </c>
      <c r="T324" s="11">
        <f t="shared" si="328"/>
        <v>1388413017.75</v>
      </c>
      <c r="U324" s="11">
        <f t="shared" si="328"/>
        <v>356554237.52134681</v>
      </c>
      <c r="V324" s="11">
        <f>SUM(V325:V326)</f>
        <v>4344907887.8800001</v>
      </c>
    </row>
    <row r="325" spans="1:22" ht="12" customHeight="1" x14ac:dyDescent="0.25">
      <c r="A325" s="5" t="s">
        <v>22</v>
      </c>
      <c r="B325" s="8" t="s">
        <v>8</v>
      </c>
      <c r="C325" s="8" t="s">
        <v>45</v>
      </c>
      <c r="D325" s="8" t="s">
        <v>10</v>
      </c>
      <c r="E325" s="6">
        <f t="shared" si="319"/>
        <v>56.703910566070128</v>
      </c>
      <c r="F325" s="7">
        <v>448224126.60000002</v>
      </c>
      <c r="G325" s="10">
        <f t="shared" si="320"/>
        <v>25416060788.281296</v>
      </c>
      <c r="H325" s="10">
        <f t="shared" si="321"/>
        <v>6753117166.8697205</v>
      </c>
      <c r="I325" s="10">
        <f t="shared" si="322"/>
        <v>12109974148.9</v>
      </c>
      <c r="J325" s="10">
        <f t="shared" si="323"/>
        <v>6552969472.5115738</v>
      </c>
      <c r="K325" s="7">
        <v>1624826144.54</v>
      </c>
      <c r="L325" s="7">
        <v>0</v>
      </c>
      <c r="M325" s="7">
        <v>1476440710.2530231</v>
      </c>
      <c r="N325" s="7">
        <v>5043930829.3971386</v>
      </c>
      <c r="O325" s="7">
        <v>268643396.10000002</v>
      </c>
      <c r="P325" s="10">
        <v>0</v>
      </c>
      <c r="Q325" s="7">
        <v>10942544724.4</v>
      </c>
      <c r="R325" s="7">
        <v>1167429424.5</v>
      </c>
      <c r="S325" s="7">
        <v>32597932.861412</v>
      </c>
      <c r="T325" s="7">
        <v>837070414.5</v>
      </c>
      <c r="U325" s="7">
        <v>54058974.729719996</v>
      </c>
      <c r="V325" s="7">
        <v>3968518237</v>
      </c>
    </row>
    <row r="326" spans="1:22" ht="12" customHeight="1" x14ac:dyDescent="0.25">
      <c r="A326" s="5" t="s">
        <v>22</v>
      </c>
      <c r="B326" s="8" t="s">
        <v>8</v>
      </c>
      <c r="C326" s="8" t="s">
        <v>45</v>
      </c>
      <c r="D326" s="8" t="s">
        <v>9</v>
      </c>
      <c r="E326" s="6">
        <f t="shared" si="319"/>
        <v>215.48412524967938</v>
      </c>
      <c r="F326" s="7">
        <v>202876516.68000001</v>
      </c>
      <c r="G326" s="10">
        <f t="shared" si="320"/>
        <v>43716668730.491791</v>
      </c>
      <c r="H326" s="10">
        <f t="shared" si="321"/>
        <v>3834972884.8963089</v>
      </c>
      <c r="I326" s="10">
        <f t="shared" si="322"/>
        <v>24302186067.373245</v>
      </c>
      <c r="J326" s="10">
        <f t="shared" si="323"/>
        <v>15579509778.222235</v>
      </c>
      <c r="K326" s="7">
        <v>2145047597.0072451</v>
      </c>
      <c r="L326" s="7">
        <v>0</v>
      </c>
      <c r="M326" s="7">
        <v>1553645046.4078107</v>
      </c>
      <c r="N326" s="7">
        <v>14014424050.951136</v>
      </c>
      <c r="O326" s="7">
        <v>459697770.96743703</v>
      </c>
      <c r="P326" s="10">
        <v>0</v>
      </c>
      <c r="Q326" s="7">
        <v>23432818370.729988</v>
      </c>
      <c r="R326" s="7">
        <v>869367696.64325809</v>
      </c>
      <c r="S326" s="7">
        <v>11440680.863288801</v>
      </c>
      <c r="T326" s="7">
        <v>551342603.25</v>
      </c>
      <c r="U326" s="7">
        <v>302495262.79162681</v>
      </c>
      <c r="V326" s="7">
        <v>376389650.88</v>
      </c>
    </row>
    <row r="327" spans="1:22" ht="12" customHeight="1" x14ac:dyDescent="0.25">
      <c r="A327" s="5" t="s">
        <v>22</v>
      </c>
      <c r="B327" s="8" t="s">
        <v>8</v>
      </c>
      <c r="C327" s="8" t="s">
        <v>11</v>
      </c>
      <c r="D327" s="8" t="s">
        <v>43</v>
      </c>
      <c r="E327" s="6">
        <f t="shared" si="319"/>
        <v>95.931372128765304</v>
      </c>
      <c r="F327" s="11">
        <f>SUM(F328:F329)</f>
        <v>493317882.44999999</v>
      </c>
      <c r="G327" s="10">
        <f t="shared" si="320"/>
        <v>47324661359.085449</v>
      </c>
      <c r="H327" s="10">
        <f t="shared" si="321"/>
        <v>8928309789.5470238</v>
      </c>
      <c r="I327" s="10">
        <f t="shared" si="322"/>
        <v>25225335454.904964</v>
      </c>
      <c r="J327" s="10">
        <f t="shared" si="323"/>
        <v>13171016114.633463</v>
      </c>
      <c r="K327" s="11">
        <f>SUM(K328:K329)</f>
        <v>3677604579.4578867</v>
      </c>
      <c r="L327" s="11">
        <f t="shared" ref="L327:V327" si="329">SUM(L328:L329)</f>
        <v>0</v>
      </c>
      <c r="M327" s="11">
        <f t="shared" si="329"/>
        <v>2806272313.8087192</v>
      </c>
      <c r="N327" s="11">
        <f t="shared" si="329"/>
        <v>10328864750.366657</v>
      </c>
      <c r="O327" s="11">
        <f t="shared" si="329"/>
        <v>754951926.13229001</v>
      </c>
      <c r="P327" s="11">
        <f t="shared" si="329"/>
        <v>0</v>
      </c>
      <c r="Q327" s="11">
        <f t="shared" si="329"/>
        <v>23673636743.1521</v>
      </c>
      <c r="R327" s="11">
        <f t="shared" si="329"/>
        <v>1551698711.7528663</v>
      </c>
      <c r="S327" s="11">
        <f t="shared" si="329"/>
        <v>35879050.458086304</v>
      </c>
      <c r="T327" s="11">
        <f t="shared" si="329"/>
        <v>1029948131.8299999</v>
      </c>
      <c r="U327" s="11">
        <f t="shared" si="329"/>
        <v>291540555.24684751</v>
      </c>
      <c r="V327" s="11">
        <f t="shared" si="329"/>
        <v>3174264596.8800001</v>
      </c>
    </row>
    <row r="328" spans="1:22" ht="12" customHeight="1" x14ac:dyDescent="0.25">
      <c r="A328" s="5" t="s">
        <v>22</v>
      </c>
      <c r="B328" s="8" t="s">
        <v>8</v>
      </c>
      <c r="C328" s="8" t="s">
        <v>11</v>
      </c>
      <c r="D328" s="8" t="s">
        <v>10</v>
      </c>
      <c r="E328" s="6">
        <f t="shared" si="319"/>
        <v>57.360398639981113</v>
      </c>
      <c r="F328" s="7">
        <v>351116185.39999998</v>
      </c>
      <c r="G328" s="10">
        <f t="shared" si="320"/>
        <v>20140164363.493515</v>
      </c>
      <c r="H328" s="10">
        <f t="shared" si="321"/>
        <v>5254410586.9220505</v>
      </c>
      <c r="I328" s="10">
        <f t="shared" si="322"/>
        <v>9689531314.0736408</v>
      </c>
      <c r="J328" s="10">
        <f t="shared" si="323"/>
        <v>5196222462.4978256</v>
      </c>
      <c r="K328" s="7">
        <v>1516294092.6800001</v>
      </c>
      <c r="L328" s="7">
        <v>0</v>
      </c>
      <c r="M328" s="7">
        <v>1344998927.3700051</v>
      </c>
      <c r="N328" s="7">
        <v>3824802135.9032083</v>
      </c>
      <c r="O328" s="7">
        <v>135889851.09999999</v>
      </c>
      <c r="P328" s="10">
        <v>0</v>
      </c>
      <c r="Q328" s="7">
        <v>8732432679.0900002</v>
      </c>
      <c r="R328" s="7">
        <v>957098634.98364007</v>
      </c>
      <c r="S328" s="7">
        <v>26421399.224612001</v>
      </c>
      <c r="T328" s="7">
        <v>626869511.29999995</v>
      </c>
      <c r="U328" s="7">
        <v>47553253.842050001</v>
      </c>
      <c r="V328" s="7">
        <v>2927803878</v>
      </c>
    </row>
    <row r="329" spans="1:22" ht="12" customHeight="1" x14ac:dyDescent="0.25">
      <c r="A329" s="5" t="s">
        <v>22</v>
      </c>
      <c r="B329" s="8" t="s">
        <v>8</v>
      </c>
      <c r="C329" s="8" t="s">
        <v>11</v>
      </c>
      <c r="D329" s="8" t="s">
        <v>9</v>
      </c>
      <c r="E329" s="6">
        <f t="shared" si="319"/>
        <v>191.16858349470684</v>
      </c>
      <c r="F329" s="7">
        <v>142201697.05000001</v>
      </c>
      <c r="G329" s="10">
        <f t="shared" si="320"/>
        <v>27184496995.591934</v>
      </c>
      <c r="H329" s="10">
        <f t="shared" si="321"/>
        <v>3673899202.6249743</v>
      </c>
      <c r="I329" s="10">
        <f t="shared" si="322"/>
        <v>15535804140.831326</v>
      </c>
      <c r="J329" s="10">
        <f t="shared" si="323"/>
        <v>7974793652.1356373</v>
      </c>
      <c r="K329" s="7">
        <v>2161310486.7778869</v>
      </c>
      <c r="L329" s="7">
        <v>0</v>
      </c>
      <c r="M329" s="7">
        <v>1461273386.438714</v>
      </c>
      <c r="N329" s="7">
        <v>6504062614.4634485</v>
      </c>
      <c r="O329" s="7">
        <v>619062075.03228998</v>
      </c>
      <c r="P329" s="10">
        <v>0</v>
      </c>
      <c r="Q329" s="7">
        <v>14941204064.062099</v>
      </c>
      <c r="R329" s="7">
        <v>594600076.76922607</v>
      </c>
      <c r="S329" s="7">
        <v>9457651.2334743012</v>
      </c>
      <c r="T329" s="7">
        <v>403078620.52999997</v>
      </c>
      <c r="U329" s="7">
        <v>243987301.40479749</v>
      </c>
      <c r="V329" s="7">
        <v>246460718.88</v>
      </c>
    </row>
    <row r="330" spans="1:22" ht="12" customHeight="1" x14ac:dyDescent="0.25">
      <c r="A330" s="5" t="s">
        <v>22</v>
      </c>
      <c r="B330" s="9" t="s">
        <v>8</v>
      </c>
      <c r="C330" s="8" t="s">
        <v>46</v>
      </c>
      <c r="D330" s="9" t="s">
        <v>43</v>
      </c>
      <c r="E330" s="6">
        <f t="shared" si="319"/>
        <v>119.74592591418562</v>
      </c>
      <c r="F330" s="11">
        <f>F331</f>
        <v>39217030.855469003</v>
      </c>
      <c r="G330" s="10">
        <f t="shared" si="320"/>
        <v>4696079671.3933229</v>
      </c>
      <c r="H330" s="10">
        <f t="shared" si="321"/>
        <v>833854254.57054567</v>
      </c>
      <c r="I330" s="10">
        <f t="shared" si="322"/>
        <v>2338765597.6271391</v>
      </c>
      <c r="J330" s="10">
        <f t="shared" si="323"/>
        <v>1523459819.1956379</v>
      </c>
      <c r="K330" s="11">
        <f>K331</f>
        <v>445098411.97570431</v>
      </c>
      <c r="L330" s="11">
        <f t="shared" ref="L330:V330" si="330">L331</f>
        <v>0</v>
      </c>
      <c r="M330" s="11">
        <f t="shared" si="330"/>
        <v>241622690.32007915</v>
      </c>
      <c r="N330" s="11">
        <f t="shared" si="330"/>
        <v>1069843807.5471027</v>
      </c>
      <c r="O330" s="11">
        <f t="shared" si="330"/>
        <v>56028067.645991005</v>
      </c>
      <c r="P330" s="11">
        <f t="shared" si="330"/>
        <v>0</v>
      </c>
      <c r="Q330" s="11">
        <f t="shared" si="330"/>
        <v>2263886443.4514523</v>
      </c>
      <c r="R330" s="11">
        <f t="shared" si="330"/>
        <v>74879154.175686955</v>
      </c>
      <c r="S330" s="11">
        <f t="shared" si="330"/>
        <v>211993321.32845616</v>
      </c>
      <c r="T330" s="11">
        <f t="shared" si="330"/>
        <v>154907996.02114391</v>
      </c>
      <c r="U330" s="11">
        <f t="shared" si="330"/>
        <v>53684363.497706547</v>
      </c>
      <c r="V330" s="11">
        <f t="shared" si="330"/>
        <v>124135415.42999999</v>
      </c>
    </row>
    <row r="331" spans="1:22" ht="12" customHeight="1" x14ac:dyDescent="0.25">
      <c r="A331" s="5" t="s">
        <v>22</v>
      </c>
      <c r="B331" s="8" t="s">
        <v>8</v>
      </c>
      <c r="C331" s="8" t="s">
        <v>46</v>
      </c>
      <c r="D331" s="8" t="s">
        <v>9</v>
      </c>
      <c r="E331" s="6">
        <f t="shared" si="319"/>
        <v>119.74592591418562</v>
      </c>
      <c r="F331" s="7">
        <v>39217030.855469003</v>
      </c>
      <c r="G331" s="10">
        <f t="shared" si="320"/>
        <v>4696079671.3933229</v>
      </c>
      <c r="H331" s="10">
        <f t="shared" si="321"/>
        <v>833854254.57054567</v>
      </c>
      <c r="I331" s="10">
        <f t="shared" si="322"/>
        <v>2338765597.6271391</v>
      </c>
      <c r="J331" s="10">
        <f t="shared" si="323"/>
        <v>1523459819.1956379</v>
      </c>
      <c r="K331" s="7">
        <v>445098411.97570431</v>
      </c>
      <c r="L331" s="7">
        <v>0</v>
      </c>
      <c r="M331" s="7">
        <v>241622690.32007915</v>
      </c>
      <c r="N331" s="7">
        <v>1069843807.5471027</v>
      </c>
      <c r="O331" s="7">
        <v>56028067.645991005</v>
      </c>
      <c r="P331" s="10">
        <v>0</v>
      </c>
      <c r="Q331" s="7">
        <v>2263886443.4514523</v>
      </c>
      <c r="R331" s="7">
        <v>74879154.175686955</v>
      </c>
      <c r="S331" s="7">
        <v>211993321.32845616</v>
      </c>
      <c r="T331" s="7">
        <v>154907996.02114391</v>
      </c>
      <c r="U331" s="7">
        <v>53684363.497706547</v>
      </c>
      <c r="V331" s="7">
        <v>124135415.42999999</v>
      </c>
    </row>
    <row r="332" spans="1:22" ht="12" customHeight="1" x14ac:dyDescent="0.25">
      <c r="A332" s="5" t="s">
        <v>22</v>
      </c>
      <c r="B332" s="8" t="s">
        <v>47</v>
      </c>
      <c r="C332" s="8" t="s">
        <v>43</v>
      </c>
      <c r="D332" s="8" t="s">
        <v>43</v>
      </c>
      <c r="E332" s="6">
        <f t="shared" si="319"/>
        <v>0</v>
      </c>
      <c r="F332" s="11">
        <f>SUM(F333:F334)</f>
        <v>0</v>
      </c>
      <c r="G332" s="10">
        <f t="shared" si="320"/>
        <v>0</v>
      </c>
      <c r="H332" s="10">
        <f t="shared" si="321"/>
        <v>0</v>
      </c>
      <c r="I332" s="10">
        <f t="shared" si="322"/>
        <v>0</v>
      </c>
      <c r="J332" s="10">
        <f t="shared" si="323"/>
        <v>0</v>
      </c>
      <c r="K332" s="11">
        <f>SUM(K333:K334)</f>
        <v>0</v>
      </c>
      <c r="L332" s="11">
        <f t="shared" ref="L332:V332" si="331">SUM(L333:L334)</f>
        <v>0</v>
      </c>
      <c r="M332" s="11">
        <f t="shared" si="331"/>
        <v>0</v>
      </c>
      <c r="N332" s="11">
        <f t="shared" si="331"/>
        <v>0</v>
      </c>
      <c r="O332" s="11">
        <f t="shared" si="331"/>
        <v>0</v>
      </c>
      <c r="P332" s="11">
        <f t="shared" si="331"/>
        <v>0</v>
      </c>
      <c r="Q332" s="11">
        <f t="shared" si="331"/>
        <v>0</v>
      </c>
      <c r="R332" s="11">
        <f t="shared" si="331"/>
        <v>0</v>
      </c>
      <c r="S332" s="11">
        <f t="shared" si="331"/>
        <v>0</v>
      </c>
      <c r="T332" s="11">
        <f t="shared" si="331"/>
        <v>0</v>
      </c>
      <c r="U332" s="11">
        <f t="shared" si="331"/>
        <v>0</v>
      </c>
      <c r="V332" s="11">
        <f t="shared" si="331"/>
        <v>0</v>
      </c>
    </row>
    <row r="333" spans="1:22" ht="12" customHeight="1" x14ac:dyDescent="0.25">
      <c r="A333" s="5" t="s">
        <v>22</v>
      </c>
      <c r="B333" s="8" t="s">
        <v>47</v>
      </c>
      <c r="C333" s="8" t="s">
        <v>43</v>
      </c>
      <c r="D333" s="8" t="s">
        <v>10</v>
      </c>
      <c r="E333" s="6">
        <f t="shared" si="319"/>
        <v>0</v>
      </c>
      <c r="F333" s="11">
        <f>SUM(F336,F339)</f>
        <v>0</v>
      </c>
      <c r="G333" s="10">
        <f t="shared" si="320"/>
        <v>0</v>
      </c>
      <c r="H333" s="10">
        <f t="shared" si="321"/>
        <v>0</v>
      </c>
      <c r="I333" s="10">
        <f t="shared" si="322"/>
        <v>0</v>
      </c>
      <c r="J333" s="10">
        <f t="shared" si="323"/>
        <v>0</v>
      </c>
      <c r="K333" s="11">
        <f>SUM(K336,K339)</f>
        <v>0</v>
      </c>
      <c r="L333" s="11">
        <f t="shared" ref="L333:V333" si="332">SUM(L336,L339)</f>
        <v>0</v>
      </c>
      <c r="M333" s="11">
        <f t="shared" si="332"/>
        <v>0</v>
      </c>
      <c r="N333" s="11">
        <f t="shared" si="332"/>
        <v>0</v>
      </c>
      <c r="O333" s="11">
        <f t="shared" si="332"/>
        <v>0</v>
      </c>
      <c r="P333" s="11">
        <f t="shared" si="332"/>
        <v>0</v>
      </c>
      <c r="Q333" s="11">
        <f t="shared" si="332"/>
        <v>0</v>
      </c>
      <c r="R333" s="11">
        <f t="shared" si="332"/>
        <v>0</v>
      </c>
      <c r="S333" s="11">
        <f t="shared" si="332"/>
        <v>0</v>
      </c>
      <c r="T333" s="11">
        <f t="shared" si="332"/>
        <v>0</v>
      </c>
      <c r="U333" s="11">
        <f t="shared" si="332"/>
        <v>0</v>
      </c>
      <c r="V333" s="11">
        <f t="shared" si="332"/>
        <v>0</v>
      </c>
    </row>
    <row r="334" spans="1:22" ht="12" customHeight="1" x14ac:dyDescent="0.25">
      <c r="A334" s="5" t="s">
        <v>22</v>
      </c>
      <c r="B334" s="8" t="s">
        <v>47</v>
      </c>
      <c r="C334" s="8" t="s">
        <v>43</v>
      </c>
      <c r="D334" s="8" t="s">
        <v>9</v>
      </c>
      <c r="E334" s="6">
        <f t="shared" si="319"/>
        <v>0</v>
      </c>
      <c r="F334" s="11">
        <f>SUM(F337,F340)</f>
        <v>0</v>
      </c>
      <c r="G334" s="10">
        <f t="shared" si="320"/>
        <v>0</v>
      </c>
      <c r="H334" s="10">
        <f t="shared" si="321"/>
        <v>0</v>
      </c>
      <c r="I334" s="10">
        <f t="shared" si="322"/>
        <v>0</v>
      </c>
      <c r="J334" s="10">
        <f t="shared" si="323"/>
        <v>0</v>
      </c>
      <c r="K334" s="11">
        <f>SUM(K337,K340)</f>
        <v>0</v>
      </c>
      <c r="L334" s="11">
        <f t="shared" ref="L334:V334" si="333">SUM(L337,L340)</f>
        <v>0</v>
      </c>
      <c r="M334" s="11">
        <f t="shared" si="333"/>
        <v>0</v>
      </c>
      <c r="N334" s="11">
        <f t="shared" si="333"/>
        <v>0</v>
      </c>
      <c r="O334" s="11">
        <f t="shared" si="333"/>
        <v>0</v>
      </c>
      <c r="P334" s="11">
        <f t="shared" si="333"/>
        <v>0</v>
      </c>
      <c r="Q334" s="11">
        <f t="shared" si="333"/>
        <v>0</v>
      </c>
      <c r="R334" s="11">
        <f t="shared" si="333"/>
        <v>0</v>
      </c>
      <c r="S334" s="11">
        <f t="shared" si="333"/>
        <v>0</v>
      </c>
      <c r="T334" s="11">
        <f t="shared" si="333"/>
        <v>0</v>
      </c>
      <c r="U334" s="11">
        <f t="shared" si="333"/>
        <v>0</v>
      </c>
      <c r="V334" s="11">
        <f t="shared" si="333"/>
        <v>0</v>
      </c>
    </row>
    <row r="335" spans="1:22" ht="12" customHeight="1" x14ac:dyDescent="0.25">
      <c r="A335" s="5" t="s">
        <v>22</v>
      </c>
      <c r="B335" s="9" t="s">
        <v>47</v>
      </c>
      <c r="C335" s="9" t="s">
        <v>45</v>
      </c>
      <c r="D335" s="9" t="s">
        <v>43</v>
      </c>
      <c r="E335" s="6">
        <f t="shared" si="319"/>
        <v>0</v>
      </c>
      <c r="F335" s="11">
        <f>SUM(F336:F337)</f>
        <v>0</v>
      </c>
      <c r="G335" s="10">
        <f t="shared" si="320"/>
        <v>0</v>
      </c>
      <c r="H335" s="10">
        <f t="shared" si="321"/>
        <v>0</v>
      </c>
      <c r="I335" s="10">
        <f t="shared" si="322"/>
        <v>0</v>
      </c>
      <c r="J335" s="10">
        <f t="shared" si="323"/>
        <v>0</v>
      </c>
      <c r="K335" s="11">
        <f>SUM(K336:K337)</f>
        <v>0</v>
      </c>
      <c r="L335" s="11">
        <f t="shared" ref="L335:V335" si="334">SUM(L336:L337)</f>
        <v>0</v>
      </c>
      <c r="M335" s="11">
        <f t="shared" si="334"/>
        <v>0</v>
      </c>
      <c r="N335" s="11">
        <f t="shared" si="334"/>
        <v>0</v>
      </c>
      <c r="O335" s="11">
        <f t="shared" si="334"/>
        <v>0</v>
      </c>
      <c r="P335" s="11">
        <f t="shared" si="334"/>
        <v>0</v>
      </c>
      <c r="Q335" s="11">
        <f t="shared" si="334"/>
        <v>0</v>
      </c>
      <c r="R335" s="11">
        <f t="shared" si="334"/>
        <v>0</v>
      </c>
      <c r="S335" s="11">
        <f t="shared" si="334"/>
        <v>0</v>
      </c>
      <c r="T335" s="11">
        <f t="shared" si="334"/>
        <v>0</v>
      </c>
      <c r="U335" s="11">
        <f t="shared" si="334"/>
        <v>0</v>
      </c>
      <c r="V335" s="11">
        <f t="shared" si="334"/>
        <v>0</v>
      </c>
    </row>
    <row r="336" spans="1:22" ht="12" customHeight="1" x14ac:dyDescent="0.25">
      <c r="A336" s="5" t="s">
        <v>22</v>
      </c>
      <c r="B336" s="8" t="s">
        <v>47</v>
      </c>
      <c r="C336" s="8" t="s">
        <v>45</v>
      </c>
      <c r="D336" s="8" t="s">
        <v>10</v>
      </c>
      <c r="E336" s="6">
        <f t="shared" si="319"/>
        <v>0</v>
      </c>
      <c r="F336" s="7">
        <v>0</v>
      </c>
      <c r="G336" s="10">
        <f t="shared" si="320"/>
        <v>0</v>
      </c>
      <c r="H336" s="10">
        <f t="shared" si="321"/>
        <v>0</v>
      </c>
      <c r="I336" s="10">
        <f t="shared" si="322"/>
        <v>0</v>
      </c>
      <c r="J336" s="10">
        <f t="shared" si="323"/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10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</row>
    <row r="337" spans="1:22" ht="12" customHeight="1" x14ac:dyDescent="0.25">
      <c r="A337" s="5" t="s">
        <v>22</v>
      </c>
      <c r="B337" s="8" t="s">
        <v>47</v>
      </c>
      <c r="C337" s="8" t="s">
        <v>45</v>
      </c>
      <c r="D337" s="8" t="s">
        <v>9</v>
      </c>
      <c r="E337" s="6">
        <f t="shared" si="319"/>
        <v>0</v>
      </c>
      <c r="F337" s="7">
        <v>0</v>
      </c>
      <c r="G337" s="10">
        <f t="shared" si="320"/>
        <v>0</v>
      </c>
      <c r="H337" s="10">
        <f t="shared" si="321"/>
        <v>0</v>
      </c>
      <c r="I337" s="10">
        <f t="shared" si="322"/>
        <v>0</v>
      </c>
      <c r="J337" s="10">
        <f t="shared" si="323"/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10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</row>
    <row r="338" spans="1:22" ht="12" customHeight="1" x14ac:dyDescent="0.25">
      <c r="A338" s="5" t="s">
        <v>22</v>
      </c>
      <c r="B338" s="9" t="s">
        <v>47</v>
      </c>
      <c r="C338" s="9" t="s">
        <v>11</v>
      </c>
      <c r="D338" s="9" t="s">
        <v>43</v>
      </c>
      <c r="E338" s="6">
        <f t="shared" si="319"/>
        <v>0</v>
      </c>
      <c r="F338" s="11">
        <f>SUM(F339:F340)</f>
        <v>0</v>
      </c>
      <c r="G338" s="10">
        <f t="shared" si="320"/>
        <v>0</v>
      </c>
      <c r="H338" s="10">
        <f t="shared" si="321"/>
        <v>0</v>
      </c>
      <c r="I338" s="10">
        <f t="shared" si="322"/>
        <v>0</v>
      </c>
      <c r="J338" s="10">
        <f t="shared" si="323"/>
        <v>0</v>
      </c>
      <c r="K338" s="11">
        <f>SUM(K339:K340)</f>
        <v>0</v>
      </c>
      <c r="L338" s="11">
        <f t="shared" ref="L338:V338" si="335">SUM(L339:L340)</f>
        <v>0</v>
      </c>
      <c r="M338" s="11">
        <f t="shared" si="335"/>
        <v>0</v>
      </c>
      <c r="N338" s="11">
        <f t="shared" si="335"/>
        <v>0</v>
      </c>
      <c r="O338" s="11">
        <f t="shared" si="335"/>
        <v>0</v>
      </c>
      <c r="P338" s="11">
        <f t="shared" si="335"/>
        <v>0</v>
      </c>
      <c r="Q338" s="11">
        <f t="shared" si="335"/>
        <v>0</v>
      </c>
      <c r="R338" s="11">
        <f t="shared" si="335"/>
        <v>0</v>
      </c>
      <c r="S338" s="11">
        <f t="shared" si="335"/>
        <v>0</v>
      </c>
      <c r="T338" s="11">
        <f t="shared" si="335"/>
        <v>0</v>
      </c>
      <c r="U338" s="11">
        <f t="shared" si="335"/>
        <v>0</v>
      </c>
      <c r="V338" s="11">
        <f t="shared" si="335"/>
        <v>0</v>
      </c>
    </row>
    <row r="339" spans="1:22" ht="12" customHeight="1" x14ac:dyDescent="0.25">
      <c r="A339" s="5" t="s">
        <v>22</v>
      </c>
      <c r="B339" s="8" t="s">
        <v>47</v>
      </c>
      <c r="C339" s="8" t="s">
        <v>11</v>
      </c>
      <c r="D339" s="8" t="s">
        <v>10</v>
      </c>
      <c r="E339" s="6">
        <f t="shared" si="319"/>
        <v>0</v>
      </c>
      <c r="F339" s="7">
        <v>0</v>
      </c>
      <c r="G339" s="10">
        <f t="shared" si="320"/>
        <v>0</v>
      </c>
      <c r="H339" s="10">
        <f t="shared" si="321"/>
        <v>0</v>
      </c>
      <c r="I339" s="10">
        <f t="shared" si="322"/>
        <v>0</v>
      </c>
      <c r="J339" s="10">
        <f t="shared" si="323"/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10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</row>
    <row r="340" spans="1:22" ht="12" customHeight="1" x14ac:dyDescent="0.25">
      <c r="A340" s="5" t="s">
        <v>22</v>
      </c>
      <c r="B340" s="8" t="s">
        <v>47</v>
      </c>
      <c r="C340" s="8" t="s">
        <v>11</v>
      </c>
      <c r="D340" s="8" t="s">
        <v>9</v>
      </c>
      <c r="E340" s="6">
        <f t="shared" si="319"/>
        <v>0</v>
      </c>
      <c r="F340" s="7">
        <v>0</v>
      </c>
      <c r="G340" s="10">
        <f t="shared" si="320"/>
        <v>0</v>
      </c>
      <c r="H340" s="10">
        <f t="shared" si="321"/>
        <v>0</v>
      </c>
      <c r="I340" s="10">
        <f t="shared" si="322"/>
        <v>0</v>
      </c>
      <c r="J340" s="10">
        <f t="shared" si="323"/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10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</row>
    <row r="341" spans="1:22" ht="12" customHeight="1" x14ac:dyDescent="0.25">
      <c r="A341" s="5" t="s">
        <v>22</v>
      </c>
      <c r="B341" s="8" t="s">
        <v>12</v>
      </c>
      <c r="C341" s="8" t="s">
        <v>43</v>
      </c>
      <c r="D341" s="8" t="s">
        <v>43</v>
      </c>
      <c r="E341" s="6">
        <f t="shared" si="319"/>
        <v>120.43013245698901</v>
      </c>
      <c r="F341" s="11">
        <f>SUM(F342:F343)</f>
        <v>200052218.33000001</v>
      </c>
      <c r="G341" s="10">
        <f t="shared" si="320"/>
        <v>24092315151.796387</v>
      </c>
      <c r="H341" s="10">
        <f t="shared" si="321"/>
        <v>3235591534.0305643</v>
      </c>
      <c r="I341" s="10">
        <f t="shared" si="322"/>
        <v>14604412923.333101</v>
      </c>
      <c r="J341" s="10">
        <f t="shared" si="323"/>
        <v>6252310694.4327211</v>
      </c>
      <c r="K341" s="11">
        <f>SUM(K342:K343)</f>
        <v>1168996140.1900001</v>
      </c>
      <c r="L341" s="11">
        <f t="shared" ref="L341:V341" si="336">SUM(L342:L343)</f>
        <v>0</v>
      </c>
      <c r="M341" s="11">
        <f t="shared" si="336"/>
        <v>1251419176.94979</v>
      </c>
      <c r="N341" s="11">
        <f t="shared" si="336"/>
        <v>5000891517.4829311</v>
      </c>
      <c r="O341" s="11">
        <f t="shared" si="336"/>
        <v>43728009.140000001</v>
      </c>
      <c r="P341" s="11">
        <f t="shared" si="336"/>
        <v>0</v>
      </c>
      <c r="Q341" s="11">
        <f t="shared" si="336"/>
        <v>14184583067.900002</v>
      </c>
      <c r="R341" s="11">
        <f t="shared" si="336"/>
        <v>419829855.43309999</v>
      </c>
      <c r="S341" s="11">
        <f t="shared" si="336"/>
        <v>0</v>
      </c>
      <c r="T341" s="11">
        <f t="shared" si="336"/>
        <v>759353118.62652004</v>
      </c>
      <c r="U341" s="11">
        <f t="shared" si="336"/>
        <v>116659231.474044</v>
      </c>
      <c r="V341" s="11">
        <f t="shared" si="336"/>
        <v>1146855034.5999999</v>
      </c>
    </row>
    <row r="342" spans="1:22" ht="12" customHeight="1" x14ac:dyDescent="0.25">
      <c r="A342" s="5" t="s">
        <v>22</v>
      </c>
      <c r="B342" s="8" t="s">
        <v>12</v>
      </c>
      <c r="C342" s="8" t="s">
        <v>43</v>
      </c>
      <c r="D342" s="8" t="s">
        <v>10</v>
      </c>
      <c r="E342" s="6">
        <f t="shared" si="319"/>
        <v>0</v>
      </c>
      <c r="F342" s="11">
        <f>SUM(F345,F348)</f>
        <v>0</v>
      </c>
      <c r="G342" s="10">
        <f t="shared" si="320"/>
        <v>0</v>
      </c>
      <c r="H342" s="10">
        <f t="shared" si="321"/>
        <v>0</v>
      </c>
      <c r="I342" s="10">
        <f t="shared" si="322"/>
        <v>0</v>
      </c>
      <c r="J342" s="10">
        <f t="shared" si="323"/>
        <v>0</v>
      </c>
      <c r="K342" s="11">
        <f>SUM(K345,K348)</f>
        <v>0</v>
      </c>
      <c r="L342" s="11">
        <f t="shared" ref="L342:V342" si="337">SUM(L345,L348)</f>
        <v>0</v>
      </c>
      <c r="M342" s="11">
        <f t="shared" si="337"/>
        <v>0</v>
      </c>
      <c r="N342" s="11">
        <f t="shared" si="337"/>
        <v>0</v>
      </c>
      <c r="O342" s="11">
        <f t="shared" si="337"/>
        <v>0</v>
      </c>
      <c r="P342" s="11">
        <f t="shared" si="337"/>
        <v>0</v>
      </c>
      <c r="Q342" s="11">
        <f t="shared" si="337"/>
        <v>0</v>
      </c>
      <c r="R342" s="11">
        <f t="shared" si="337"/>
        <v>0</v>
      </c>
      <c r="S342" s="11">
        <f t="shared" si="337"/>
        <v>0</v>
      </c>
      <c r="T342" s="11">
        <f t="shared" si="337"/>
        <v>0</v>
      </c>
      <c r="U342" s="11">
        <f t="shared" si="337"/>
        <v>0</v>
      </c>
      <c r="V342" s="11">
        <f t="shared" si="337"/>
        <v>0</v>
      </c>
    </row>
    <row r="343" spans="1:22" ht="12" customHeight="1" x14ac:dyDescent="0.25">
      <c r="A343" s="5" t="s">
        <v>22</v>
      </c>
      <c r="B343" s="8" t="s">
        <v>12</v>
      </c>
      <c r="C343" s="8" t="s">
        <v>43</v>
      </c>
      <c r="D343" s="8" t="s">
        <v>9</v>
      </c>
      <c r="E343" s="6">
        <f t="shared" si="319"/>
        <v>120.43013245698901</v>
      </c>
      <c r="F343" s="11">
        <f>SUM(F346,F349)</f>
        <v>200052218.33000001</v>
      </c>
      <c r="G343" s="10">
        <f t="shared" si="320"/>
        <v>24092315151.796387</v>
      </c>
      <c r="H343" s="10">
        <f t="shared" si="321"/>
        <v>3235591534.0305643</v>
      </c>
      <c r="I343" s="10">
        <f t="shared" si="322"/>
        <v>14604412923.333101</v>
      </c>
      <c r="J343" s="10">
        <f t="shared" si="323"/>
        <v>6252310694.4327211</v>
      </c>
      <c r="K343" s="11">
        <f>SUM(K346,K349)</f>
        <v>1168996140.1900001</v>
      </c>
      <c r="L343" s="11">
        <f t="shared" ref="L343:V343" si="338">SUM(L346,L349)</f>
        <v>0</v>
      </c>
      <c r="M343" s="11">
        <f t="shared" si="338"/>
        <v>1251419176.94979</v>
      </c>
      <c r="N343" s="11">
        <f t="shared" si="338"/>
        <v>5000891517.4829311</v>
      </c>
      <c r="O343" s="11">
        <f t="shared" si="338"/>
        <v>43728009.140000001</v>
      </c>
      <c r="P343" s="11">
        <f t="shared" si="338"/>
        <v>0</v>
      </c>
      <c r="Q343" s="11">
        <f t="shared" si="338"/>
        <v>14184583067.900002</v>
      </c>
      <c r="R343" s="11">
        <f t="shared" si="338"/>
        <v>419829855.43309999</v>
      </c>
      <c r="S343" s="11">
        <f t="shared" si="338"/>
        <v>0</v>
      </c>
      <c r="T343" s="11">
        <f t="shared" si="338"/>
        <v>759353118.62652004</v>
      </c>
      <c r="U343" s="11">
        <f t="shared" si="338"/>
        <v>116659231.474044</v>
      </c>
      <c r="V343" s="11">
        <f t="shared" si="338"/>
        <v>1146855034.5999999</v>
      </c>
    </row>
    <row r="344" spans="1:22" ht="12" customHeight="1" x14ac:dyDescent="0.25">
      <c r="A344" s="5" t="s">
        <v>22</v>
      </c>
      <c r="B344" s="8" t="s">
        <v>12</v>
      </c>
      <c r="C344" s="8" t="s">
        <v>45</v>
      </c>
      <c r="D344" s="8" t="s">
        <v>43</v>
      </c>
      <c r="E344" s="6">
        <f t="shared" si="319"/>
        <v>125.26034767695923</v>
      </c>
      <c r="F344" s="11">
        <f>SUM(F345:F346)</f>
        <v>82444480.930000007</v>
      </c>
      <c r="G344" s="10">
        <f t="shared" si="320"/>
        <v>10327024345.338236</v>
      </c>
      <c r="H344" s="10">
        <f t="shared" si="321"/>
        <v>1438948094.5069952</v>
      </c>
      <c r="I344" s="10">
        <f t="shared" si="322"/>
        <v>6011043927.2585402</v>
      </c>
      <c r="J344" s="10">
        <f t="shared" si="323"/>
        <v>2877032323.5727</v>
      </c>
      <c r="K344" s="11">
        <f>SUM(K345:K346)</f>
        <v>614333553.13</v>
      </c>
      <c r="L344" s="11">
        <f t="shared" ref="L344:V344" si="339">SUM(L345:L346)</f>
        <v>0</v>
      </c>
      <c r="M344" s="11">
        <f t="shared" si="339"/>
        <v>598292992.41214001</v>
      </c>
      <c r="N344" s="11">
        <f t="shared" si="339"/>
        <v>2278739331.1605601</v>
      </c>
      <c r="O344" s="11">
        <f t="shared" si="339"/>
        <v>17691346.149999999</v>
      </c>
      <c r="P344" s="11">
        <f t="shared" si="339"/>
        <v>0</v>
      </c>
      <c r="Q344" s="11">
        <f t="shared" si="339"/>
        <v>5842702600.1000004</v>
      </c>
      <c r="R344" s="11">
        <f t="shared" si="339"/>
        <v>168341327.15854001</v>
      </c>
      <c r="S344" s="11">
        <f t="shared" si="339"/>
        <v>0</v>
      </c>
      <c r="T344" s="11">
        <f t="shared" si="339"/>
        <v>308509060.35134</v>
      </c>
      <c r="U344" s="11">
        <f t="shared" si="339"/>
        <v>48494321.275654994</v>
      </c>
      <c r="V344" s="11">
        <f t="shared" si="339"/>
        <v>449919813.60000002</v>
      </c>
    </row>
    <row r="345" spans="1:22" ht="12" customHeight="1" x14ac:dyDescent="0.25">
      <c r="A345" s="5" t="s">
        <v>22</v>
      </c>
      <c r="B345" s="8" t="s">
        <v>12</v>
      </c>
      <c r="C345" s="8" t="s">
        <v>45</v>
      </c>
      <c r="D345" s="8" t="s">
        <v>10</v>
      </c>
      <c r="E345" s="6">
        <f t="shared" si="319"/>
        <v>0</v>
      </c>
      <c r="F345" s="7">
        <v>0</v>
      </c>
      <c r="G345" s="10">
        <f t="shared" si="320"/>
        <v>0</v>
      </c>
      <c r="H345" s="10">
        <f t="shared" si="321"/>
        <v>0</v>
      </c>
      <c r="I345" s="10">
        <f t="shared" si="322"/>
        <v>0</v>
      </c>
      <c r="J345" s="10">
        <f t="shared" si="323"/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10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</row>
    <row r="346" spans="1:22" ht="12" customHeight="1" x14ac:dyDescent="0.25">
      <c r="A346" s="5" t="s">
        <v>22</v>
      </c>
      <c r="B346" s="8" t="s">
        <v>12</v>
      </c>
      <c r="C346" s="8" t="s">
        <v>45</v>
      </c>
      <c r="D346" s="8" t="s">
        <v>9</v>
      </c>
      <c r="E346" s="6">
        <f t="shared" si="319"/>
        <v>125.26034767695923</v>
      </c>
      <c r="F346" s="7">
        <v>82444480.930000007</v>
      </c>
      <c r="G346" s="10">
        <f t="shared" si="320"/>
        <v>10327024345.338236</v>
      </c>
      <c r="H346" s="10">
        <f t="shared" si="321"/>
        <v>1438948094.5069952</v>
      </c>
      <c r="I346" s="10">
        <f t="shared" si="322"/>
        <v>6011043927.2585402</v>
      </c>
      <c r="J346" s="10">
        <f t="shared" si="323"/>
        <v>2877032323.5727</v>
      </c>
      <c r="K346" s="7">
        <v>614333553.13</v>
      </c>
      <c r="L346" s="7">
        <v>0</v>
      </c>
      <c r="M346" s="7">
        <v>598292992.41214001</v>
      </c>
      <c r="N346" s="7">
        <v>2278739331.1605601</v>
      </c>
      <c r="O346" s="7">
        <v>17691346.149999999</v>
      </c>
      <c r="P346" s="10">
        <v>0</v>
      </c>
      <c r="Q346" s="7">
        <v>5842702600.1000004</v>
      </c>
      <c r="R346" s="7">
        <v>168341327.15854001</v>
      </c>
      <c r="S346" s="7">
        <v>0</v>
      </c>
      <c r="T346" s="7">
        <v>308509060.35134</v>
      </c>
      <c r="U346" s="7">
        <v>48494321.275654994</v>
      </c>
      <c r="V346" s="7">
        <v>449919813.60000002</v>
      </c>
    </row>
    <row r="347" spans="1:22" ht="12" customHeight="1" x14ac:dyDescent="0.25">
      <c r="A347" s="5" t="s">
        <v>22</v>
      </c>
      <c r="B347" s="8" t="s">
        <v>12</v>
      </c>
      <c r="C347" s="8" t="s">
        <v>11</v>
      </c>
      <c r="D347" s="8" t="s">
        <v>43</v>
      </c>
      <c r="E347" s="6">
        <f t="shared" si="319"/>
        <v>117.04409174747163</v>
      </c>
      <c r="F347" s="11">
        <f>SUM(F348:F349)</f>
        <v>117607737.40000001</v>
      </c>
      <c r="G347" s="10">
        <f t="shared" si="320"/>
        <v>13765290806.458151</v>
      </c>
      <c r="H347" s="10">
        <f t="shared" si="321"/>
        <v>1796643439.5235691</v>
      </c>
      <c r="I347" s="10">
        <f t="shared" si="322"/>
        <v>8593368996.0745602</v>
      </c>
      <c r="J347" s="10">
        <f t="shared" si="323"/>
        <v>3375278370.8600211</v>
      </c>
      <c r="K347" s="11">
        <f>SUM(K348:K349)</f>
        <v>554662587.05999994</v>
      </c>
      <c r="L347" s="11">
        <f t="shared" ref="L347:V347" si="340">SUM(L348:L349)</f>
        <v>0</v>
      </c>
      <c r="M347" s="11">
        <f t="shared" si="340"/>
        <v>653126184.53764999</v>
      </c>
      <c r="N347" s="11">
        <f t="shared" si="340"/>
        <v>2722152186.322371</v>
      </c>
      <c r="O347" s="11">
        <f t="shared" si="340"/>
        <v>26036662.989999998</v>
      </c>
      <c r="P347" s="11">
        <f t="shared" si="340"/>
        <v>0</v>
      </c>
      <c r="Q347" s="11">
        <f t="shared" si="340"/>
        <v>8341880467.8000002</v>
      </c>
      <c r="R347" s="11">
        <f t="shared" si="340"/>
        <v>251488528.27456</v>
      </c>
      <c r="S347" s="11">
        <f t="shared" si="340"/>
        <v>0</v>
      </c>
      <c r="T347" s="11">
        <f t="shared" si="340"/>
        <v>450844058.27518004</v>
      </c>
      <c r="U347" s="11">
        <f t="shared" si="340"/>
        <v>68164910.198388994</v>
      </c>
      <c r="V347" s="11">
        <f t="shared" si="340"/>
        <v>696935221</v>
      </c>
    </row>
    <row r="348" spans="1:22" ht="12" customHeight="1" x14ac:dyDescent="0.25">
      <c r="A348" s="5" t="s">
        <v>22</v>
      </c>
      <c r="B348" s="8" t="s">
        <v>12</v>
      </c>
      <c r="C348" s="8" t="s">
        <v>11</v>
      </c>
      <c r="D348" s="8" t="s">
        <v>10</v>
      </c>
      <c r="E348" s="6">
        <f t="shared" si="319"/>
        <v>0</v>
      </c>
      <c r="F348" s="7">
        <v>0</v>
      </c>
      <c r="G348" s="10">
        <f t="shared" si="320"/>
        <v>0</v>
      </c>
      <c r="H348" s="10">
        <f t="shared" si="321"/>
        <v>0</v>
      </c>
      <c r="I348" s="10">
        <f t="shared" si="322"/>
        <v>0</v>
      </c>
      <c r="J348" s="10">
        <f t="shared" si="323"/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10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</row>
    <row r="349" spans="1:22" ht="12" customHeight="1" x14ac:dyDescent="0.25">
      <c r="A349" s="5" t="s">
        <v>22</v>
      </c>
      <c r="B349" s="8" t="s">
        <v>12</v>
      </c>
      <c r="C349" s="8" t="s">
        <v>11</v>
      </c>
      <c r="D349" s="8" t="s">
        <v>9</v>
      </c>
      <c r="E349" s="6">
        <f t="shared" si="319"/>
        <v>117.04409174747163</v>
      </c>
      <c r="F349" s="7">
        <v>117607737.40000001</v>
      </c>
      <c r="G349" s="10">
        <f t="shared" si="320"/>
        <v>13765290806.458151</v>
      </c>
      <c r="H349" s="10">
        <f t="shared" si="321"/>
        <v>1796643439.5235691</v>
      </c>
      <c r="I349" s="10">
        <f t="shared" si="322"/>
        <v>8593368996.0745602</v>
      </c>
      <c r="J349" s="10">
        <f t="shared" si="323"/>
        <v>3375278370.8600211</v>
      </c>
      <c r="K349" s="7">
        <v>554662587.05999994</v>
      </c>
      <c r="L349" s="7">
        <v>0</v>
      </c>
      <c r="M349" s="7">
        <v>653126184.53764999</v>
      </c>
      <c r="N349" s="7">
        <v>2722152186.322371</v>
      </c>
      <c r="O349" s="7">
        <v>26036662.989999998</v>
      </c>
      <c r="P349" s="10">
        <v>0</v>
      </c>
      <c r="Q349" s="7">
        <v>8341880467.8000002</v>
      </c>
      <c r="R349" s="7">
        <v>251488528.27456</v>
      </c>
      <c r="S349" s="7">
        <v>0</v>
      </c>
      <c r="T349" s="7">
        <v>450844058.27518004</v>
      </c>
      <c r="U349" s="7">
        <v>68164910.198388994</v>
      </c>
      <c r="V349" s="7">
        <v>696935221</v>
      </c>
    </row>
    <row r="350" spans="1:22" ht="12" customHeight="1" x14ac:dyDescent="0.25">
      <c r="A350" s="5" t="s">
        <v>22</v>
      </c>
      <c r="B350" s="8" t="s">
        <v>13</v>
      </c>
      <c r="C350" s="8" t="s">
        <v>43</v>
      </c>
      <c r="D350" s="8" t="s">
        <v>43</v>
      </c>
      <c r="E350" s="6">
        <f t="shared" si="319"/>
        <v>130.82382072109584</v>
      </c>
      <c r="F350" s="11">
        <f>SUM(F351:F352)</f>
        <v>6385130.5283870529</v>
      </c>
      <c r="G350" s="10">
        <f t="shared" si="320"/>
        <v>835327171.5265038</v>
      </c>
      <c r="H350" s="10">
        <f t="shared" si="321"/>
        <v>119078085.2720044</v>
      </c>
      <c r="I350" s="10">
        <f t="shared" si="322"/>
        <v>512355727.0785532</v>
      </c>
      <c r="J350" s="10">
        <f t="shared" si="323"/>
        <v>203893359.17594624</v>
      </c>
      <c r="K350" s="11">
        <f>SUM(K351:K352)</f>
        <v>34939965.726865008</v>
      </c>
      <c r="L350" s="11">
        <f t="shared" ref="L350:V350" si="341">SUM(L351:L352)</f>
        <v>0</v>
      </c>
      <c r="M350" s="11">
        <f t="shared" si="341"/>
        <v>25506696.017840877</v>
      </c>
      <c r="N350" s="11">
        <f t="shared" si="341"/>
        <v>178386663.15810537</v>
      </c>
      <c r="O350" s="11">
        <f t="shared" si="341"/>
        <v>2053004.0705945848</v>
      </c>
      <c r="P350" s="11">
        <f t="shared" si="341"/>
        <v>0</v>
      </c>
      <c r="Q350" s="11">
        <f t="shared" si="341"/>
        <v>496022285.93527263</v>
      </c>
      <c r="R350" s="11">
        <f t="shared" si="341"/>
        <v>16333441.143280558</v>
      </c>
      <c r="S350" s="11">
        <f t="shared" si="341"/>
        <v>0</v>
      </c>
      <c r="T350" s="11">
        <f t="shared" si="341"/>
        <v>28709254.564815599</v>
      </c>
      <c r="U350" s="11">
        <f t="shared" si="341"/>
        <v>8377536.3099911902</v>
      </c>
      <c r="V350" s="11">
        <f t="shared" si="341"/>
        <v>44998324.599738002</v>
      </c>
    </row>
    <row r="351" spans="1:22" ht="12" customHeight="1" x14ac:dyDescent="0.25">
      <c r="A351" s="5" t="s">
        <v>22</v>
      </c>
      <c r="B351" s="8" t="s">
        <v>13</v>
      </c>
      <c r="C351" s="8" t="s">
        <v>43</v>
      </c>
      <c r="D351" s="8" t="s">
        <v>10</v>
      </c>
      <c r="E351" s="6">
        <f t="shared" si="319"/>
        <v>232.46578219814597</v>
      </c>
      <c r="F351" s="11">
        <f>SUM(F354,F357)</f>
        <v>1998.8872211540001</v>
      </c>
      <c r="G351" s="10">
        <f t="shared" si="320"/>
        <v>464672.88139144302</v>
      </c>
      <c r="H351" s="10">
        <f t="shared" si="321"/>
        <v>11237.138372415</v>
      </c>
      <c r="I351" s="10">
        <f t="shared" si="322"/>
        <v>350120.56841121905</v>
      </c>
      <c r="J351" s="10">
        <f t="shared" si="323"/>
        <v>103315.17460780901</v>
      </c>
      <c r="K351" s="11">
        <f>SUM(K354,K357)</f>
        <v>6420.3555649099999</v>
      </c>
      <c r="L351" s="11">
        <f t="shared" ref="L351:V351" si="342">SUM(L354,L357)</f>
        <v>0</v>
      </c>
      <c r="M351" s="11">
        <f t="shared" si="342"/>
        <v>2927.2327882059999</v>
      </c>
      <c r="N351" s="11">
        <f t="shared" si="342"/>
        <v>100387.941819603</v>
      </c>
      <c r="O351" s="11">
        <f t="shared" si="342"/>
        <v>638.54224698500002</v>
      </c>
      <c r="P351" s="11">
        <f t="shared" si="342"/>
        <v>0</v>
      </c>
      <c r="Q351" s="11">
        <f t="shared" si="342"/>
        <v>338428.46496567002</v>
      </c>
      <c r="R351" s="11">
        <f t="shared" si="342"/>
        <v>11692.103445549001</v>
      </c>
      <c r="S351" s="11">
        <f t="shared" si="342"/>
        <v>0</v>
      </c>
      <c r="T351" s="11">
        <f t="shared" si="342"/>
        <v>378.11530085999999</v>
      </c>
      <c r="U351" s="11">
        <f t="shared" si="342"/>
        <v>3800.1252596599998</v>
      </c>
      <c r="V351" s="11">
        <f t="shared" si="342"/>
        <v>0</v>
      </c>
    </row>
    <row r="352" spans="1:22" ht="12" customHeight="1" x14ac:dyDescent="0.25">
      <c r="A352" s="5" t="s">
        <v>22</v>
      </c>
      <c r="B352" s="8" t="s">
        <v>13</v>
      </c>
      <c r="C352" s="8" t="s">
        <v>43</v>
      </c>
      <c r="D352" s="8" t="s">
        <v>9</v>
      </c>
      <c r="E352" s="6">
        <f t="shared" si="319"/>
        <v>130.79199138882592</v>
      </c>
      <c r="F352" s="11">
        <f>SUM(F355,F358)</f>
        <v>6383131.6411658991</v>
      </c>
      <c r="G352" s="10">
        <f t="shared" si="320"/>
        <v>834862498.64511251</v>
      </c>
      <c r="H352" s="10">
        <f t="shared" si="321"/>
        <v>119066848.13363197</v>
      </c>
      <c r="I352" s="10">
        <f t="shared" si="322"/>
        <v>512005606.51014203</v>
      </c>
      <c r="J352" s="10">
        <f t="shared" si="323"/>
        <v>203790044.00133842</v>
      </c>
      <c r="K352" s="11">
        <f>SUM(K355,K358)</f>
        <v>34933545.371300101</v>
      </c>
      <c r="L352" s="11">
        <f t="shared" ref="L352:V352" si="343">SUM(L355,L358)</f>
        <v>0</v>
      </c>
      <c r="M352" s="11">
        <f t="shared" si="343"/>
        <v>25503768.785052672</v>
      </c>
      <c r="N352" s="11">
        <f t="shared" si="343"/>
        <v>178286275.21628577</v>
      </c>
      <c r="O352" s="11">
        <f t="shared" si="343"/>
        <v>2052365.5283475998</v>
      </c>
      <c r="P352" s="11">
        <f t="shared" si="343"/>
        <v>0</v>
      </c>
      <c r="Q352" s="11">
        <f t="shared" si="343"/>
        <v>495683857.47030699</v>
      </c>
      <c r="R352" s="11">
        <f t="shared" si="343"/>
        <v>16321749.03983501</v>
      </c>
      <c r="S352" s="11">
        <f t="shared" si="343"/>
        <v>0</v>
      </c>
      <c r="T352" s="11">
        <f t="shared" si="343"/>
        <v>28708876.449514739</v>
      </c>
      <c r="U352" s="11">
        <f t="shared" si="343"/>
        <v>8373736.18473153</v>
      </c>
      <c r="V352" s="11">
        <f t="shared" si="343"/>
        <v>44998324.599738002</v>
      </c>
    </row>
    <row r="353" spans="1:22" ht="12" customHeight="1" x14ac:dyDescent="0.25">
      <c r="A353" s="5" t="s">
        <v>22</v>
      </c>
      <c r="B353" s="8" t="s">
        <v>13</v>
      </c>
      <c r="C353" s="8" t="s">
        <v>45</v>
      </c>
      <c r="D353" s="8" t="s">
        <v>43</v>
      </c>
      <c r="E353" s="6">
        <f t="shared" si="319"/>
        <v>131.82295335760506</v>
      </c>
      <c r="F353" s="11">
        <f>SUM(F354:F355)</f>
        <v>4468920.4120782195</v>
      </c>
      <c r="G353" s="10">
        <f t="shared" si="320"/>
        <v>589106287.04023635</v>
      </c>
      <c r="H353" s="10">
        <f t="shared" si="321"/>
        <v>83236320.227845326</v>
      </c>
      <c r="I353" s="10">
        <f t="shared" si="322"/>
        <v>357859001.00974262</v>
      </c>
      <c r="J353" s="10">
        <f t="shared" si="323"/>
        <v>148010965.80264843</v>
      </c>
      <c r="K353" s="11">
        <f>SUM(K354:K355)</f>
        <v>24458536.317305047</v>
      </c>
      <c r="L353" s="11">
        <f t="shared" ref="L353" si="344">SUM(L354:L355)</f>
        <v>0</v>
      </c>
      <c r="M353" s="11">
        <f t="shared" ref="M353" si="345">SUM(M354:M355)</f>
        <v>15666260.826621948</v>
      </c>
      <c r="N353" s="11">
        <f t="shared" ref="N353" si="346">SUM(N354:N355)</f>
        <v>132344704.97602649</v>
      </c>
      <c r="O353" s="11">
        <f t="shared" ref="O353" si="347">SUM(O354:O355)</f>
        <v>1425292.2653764868</v>
      </c>
      <c r="P353" s="11">
        <f t="shared" ref="P353" si="348">SUM(P354:P355)</f>
        <v>0</v>
      </c>
      <c r="Q353" s="11">
        <f t="shared" ref="Q353" si="349">SUM(Q354:Q355)</f>
        <v>346366790.70450264</v>
      </c>
      <c r="R353" s="11">
        <f t="shared" ref="R353" si="350">SUM(R354:R355)</f>
        <v>11492210.305239983</v>
      </c>
      <c r="S353" s="11">
        <f t="shared" ref="S353" si="351">SUM(S354:S355)</f>
        <v>0</v>
      </c>
      <c r="T353" s="11">
        <f t="shared" ref="T353" si="352">SUM(T354:T355)</f>
        <v>20042972.028714079</v>
      </c>
      <c r="U353" s="11">
        <f t="shared" ref="U353" si="353">SUM(U354:U355)</f>
        <v>5796312.8530997196</v>
      </c>
      <c r="V353" s="11">
        <f t="shared" ref="V353" si="354">SUM(V354:V355)</f>
        <v>31513206.763349999</v>
      </c>
    </row>
    <row r="354" spans="1:22" ht="12" customHeight="1" x14ac:dyDescent="0.25">
      <c r="A354" s="5" t="s">
        <v>22</v>
      </c>
      <c r="B354" s="8" t="s">
        <v>13</v>
      </c>
      <c r="C354" s="8" t="s">
        <v>45</v>
      </c>
      <c r="D354" s="8" t="s">
        <v>10</v>
      </c>
      <c r="E354" s="6">
        <f t="shared" si="319"/>
        <v>234.74181777266608</v>
      </c>
      <c r="F354" s="11">
        <v>1282.92100422</v>
      </c>
      <c r="G354" s="10">
        <f t="shared" si="320"/>
        <v>301155.20858933701</v>
      </c>
      <c r="H354" s="10">
        <f t="shared" si="321"/>
        <v>7145.695331293</v>
      </c>
      <c r="I354" s="10">
        <f t="shared" si="322"/>
        <v>224529.98189148301</v>
      </c>
      <c r="J354" s="10">
        <f t="shared" si="323"/>
        <v>69479.531366561001</v>
      </c>
      <c r="K354" s="11">
        <v>4210.8341840459998</v>
      </c>
      <c r="L354" s="11">
        <v>0</v>
      </c>
      <c r="M354" s="11">
        <v>1852.1672554660001</v>
      </c>
      <c r="N354" s="11">
        <v>67627.364111094997</v>
      </c>
      <c r="O354" s="11">
        <v>409.80685068700001</v>
      </c>
      <c r="P354" s="10">
        <v>0</v>
      </c>
      <c r="Q354" s="11">
        <v>217209.4867566</v>
      </c>
      <c r="R354" s="11">
        <v>7320.495134883</v>
      </c>
      <c r="S354" s="11">
        <v>0</v>
      </c>
      <c r="T354" s="11">
        <v>254.80160574999999</v>
      </c>
      <c r="U354" s="11">
        <v>2270.2526908099999</v>
      </c>
      <c r="V354" s="11">
        <v>0</v>
      </c>
    </row>
    <row r="355" spans="1:22" ht="12" customHeight="1" x14ac:dyDescent="0.25">
      <c r="A355" s="5" t="s">
        <v>22</v>
      </c>
      <c r="B355" s="8" t="s">
        <v>13</v>
      </c>
      <c r="C355" s="8" t="s">
        <v>45</v>
      </c>
      <c r="D355" s="8" t="s">
        <v>9</v>
      </c>
      <c r="E355" s="6">
        <f t="shared" si="319"/>
        <v>131.79339930959819</v>
      </c>
      <c r="F355" s="11">
        <v>4467637.4910739996</v>
      </c>
      <c r="G355" s="10">
        <f t="shared" si="320"/>
        <v>588805131.83164704</v>
      </c>
      <c r="H355" s="10">
        <f t="shared" si="321"/>
        <v>83229174.532514036</v>
      </c>
      <c r="I355" s="10">
        <f t="shared" si="322"/>
        <v>357634471.0278511</v>
      </c>
      <c r="J355" s="10">
        <f t="shared" si="323"/>
        <v>147941486.27128187</v>
      </c>
      <c r="K355" s="11">
        <v>24454325.483121</v>
      </c>
      <c r="L355" s="11">
        <v>0</v>
      </c>
      <c r="M355" s="11">
        <v>15664408.659366481</v>
      </c>
      <c r="N355" s="11">
        <v>132277077.61191539</v>
      </c>
      <c r="O355" s="11">
        <v>1424882.4585257999</v>
      </c>
      <c r="P355" s="10">
        <v>0</v>
      </c>
      <c r="Q355" s="11">
        <v>346149581.21774602</v>
      </c>
      <c r="R355" s="11">
        <v>11484889.8101051</v>
      </c>
      <c r="S355" s="11">
        <v>0</v>
      </c>
      <c r="T355" s="11">
        <v>20042717.22710833</v>
      </c>
      <c r="U355" s="11">
        <v>5794042.6004089098</v>
      </c>
      <c r="V355" s="11">
        <v>31513206.763349999</v>
      </c>
    </row>
    <row r="356" spans="1:22" ht="12" customHeight="1" x14ac:dyDescent="0.25">
      <c r="A356" s="5" t="s">
        <v>22</v>
      </c>
      <c r="B356" s="8" t="s">
        <v>13</v>
      </c>
      <c r="C356" s="8" t="s">
        <v>11</v>
      </c>
      <c r="D356" s="8" t="s">
        <v>43</v>
      </c>
      <c r="E356" s="6">
        <f t="shared" si="319"/>
        <v>128.49367738469047</v>
      </c>
      <c r="F356" s="11">
        <f>SUM(F357:F358)</f>
        <v>1916210.1163088339</v>
      </c>
      <c r="G356" s="10">
        <f t="shared" si="320"/>
        <v>246220884.48626751</v>
      </c>
      <c r="H356" s="10">
        <f t="shared" si="321"/>
        <v>35841765.044159055</v>
      </c>
      <c r="I356" s="10">
        <f t="shared" si="322"/>
        <v>154496726.06881064</v>
      </c>
      <c r="J356" s="10">
        <f t="shared" si="323"/>
        <v>55882393.373297796</v>
      </c>
      <c r="K356" s="11">
        <f>SUM(K357:K358)</f>
        <v>10481429.409559965</v>
      </c>
      <c r="L356" s="11">
        <f t="shared" ref="L356" si="355">SUM(L357:L358)</f>
        <v>0</v>
      </c>
      <c r="M356" s="11">
        <f t="shared" ref="M356" si="356">SUM(M357:M358)</f>
        <v>9840435.1912189312</v>
      </c>
      <c r="N356" s="11">
        <f t="shared" ref="N356" si="357">SUM(N357:N358)</f>
        <v>46041958.182078868</v>
      </c>
      <c r="O356" s="11">
        <f t="shared" ref="O356" si="358">SUM(O357:O358)</f>
        <v>627711.80521809799</v>
      </c>
      <c r="P356" s="11">
        <f t="shared" ref="P356" si="359">SUM(P357:P358)</f>
        <v>0</v>
      </c>
      <c r="Q356" s="11">
        <f t="shared" ref="Q356" si="360">SUM(Q357:Q358)</f>
        <v>149655495.23077005</v>
      </c>
      <c r="R356" s="11">
        <f t="shared" ref="R356" si="361">SUM(R357:R358)</f>
        <v>4841230.8380405754</v>
      </c>
      <c r="S356" s="11">
        <f t="shared" ref="S356" si="362">SUM(S357:S358)</f>
        <v>0</v>
      </c>
      <c r="T356" s="11">
        <f t="shared" ref="T356" si="363">SUM(T357:T358)</f>
        <v>8666282.5361015219</v>
      </c>
      <c r="U356" s="11">
        <f t="shared" ref="U356" si="364">SUM(U357:U358)</f>
        <v>2581223.4568914697</v>
      </c>
      <c r="V356" s="11">
        <f t="shared" ref="V356" si="365">SUM(V357:V358)</f>
        <v>13485117.836387999</v>
      </c>
    </row>
    <row r="357" spans="1:22" ht="12" customHeight="1" x14ac:dyDescent="0.25">
      <c r="A357" s="5" t="s">
        <v>22</v>
      </c>
      <c r="B357" s="8" t="s">
        <v>13</v>
      </c>
      <c r="C357" s="8" t="s">
        <v>11</v>
      </c>
      <c r="D357" s="8" t="s">
        <v>10</v>
      </c>
      <c r="E357" s="6">
        <f t="shared" si="319"/>
        <v>228.38741400724433</v>
      </c>
      <c r="F357" s="11">
        <v>715.96621693400004</v>
      </c>
      <c r="G357" s="10">
        <f t="shared" si="320"/>
        <v>163517.67280210598</v>
      </c>
      <c r="H357" s="10">
        <f t="shared" si="321"/>
        <v>4091.4430411220001</v>
      </c>
      <c r="I357" s="10">
        <f t="shared" si="322"/>
        <v>125590.586519736</v>
      </c>
      <c r="J357" s="10">
        <f t="shared" si="323"/>
        <v>33835.643241247999</v>
      </c>
      <c r="K357" s="11">
        <v>2209.5213808640001</v>
      </c>
      <c r="L357" s="11">
        <v>0</v>
      </c>
      <c r="M357" s="11">
        <v>1075.06553274</v>
      </c>
      <c r="N357" s="11">
        <v>32760.577708508001</v>
      </c>
      <c r="O357" s="11">
        <v>228.73539629800001</v>
      </c>
      <c r="P357" s="10">
        <v>0</v>
      </c>
      <c r="Q357" s="11">
        <v>121218.97820907</v>
      </c>
      <c r="R357" s="11">
        <v>4371.6083106659999</v>
      </c>
      <c r="S357" s="11">
        <v>0</v>
      </c>
      <c r="T357" s="11">
        <v>123.31369511</v>
      </c>
      <c r="U357" s="11">
        <v>1529.8725688500001</v>
      </c>
      <c r="V357" s="11">
        <v>0</v>
      </c>
    </row>
    <row r="358" spans="1:22" ht="12" customHeight="1" x14ac:dyDescent="0.25">
      <c r="A358" s="5" t="s">
        <v>22</v>
      </c>
      <c r="B358" s="8" t="s">
        <v>13</v>
      </c>
      <c r="C358" s="8" t="s">
        <v>11</v>
      </c>
      <c r="D358" s="8" t="s">
        <v>9</v>
      </c>
      <c r="E358" s="6">
        <f t="shared" si="319"/>
        <v>128.45633947859369</v>
      </c>
      <c r="F358" s="11">
        <v>1915494.1500919</v>
      </c>
      <c r="G358" s="10">
        <f t="shared" si="320"/>
        <v>246057366.81346539</v>
      </c>
      <c r="H358" s="10">
        <f t="shared" si="321"/>
        <v>35837673.601117931</v>
      </c>
      <c r="I358" s="10">
        <f t="shared" si="322"/>
        <v>154371135.48229089</v>
      </c>
      <c r="J358" s="10">
        <f t="shared" si="323"/>
        <v>55848557.730056554</v>
      </c>
      <c r="K358" s="11">
        <v>10479219.888179101</v>
      </c>
      <c r="L358" s="11">
        <v>0</v>
      </c>
      <c r="M358" s="11">
        <v>9839360.125686191</v>
      </c>
      <c r="N358" s="11">
        <v>46009197.604370363</v>
      </c>
      <c r="O358" s="11">
        <v>627483.06982179999</v>
      </c>
      <c r="P358" s="10">
        <v>0</v>
      </c>
      <c r="Q358" s="11">
        <v>149534276.25256097</v>
      </c>
      <c r="R358" s="11">
        <v>4836859.2297299094</v>
      </c>
      <c r="S358" s="11">
        <v>0</v>
      </c>
      <c r="T358" s="11">
        <v>8666159.2224064115</v>
      </c>
      <c r="U358" s="11">
        <v>2579693.5843226197</v>
      </c>
      <c r="V358" s="11">
        <v>13485117.836387999</v>
      </c>
    </row>
    <row r="359" spans="1:22" ht="12" customHeight="1" x14ac:dyDescent="0.25">
      <c r="A359" s="5" t="s">
        <v>22</v>
      </c>
      <c r="B359" s="8" t="s">
        <v>14</v>
      </c>
      <c r="C359" s="8" t="s">
        <v>43</v>
      </c>
      <c r="D359" s="8" t="s">
        <v>9</v>
      </c>
      <c r="E359" s="6">
        <f t="shared" si="319"/>
        <v>81.273054532994379</v>
      </c>
      <c r="F359" s="11">
        <f>SUM(F360:F362)</f>
        <v>80725723.053723082</v>
      </c>
      <c r="G359" s="10">
        <f t="shared" si="320"/>
        <v>6560826091.960638</v>
      </c>
      <c r="H359" s="10">
        <f t="shared" si="321"/>
        <v>2019826052.7212307</v>
      </c>
      <c r="I359" s="10">
        <f t="shared" si="322"/>
        <v>4047697466.9007783</v>
      </c>
      <c r="J359" s="10">
        <f t="shared" si="323"/>
        <v>493302572.33862871</v>
      </c>
      <c r="K359" s="11">
        <f>SUM(K360:K362)</f>
        <v>597705732.17649293</v>
      </c>
      <c r="L359" s="11">
        <f t="shared" ref="L359:U359" si="366">SUM(L360:L362)</f>
        <v>1211898.1619971001</v>
      </c>
      <c r="M359" s="11">
        <f t="shared" si="366"/>
        <v>221146433.31989288</v>
      </c>
      <c r="N359" s="11">
        <f t="shared" si="366"/>
        <v>60830156.06402041</v>
      </c>
      <c r="O359" s="11">
        <f t="shared" si="366"/>
        <v>995395231.09923327</v>
      </c>
      <c r="P359" s="11">
        <f t="shared" si="366"/>
        <v>0</v>
      </c>
      <c r="Q359" s="11">
        <f t="shared" si="366"/>
        <v>171343172.5460577</v>
      </c>
      <c r="R359" s="11">
        <f t="shared" si="366"/>
        <v>3875142396.1927233</v>
      </c>
      <c r="S359" s="11">
        <f t="shared" si="366"/>
        <v>211325982.95471543</v>
      </c>
      <c r="T359" s="11">
        <f t="shared" si="366"/>
        <v>156904415.87998337</v>
      </c>
      <c r="U359" s="11">
        <f t="shared" si="366"/>
        <v>31463822.207795337</v>
      </c>
      <c r="V359" s="11">
        <f>SUM(V360:V362)</f>
        <v>238356851.35772565</v>
      </c>
    </row>
    <row r="360" spans="1:22" ht="12" customHeight="1" x14ac:dyDescent="0.25">
      <c r="A360" s="5" t="s">
        <v>22</v>
      </c>
      <c r="B360" s="8" t="s">
        <v>14</v>
      </c>
      <c r="C360" s="8" t="s">
        <v>48</v>
      </c>
      <c r="D360" s="8" t="s">
        <v>9</v>
      </c>
      <c r="E360" s="6">
        <f t="shared" si="319"/>
        <v>92.273734248388152</v>
      </c>
      <c r="F360" s="11">
        <v>27509667.594929237</v>
      </c>
      <c r="G360" s="10">
        <f t="shared" si="320"/>
        <v>2538419756.9159956</v>
      </c>
      <c r="H360" s="10">
        <f t="shared" si="321"/>
        <v>46460744.098299794</v>
      </c>
      <c r="I360" s="10">
        <f t="shared" si="322"/>
        <v>2290782219.7821603</v>
      </c>
      <c r="J360" s="10">
        <f t="shared" si="323"/>
        <v>201176793.03553557</v>
      </c>
      <c r="K360" s="11">
        <v>44459110.377020344</v>
      </c>
      <c r="L360" s="11">
        <v>894284.22718476004</v>
      </c>
      <c r="M360" s="11">
        <v>33704362.875807017</v>
      </c>
      <c r="N360" s="11">
        <v>52692933.384151213</v>
      </c>
      <c r="O360" s="11">
        <v>0</v>
      </c>
      <c r="P360" s="10">
        <v>0</v>
      </c>
      <c r="Q360" s="11">
        <v>87610507.388246372</v>
      </c>
      <c r="R360" s="11">
        <v>2202277428.166729</v>
      </c>
      <c r="S360" s="11">
        <v>114779496.77557732</v>
      </c>
      <c r="T360" s="11">
        <v>0</v>
      </c>
      <c r="U360" s="11">
        <v>2001633.72127945</v>
      </c>
      <c r="V360" s="11">
        <v>0</v>
      </c>
    </row>
    <row r="361" spans="1:22" ht="12" customHeight="1" x14ac:dyDescent="0.25">
      <c r="A361" s="5" t="s">
        <v>22</v>
      </c>
      <c r="B361" s="8" t="s">
        <v>14</v>
      </c>
      <c r="C361" s="8" t="s">
        <v>49</v>
      </c>
      <c r="D361" s="8" t="s">
        <v>9</v>
      </c>
      <c r="E361" s="6">
        <f t="shared" si="319"/>
        <v>85.830457739297287</v>
      </c>
      <c r="F361" s="11">
        <v>1683662.3556041501</v>
      </c>
      <c r="G361" s="10">
        <f t="shared" si="320"/>
        <v>144509510.65992773</v>
      </c>
      <c r="H361" s="10">
        <f t="shared" si="321"/>
        <v>29392921.826790787</v>
      </c>
      <c r="I361" s="10">
        <f t="shared" si="322"/>
        <v>103505836.97640255</v>
      </c>
      <c r="J361" s="10">
        <f t="shared" si="323"/>
        <v>11610751.856734401</v>
      </c>
      <c r="K361" s="11">
        <v>18061757.714587349</v>
      </c>
      <c r="L361" s="11">
        <v>317613.93481234001</v>
      </c>
      <c r="M361" s="11">
        <v>4548308.2278984999</v>
      </c>
      <c r="N361" s="11">
        <v>3211786.3727570199</v>
      </c>
      <c r="O361" s="11">
        <v>6004648.4654906094</v>
      </c>
      <c r="P361" s="10">
        <v>0</v>
      </c>
      <c r="Q361" s="11">
        <v>3387070.1194174201</v>
      </c>
      <c r="R361" s="11">
        <v>99801152.922172785</v>
      </c>
      <c r="S361" s="11">
        <v>3850657.2560788803</v>
      </c>
      <c r="T361" s="11">
        <v>871965.26850479993</v>
      </c>
      <c r="U361" s="11">
        <v>0</v>
      </c>
      <c r="V361" s="11">
        <v>4454550.37820803</v>
      </c>
    </row>
    <row r="362" spans="1:22" ht="12" customHeight="1" x14ac:dyDescent="0.25">
      <c r="A362" s="5" t="s">
        <v>22</v>
      </c>
      <c r="B362" s="8" t="s">
        <v>14</v>
      </c>
      <c r="C362" s="8" t="s">
        <v>50</v>
      </c>
      <c r="D362" s="8" t="s">
        <v>9</v>
      </c>
      <c r="E362" s="6">
        <f t="shared" si="319"/>
        <v>75.251634765331417</v>
      </c>
      <c r="F362" s="11">
        <v>51532393.103189692</v>
      </c>
      <c r="G362" s="10">
        <f t="shared" si="320"/>
        <v>3877896824.3847141</v>
      </c>
      <c r="H362" s="10">
        <f t="shared" si="321"/>
        <v>1943972386.7961402</v>
      </c>
      <c r="I362" s="10">
        <f t="shared" si="322"/>
        <v>1653409410.1422155</v>
      </c>
      <c r="J362" s="10">
        <f t="shared" si="323"/>
        <v>280515027.4463588</v>
      </c>
      <c r="K362" s="11">
        <v>535184864.08488518</v>
      </c>
      <c r="L362" s="11">
        <v>0</v>
      </c>
      <c r="M362" s="11">
        <v>182893762.21618736</v>
      </c>
      <c r="N362" s="11">
        <v>4925436.3071121797</v>
      </c>
      <c r="O362" s="11">
        <v>989390582.63374269</v>
      </c>
      <c r="P362" s="10">
        <v>0</v>
      </c>
      <c r="Q362" s="11">
        <v>80345595.0383939</v>
      </c>
      <c r="R362" s="11">
        <v>1573063815.1038215</v>
      </c>
      <c r="S362" s="11">
        <v>92695828.923059225</v>
      </c>
      <c r="T362" s="11">
        <v>156032450.61147857</v>
      </c>
      <c r="U362" s="11">
        <v>29462188.486515887</v>
      </c>
      <c r="V362" s="11">
        <v>233902300.97951761</v>
      </c>
    </row>
    <row r="363" spans="1:22" ht="12" customHeight="1" x14ac:dyDescent="0.25">
      <c r="A363" s="5" t="s">
        <v>22</v>
      </c>
      <c r="B363" s="8" t="s">
        <v>15</v>
      </c>
      <c r="C363" s="8" t="s">
        <v>43</v>
      </c>
      <c r="D363" s="8" t="s">
        <v>43</v>
      </c>
      <c r="E363" s="6">
        <f t="shared" si="319"/>
        <v>32.867398867457133</v>
      </c>
      <c r="F363" s="11">
        <f>SUM(F364:F365)</f>
        <v>141457420.34674966</v>
      </c>
      <c r="G363" s="10">
        <f t="shared" si="320"/>
        <v>4649337457.2981672</v>
      </c>
      <c r="H363" s="10">
        <f t="shared" si="321"/>
        <v>3638727683.7106156</v>
      </c>
      <c r="I363" s="10">
        <f t="shared" si="322"/>
        <v>93638588.246213078</v>
      </c>
      <c r="J363" s="10">
        <f t="shared" si="323"/>
        <v>916971185.3413384</v>
      </c>
      <c r="K363" s="11">
        <f>SUM(K364:K365)</f>
        <v>1264698655.9794374</v>
      </c>
      <c r="L363" s="11">
        <f t="shared" ref="L363:V363" si="367">SUM(L364:L365)</f>
        <v>782359.80971953995</v>
      </c>
      <c r="M363" s="11">
        <f t="shared" si="367"/>
        <v>397608389.91241801</v>
      </c>
      <c r="N363" s="11">
        <f t="shared" si="367"/>
        <v>315615880.82794899</v>
      </c>
      <c r="O363" s="11">
        <f t="shared" si="367"/>
        <v>1385335273.6671295</v>
      </c>
      <c r="P363" s="11">
        <f t="shared" si="367"/>
        <v>0</v>
      </c>
      <c r="Q363" s="11">
        <f t="shared" si="367"/>
        <v>0</v>
      </c>
      <c r="R363" s="11">
        <f t="shared" si="367"/>
        <v>92856228.436493546</v>
      </c>
      <c r="S363" s="11">
        <f t="shared" si="367"/>
        <v>203746914.60097146</v>
      </c>
      <c r="T363" s="11">
        <f t="shared" si="367"/>
        <v>457804169.55479759</v>
      </c>
      <c r="U363" s="11">
        <f t="shared" si="367"/>
        <v>83590469.674838915</v>
      </c>
      <c r="V363" s="11">
        <f t="shared" si="367"/>
        <v>447299114.83441222</v>
      </c>
    </row>
    <row r="364" spans="1:22" ht="12" customHeight="1" x14ac:dyDescent="0.25">
      <c r="A364" s="5" t="s">
        <v>22</v>
      </c>
      <c r="B364" s="8" t="s">
        <v>15</v>
      </c>
      <c r="C364" s="8" t="s">
        <v>43</v>
      </c>
      <c r="D364" s="8" t="s">
        <v>16</v>
      </c>
      <c r="E364" s="6">
        <f t="shared" si="319"/>
        <v>21.366418619635034</v>
      </c>
      <c r="F364" s="11">
        <f>SUM(F367,F370)</f>
        <v>24030212.065787755</v>
      </c>
      <c r="G364" s="10">
        <f t="shared" si="320"/>
        <v>513439570.51622593</v>
      </c>
      <c r="H364" s="10">
        <f t="shared" si="321"/>
        <v>308196087.22659367</v>
      </c>
      <c r="I364" s="10">
        <f t="shared" si="322"/>
        <v>27886198.375092346</v>
      </c>
      <c r="J364" s="10">
        <f t="shared" si="323"/>
        <v>177357284.91453996</v>
      </c>
      <c r="K364" s="11">
        <f>SUM(K367,K370)</f>
        <v>200127993.39011395</v>
      </c>
      <c r="L364" s="11">
        <f t="shared" ref="L364:V364" si="368">SUM(L367,L370)</f>
        <v>502500.07697519893</v>
      </c>
      <c r="M364" s="11">
        <f t="shared" si="368"/>
        <v>67964769.681374267</v>
      </c>
      <c r="N364" s="11">
        <f t="shared" si="368"/>
        <v>53959835.716489546</v>
      </c>
      <c r="O364" s="11">
        <f t="shared" si="368"/>
        <v>29443816.654344596</v>
      </c>
      <c r="P364" s="11">
        <f t="shared" si="368"/>
        <v>0</v>
      </c>
      <c r="Q364" s="11">
        <f t="shared" si="368"/>
        <v>0</v>
      </c>
      <c r="R364" s="11">
        <f t="shared" si="368"/>
        <v>27383698.298117146</v>
      </c>
      <c r="S364" s="11">
        <f t="shared" si="368"/>
        <v>55432679.516676165</v>
      </c>
      <c r="T364" s="11">
        <f t="shared" si="368"/>
        <v>34224163.291118994</v>
      </c>
      <c r="U364" s="11">
        <f t="shared" si="368"/>
        <v>419433.19590326666</v>
      </c>
      <c r="V364" s="11">
        <f t="shared" si="368"/>
        <v>43980680.695112839</v>
      </c>
    </row>
    <row r="365" spans="1:22" ht="12" customHeight="1" x14ac:dyDescent="0.25">
      <c r="A365" s="5" t="s">
        <v>22</v>
      </c>
      <c r="B365" s="8" t="s">
        <v>15</v>
      </c>
      <c r="C365" s="8" t="s">
        <v>43</v>
      </c>
      <c r="D365" s="8" t="s">
        <v>9</v>
      </c>
      <c r="E365" s="6">
        <f t="shared" si="319"/>
        <v>35.220950470747766</v>
      </c>
      <c r="F365" s="11">
        <f>SUM(F368,F371,F373)</f>
        <v>117427208.2809619</v>
      </c>
      <c r="G365" s="10">
        <f t="shared" si="320"/>
        <v>4135897886.7819414</v>
      </c>
      <c r="H365" s="10">
        <f t="shared" si="321"/>
        <v>3330531596.4840221</v>
      </c>
      <c r="I365" s="10">
        <f t="shared" si="322"/>
        <v>65752389.871120736</v>
      </c>
      <c r="J365" s="10">
        <f t="shared" si="323"/>
        <v>739613900.42679846</v>
      </c>
      <c r="K365" s="11">
        <f>SUM(K368,K371,K373)</f>
        <v>1064570662.5893235</v>
      </c>
      <c r="L365" s="11">
        <f t="shared" ref="L365:V365" si="369">SUM(L368,L371,L373)</f>
        <v>279859.73274434108</v>
      </c>
      <c r="M365" s="11">
        <f t="shared" si="369"/>
        <v>329643620.23104376</v>
      </c>
      <c r="N365" s="11">
        <f t="shared" si="369"/>
        <v>261656045.11145946</v>
      </c>
      <c r="O365" s="11">
        <f t="shared" si="369"/>
        <v>1355891457.012785</v>
      </c>
      <c r="P365" s="11">
        <f t="shared" si="369"/>
        <v>0</v>
      </c>
      <c r="Q365" s="11">
        <f t="shared" si="369"/>
        <v>0</v>
      </c>
      <c r="R365" s="11">
        <f t="shared" si="369"/>
        <v>65472530.138376392</v>
      </c>
      <c r="S365" s="11">
        <f t="shared" si="369"/>
        <v>148314235.0842953</v>
      </c>
      <c r="T365" s="11">
        <f t="shared" si="369"/>
        <v>423580006.26367861</v>
      </c>
      <c r="U365" s="11">
        <f t="shared" si="369"/>
        <v>83171036.478935644</v>
      </c>
      <c r="V365" s="11">
        <f t="shared" si="369"/>
        <v>403318434.13929939</v>
      </c>
    </row>
    <row r="366" spans="1:22" ht="12" customHeight="1" x14ac:dyDescent="0.25">
      <c r="A366" s="5" t="s">
        <v>22</v>
      </c>
      <c r="B366" s="8" t="s">
        <v>15</v>
      </c>
      <c r="C366" s="8" t="s">
        <v>48</v>
      </c>
      <c r="D366" s="8" t="s">
        <v>43</v>
      </c>
      <c r="E366" s="6">
        <f t="shared" si="319"/>
        <v>24.207040386292327</v>
      </c>
      <c r="F366" s="11">
        <f>SUM(F367:F368)</f>
        <v>905831.45917503</v>
      </c>
      <c r="G366" s="10">
        <f t="shared" si="320"/>
        <v>21927498.715424061</v>
      </c>
      <c r="H366" s="10">
        <f t="shared" si="321"/>
        <v>5391706.8993640402</v>
      </c>
      <c r="I366" s="10">
        <f t="shared" si="322"/>
        <v>2695546.0838010805</v>
      </c>
      <c r="J366" s="10">
        <f t="shared" si="323"/>
        <v>13840245.73225894</v>
      </c>
      <c r="K366" s="11">
        <f>SUM(K367:K368)</f>
        <v>5391706.8993640402</v>
      </c>
      <c r="L366" s="11">
        <f t="shared" ref="L366:V366" si="370">SUM(L367:L368)</f>
        <v>782359.80971953995</v>
      </c>
      <c r="M366" s="11">
        <f t="shared" si="370"/>
        <v>2775371.2986241002</v>
      </c>
      <c r="N366" s="11">
        <f t="shared" si="370"/>
        <v>3268005.13425388</v>
      </c>
      <c r="O366" s="11">
        <f t="shared" si="370"/>
        <v>0</v>
      </c>
      <c r="P366" s="11">
        <f t="shared" si="370"/>
        <v>0</v>
      </c>
      <c r="Q366" s="11">
        <f t="shared" si="370"/>
        <v>0</v>
      </c>
      <c r="R366" s="11">
        <f t="shared" si="370"/>
        <v>1913186.2740815408</v>
      </c>
      <c r="S366" s="11">
        <f t="shared" si="370"/>
        <v>7796869.2993809599</v>
      </c>
      <c r="T366" s="11">
        <f t="shared" si="370"/>
        <v>0</v>
      </c>
      <c r="U366" s="11">
        <f t="shared" si="370"/>
        <v>0</v>
      </c>
      <c r="V366" s="11">
        <f t="shared" si="370"/>
        <v>0</v>
      </c>
    </row>
    <row r="367" spans="1:22" ht="12" customHeight="1" x14ac:dyDescent="0.25">
      <c r="A367" s="5" t="s">
        <v>22</v>
      </c>
      <c r="B367" s="8" t="s">
        <v>15</v>
      </c>
      <c r="C367" s="8" t="s">
        <v>48</v>
      </c>
      <c r="D367" s="8" t="s">
        <v>16</v>
      </c>
      <c r="E367" s="6">
        <f t="shared" si="319"/>
        <v>20.692097002827722</v>
      </c>
      <c r="F367" s="7">
        <v>686480.53962882003</v>
      </c>
      <c r="G367" s="10">
        <f t="shared" si="320"/>
        <v>14204721.916553063</v>
      </c>
      <c r="H367" s="10">
        <f t="shared" si="321"/>
        <v>3479886.5269134017</v>
      </c>
      <c r="I367" s="10">
        <f t="shared" si="322"/>
        <v>1726585.8112592592</v>
      </c>
      <c r="J367" s="10">
        <f t="shared" si="323"/>
        <v>8998249.5783804022</v>
      </c>
      <c r="K367" s="7">
        <v>3479886.5269134017</v>
      </c>
      <c r="L367" s="7">
        <v>502500.07697519893</v>
      </c>
      <c r="M367" s="7">
        <v>1790549.4962400442</v>
      </c>
      <c r="N367" s="7">
        <v>2118471.3294258104</v>
      </c>
      <c r="O367" s="7">
        <v>0</v>
      </c>
      <c r="P367" s="10">
        <v>0</v>
      </c>
      <c r="Q367" s="7">
        <v>0</v>
      </c>
      <c r="R367" s="7">
        <v>1224085.7342840603</v>
      </c>
      <c r="S367" s="7">
        <v>5089228.7527145464</v>
      </c>
      <c r="T367" s="7">
        <v>0</v>
      </c>
      <c r="U367" s="7">
        <v>0</v>
      </c>
      <c r="V367" s="7">
        <v>0</v>
      </c>
    </row>
    <row r="368" spans="1:22" ht="12" customHeight="1" x14ac:dyDescent="0.25">
      <c r="A368" s="5" t="s">
        <v>22</v>
      </c>
      <c r="B368" s="8" t="s">
        <v>15</v>
      </c>
      <c r="C368" s="8" t="s">
        <v>48</v>
      </c>
      <c r="D368" s="8" t="s">
        <v>9</v>
      </c>
      <c r="E368" s="6">
        <f t="shared" si="319"/>
        <v>35.207405625870031</v>
      </c>
      <c r="F368" s="7">
        <v>219350.91954621</v>
      </c>
      <c r="G368" s="10">
        <f t="shared" si="320"/>
        <v>7722776.7988709994</v>
      </c>
      <c r="H368" s="10">
        <f t="shared" si="321"/>
        <v>1911820.3724506386</v>
      </c>
      <c r="I368" s="10">
        <f t="shared" si="322"/>
        <v>968960.27254182147</v>
      </c>
      <c r="J368" s="10">
        <f t="shared" si="323"/>
        <v>4841996.1538785398</v>
      </c>
      <c r="K368" s="7">
        <v>1911820.3724506386</v>
      </c>
      <c r="L368" s="7">
        <v>279859.73274434108</v>
      </c>
      <c r="M368" s="7">
        <v>984821.80238405592</v>
      </c>
      <c r="N368" s="7">
        <v>1149533.8048280696</v>
      </c>
      <c r="O368" s="7">
        <v>0</v>
      </c>
      <c r="P368" s="10">
        <v>0</v>
      </c>
      <c r="Q368" s="7">
        <v>0</v>
      </c>
      <c r="R368" s="7">
        <v>689100.53979748033</v>
      </c>
      <c r="S368" s="7">
        <v>2707640.546666414</v>
      </c>
      <c r="T368" s="7">
        <v>0</v>
      </c>
      <c r="U368" s="7">
        <v>0</v>
      </c>
      <c r="V368" s="7">
        <v>0</v>
      </c>
    </row>
    <row r="369" spans="1:22" ht="12" customHeight="1" x14ac:dyDescent="0.25">
      <c r="A369" s="5" t="s">
        <v>22</v>
      </c>
      <c r="B369" s="8" t="s">
        <v>15</v>
      </c>
      <c r="C369" s="8" t="s">
        <v>51</v>
      </c>
      <c r="D369" s="8" t="s">
        <v>43</v>
      </c>
      <c r="E369" s="6">
        <f t="shared" si="319"/>
        <v>21.663908841712235</v>
      </c>
      <c r="F369" s="11">
        <f>SUM(F370:F371)</f>
        <v>25227344.318207934</v>
      </c>
      <c r="G369" s="10">
        <f t="shared" si="320"/>
        <v>546522887.62814379</v>
      </c>
      <c r="H369" s="10">
        <f t="shared" si="321"/>
        <v>333408291.6842286</v>
      </c>
      <c r="I369" s="10">
        <f t="shared" si="322"/>
        <v>28615475.668849055</v>
      </c>
      <c r="J369" s="10">
        <f t="shared" si="323"/>
        <v>184499120.27506611</v>
      </c>
      <c r="K369" s="11">
        <f>SUM(K370:K371)</f>
        <v>213742281.12332591</v>
      </c>
      <c r="L369" s="11">
        <f t="shared" ref="L369:V369" si="371">SUM(L370:L371)</f>
        <v>0</v>
      </c>
      <c r="M369" s="11">
        <f t="shared" si="371"/>
        <v>71237248.887907416</v>
      </c>
      <c r="N369" s="11">
        <f t="shared" si="371"/>
        <v>58276298.688017681</v>
      </c>
      <c r="O369" s="11">
        <f t="shared" si="371"/>
        <v>31902262.140513584</v>
      </c>
      <c r="P369" s="11">
        <f t="shared" si="371"/>
        <v>0</v>
      </c>
      <c r="Q369" s="11">
        <f t="shared" si="371"/>
        <v>0</v>
      </c>
      <c r="R369" s="11">
        <f t="shared" si="371"/>
        <v>28615475.668849055</v>
      </c>
      <c r="S369" s="11">
        <f t="shared" si="371"/>
        <v>54985572.699141011</v>
      </c>
      <c r="T369" s="11">
        <f t="shared" si="371"/>
        <v>37377568.801133506</v>
      </c>
      <c r="U369" s="11">
        <f t="shared" si="371"/>
        <v>468949.78405603999</v>
      </c>
      <c r="V369" s="11">
        <f t="shared" si="371"/>
        <v>49917229.835199542</v>
      </c>
    </row>
    <row r="370" spans="1:22" ht="12" customHeight="1" x14ac:dyDescent="0.25">
      <c r="A370" s="5" t="s">
        <v>22</v>
      </c>
      <c r="B370" s="8" t="s">
        <v>15</v>
      </c>
      <c r="C370" s="8" t="s">
        <v>51</v>
      </c>
      <c r="D370" s="8" t="s">
        <v>16</v>
      </c>
      <c r="E370" s="6">
        <f t="shared" si="319"/>
        <v>21.386248725497524</v>
      </c>
      <c r="F370" s="7">
        <v>23343731.526158936</v>
      </c>
      <c r="G370" s="10">
        <f t="shared" si="320"/>
        <v>499234848.59967291</v>
      </c>
      <c r="H370" s="10">
        <f t="shared" si="321"/>
        <v>304716200.69968027</v>
      </c>
      <c r="I370" s="10">
        <f t="shared" si="322"/>
        <v>26159612.563833084</v>
      </c>
      <c r="J370" s="10">
        <f t="shared" si="323"/>
        <v>168359035.33615956</v>
      </c>
      <c r="K370" s="7">
        <v>196648106.86320055</v>
      </c>
      <c r="L370" s="7">
        <v>0</v>
      </c>
      <c r="M370" s="7">
        <v>66174220.185134217</v>
      </c>
      <c r="N370" s="7">
        <v>51841364.387063734</v>
      </c>
      <c r="O370" s="7">
        <v>29443816.654344596</v>
      </c>
      <c r="P370" s="10">
        <v>0</v>
      </c>
      <c r="Q370" s="7">
        <v>0</v>
      </c>
      <c r="R370" s="7">
        <v>26159612.563833084</v>
      </c>
      <c r="S370" s="7">
        <v>50343450.763961621</v>
      </c>
      <c r="T370" s="7">
        <v>34224163.291118994</v>
      </c>
      <c r="U370" s="7">
        <v>419433.19590326666</v>
      </c>
      <c r="V370" s="7">
        <v>43980680.695112839</v>
      </c>
    </row>
    <row r="371" spans="1:22" ht="12" customHeight="1" x14ac:dyDescent="0.25">
      <c r="A371" s="5" t="s">
        <v>22</v>
      </c>
      <c r="B371" s="8" t="s">
        <v>15</v>
      </c>
      <c r="C371" s="8" t="s">
        <v>51</v>
      </c>
      <c r="D371" s="8" t="s">
        <v>9</v>
      </c>
      <c r="E371" s="6">
        <f t="shared" si="319"/>
        <v>25.104968084778594</v>
      </c>
      <c r="F371" s="7">
        <v>1883612.7920489996</v>
      </c>
      <c r="G371" s="10">
        <f t="shared" si="320"/>
        <v>47288039.028470837</v>
      </c>
      <c r="H371" s="10">
        <f t="shared" si="321"/>
        <v>28692090.984548327</v>
      </c>
      <c r="I371" s="10">
        <f t="shared" si="322"/>
        <v>2455863.1050159722</v>
      </c>
      <c r="J371" s="10">
        <f t="shared" si="323"/>
        <v>16140084.938906539</v>
      </c>
      <c r="K371" s="7">
        <v>17094174.260125358</v>
      </c>
      <c r="L371" s="7">
        <v>0</v>
      </c>
      <c r="M371" s="7">
        <v>5063028.7027732022</v>
      </c>
      <c r="N371" s="7">
        <v>6434934.3009539461</v>
      </c>
      <c r="O371" s="7">
        <v>2458445.4861689862</v>
      </c>
      <c r="P371" s="10">
        <v>0</v>
      </c>
      <c r="Q371" s="7">
        <v>0</v>
      </c>
      <c r="R371" s="7">
        <v>2455863.1050159722</v>
      </c>
      <c r="S371" s="7">
        <v>4642121.9351793909</v>
      </c>
      <c r="T371" s="7">
        <v>3153405.5100145116</v>
      </c>
      <c r="U371" s="7">
        <v>49516.588152773351</v>
      </c>
      <c r="V371" s="7">
        <v>5936549.1400867002</v>
      </c>
    </row>
    <row r="372" spans="1:22" ht="12" customHeight="1" x14ac:dyDescent="0.25">
      <c r="A372" s="5" t="s">
        <v>22</v>
      </c>
      <c r="B372" s="8" t="s">
        <v>15</v>
      </c>
      <c r="C372" s="8" t="s">
        <v>52</v>
      </c>
      <c r="D372" s="8" t="s">
        <v>43</v>
      </c>
      <c r="E372" s="6">
        <f t="shared" si="319"/>
        <v>35.386202495347582</v>
      </c>
      <c r="F372" s="11">
        <f>F373</f>
        <v>115324244.56936669</v>
      </c>
      <c r="G372" s="10">
        <f t="shared" si="320"/>
        <v>4080887070.9545989</v>
      </c>
      <c r="H372" s="10">
        <f t="shared" si="321"/>
        <v>3299927685.1270227</v>
      </c>
      <c r="I372" s="10">
        <f t="shared" si="322"/>
        <v>62327566.493562937</v>
      </c>
      <c r="J372" s="10">
        <f t="shared" si="323"/>
        <v>718631819.33401358</v>
      </c>
      <c r="K372" s="11">
        <f>K373</f>
        <v>1045564667.9567475</v>
      </c>
      <c r="L372" s="11">
        <f t="shared" ref="L372:V372" si="372">L373</f>
        <v>0</v>
      </c>
      <c r="M372" s="11">
        <f t="shared" si="372"/>
        <v>323595769.72588652</v>
      </c>
      <c r="N372" s="11">
        <f t="shared" si="372"/>
        <v>254071577.00567746</v>
      </c>
      <c r="O372" s="11">
        <f t="shared" si="372"/>
        <v>1353433011.5266159</v>
      </c>
      <c r="P372" s="11">
        <f t="shared" si="372"/>
        <v>0</v>
      </c>
      <c r="Q372" s="11">
        <f t="shared" si="372"/>
        <v>0</v>
      </c>
      <c r="R372" s="11">
        <f t="shared" si="372"/>
        <v>62327566.493562937</v>
      </c>
      <c r="S372" s="11">
        <f t="shared" si="372"/>
        <v>140964472.60244951</v>
      </c>
      <c r="T372" s="11">
        <f t="shared" si="372"/>
        <v>420426600.75366408</v>
      </c>
      <c r="U372" s="11">
        <f t="shared" si="372"/>
        <v>83121519.890782878</v>
      </c>
      <c r="V372" s="11">
        <f t="shared" si="372"/>
        <v>397381884.99921268</v>
      </c>
    </row>
    <row r="373" spans="1:22" ht="12" customHeight="1" x14ac:dyDescent="0.25">
      <c r="A373" s="5" t="s">
        <v>22</v>
      </c>
      <c r="B373" s="8" t="s">
        <v>15</v>
      </c>
      <c r="C373" s="8" t="s">
        <v>52</v>
      </c>
      <c r="D373" s="8" t="s">
        <v>9</v>
      </c>
      <c r="E373" s="6">
        <f t="shared" si="319"/>
        <v>35.386202495347582</v>
      </c>
      <c r="F373" s="7">
        <v>115324244.56936669</v>
      </c>
      <c r="G373" s="10">
        <f t="shared" si="320"/>
        <v>4080887070.9545989</v>
      </c>
      <c r="H373" s="10">
        <f t="shared" si="321"/>
        <v>3299927685.1270227</v>
      </c>
      <c r="I373" s="10">
        <f t="shared" si="322"/>
        <v>62327566.493562937</v>
      </c>
      <c r="J373" s="10">
        <f t="shared" si="323"/>
        <v>718631819.33401358</v>
      </c>
      <c r="K373" s="7">
        <v>1045564667.9567475</v>
      </c>
      <c r="L373" s="7">
        <v>0</v>
      </c>
      <c r="M373" s="7">
        <v>323595769.72588652</v>
      </c>
      <c r="N373" s="7">
        <v>254071577.00567746</v>
      </c>
      <c r="O373" s="7">
        <v>1353433011.5266159</v>
      </c>
      <c r="P373" s="10">
        <v>0</v>
      </c>
      <c r="Q373" s="7">
        <v>0</v>
      </c>
      <c r="R373" s="7">
        <v>62327566.493562937</v>
      </c>
      <c r="S373" s="7">
        <v>140964472.60244951</v>
      </c>
      <c r="T373" s="7">
        <v>420426600.75366408</v>
      </c>
      <c r="U373" s="7">
        <v>83121519.890782878</v>
      </c>
      <c r="V373" s="7">
        <v>397381884.99921268</v>
      </c>
    </row>
    <row r="374" spans="1:22" ht="12" customHeight="1" x14ac:dyDescent="0.25">
      <c r="A374" s="5" t="s">
        <v>23</v>
      </c>
      <c r="B374" s="8" t="s">
        <v>8</v>
      </c>
      <c r="C374" s="8" t="s">
        <v>43</v>
      </c>
      <c r="D374" s="8" t="s">
        <v>43</v>
      </c>
      <c r="E374" s="6">
        <f t="shared" si="319"/>
        <v>59.530977168514966</v>
      </c>
      <c r="F374" s="11">
        <f>SUM(F375:F376)</f>
        <v>1107404451.4000001</v>
      </c>
      <c r="G374" s="10">
        <f t="shared" si="320"/>
        <v>65924869112.605247</v>
      </c>
      <c r="H374" s="10">
        <f t="shared" si="321"/>
        <v>14321050245.249418</v>
      </c>
      <c r="I374" s="10">
        <f t="shared" si="322"/>
        <v>39209291692.173409</v>
      </c>
      <c r="J374" s="10">
        <f t="shared" si="323"/>
        <v>12394527175.182419</v>
      </c>
      <c r="K374" s="11">
        <f>SUM(K375:K376)</f>
        <v>8957701395.2768536</v>
      </c>
      <c r="L374" s="11">
        <f t="shared" ref="L374:V374" si="373">SUM(L375:L376)</f>
        <v>0</v>
      </c>
      <c r="M374" s="11">
        <f t="shared" si="373"/>
        <v>1692804140.6267636</v>
      </c>
      <c r="N374" s="11">
        <f t="shared" si="373"/>
        <v>7508467023.4111996</v>
      </c>
      <c r="O374" s="11">
        <f t="shared" si="373"/>
        <v>962635858.9000001</v>
      </c>
      <c r="P374" s="11">
        <f t="shared" si="373"/>
        <v>0</v>
      </c>
      <c r="Q374" s="11">
        <f t="shared" si="373"/>
        <v>37621461692.687637</v>
      </c>
      <c r="R374" s="11">
        <f t="shared" si="373"/>
        <v>1587829999.485774</v>
      </c>
      <c r="S374" s="11">
        <f t="shared" si="373"/>
        <v>3193256011.144454</v>
      </c>
      <c r="T374" s="11">
        <f t="shared" si="373"/>
        <v>1425698180.6099999</v>
      </c>
      <c r="U374" s="11">
        <f t="shared" si="373"/>
        <v>531262568.96256369</v>
      </c>
      <c r="V374" s="11">
        <f t="shared" si="373"/>
        <v>2443752241.5</v>
      </c>
    </row>
    <row r="375" spans="1:22" ht="12" customHeight="1" x14ac:dyDescent="0.25">
      <c r="A375" s="5" t="s">
        <v>23</v>
      </c>
      <c r="B375" s="8" t="s">
        <v>8</v>
      </c>
      <c r="C375" s="8" t="s">
        <v>43</v>
      </c>
      <c r="D375" s="8" t="s">
        <v>10</v>
      </c>
      <c r="E375" s="6">
        <f t="shared" si="319"/>
        <v>48.542044917222668</v>
      </c>
      <c r="F375" s="11">
        <f>SUM(F378,F381)</f>
        <v>856587086.89999998</v>
      </c>
      <c r="G375" s="10">
        <f t="shared" si="320"/>
        <v>41580488847.812714</v>
      </c>
      <c r="H375" s="10">
        <f t="shared" si="321"/>
        <v>7560507979.1803055</v>
      </c>
      <c r="I375" s="10">
        <f t="shared" si="322"/>
        <v>26180184101.748272</v>
      </c>
      <c r="J375" s="10">
        <f t="shared" si="323"/>
        <v>7839796766.88414</v>
      </c>
      <c r="K375" s="11">
        <f>SUM(K378,K381)</f>
        <v>3724380785.3599997</v>
      </c>
      <c r="L375" s="11">
        <f t="shared" ref="L375:V375" si="374">SUM(L378,L381)</f>
        <v>0</v>
      </c>
      <c r="M375" s="11">
        <f t="shared" si="374"/>
        <v>745302040.28156209</v>
      </c>
      <c r="N375" s="11">
        <f t="shared" si="374"/>
        <v>5250892865.7351475</v>
      </c>
      <c r="O375" s="11">
        <f t="shared" si="374"/>
        <v>168436982.80000001</v>
      </c>
      <c r="P375" s="11">
        <f t="shared" si="374"/>
        <v>0</v>
      </c>
      <c r="Q375" s="11">
        <f t="shared" si="374"/>
        <v>25072927537.900002</v>
      </c>
      <c r="R375" s="11">
        <f t="shared" si="374"/>
        <v>1107256563.8482699</v>
      </c>
      <c r="S375" s="11">
        <f t="shared" si="374"/>
        <v>1843601860.8674302</v>
      </c>
      <c r="T375" s="11">
        <f t="shared" si="374"/>
        <v>1310967873.0999999</v>
      </c>
      <c r="U375" s="11">
        <f t="shared" si="374"/>
        <v>150053357.620305</v>
      </c>
      <c r="V375" s="11">
        <f t="shared" si="374"/>
        <v>2206668980.3000002</v>
      </c>
    </row>
    <row r="376" spans="1:22" ht="12" customHeight="1" x14ac:dyDescent="0.25">
      <c r="A376" s="5" t="s">
        <v>23</v>
      </c>
      <c r="B376" s="8" t="s">
        <v>8</v>
      </c>
      <c r="C376" s="8" t="s">
        <v>43</v>
      </c>
      <c r="D376" s="8" t="s">
        <v>9</v>
      </c>
      <c r="E376" s="6">
        <f t="shared" si="319"/>
        <v>97.06018685477629</v>
      </c>
      <c r="F376" s="11">
        <f>SUM(F384,F382,F379)</f>
        <v>250817364.5</v>
      </c>
      <c r="G376" s="10">
        <f t="shared" si="320"/>
        <v>24344380264.792534</v>
      </c>
      <c r="H376" s="10">
        <f t="shared" si="321"/>
        <v>6760542266.0691128</v>
      </c>
      <c r="I376" s="10">
        <f t="shared" si="322"/>
        <v>13029107590.425144</v>
      </c>
      <c r="J376" s="10">
        <f t="shared" si="323"/>
        <v>4554730408.2982779</v>
      </c>
      <c r="K376" s="11">
        <f>SUM(K384,K382,K379)</f>
        <v>5233320609.9168539</v>
      </c>
      <c r="L376" s="11">
        <f t="shared" ref="L376:V376" si="375">SUM(L384,L382,L379)</f>
        <v>0</v>
      </c>
      <c r="M376" s="11">
        <f t="shared" si="375"/>
        <v>947502100.34520149</v>
      </c>
      <c r="N376" s="11">
        <f t="shared" si="375"/>
        <v>2257574157.6760521</v>
      </c>
      <c r="O376" s="11">
        <f t="shared" si="375"/>
        <v>794198876.10000002</v>
      </c>
      <c r="P376" s="11">
        <f t="shared" si="375"/>
        <v>0</v>
      </c>
      <c r="Q376" s="11">
        <f t="shared" si="375"/>
        <v>12548534154.78764</v>
      </c>
      <c r="R376" s="11">
        <f t="shared" si="375"/>
        <v>480573435.63750398</v>
      </c>
      <c r="S376" s="11">
        <f t="shared" si="375"/>
        <v>1349654150.277024</v>
      </c>
      <c r="T376" s="11">
        <f t="shared" si="375"/>
        <v>114730307.51000001</v>
      </c>
      <c r="U376" s="11">
        <f t="shared" si="375"/>
        <v>381209211.34225869</v>
      </c>
      <c r="V376" s="11">
        <f t="shared" si="375"/>
        <v>237083261.19999999</v>
      </c>
    </row>
    <row r="377" spans="1:22" ht="12" customHeight="1" x14ac:dyDescent="0.25">
      <c r="A377" s="5" t="s">
        <v>23</v>
      </c>
      <c r="B377" s="8" t="s">
        <v>8</v>
      </c>
      <c r="C377" s="8" t="s">
        <v>45</v>
      </c>
      <c r="D377" s="8" t="s">
        <v>43</v>
      </c>
      <c r="E377" s="6">
        <f t="shared" si="319"/>
        <v>59.237836047595891</v>
      </c>
      <c r="F377" s="11">
        <f>SUM(F378:F379)</f>
        <v>487407715.79999995</v>
      </c>
      <c r="G377" s="10">
        <f t="shared" si="320"/>
        <v>28872978356.893612</v>
      </c>
      <c r="H377" s="10">
        <f t="shared" si="321"/>
        <v>5658233988.241519</v>
      </c>
      <c r="I377" s="10">
        <f t="shared" si="322"/>
        <v>17599284715.172565</v>
      </c>
      <c r="J377" s="10">
        <f t="shared" si="323"/>
        <v>5615459653.4795256</v>
      </c>
      <c r="K377" s="11">
        <f>SUM(K378:K379)</f>
        <v>3587821421.1057339</v>
      </c>
      <c r="L377" s="11">
        <f t="shared" ref="L377:V377" si="376">SUM(L378:L379)</f>
        <v>0</v>
      </c>
      <c r="M377" s="11">
        <f t="shared" si="376"/>
        <v>660090236.33002341</v>
      </c>
      <c r="N377" s="11">
        <f t="shared" si="376"/>
        <v>3576294959.3621974</v>
      </c>
      <c r="O377" s="11">
        <f t="shared" si="376"/>
        <v>342444406.69999999</v>
      </c>
      <c r="P377" s="11">
        <f t="shared" si="376"/>
        <v>0</v>
      </c>
      <c r="Q377" s="11">
        <f t="shared" si="376"/>
        <v>16891872624.98764</v>
      </c>
      <c r="R377" s="11">
        <f t="shared" si="376"/>
        <v>707412090.18492603</v>
      </c>
      <c r="S377" s="11">
        <f t="shared" si="376"/>
        <v>1379074457.7873051</v>
      </c>
      <c r="T377" s="11">
        <f t="shared" si="376"/>
        <v>552993683.41000009</v>
      </c>
      <c r="U377" s="11">
        <f t="shared" si="376"/>
        <v>99393016.225785688</v>
      </c>
      <c r="V377" s="11">
        <f t="shared" si="376"/>
        <v>1075581460.8</v>
      </c>
    </row>
    <row r="378" spans="1:22" ht="12" customHeight="1" x14ac:dyDescent="0.25">
      <c r="A378" s="5" t="s">
        <v>23</v>
      </c>
      <c r="B378" s="8" t="s">
        <v>8</v>
      </c>
      <c r="C378" s="8" t="s">
        <v>45</v>
      </c>
      <c r="D378" s="8" t="s">
        <v>10</v>
      </c>
      <c r="E378" s="6">
        <f t="shared" si="319"/>
        <v>47.818613959128093</v>
      </c>
      <c r="F378" s="7">
        <v>377014156.69999999</v>
      </c>
      <c r="G378" s="10">
        <f t="shared" si="320"/>
        <v>18028294416.363525</v>
      </c>
      <c r="H378" s="10">
        <f t="shared" si="321"/>
        <v>2729744740.3177052</v>
      </c>
      <c r="I378" s="10">
        <f t="shared" si="322"/>
        <v>11841227965.47683</v>
      </c>
      <c r="J378" s="10">
        <f t="shared" si="323"/>
        <v>3457321710.5689926</v>
      </c>
      <c r="K378" s="7">
        <v>1221946162.3399999</v>
      </c>
      <c r="L378" s="7">
        <v>0</v>
      </c>
      <c r="M378" s="7">
        <v>241651234.84400201</v>
      </c>
      <c r="N378" s="7">
        <v>2427496735.3475604</v>
      </c>
      <c r="O378" s="7">
        <v>0</v>
      </c>
      <c r="P378" s="10">
        <v>0</v>
      </c>
      <c r="Q378" s="7">
        <v>11341995577.299999</v>
      </c>
      <c r="R378" s="7">
        <v>499232388.17683005</v>
      </c>
      <c r="S378" s="7">
        <v>788173740.37743008</v>
      </c>
      <c r="T378" s="7">
        <v>508492584.60000002</v>
      </c>
      <c r="U378" s="7">
        <v>28073229.077705</v>
      </c>
      <c r="V378" s="7">
        <v>971232764.29999995</v>
      </c>
    </row>
    <row r="379" spans="1:22" ht="12" customHeight="1" x14ac:dyDescent="0.25">
      <c r="A379" s="5" t="s">
        <v>23</v>
      </c>
      <c r="B379" s="8" t="s">
        <v>8</v>
      </c>
      <c r="C379" s="8" t="s">
        <v>45</v>
      </c>
      <c r="D379" s="8" t="s">
        <v>9</v>
      </c>
      <c r="E379" s="6">
        <f t="shared" si="319"/>
        <v>98.236564061735052</v>
      </c>
      <c r="F379" s="7">
        <v>110393559.09999999</v>
      </c>
      <c r="G379" s="10">
        <f t="shared" si="320"/>
        <v>10844683940.530085</v>
      </c>
      <c r="H379" s="10">
        <f t="shared" si="321"/>
        <v>2928489247.9238148</v>
      </c>
      <c r="I379" s="10">
        <f t="shared" si="322"/>
        <v>5758056749.6957359</v>
      </c>
      <c r="J379" s="10">
        <f t="shared" si="323"/>
        <v>2158137942.9105334</v>
      </c>
      <c r="K379" s="7">
        <v>2365875258.7657342</v>
      </c>
      <c r="L379" s="7">
        <v>0</v>
      </c>
      <c r="M379" s="7">
        <v>418439001.4860214</v>
      </c>
      <c r="N379" s="7">
        <v>1148798224.014637</v>
      </c>
      <c r="O379" s="7">
        <v>342444406.69999999</v>
      </c>
      <c r="P379" s="10">
        <v>0</v>
      </c>
      <c r="Q379" s="7">
        <v>5549877047.6876402</v>
      </c>
      <c r="R379" s="7">
        <v>208179702.00809601</v>
      </c>
      <c r="S379" s="7">
        <v>590900717.40987504</v>
      </c>
      <c r="T379" s="7">
        <v>44501098.810000002</v>
      </c>
      <c r="U379" s="7">
        <v>71319787.148080692</v>
      </c>
      <c r="V379" s="7">
        <v>104348696.5</v>
      </c>
    </row>
    <row r="380" spans="1:22" ht="12" customHeight="1" x14ac:dyDescent="0.25">
      <c r="A380" s="5" t="s">
        <v>23</v>
      </c>
      <c r="B380" s="8" t="s">
        <v>8</v>
      </c>
      <c r="C380" s="8" t="s">
        <v>11</v>
      </c>
      <c r="D380" s="8" t="s">
        <v>43</v>
      </c>
      <c r="E380" s="6">
        <f t="shared" si="319"/>
        <v>59.761428775676976</v>
      </c>
      <c r="F380" s="11">
        <f>SUM(F381:F382)</f>
        <v>619996735.60000002</v>
      </c>
      <c r="G380" s="10">
        <f t="shared" si="320"/>
        <v>37051890755.711632</v>
      </c>
      <c r="H380" s="10">
        <f t="shared" si="321"/>
        <v>8662816257.0078983</v>
      </c>
      <c r="I380" s="10">
        <f t="shared" si="322"/>
        <v>21610006977.000847</v>
      </c>
      <c r="J380" s="10">
        <f t="shared" si="323"/>
        <v>6779067521.7028904</v>
      </c>
      <c r="K380" s="11">
        <f>SUM(K381:K382)</f>
        <v>5369879974.1711197</v>
      </c>
      <c r="L380" s="11">
        <f t="shared" ref="L380:V380" si="377">SUM(L381:L382)</f>
        <v>0</v>
      </c>
      <c r="M380" s="11">
        <f t="shared" si="377"/>
        <v>1032713904.2967401</v>
      </c>
      <c r="N380" s="11">
        <f t="shared" si="377"/>
        <v>3932172064.0490017</v>
      </c>
      <c r="O380" s="11">
        <f t="shared" si="377"/>
        <v>620191452.20000005</v>
      </c>
      <c r="P380" s="11">
        <f t="shared" si="377"/>
        <v>0</v>
      </c>
      <c r="Q380" s="11">
        <f t="shared" si="377"/>
        <v>20729589067.700001</v>
      </c>
      <c r="R380" s="11">
        <f t="shared" si="377"/>
        <v>880417909.30084801</v>
      </c>
      <c r="S380" s="11">
        <f t="shared" si="377"/>
        <v>1814181553.3571491</v>
      </c>
      <c r="T380" s="11">
        <f t="shared" si="377"/>
        <v>872704497.20000005</v>
      </c>
      <c r="U380" s="11">
        <f t="shared" si="377"/>
        <v>431869552.73677802</v>
      </c>
      <c r="V380" s="11">
        <f t="shared" si="377"/>
        <v>1368170780.7</v>
      </c>
    </row>
    <row r="381" spans="1:22" ht="12" customHeight="1" x14ac:dyDescent="0.25">
      <c r="A381" s="5" t="s">
        <v>23</v>
      </c>
      <c r="B381" s="8" t="s">
        <v>8</v>
      </c>
      <c r="C381" s="8" t="s">
        <v>11</v>
      </c>
      <c r="D381" s="8" t="s">
        <v>10</v>
      </c>
      <c r="E381" s="6">
        <f t="shared" ref="E381:E443" si="378">IFERROR(G381/F381,0)</f>
        <v>49.110766993514488</v>
      </c>
      <c r="F381" s="7">
        <v>479572930.19999999</v>
      </c>
      <c r="G381" s="10">
        <f t="shared" ref="G381:G443" si="379">SUM(H381:J381)</f>
        <v>23552194431.449188</v>
      </c>
      <c r="H381" s="10">
        <f t="shared" ref="H381:H443" si="380">SUM(K381,O381,P381,T381,U381,V381)</f>
        <v>4830763238.8626003</v>
      </c>
      <c r="I381" s="10">
        <f t="shared" ref="I381:I443" si="381">SUM(L381,Q381,R381)</f>
        <v>14338956136.271441</v>
      </c>
      <c r="J381" s="10">
        <f t="shared" ref="J381:J443" si="382">SUM(M381,N381,S381)</f>
        <v>4382475056.3151474</v>
      </c>
      <c r="K381" s="7">
        <v>2502434623.02</v>
      </c>
      <c r="L381" s="7">
        <v>0</v>
      </c>
      <c r="M381" s="7">
        <v>503650805.43756002</v>
      </c>
      <c r="N381" s="7">
        <v>2823396130.3875871</v>
      </c>
      <c r="O381" s="7">
        <v>168436982.80000001</v>
      </c>
      <c r="P381" s="10">
        <v>0</v>
      </c>
      <c r="Q381" s="7">
        <v>13730931960.6</v>
      </c>
      <c r="R381" s="7">
        <v>608024175.67144001</v>
      </c>
      <c r="S381" s="7">
        <v>1055428120.49</v>
      </c>
      <c r="T381" s="7">
        <v>802475288.5</v>
      </c>
      <c r="U381" s="7">
        <v>121980128.54260001</v>
      </c>
      <c r="V381" s="7">
        <v>1235436216</v>
      </c>
    </row>
    <row r="382" spans="1:22" ht="12" customHeight="1" x14ac:dyDescent="0.25">
      <c r="A382" s="5" t="s">
        <v>23</v>
      </c>
      <c r="B382" s="8" t="s">
        <v>8</v>
      </c>
      <c r="C382" s="8" t="s">
        <v>11</v>
      </c>
      <c r="D382" s="8" t="s">
        <v>9</v>
      </c>
      <c r="E382" s="6">
        <f t="shared" si="378"/>
        <v>96.135383069902559</v>
      </c>
      <c r="F382" s="7">
        <v>140423805.40000001</v>
      </c>
      <c r="G382" s="10">
        <f t="shared" si="379"/>
        <v>13499696324.262451</v>
      </c>
      <c r="H382" s="10">
        <f t="shared" si="380"/>
        <v>3832053018.1452975</v>
      </c>
      <c r="I382" s="10">
        <f t="shared" si="381"/>
        <v>7271050840.7294083</v>
      </c>
      <c r="J382" s="10">
        <f t="shared" si="382"/>
        <v>2396592465.3877439</v>
      </c>
      <c r="K382" s="7">
        <v>2867445351.1511197</v>
      </c>
      <c r="L382" s="7">
        <v>0</v>
      </c>
      <c r="M382" s="7">
        <v>529063098.85918003</v>
      </c>
      <c r="N382" s="7">
        <v>1108775933.6614149</v>
      </c>
      <c r="O382" s="7">
        <v>451754469.40000004</v>
      </c>
      <c r="P382" s="10">
        <v>0</v>
      </c>
      <c r="Q382" s="7">
        <v>6998657107.1000004</v>
      </c>
      <c r="R382" s="7">
        <v>272393733.629408</v>
      </c>
      <c r="S382" s="7">
        <v>758753432.867149</v>
      </c>
      <c r="T382" s="7">
        <v>70229208.700000003</v>
      </c>
      <c r="U382" s="7">
        <v>309889424.19417799</v>
      </c>
      <c r="V382" s="7">
        <v>132734564.7</v>
      </c>
    </row>
    <row r="383" spans="1:22" ht="12" customHeight="1" x14ac:dyDescent="0.25">
      <c r="A383" s="5" t="s">
        <v>23</v>
      </c>
      <c r="B383" s="9" t="s">
        <v>8</v>
      </c>
      <c r="C383" s="8" t="s">
        <v>46</v>
      </c>
      <c r="D383" s="9" t="s">
        <v>43</v>
      </c>
      <c r="E383" s="6">
        <f t="shared" si="378"/>
        <v>0</v>
      </c>
      <c r="F383" s="11">
        <f>F384</f>
        <v>0</v>
      </c>
      <c r="G383" s="10">
        <f t="shared" si="379"/>
        <v>0</v>
      </c>
      <c r="H383" s="10">
        <f t="shared" si="380"/>
        <v>0</v>
      </c>
      <c r="I383" s="10">
        <f t="shared" si="381"/>
        <v>0</v>
      </c>
      <c r="J383" s="10">
        <f t="shared" si="382"/>
        <v>0</v>
      </c>
      <c r="K383" s="11">
        <f>K384</f>
        <v>0</v>
      </c>
      <c r="L383" s="11">
        <f t="shared" ref="L383:V383" si="383">L384</f>
        <v>0</v>
      </c>
      <c r="M383" s="11">
        <f t="shared" si="383"/>
        <v>0</v>
      </c>
      <c r="N383" s="11">
        <f t="shared" si="383"/>
        <v>0</v>
      </c>
      <c r="O383" s="11">
        <f t="shared" si="383"/>
        <v>0</v>
      </c>
      <c r="P383" s="11">
        <f t="shared" si="383"/>
        <v>0</v>
      </c>
      <c r="Q383" s="11">
        <f t="shared" si="383"/>
        <v>0</v>
      </c>
      <c r="R383" s="11">
        <f t="shared" si="383"/>
        <v>0</v>
      </c>
      <c r="S383" s="11">
        <f t="shared" si="383"/>
        <v>0</v>
      </c>
      <c r="T383" s="11">
        <f t="shared" si="383"/>
        <v>0</v>
      </c>
      <c r="U383" s="11">
        <f t="shared" si="383"/>
        <v>0</v>
      </c>
      <c r="V383" s="11">
        <f t="shared" si="383"/>
        <v>0</v>
      </c>
    </row>
    <row r="384" spans="1:22" ht="12" customHeight="1" x14ac:dyDescent="0.25">
      <c r="A384" s="5" t="s">
        <v>23</v>
      </c>
      <c r="B384" s="8" t="s">
        <v>8</v>
      </c>
      <c r="C384" s="8" t="s">
        <v>46</v>
      </c>
      <c r="D384" s="8" t="s">
        <v>9</v>
      </c>
      <c r="E384" s="6">
        <f t="shared" si="378"/>
        <v>0</v>
      </c>
      <c r="F384" s="7">
        <v>0</v>
      </c>
      <c r="G384" s="10">
        <f t="shared" si="379"/>
        <v>0</v>
      </c>
      <c r="H384" s="10">
        <f t="shared" si="380"/>
        <v>0</v>
      </c>
      <c r="I384" s="10">
        <f t="shared" si="381"/>
        <v>0</v>
      </c>
      <c r="J384" s="10">
        <f t="shared" si="382"/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10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</row>
    <row r="385" spans="1:22" ht="12" customHeight="1" x14ac:dyDescent="0.25">
      <c r="A385" s="5" t="s">
        <v>23</v>
      </c>
      <c r="B385" s="8" t="s">
        <v>47</v>
      </c>
      <c r="C385" s="8" t="s">
        <v>43</v>
      </c>
      <c r="D385" s="8" t="s">
        <v>43</v>
      </c>
      <c r="E385" s="6">
        <f t="shared" si="378"/>
        <v>246.00871522091074</v>
      </c>
      <c r="F385" s="11">
        <f>SUM(F386:F387)</f>
        <v>98975.91326524</v>
      </c>
      <c r="G385" s="10">
        <f t="shared" si="379"/>
        <v>24348937.26019799</v>
      </c>
      <c r="H385" s="10">
        <f t="shared" si="380"/>
        <v>2448953.8491763854</v>
      </c>
      <c r="I385" s="10">
        <f t="shared" si="381"/>
        <v>17421673.907900523</v>
      </c>
      <c r="J385" s="10">
        <f t="shared" si="382"/>
        <v>4478309.5031210808</v>
      </c>
      <c r="K385" s="11">
        <f>SUM(K386:K387)</f>
        <v>1975998.5101175401</v>
      </c>
      <c r="L385" s="11">
        <f t="shared" ref="L385:U385" si="384">SUM(L386:L387)</f>
        <v>0</v>
      </c>
      <c r="M385" s="11">
        <f t="shared" si="384"/>
        <v>237974.60962676199</v>
      </c>
      <c r="N385" s="11">
        <f t="shared" si="384"/>
        <v>2452636.5408002585</v>
      </c>
      <c r="O385" s="11">
        <f t="shared" si="384"/>
        <v>261144.69031577001</v>
      </c>
      <c r="P385" s="11">
        <f t="shared" si="384"/>
        <v>0</v>
      </c>
      <c r="Q385" s="11">
        <f t="shared" si="384"/>
        <v>17000351.7514195</v>
      </c>
      <c r="R385" s="11">
        <f t="shared" si="384"/>
        <v>421322.15648102399</v>
      </c>
      <c r="S385" s="11">
        <f t="shared" si="384"/>
        <v>1787698.3526940602</v>
      </c>
      <c r="T385" s="11">
        <f t="shared" si="384"/>
        <v>83163.498949596004</v>
      </c>
      <c r="U385" s="11">
        <f t="shared" si="384"/>
        <v>42502.425016478999</v>
      </c>
      <c r="V385" s="11">
        <f>SUM(V386:V387)</f>
        <v>86144.724776999996</v>
      </c>
    </row>
    <row r="386" spans="1:22" ht="12" customHeight="1" x14ac:dyDescent="0.25">
      <c r="A386" s="5" t="s">
        <v>23</v>
      </c>
      <c r="B386" s="8" t="s">
        <v>47</v>
      </c>
      <c r="C386" s="8" t="s">
        <v>43</v>
      </c>
      <c r="D386" s="8" t="s">
        <v>10</v>
      </c>
      <c r="E386" s="6">
        <f t="shared" si="378"/>
        <v>0</v>
      </c>
      <c r="F386" s="11">
        <f>SUM(F389,F392)</f>
        <v>0</v>
      </c>
      <c r="G386" s="10">
        <f t="shared" si="379"/>
        <v>0</v>
      </c>
      <c r="H386" s="10">
        <f t="shared" si="380"/>
        <v>0</v>
      </c>
      <c r="I386" s="10">
        <f t="shared" si="381"/>
        <v>0</v>
      </c>
      <c r="J386" s="10">
        <f t="shared" si="382"/>
        <v>0</v>
      </c>
      <c r="K386" s="11">
        <f>SUM(K389,K392)</f>
        <v>0</v>
      </c>
      <c r="L386" s="11">
        <f t="shared" ref="L386:V386" si="385">SUM(L389,L392)</f>
        <v>0</v>
      </c>
      <c r="M386" s="11">
        <f t="shared" si="385"/>
        <v>0</v>
      </c>
      <c r="N386" s="11">
        <f t="shared" si="385"/>
        <v>0</v>
      </c>
      <c r="O386" s="11">
        <f t="shared" si="385"/>
        <v>0</v>
      </c>
      <c r="P386" s="11">
        <f t="shared" si="385"/>
        <v>0</v>
      </c>
      <c r="Q386" s="11">
        <f t="shared" si="385"/>
        <v>0</v>
      </c>
      <c r="R386" s="11">
        <f t="shared" si="385"/>
        <v>0</v>
      </c>
      <c r="S386" s="11">
        <f t="shared" si="385"/>
        <v>0</v>
      </c>
      <c r="T386" s="11">
        <f t="shared" si="385"/>
        <v>0</v>
      </c>
      <c r="U386" s="11">
        <f t="shared" si="385"/>
        <v>0</v>
      </c>
      <c r="V386" s="11">
        <f t="shared" si="385"/>
        <v>0</v>
      </c>
    </row>
    <row r="387" spans="1:22" ht="12" customHeight="1" x14ac:dyDescent="0.25">
      <c r="A387" s="5" t="s">
        <v>23</v>
      </c>
      <c r="B387" s="8" t="s">
        <v>47</v>
      </c>
      <c r="C387" s="8" t="s">
        <v>43</v>
      </c>
      <c r="D387" s="8" t="s">
        <v>9</v>
      </c>
      <c r="E387" s="6">
        <f t="shared" si="378"/>
        <v>246.00871522091074</v>
      </c>
      <c r="F387" s="11">
        <f>SUM(F390,F393)</f>
        <v>98975.91326524</v>
      </c>
      <c r="G387" s="10">
        <f t="shared" si="379"/>
        <v>24348937.26019799</v>
      </c>
      <c r="H387" s="10">
        <f t="shared" si="380"/>
        <v>2448953.8491763854</v>
      </c>
      <c r="I387" s="10">
        <f t="shared" si="381"/>
        <v>17421673.907900523</v>
      </c>
      <c r="J387" s="10">
        <f t="shared" si="382"/>
        <v>4478309.5031210808</v>
      </c>
      <c r="K387" s="11">
        <f>SUM(K390,K393)</f>
        <v>1975998.5101175401</v>
      </c>
      <c r="L387" s="11">
        <f t="shared" ref="L387:V387" si="386">SUM(L390,L393)</f>
        <v>0</v>
      </c>
      <c r="M387" s="11">
        <f t="shared" si="386"/>
        <v>237974.60962676199</v>
      </c>
      <c r="N387" s="11">
        <f t="shared" si="386"/>
        <v>2452636.5408002585</v>
      </c>
      <c r="O387" s="11">
        <f t="shared" si="386"/>
        <v>261144.69031577001</v>
      </c>
      <c r="P387" s="11">
        <f t="shared" si="386"/>
        <v>0</v>
      </c>
      <c r="Q387" s="11">
        <f t="shared" si="386"/>
        <v>17000351.7514195</v>
      </c>
      <c r="R387" s="11">
        <f t="shared" si="386"/>
        <v>421322.15648102399</v>
      </c>
      <c r="S387" s="11">
        <f t="shared" si="386"/>
        <v>1787698.3526940602</v>
      </c>
      <c r="T387" s="11">
        <f t="shared" si="386"/>
        <v>83163.498949596004</v>
      </c>
      <c r="U387" s="11">
        <f t="shared" si="386"/>
        <v>42502.425016478999</v>
      </c>
      <c r="V387" s="11">
        <f t="shared" si="386"/>
        <v>86144.724776999996</v>
      </c>
    </row>
    <row r="388" spans="1:22" ht="12" customHeight="1" x14ac:dyDescent="0.25">
      <c r="A388" s="5" t="s">
        <v>23</v>
      </c>
      <c r="B388" s="9" t="s">
        <v>47</v>
      </c>
      <c r="C388" s="9" t="s">
        <v>45</v>
      </c>
      <c r="D388" s="9" t="s">
        <v>43</v>
      </c>
      <c r="E388" s="6">
        <f t="shared" si="378"/>
        <v>245.44968297668112</v>
      </c>
      <c r="F388" s="11">
        <f>SUM(F389:F390)</f>
        <v>97635.0721681</v>
      </c>
      <c r="G388" s="10">
        <f t="shared" si="379"/>
        <v>23964497.511065528</v>
      </c>
      <c r="H388" s="10">
        <f t="shared" si="380"/>
        <v>2406234.9676818899</v>
      </c>
      <c r="I388" s="10">
        <f t="shared" si="381"/>
        <v>17185215.944849998</v>
      </c>
      <c r="J388" s="10">
        <f t="shared" si="382"/>
        <v>4373046.5985336406</v>
      </c>
      <c r="K388" s="11">
        <f>SUM(K389:K390)</f>
        <v>1941196.3110394001</v>
      </c>
      <c r="L388" s="11">
        <f t="shared" ref="L388:U388" si="387">SUM(L389:L390)</f>
        <v>0</v>
      </c>
      <c r="M388" s="11">
        <f t="shared" si="387"/>
        <v>233861.50086340998</v>
      </c>
      <c r="N388" s="11">
        <f t="shared" si="387"/>
        <v>2375872.7048742305</v>
      </c>
      <c r="O388" s="11">
        <f t="shared" si="387"/>
        <v>257592.693115</v>
      </c>
      <c r="P388" s="11">
        <f t="shared" si="387"/>
        <v>0</v>
      </c>
      <c r="Q388" s="11">
        <f t="shared" si="387"/>
        <v>16770045.51278</v>
      </c>
      <c r="R388" s="11">
        <f t="shared" si="387"/>
        <v>415170.43206999998</v>
      </c>
      <c r="S388" s="11">
        <f t="shared" si="387"/>
        <v>1763312.3927960002</v>
      </c>
      <c r="T388" s="11">
        <f t="shared" si="387"/>
        <v>81720.562233050005</v>
      </c>
      <c r="U388" s="11">
        <f t="shared" si="387"/>
        <v>40747.691631839996</v>
      </c>
      <c r="V388" s="11">
        <f>SUM(V389:V390)</f>
        <v>84977.709662599998</v>
      </c>
    </row>
    <row r="389" spans="1:22" ht="12" customHeight="1" x14ac:dyDescent="0.25">
      <c r="A389" s="5" t="s">
        <v>23</v>
      </c>
      <c r="B389" s="8" t="s">
        <v>47</v>
      </c>
      <c r="C389" s="8" t="s">
        <v>45</v>
      </c>
      <c r="D389" s="8" t="s">
        <v>10</v>
      </c>
      <c r="E389" s="6">
        <f t="shared" si="378"/>
        <v>0</v>
      </c>
      <c r="F389" s="11">
        <v>0</v>
      </c>
      <c r="G389" s="10">
        <f t="shared" si="379"/>
        <v>0</v>
      </c>
      <c r="H389" s="10">
        <f t="shared" si="380"/>
        <v>0</v>
      </c>
      <c r="I389" s="10">
        <f t="shared" si="381"/>
        <v>0</v>
      </c>
      <c r="J389" s="10">
        <f t="shared" si="382"/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0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</row>
    <row r="390" spans="1:22" ht="12" customHeight="1" x14ac:dyDescent="0.25">
      <c r="A390" s="5" t="s">
        <v>23</v>
      </c>
      <c r="B390" s="8" t="s">
        <v>47</v>
      </c>
      <c r="C390" s="8" t="s">
        <v>45</v>
      </c>
      <c r="D390" s="8" t="s">
        <v>9</v>
      </c>
      <c r="E390" s="6">
        <f t="shared" si="378"/>
        <v>245.44968297668112</v>
      </c>
      <c r="F390" s="11">
        <v>97635.0721681</v>
      </c>
      <c r="G390" s="10">
        <f t="shared" si="379"/>
        <v>23964497.511065528</v>
      </c>
      <c r="H390" s="10">
        <f t="shared" si="380"/>
        <v>2406234.9676818899</v>
      </c>
      <c r="I390" s="10">
        <f t="shared" si="381"/>
        <v>17185215.944849998</v>
      </c>
      <c r="J390" s="10">
        <f t="shared" si="382"/>
        <v>4373046.5985336406</v>
      </c>
      <c r="K390" s="11">
        <v>1941196.3110394001</v>
      </c>
      <c r="L390" s="11">
        <v>0</v>
      </c>
      <c r="M390" s="11">
        <v>233861.50086340998</v>
      </c>
      <c r="N390" s="11">
        <v>2375872.7048742305</v>
      </c>
      <c r="O390" s="11">
        <v>257592.693115</v>
      </c>
      <c r="P390" s="10">
        <v>0</v>
      </c>
      <c r="Q390" s="11">
        <v>16770045.51278</v>
      </c>
      <c r="R390" s="11">
        <v>415170.43206999998</v>
      </c>
      <c r="S390" s="11">
        <v>1763312.3927960002</v>
      </c>
      <c r="T390" s="11">
        <v>81720.562233050005</v>
      </c>
      <c r="U390" s="11">
        <v>40747.691631839996</v>
      </c>
      <c r="V390" s="11">
        <v>84977.709662599998</v>
      </c>
    </row>
    <row r="391" spans="1:22" ht="12" customHeight="1" x14ac:dyDescent="0.25">
      <c r="A391" s="5" t="s">
        <v>23</v>
      </c>
      <c r="B391" s="9" t="s">
        <v>47</v>
      </c>
      <c r="C391" s="9" t="s">
        <v>11</v>
      </c>
      <c r="D391" s="9" t="s">
        <v>43</v>
      </c>
      <c r="E391" s="6">
        <f t="shared" si="378"/>
        <v>286.71536840007735</v>
      </c>
      <c r="F391" s="11">
        <f>SUM(F392:F393)</f>
        <v>1340.8410971400001</v>
      </c>
      <c r="G391" s="10">
        <f t="shared" si="379"/>
        <v>384439.74913245905</v>
      </c>
      <c r="H391" s="10">
        <f t="shared" si="380"/>
        <v>42718.881494494999</v>
      </c>
      <c r="I391" s="10">
        <f t="shared" si="381"/>
        <v>236457.96305052403</v>
      </c>
      <c r="J391" s="10">
        <f t="shared" si="382"/>
        <v>105262.90458744</v>
      </c>
      <c r="K391" s="11">
        <f>SUM(K392:K393)</f>
        <v>34802.199078140002</v>
      </c>
      <c r="L391" s="11">
        <f t="shared" ref="L391:V391" si="388">SUM(L392:L393)</f>
        <v>0</v>
      </c>
      <c r="M391" s="11">
        <f t="shared" si="388"/>
        <v>4113.1087633520001</v>
      </c>
      <c r="N391" s="11">
        <f t="shared" si="388"/>
        <v>76763.835926028012</v>
      </c>
      <c r="O391" s="11">
        <f t="shared" si="388"/>
        <v>3551.9972007699998</v>
      </c>
      <c r="P391" s="11">
        <f t="shared" si="388"/>
        <v>0</v>
      </c>
      <c r="Q391" s="11">
        <f t="shared" si="388"/>
        <v>230306.23863950002</v>
      </c>
      <c r="R391" s="11">
        <f t="shared" si="388"/>
        <v>6151.7244110239999</v>
      </c>
      <c r="S391" s="11">
        <f t="shared" si="388"/>
        <v>24385.959898059999</v>
      </c>
      <c r="T391" s="11">
        <f t="shared" si="388"/>
        <v>1442.9367165459998</v>
      </c>
      <c r="U391" s="11">
        <f t="shared" si="388"/>
        <v>1754.733384639</v>
      </c>
      <c r="V391" s="11">
        <f t="shared" si="388"/>
        <v>1167.0151143999999</v>
      </c>
    </row>
    <row r="392" spans="1:22" ht="12" customHeight="1" x14ac:dyDescent="0.25">
      <c r="A392" s="5" t="s">
        <v>23</v>
      </c>
      <c r="B392" s="8" t="s">
        <v>47</v>
      </c>
      <c r="C392" s="8" t="s">
        <v>11</v>
      </c>
      <c r="D392" s="8" t="s">
        <v>10</v>
      </c>
      <c r="E392" s="6">
        <f t="shared" si="378"/>
        <v>0</v>
      </c>
      <c r="F392" s="7">
        <v>0</v>
      </c>
      <c r="G392" s="10">
        <f t="shared" si="379"/>
        <v>0</v>
      </c>
      <c r="H392" s="10">
        <f t="shared" si="380"/>
        <v>0</v>
      </c>
      <c r="I392" s="10">
        <f t="shared" si="381"/>
        <v>0</v>
      </c>
      <c r="J392" s="10">
        <f t="shared" si="382"/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10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</row>
    <row r="393" spans="1:22" ht="12" customHeight="1" x14ac:dyDescent="0.25">
      <c r="A393" s="5" t="s">
        <v>23</v>
      </c>
      <c r="B393" s="8" t="s">
        <v>47</v>
      </c>
      <c r="C393" s="8" t="s">
        <v>11</v>
      </c>
      <c r="D393" s="8" t="s">
        <v>9</v>
      </c>
      <c r="E393" s="6">
        <f t="shared" si="378"/>
        <v>286.71536840007735</v>
      </c>
      <c r="F393" s="7">
        <v>1340.8410971400001</v>
      </c>
      <c r="G393" s="10">
        <f t="shared" si="379"/>
        <v>384439.74913245905</v>
      </c>
      <c r="H393" s="10">
        <f t="shared" si="380"/>
        <v>42718.881494494999</v>
      </c>
      <c r="I393" s="10">
        <f t="shared" si="381"/>
        <v>236457.96305052403</v>
      </c>
      <c r="J393" s="10">
        <f t="shared" si="382"/>
        <v>105262.90458744</v>
      </c>
      <c r="K393" s="7">
        <v>34802.199078140002</v>
      </c>
      <c r="L393" s="7">
        <v>0</v>
      </c>
      <c r="M393" s="7">
        <v>4113.1087633520001</v>
      </c>
      <c r="N393" s="7">
        <v>76763.835926028012</v>
      </c>
      <c r="O393" s="7">
        <v>3551.9972007699998</v>
      </c>
      <c r="P393" s="10">
        <v>0</v>
      </c>
      <c r="Q393" s="7">
        <v>230306.23863950002</v>
      </c>
      <c r="R393" s="7">
        <v>6151.7244110239999</v>
      </c>
      <c r="S393" s="7">
        <v>24385.959898059999</v>
      </c>
      <c r="T393" s="7">
        <v>1442.9367165459998</v>
      </c>
      <c r="U393" s="7">
        <v>1754.733384639</v>
      </c>
      <c r="V393" s="7">
        <v>1167.0151143999999</v>
      </c>
    </row>
    <row r="394" spans="1:22" ht="12" customHeight="1" x14ac:dyDescent="0.25">
      <c r="A394" s="5" t="s">
        <v>23</v>
      </c>
      <c r="B394" s="8" t="s">
        <v>12</v>
      </c>
      <c r="C394" s="8" t="s">
        <v>43</v>
      </c>
      <c r="D394" s="8" t="s">
        <v>43</v>
      </c>
      <c r="E394" s="6">
        <f t="shared" si="378"/>
        <v>166.51647700814851</v>
      </c>
      <c r="F394" s="11">
        <f>SUM(F395:F396)</f>
        <v>23205624.1775463</v>
      </c>
      <c r="G394" s="10">
        <f t="shared" si="379"/>
        <v>3864118784.8201237</v>
      </c>
      <c r="H394" s="10">
        <f t="shared" si="380"/>
        <v>318689194.11514592</v>
      </c>
      <c r="I394" s="10">
        <f t="shared" si="381"/>
        <v>2649140124.1790056</v>
      </c>
      <c r="J394" s="10">
        <f t="shared" si="382"/>
        <v>896289466.5259726</v>
      </c>
      <c r="K394" s="11">
        <f>SUM(K395:K396)</f>
        <v>191396979.68550399</v>
      </c>
      <c r="L394" s="11">
        <f t="shared" ref="L394:V394" si="389">SUM(L395:L396)</f>
        <v>0</v>
      </c>
      <c r="M394" s="11">
        <f t="shared" si="389"/>
        <v>45494864.045179293</v>
      </c>
      <c r="N394" s="11">
        <f t="shared" si="389"/>
        <v>664383193.34332204</v>
      </c>
      <c r="O394" s="11">
        <f t="shared" si="389"/>
        <v>3137895.9651218001</v>
      </c>
      <c r="P394" s="11">
        <f t="shared" si="389"/>
        <v>0</v>
      </c>
      <c r="Q394" s="11">
        <f t="shared" si="389"/>
        <v>2539828251.3334908</v>
      </c>
      <c r="R394" s="11">
        <f t="shared" si="389"/>
        <v>109311872.84551479</v>
      </c>
      <c r="S394" s="11">
        <f t="shared" si="389"/>
        <v>186411409.13747132</v>
      </c>
      <c r="T394" s="11">
        <f t="shared" si="389"/>
        <v>51015233.429778852</v>
      </c>
      <c r="U394" s="11">
        <f t="shared" si="389"/>
        <v>18784569.017487299</v>
      </c>
      <c r="V394" s="11">
        <f t="shared" si="389"/>
        <v>54354516.017254002</v>
      </c>
    </row>
    <row r="395" spans="1:22" ht="12" customHeight="1" x14ac:dyDescent="0.25">
      <c r="A395" s="5" t="s">
        <v>23</v>
      </c>
      <c r="B395" s="8" t="s">
        <v>12</v>
      </c>
      <c r="C395" s="8" t="s">
        <v>43</v>
      </c>
      <c r="D395" s="8" t="s">
        <v>10</v>
      </c>
      <c r="E395" s="6">
        <f t="shared" si="378"/>
        <v>104.4691479354812</v>
      </c>
      <c r="F395" s="11">
        <f>SUM(F398,F401)</f>
        <v>60578.073407000003</v>
      </c>
      <c r="G395" s="10">
        <f t="shared" si="379"/>
        <v>6328539.7124023233</v>
      </c>
      <c r="H395" s="10">
        <f t="shared" si="380"/>
        <v>738224.46315791598</v>
      </c>
      <c r="I395" s="10">
        <f t="shared" si="381"/>
        <v>4272001.3737064004</v>
      </c>
      <c r="J395" s="10">
        <f t="shared" si="382"/>
        <v>1318313.8755380069</v>
      </c>
      <c r="K395" s="11">
        <f>SUM(K398,K401)</f>
        <v>536548.60829971998</v>
      </c>
      <c r="L395" s="11">
        <f t="shared" ref="L395:V395" si="390">SUM(L398,L401)</f>
        <v>0</v>
      </c>
      <c r="M395" s="11">
        <f t="shared" si="390"/>
        <v>109836.026697707</v>
      </c>
      <c r="N395" s="11">
        <f t="shared" si="390"/>
        <v>896839.73069581995</v>
      </c>
      <c r="O395" s="11">
        <f t="shared" si="390"/>
        <v>42234.697195799999</v>
      </c>
      <c r="P395" s="11">
        <f t="shared" si="390"/>
        <v>0</v>
      </c>
      <c r="Q395" s="11">
        <f t="shared" si="390"/>
        <v>4115039.9664071002</v>
      </c>
      <c r="R395" s="11">
        <f t="shared" si="390"/>
        <v>156961.40729930002</v>
      </c>
      <c r="S395" s="11">
        <f t="shared" si="390"/>
        <v>311638.11814448005</v>
      </c>
      <c r="T395" s="11">
        <f t="shared" si="390"/>
        <v>9662.3299049960006</v>
      </c>
      <c r="U395" s="11">
        <f t="shared" si="390"/>
        <v>149778.82775739999</v>
      </c>
      <c r="V395" s="11">
        <f t="shared" si="390"/>
        <v>0</v>
      </c>
    </row>
    <row r="396" spans="1:22" ht="12" customHeight="1" x14ac:dyDescent="0.25">
      <c r="A396" s="5" t="s">
        <v>23</v>
      </c>
      <c r="B396" s="8" t="s">
        <v>12</v>
      </c>
      <c r="C396" s="8" t="s">
        <v>43</v>
      </c>
      <c r="D396" s="8" t="s">
        <v>9</v>
      </c>
      <c r="E396" s="6">
        <f t="shared" si="378"/>
        <v>166.67887494152745</v>
      </c>
      <c r="F396" s="11">
        <f>SUM(F399,F402)</f>
        <v>23145046.104139298</v>
      </c>
      <c r="G396" s="10">
        <f t="shared" si="379"/>
        <v>3857790245.1077213</v>
      </c>
      <c r="H396" s="10">
        <f t="shared" si="380"/>
        <v>317950969.65198803</v>
      </c>
      <c r="I396" s="10">
        <f t="shared" si="381"/>
        <v>2644868122.8052988</v>
      </c>
      <c r="J396" s="10">
        <f t="shared" si="382"/>
        <v>894971152.65043461</v>
      </c>
      <c r="K396" s="11">
        <f>SUM(K399,K402)</f>
        <v>190860431.07720426</v>
      </c>
      <c r="L396" s="11">
        <f t="shared" ref="L396:V396" si="391">SUM(L399,L402)</f>
        <v>0</v>
      </c>
      <c r="M396" s="11">
        <f t="shared" si="391"/>
        <v>45385028.018481582</v>
      </c>
      <c r="N396" s="11">
        <f t="shared" si="391"/>
        <v>663486353.61262619</v>
      </c>
      <c r="O396" s="11">
        <f t="shared" si="391"/>
        <v>3095661.2679260001</v>
      </c>
      <c r="P396" s="11">
        <f t="shared" si="391"/>
        <v>0</v>
      </c>
      <c r="Q396" s="11">
        <f t="shared" si="391"/>
        <v>2535713211.3670835</v>
      </c>
      <c r="R396" s="11">
        <f t="shared" si="391"/>
        <v>109154911.43821549</v>
      </c>
      <c r="S396" s="11">
        <f t="shared" si="391"/>
        <v>186099771.01932684</v>
      </c>
      <c r="T396" s="11">
        <f t="shared" si="391"/>
        <v>51005571.099873856</v>
      </c>
      <c r="U396" s="11">
        <f t="shared" si="391"/>
        <v>18634790.189729899</v>
      </c>
      <c r="V396" s="11">
        <f t="shared" si="391"/>
        <v>54354516.017254002</v>
      </c>
    </row>
    <row r="397" spans="1:22" ht="12" customHeight="1" x14ac:dyDescent="0.25">
      <c r="A397" s="5" t="s">
        <v>23</v>
      </c>
      <c r="B397" s="8" t="s">
        <v>12</v>
      </c>
      <c r="C397" s="8" t="s">
        <v>45</v>
      </c>
      <c r="D397" s="8" t="s">
        <v>43</v>
      </c>
      <c r="E397" s="6">
        <f t="shared" si="378"/>
        <v>170.75824863018084</v>
      </c>
      <c r="F397" s="11">
        <f>SUM(F398:F399)</f>
        <v>10873755.336798299</v>
      </c>
      <c r="G397" s="10">
        <f t="shared" si="379"/>
        <v>1856783417.3447599</v>
      </c>
      <c r="H397" s="10">
        <f t="shared" si="380"/>
        <v>152280181.65809497</v>
      </c>
      <c r="I397" s="10">
        <f t="shared" si="381"/>
        <v>1238891786.4600995</v>
      </c>
      <c r="J397" s="10">
        <f t="shared" si="382"/>
        <v>465611449.22656548</v>
      </c>
      <c r="K397" s="11">
        <f>SUM(K398:K399)</f>
        <v>92773803.376099274</v>
      </c>
      <c r="L397" s="11">
        <f t="shared" ref="L397:V397" si="392">SUM(L398:L399)</f>
        <v>0</v>
      </c>
      <c r="M397" s="11">
        <f t="shared" si="392"/>
        <v>22619630.573922176</v>
      </c>
      <c r="N397" s="11">
        <f t="shared" si="392"/>
        <v>355739924.71228772</v>
      </c>
      <c r="O397" s="11">
        <f t="shared" si="392"/>
        <v>1469045.7122289401</v>
      </c>
      <c r="P397" s="11">
        <f t="shared" si="392"/>
        <v>0</v>
      </c>
      <c r="Q397" s="11">
        <f t="shared" si="392"/>
        <v>1190119721.0434754</v>
      </c>
      <c r="R397" s="11">
        <f t="shared" si="392"/>
        <v>48772065.416624099</v>
      </c>
      <c r="S397" s="11">
        <f t="shared" si="392"/>
        <v>87251893.940355584</v>
      </c>
      <c r="T397" s="11">
        <f t="shared" si="392"/>
        <v>23904775.587815959</v>
      </c>
      <c r="U397" s="11">
        <f t="shared" si="392"/>
        <v>8662968.060249202</v>
      </c>
      <c r="V397" s="11">
        <f t="shared" si="392"/>
        <v>25469588.921701603</v>
      </c>
    </row>
    <row r="398" spans="1:22" ht="12" customHeight="1" x14ac:dyDescent="0.25">
      <c r="A398" s="5" t="s">
        <v>23</v>
      </c>
      <c r="B398" s="8" t="s">
        <v>12</v>
      </c>
      <c r="C398" s="8" t="s">
        <v>45</v>
      </c>
      <c r="D398" s="8" t="s">
        <v>10</v>
      </c>
      <c r="E398" s="6">
        <f t="shared" si="378"/>
        <v>107.19873443979601</v>
      </c>
      <c r="F398" s="7">
        <v>28385.840843400001</v>
      </c>
      <c r="G398" s="10">
        <f t="shared" si="379"/>
        <v>3042926.2144219521</v>
      </c>
      <c r="H398" s="10">
        <f t="shared" si="380"/>
        <v>344409.35935935297</v>
      </c>
      <c r="I398" s="10">
        <f t="shared" si="381"/>
        <v>1998274.3954007202</v>
      </c>
      <c r="J398" s="10">
        <f t="shared" si="382"/>
        <v>700242.45966187899</v>
      </c>
      <c r="K398" s="7">
        <v>258254.14305098998</v>
      </c>
      <c r="L398" s="7">
        <v>0</v>
      </c>
      <c r="M398" s="7">
        <v>53479.741345239003</v>
      </c>
      <c r="N398" s="7">
        <v>500864.39352699992</v>
      </c>
      <c r="O398" s="7">
        <v>19775.674561600001</v>
      </c>
      <c r="P398" s="10">
        <v>0</v>
      </c>
      <c r="Q398" s="7">
        <v>1928236.8270791001</v>
      </c>
      <c r="R398" s="7">
        <v>70037.568321619998</v>
      </c>
      <c r="S398" s="7">
        <v>145898.32478964</v>
      </c>
      <c r="T398" s="7">
        <v>4460.6354001630007</v>
      </c>
      <c r="U398" s="7">
        <v>61918.906346600001</v>
      </c>
      <c r="V398" s="7">
        <v>0</v>
      </c>
    </row>
    <row r="399" spans="1:22" ht="12" customHeight="1" x14ac:dyDescent="0.25">
      <c r="A399" s="5" t="s">
        <v>23</v>
      </c>
      <c r="B399" s="8" t="s">
        <v>12</v>
      </c>
      <c r="C399" s="8" t="s">
        <v>45</v>
      </c>
      <c r="D399" s="8" t="s">
        <v>9</v>
      </c>
      <c r="E399" s="6">
        <f t="shared" si="378"/>
        <v>170.9246044426375</v>
      </c>
      <c r="F399" s="7">
        <v>10845369.495954899</v>
      </c>
      <c r="G399" s="10">
        <f t="shared" si="379"/>
        <v>1853740491.130338</v>
      </c>
      <c r="H399" s="10">
        <f t="shared" si="380"/>
        <v>151935772.29873562</v>
      </c>
      <c r="I399" s="10">
        <f t="shared" si="381"/>
        <v>1236893512.0646987</v>
      </c>
      <c r="J399" s="10">
        <f t="shared" si="382"/>
        <v>464911206.76690364</v>
      </c>
      <c r="K399" s="7">
        <v>92515549.23304829</v>
      </c>
      <c r="L399" s="7">
        <v>0</v>
      </c>
      <c r="M399" s="7">
        <v>22566150.832576938</v>
      </c>
      <c r="N399" s="7">
        <v>355239060.31876075</v>
      </c>
      <c r="O399" s="7">
        <v>1449270.0376673401</v>
      </c>
      <c r="P399" s="10">
        <v>0</v>
      </c>
      <c r="Q399" s="7">
        <v>1188191484.2163963</v>
      </c>
      <c r="R399" s="7">
        <v>48702027.848302476</v>
      </c>
      <c r="S399" s="7">
        <v>87105995.615565941</v>
      </c>
      <c r="T399" s="7">
        <v>23900314.952415798</v>
      </c>
      <c r="U399" s="7">
        <v>8601049.1539026015</v>
      </c>
      <c r="V399" s="7">
        <v>25469588.921701603</v>
      </c>
    </row>
    <row r="400" spans="1:22" ht="12" customHeight="1" x14ac:dyDescent="0.25">
      <c r="A400" s="5" t="s">
        <v>23</v>
      </c>
      <c r="B400" s="8" t="s">
        <v>12</v>
      </c>
      <c r="C400" s="8" t="s">
        <v>11</v>
      </c>
      <c r="D400" s="8" t="s">
        <v>43</v>
      </c>
      <c r="E400" s="6">
        <f t="shared" si="378"/>
        <v>162.77625016920044</v>
      </c>
      <c r="F400" s="11">
        <f>SUM(F401:F402)</f>
        <v>12331868.840747999</v>
      </c>
      <c r="G400" s="10">
        <f t="shared" si="379"/>
        <v>2007335367.4753642</v>
      </c>
      <c r="H400" s="10">
        <f t="shared" si="380"/>
        <v>166409012.45705098</v>
      </c>
      <c r="I400" s="10">
        <f t="shared" si="381"/>
        <v>1410248337.7189062</v>
      </c>
      <c r="J400" s="10">
        <f t="shared" si="382"/>
        <v>430678017.29940706</v>
      </c>
      <c r="K400" s="11">
        <f>SUM(K401:K402)</f>
        <v>98623176.309404701</v>
      </c>
      <c r="L400" s="11">
        <f t="shared" ref="L400:U400" si="393">SUM(L401:L402)</f>
        <v>0</v>
      </c>
      <c r="M400" s="11">
        <f t="shared" si="393"/>
        <v>22875233.471257113</v>
      </c>
      <c r="N400" s="11">
        <f t="shared" si="393"/>
        <v>308643268.63103426</v>
      </c>
      <c r="O400" s="11">
        <f t="shared" si="393"/>
        <v>1668850.2528928602</v>
      </c>
      <c r="P400" s="11">
        <f t="shared" si="393"/>
        <v>0</v>
      </c>
      <c r="Q400" s="11">
        <f t="shared" si="393"/>
        <v>1349708530.2900155</v>
      </c>
      <c r="R400" s="11">
        <f t="shared" si="393"/>
        <v>60539807.42889069</v>
      </c>
      <c r="S400" s="11">
        <f t="shared" si="393"/>
        <v>99159515.197115734</v>
      </c>
      <c r="T400" s="11">
        <f t="shared" si="393"/>
        <v>27110457.841962896</v>
      </c>
      <c r="U400" s="11">
        <f t="shared" si="393"/>
        <v>10121600.957238099</v>
      </c>
      <c r="V400" s="11">
        <f>SUM(V401:V402)</f>
        <v>28884927.0955524</v>
      </c>
    </row>
    <row r="401" spans="1:22" ht="12" customHeight="1" x14ac:dyDescent="0.25">
      <c r="A401" s="5" t="s">
        <v>23</v>
      </c>
      <c r="B401" s="8" t="s">
        <v>12</v>
      </c>
      <c r="C401" s="8" t="s">
        <v>11</v>
      </c>
      <c r="D401" s="8" t="s">
        <v>10</v>
      </c>
      <c r="E401" s="6">
        <f t="shared" si="378"/>
        <v>102.06230622524265</v>
      </c>
      <c r="F401" s="7">
        <v>32192.232563599999</v>
      </c>
      <c r="G401" s="10">
        <f t="shared" si="379"/>
        <v>3285613.4979803711</v>
      </c>
      <c r="H401" s="10">
        <f t="shared" si="380"/>
        <v>393815.10379856307</v>
      </c>
      <c r="I401" s="10">
        <f t="shared" si="381"/>
        <v>2273726.9783056802</v>
      </c>
      <c r="J401" s="10">
        <f t="shared" si="382"/>
        <v>618071.41587612801</v>
      </c>
      <c r="K401" s="7">
        <v>278294.46524873003</v>
      </c>
      <c r="L401" s="7">
        <v>0</v>
      </c>
      <c r="M401" s="7">
        <v>56356.285352467996</v>
      </c>
      <c r="N401" s="7">
        <v>395975.33716881997</v>
      </c>
      <c r="O401" s="7">
        <v>22459.022634199999</v>
      </c>
      <c r="P401" s="10">
        <v>0</v>
      </c>
      <c r="Q401" s="7">
        <v>2186803.1393280001</v>
      </c>
      <c r="R401" s="7">
        <v>86923.838977680003</v>
      </c>
      <c r="S401" s="7">
        <v>165739.79335484002</v>
      </c>
      <c r="T401" s="7">
        <v>5201.6945048329999</v>
      </c>
      <c r="U401" s="7">
        <v>87859.921410800001</v>
      </c>
      <c r="V401" s="7">
        <v>0</v>
      </c>
    </row>
    <row r="402" spans="1:22" ht="12" customHeight="1" x14ac:dyDescent="0.25">
      <c r="A402" s="5" t="s">
        <v>23</v>
      </c>
      <c r="B402" s="8" t="s">
        <v>12</v>
      </c>
      <c r="C402" s="8" t="s">
        <v>11</v>
      </c>
      <c r="D402" s="8" t="s">
        <v>9</v>
      </c>
      <c r="E402" s="6">
        <f t="shared" si="378"/>
        <v>162.93515820113984</v>
      </c>
      <c r="F402" s="7">
        <v>12299676.608184399</v>
      </c>
      <c r="G402" s="10">
        <f t="shared" si="379"/>
        <v>2004049753.9773841</v>
      </c>
      <c r="H402" s="10">
        <f t="shared" si="380"/>
        <v>166015197.35325241</v>
      </c>
      <c r="I402" s="10">
        <f t="shared" si="381"/>
        <v>1407974610.7406006</v>
      </c>
      <c r="J402" s="10">
        <f t="shared" si="382"/>
        <v>430059945.88353097</v>
      </c>
      <c r="K402" s="7">
        <v>98344881.844155967</v>
      </c>
      <c r="L402" s="7">
        <v>0</v>
      </c>
      <c r="M402" s="7">
        <v>22818877.185904644</v>
      </c>
      <c r="N402" s="7">
        <v>308247293.29386544</v>
      </c>
      <c r="O402" s="7">
        <v>1646391.2302586602</v>
      </c>
      <c r="P402" s="10">
        <v>0</v>
      </c>
      <c r="Q402" s="7">
        <v>1347521727.1506875</v>
      </c>
      <c r="R402" s="7">
        <v>60452883.589913011</v>
      </c>
      <c r="S402" s="7">
        <v>98993775.403760895</v>
      </c>
      <c r="T402" s="7">
        <v>27105256.147458062</v>
      </c>
      <c r="U402" s="7">
        <v>10033741.035827298</v>
      </c>
      <c r="V402" s="7">
        <v>28884927.0955524</v>
      </c>
    </row>
    <row r="403" spans="1:22" ht="12" customHeight="1" x14ac:dyDescent="0.25">
      <c r="A403" s="5" t="s">
        <v>23</v>
      </c>
      <c r="B403" s="8" t="s">
        <v>13</v>
      </c>
      <c r="C403" s="8" t="s">
        <v>43</v>
      </c>
      <c r="D403" s="8" t="s">
        <v>43</v>
      </c>
      <c r="E403" s="6">
        <f t="shared" si="378"/>
        <v>53.887511988810473</v>
      </c>
      <c r="F403" s="11">
        <f>SUM(F404:F405)</f>
        <v>12089922.959564999</v>
      </c>
      <c r="G403" s="10">
        <f t="shared" si="379"/>
        <v>651495868.42735386</v>
      </c>
      <c r="H403" s="10">
        <f t="shared" si="380"/>
        <v>104780762.0205299</v>
      </c>
      <c r="I403" s="10">
        <f t="shared" si="381"/>
        <v>429857600.38272017</v>
      </c>
      <c r="J403" s="10">
        <f t="shared" si="382"/>
        <v>116857506.02410378</v>
      </c>
      <c r="K403" s="11">
        <f>SUM(K404:K405)</f>
        <v>57099059.833468199</v>
      </c>
      <c r="L403" s="11">
        <f t="shared" ref="L403:U403" si="394">SUM(L404:L405)</f>
        <v>0</v>
      </c>
      <c r="M403" s="11">
        <f t="shared" si="394"/>
        <v>11511972.677964779</v>
      </c>
      <c r="N403" s="11">
        <f t="shared" si="394"/>
        <v>77167857.383164704</v>
      </c>
      <c r="O403" s="11">
        <f t="shared" si="394"/>
        <v>4414292.8562899008</v>
      </c>
      <c r="P403" s="11">
        <f t="shared" si="394"/>
        <v>0</v>
      </c>
      <c r="Q403" s="11">
        <f t="shared" si="394"/>
        <v>413938680.71820199</v>
      </c>
      <c r="R403" s="11">
        <f t="shared" si="394"/>
        <v>15918919.6645182</v>
      </c>
      <c r="S403" s="11">
        <f t="shared" si="394"/>
        <v>28177675.962974299</v>
      </c>
      <c r="T403" s="11">
        <f t="shared" si="394"/>
        <v>1484388.5138725929</v>
      </c>
      <c r="U403" s="11">
        <f t="shared" si="394"/>
        <v>31539050.862183206</v>
      </c>
      <c r="V403" s="11">
        <f>SUM(V404:V405)</f>
        <v>10243969.954716001</v>
      </c>
    </row>
    <row r="404" spans="1:22" ht="12" customHeight="1" x14ac:dyDescent="0.25">
      <c r="A404" s="5" t="s">
        <v>23</v>
      </c>
      <c r="B404" s="8" t="s">
        <v>13</v>
      </c>
      <c r="C404" s="8" t="s">
        <v>43</v>
      </c>
      <c r="D404" s="8" t="s">
        <v>10</v>
      </c>
      <c r="E404" s="6">
        <f t="shared" si="378"/>
        <v>54.788003420273739</v>
      </c>
      <c r="F404" s="11">
        <f>SUM(F407,F410)</f>
        <v>8508136.6575799994</v>
      </c>
      <c r="G404" s="10">
        <f t="shared" si="379"/>
        <v>466143820.29564941</v>
      </c>
      <c r="H404" s="10">
        <f t="shared" si="380"/>
        <v>73674174.26101169</v>
      </c>
      <c r="I404" s="10">
        <f t="shared" si="381"/>
        <v>311779092.55231303</v>
      </c>
      <c r="J404" s="10">
        <f t="shared" si="382"/>
        <v>80690553.48232469</v>
      </c>
      <c r="K404" s="11">
        <f>SUM(K407,K410)</f>
        <v>43016690.266643003</v>
      </c>
      <c r="L404" s="11">
        <f t="shared" ref="L404:V404" si="395">SUM(L407,L410)</f>
        <v>0</v>
      </c>
      <c r="M404" s="11">
        <f t="shared" si="395"/>
        <v>8519160.7971642986</v>
      </c>
      <c r="N404" s="11">
        <f t="shared" si="395"/>
        <v>50531657.474018395</v>
      </c>
      <c r="O404" s="11">
        <f t="shared" si="395"/>
        <v>3674695.3743700003</v>
      </c>
      <c r="P404" s="11">
        <f t="shared" si="395"/>
        <v>0</v>
      </c>
      <c r="Q404" s="11">
        <f t="shared" si="395"/>
        <v>301146205.25905001</v>
      </c>
      <c r="R404" s="11">
        <f t="shared" si="395"/>
        <v>10632887.293263</v>
      </c>
      <c r="S404" s="11">
        <f t="shared" si="395"/>
        <v>21639735.211142</v>
      </c>
      <c r="T404" s="11">
        <f t="shared" si="395"/>
        <v>464999.3199987</v>
      </c>
      <c r="U404" s="11">
        <f t="shared" si="395"/>
        <v>26517789.299999997</v>
      </c>
      <c r="V404" s="11">
        <f t="shared" si="395"/>
        <v>0</v>
      </c>
    </row>
    <row r="405" spans="1:22" ht="12" customHeight="1" x14ac:dyDescent="0.25">
      <c r="A405" s="5" t="s">
        <v>23</v>
      </c>
      <c r="B405" s="8" t="s">
        <v>13</v>
      </c>
      <c r="C405" s="8" t="s">
        <v>43</v>
      </c>
      <c r="D405" s="8" t="s">
        <v>9</v>
      </c>
      <c r="E405" s="6">
        <f t="shared" si="378"/>
        <v>51.748494327811713</v>
      </c>
      <c r="F405" s="11">
        <f>SUM(F408,F411)</f>
        <v>3581786.3019850003</v>
      </c>
      <c r="G405" s="10">
        <f t="shared" si="379"/>
        <v>185352048.13170448</v>
      </c>
      <c r="H405" s="10">
        <f t="shared" si="380"/>
        <v>31106587.759518202</v>
      </c>
      <c r="I405" s="10">
        <f t="shared" si="381"/>
        <v>118078507.8304072</v>
      </c>
      <c r="J405" s="10">
        <f t="shared" si="382"/>
        <v>36166952.541779079</v>
      </c>
      <c r="K405" s="11">
        <f>SUM(K408,K411)</f>
        <v>14082369.5668252</v>
      </c>
      <c r="L405" s="11">
        <f t="shared" ref="L405:U405" si="396">SUM(L408,L411)</f>
        <v>0</v>
      </c>
      <c r="M405" s="11">
        <f t="shared" si="396"/>
        <v>2992811.88080048</v>
      </c>
      <c r="N405" s="11">
        <f t="shared" si="396"/>
        <v>26636199.909146301</v>
      </c>
      <c r="O405" s="11">
        <f t="shared" si="396"/>
        <v>739597.48191990005</v>
      </c>
      <c r="P405" s="11">
        <f t="shared" si="396"/>
        <v>0</v>
      </c>
      <c r="Q405" s="11">
        <f t="shared" si="396"/>
        <v>112792475.459152</v>
      </c>
      <c r="R405" s="11">
        <f t="shared" si="396"/>
        <v>5286032.3712552004</v>
      </c>
      <c r="S405" s="11">
        <f t="shared" si="396"/>
        <v>6537940.7518322999</v>
      </c>
      <c r="T405" s="11">
        <f t="shared" si="396"/>
        <v>1019389.193873893</v>
      </c>
      <c r="U405" s="11">
        <f t="shared" si="396"/>
        <v>5021261.5621832097</v>
      </c>
      <c r="V405" s="11">
        <f>SUM(V408,V411)</f>
        <v>10243969.954716001</v>
      </c>
    </row>
    <row r="406" spans="1:22" ht="12" customHeight="1" x14ac:dyDescent="0.25">
      <c r="A406" s="5" t="s">
        <v>23</v>
      </c>
      <c r="B406" s="8" t="s">
        <v>13</v>
      </c>
      <c r="C406" s="8" t="s">
        <v>45</v>
      </c>
      <c r="D406" s="8" t="s">
        <v>43</v>
      </c>
      <c r="E406" s="6">
        <f t="shared" si="378"/>
        <v>54.503507635564823</v>
      </c>
      <c r="F406" s="11">
        <f>SUM(F407:F408)</f>
        <v>5649429.9892350007</v>
      </c>
      <c r="G406" s="10">
        <f t="shared" si="379"/>
        <v>307913750.55485874</v>
      </c>
      <c r="H406" s="10">
        <f t="shared" si="380"/>
        <v>49307713.335487127</v>
      </c>
      <c r="I406" s="10">
        <f t="shared" si="381"/>
        <v>200618111.28290457</v>
      </c>
      <c r="J406" s="10">
        <f t="shared" si="382"/>
        <v>57987925.936467037</v>
      </c>
      <c r="K406" s="11">
        <f>SUM(K407:K408)</f>
        <v>28620082.7849457</v>
      </c>
      <c r="L406" s="11">
        <f t="shared" ref="L406" si="397">SUM(L407:L408)</f>
        <v>0</v>
      </c>
      <c r="M406" s="11">
        <f t="shared" ref="M406" si="398">SUM(M407:M408)</f>
        <v>5701728.0366479401</v>
      </c>
      <c r="N406" s="11">
        <f t="shared" ref="N406" si="399">SUM(N407:N408)</f>
        <v>39174526.213138498</v>
      </c>
      <c r="O406" s="11">
        <f t="shared" ref="O406" si="400">SUM(O407:O408)</f>
        <v>2056575.6806864</v>
      </c>
      <c r="P406" s="11">
        <f t="shared" ref="P406" si="401">SUM(P407:P408)</f>
        <v>0</v>
      </c>
      <c r="Q406" s="11">
        <f t="shared" ref="Q406" si="402">SUM(Q407:Q408)</f>
        <v>193427005.69318795</v>
      </c>
      <c r="R406" s="11">
        <f t="shared" ref="R406" si="403">SUM(R407:R408)</f>
        <v>7191105.5897166003</v>
      </c>
      <c r="S406" s="11">
        <f t="shared" ref="S406" si="404">SUM(S407:S408)</f>
        <v>13111671.6866806</v>
      </c>
      <c r="T406" s="11">
        <f t="shared" ref="T406" si="405">SUM(T407:T408)</f>
        <v>689848.42052136303</v>
      </c>
      <c r="U406" s="11">
        <f t="shared" ref="U406" si="406">SUM(U407:U408)</f>
        <v>13154361.13836466</v>
      </c>
      <c r="V406" s="11">
        <f t="shared" ref="V406" si="407">SUM(V407:V408)</f>
        <v>4786845.3109690007</v>
      </c>
    </row>
    <row r="407" spans="1:22" ht="12" customHeight="1" x14ac:dyDescent="0.25">
      <c r="A407" s="5" t="s">
        <v>23</v>
      </c>
      <c r="B407" s="8" t="s">
        <v>13</v>
      </c>
      <c r="C407" s="8" t="s">
        <v>45</v>
      </c>
      <c r="D407" s="8" t="s">
        <v>10</v>
      </c>
      <c r="E407" s="6">
        <f t="shared" si="378"/>
        <v>55.327324285191878</v>
      </c>
      <c r="F407" s="11">
        <v>3975717.84082</v>
      </c>
      <c r="G407" s="10">
        <f t="shared" si="379"/>
        <v>219965830.245471</v>
      </c>
      <c r="H407" s="10">
        <f t="shared" si="380"/>
        <v>34314949.974091098</v>
      </c>
      <c r="I407" s="10">
        <f t="shared" si="381"/>
        <v>145524832.51522899</v>
      </c>
      <c r="J407" s="10">
        <f t="shared" si="382"/>
        <v>40126047.756150901</v>
      </c>
      <c r="K407" s="11">
        <v>21470393.207922</v>
      </c>
      <c r="L407" s="11">
        <v>0</v>
      </c>
      <c r="M407" s="11">
        <v>4199956.7187349005</v>
      </c>
      <c r="N407" s="11">
        <v>25850339.333180998</v>
      </c>
      <c r="O407" s="11">
        <v>1712127.5287800001</v>
      </c>
      <c r="P407" s="10">
        <v>0</v>
      </c>
      <c r="Q407" s="11">
        <v>140720863.61648998</v>
      </c>
      <c r="R407" s="11">
        <v>4803968.8987389999</v>
      </c>
      <c r="S407" s="11">
        <v>10075751.704235001</v>
      </c>
      <c r="T407" s="11">
        <v>213707.30738910002</v>
      </c>
      <c r="U407" s="11">
        <v>10918721.93</v>
      </c>
      <c r="V407" s="11">
        <v>0</v>
      </c>
    </row>
    <row r="408" spans="1:22" ht="12" customHeight="1" x14ac:dyDescent="0.25">
      <c r="A408" s="5" t="s">
        <v>23</v>
      </c>
      <c r="B408" s="8" t="s">
        <v>13</v>
      </c>
      <c r="C408" s="8" t="s">
        <v>45</v>
      </c>
      <c r="D408" s="8" t="s">
        <v>9</v>
      </c>
      <c r="E408" s="6">
        <f t="shared" si="378"/>
        <v>52.546622424097336</v>
      </c>
      <c r="F408" s="11">
        <v>1673712.1484150002</v>
      </c>
      <c r="G408" s="10">
        <f t="shared" si="379"/>
        <v>87947920.309387773</v>
      </c>
      <c r="H408" s="10">
        <f t="shared" si="380"/>
        <v>14992763.361396024</v>
      </c>
      <c r="I408" s="10">
        <f t="shared" si="381"/>
        <v>55093278.767675593</v>
      </c>
      <c r="J408" s="10">
        <f t="shared" si="382"/>
        <v>17861878.180316143</v>
      </c>
      <c r="K408" s="11">
        <v>7149689.5770236999</v>
      </c>
      <c r="L408" s="11">
        <v>0</v>
      </c>
      <c r="M408" s="11">
        <v>1501771.3179130401</v>
      </c>
      <c r="N408" s="11">
        <v>13324186.879957501</v>
      </c>
      <c r="O408" s="11">
        <v>344448.15190639999</v>
      </c>
      <c r="P408" s="10">
        <v>0</v>
      </c>
      <c r="Q408" s="11">
        <v>52706142.07669799</v>
      </c>
      <c r="R408" s="11">
        <v>2387136.6909776004</v>
      </c>
      <c r="S408" s="11">
        <v>3035919.9824455995</v>
      </c>
      <c r="T408" s="11">
        <v>476141.11313226301</v>
      </c>
      <c r="U408" s="11">
        <v>2235639.2083646599</v>
      </c>
      <c r="V408" s="11">
        <v>4786845.3109690007</v>
      </c>
    </row>
    <row r="409" spans="1:22" ht="12" customHeight="1" x14ac:dyDescent="0.25">
      <c r="A409" s="5" t="s">
        <v>23</v>
      </c>
      <c r="B409" s="8" t="s">
        <v>13</v>
      </c>
      <c r="C409" s="8" t="s">
        <v>11</v>
      </c>
      <c r="D409" s="8" t="s">
        <v>43</v>
      </c>
      <c r="E409" s="6">
        <f t="shared" si="378"/>
        <v>53.347176909485952</v>
      </c>
      <c r="F409" s="11">
        <f>SUM(F410:F411)</f>
        <v>6440492.9703299999</v>
      </c>
      <c r="G409" s="10">
        <f t="shared" si="379"/>
        <v>343582117.87249517</v>
      </c>
      <c r="H409" s="10">
        <f t="shared" si="380"/>
        <v>55473048.685042784</v>
      </c>
      <c r="I409" s="10">
        <f t="shared" si="381"/>
        <v>229239489.09981561</v>
      </c>
      <c r="J409" s="10">
        <f t="shared" si="382"/>
        <v>58869580.087636739</v>
      </c>
      <c r="K409" s="11">
        <f>SUM(K410:K411)</f>
        <v>28478977.048522498</v>
      </c>
      <c r="L409" s="11">
        <f t="shared" ref="L409" si="408">SUM(L410:L411)</f>
        <v>0</v>
      </c>
      <c r="M409" s="11">
        <f t="shared" ref="M409" si="409">SUM(M410:M411)</f>
        <v>5810244.6413168386</v>
      </c>
      <c r="N409" s="11">
        <f t="shared" ref="N409" si="410">SUM(N410:N411)</f>
        <v>37993331.170026198</v>
      </c>
      <c r="O409" s="11">
        <f t="shared" ref="O409" si="411">SUM(O410:O411)</f>
        <v>2357717.1756035001</v>
      </c>
      <c r="P409" s="11">
        <f t="shared" ref="P409" si="412">SUM(P410:P411)</f>
        <v>0</v>
      </c>
      <c r="Q409" s="11">
        <f t="shared" ref="Q409" si="413">SUM(Q410:Q411)</f>
        <v>220511675.02501401</v>
      </c>
      <c r="R409" s="11">
        <f t="shared" ref="R409" si="414">SUM(R410:R411)</f>
        <v>8727814.0748015996</v>
      </c>
      <c r="S409" s="11">
        <f t="shared" ref="S409" si="415">SUM(S410:S411)</f>
        <v>15066004.276293699</v>
      </c>
      <c r="T409" s="11">
        <f t="shared" ref="T409" si="416">SUM(T410:T411)</f>
        <v>794540.09335123003</v>
      </c>
      <c r="U409" s="11">
        <f t="shared" ref="U409" si="417">SUM(U410:U411)</f>
        <v>18384689.723818548</v>
      </c>
      <c r="V409" s="11">
        <f t="shared" ref="V409" si="418">SUM(V410:V411)</f>
        <v>5457124.643747</v>
      </c>
    </row>
    <row r="410" spans="1:22" ht="12" customHeight="1" x14ac:dyDescent="0.25">
      <c r="A410" s="5" t="s">
        <v>23</v>
      </c>
      <c r="B410" s="8" t="s">
        <v>13</v>
      </c>
      <c r="C410" s="8" t="s">
        <v>11</v>
      </c>
      <c r="D410" s="8" t="s">
        <v>10</v>
      </c>
      <c r="E410" s="6">
        <f t="shared" si="378"/>
        <v>54.314925430072847</v>
      </c>
      <c r="F410" s="11">
        <v>4532418.8167599998</v>
      </c>
      <c r="G410" s="10">
        <f t="shared" si="379"/>
        <v>246177990.05017841</v>
      </c>
      <c r="H410" s="10">
        <f t="shared" si="380"/>
        <v>39359224.2869206</v>
      </c>
      <c r="I410" s="10">
        <f t="shared" si="381"/>
        <v>166254260.03708401</v>
      </c>
      <c r="J410" s="10">
        <f t="shared" si="382"/>
        <v>40564505.726173796</v>
      </c>
      <c r="K410" s="11">
        <v>21546297.058720998</v>
      </c>
      <c r="L410" s="11">
        <v>0</v>
      </c>
      <c r="M410" s="11">
        <v>4319204.0784293991</v>
      </c>
      <c r="N410" s="11">
        <v>24681318.140837397</v>
      </c>
      <c r="O410" s="11">
        <v>1962567.84559</v>
      </c>
      <c r="P410" s="10">
        <v>0</v>
      </c>
      <c r="Q410" s="11">
        <v>160425341.64256001</v>
      </c>
      <c r="R410" s="11">
        <v>5828918.3945239997</v>
      </c>
      <c r="S410" s="11">
        <v>11563983.506906999</v>
      </c>
      <c r="T410" s="11">
        <v>251292.01260959997</v>
      </c>
      <c r="U410" s="11">
        <v>15599067.369999999</v>
      </c>
      <c r="V410" s="11">
        <v>0</v>
      </c>
    </row>
    <row r="411" spans="1:22" ht="12" customHeight="1" x14ac:dyDescent="0.25">
      <c r="A411" s="5" t="s">
        <v>23</v>
      </c>
      <c r="B411" s="8" t="s">
        <v>13</v>
      </c>
      <c r="C411" s="8" t="s">
        <v>11</v>
      </c>
      <c r="D411" s="8" t="s">
        <v>9</v>
      </c>
      <c r="E411" s="6">
        <f t="shared" si="378"/>
        <v>51.048397485010703</v>
      </c>
      <c r="F411" s="11">
        <v>1908074.1535700001</v>
      </c>
      <c r="G411" s="10">
        <f t="shared" si="379"/>
        <v>97404127.822316721</v>
      </c>
      <c r="H411" s="10">
        <f t="shared" si="380"/>
        <v>16113824.398122178</v>
      </c>
      <c r="I411" s="10">
        <f t="shared" si="381"/>
        <v>62985229.062731609</v>
      </c>
      <c r="J411" s="10">
        <f t="shared" si="382"/>
        <v>18305074.36146294</v>
      </c>
      <c r="K411" s="11">
        <v>6932679.9898015</v>
      </c>
      <c r="L411" s="11">
        <v>0</v>
      </c>
      <c r="M411" s="11">
        <v>1491040.56288744</v>
      </c>
      <c r="N411" s="11">
        <v>13312013.029188801</v>
      </c>
      <c r="O411" s="11">
        <v>395149.3300135</v>
      </c>
      <c r="P411" s="10">
        <v>0</v>
      </c>
      <c r="Q411" s="11">
        <v>60086333.382454008</v>
      </c>
      <c r="R411" s="11">
        <v>2898895.6802776</v>
      </c>
      <c r="S411" s="11">
        <v>3502020.7693867004</v>
      </c>
      <c r="T411" s="11">
        <v>543248.08074163005</v>
      </c>
      <c r="U411" s="11">
        <v>2785622.3538185498</v>
      </c>
      <c r="V411" s="11">
        <v>5457124.643747</v>
      </c>
    </row>
    <row r="412" spans="1:22" ht="12" customHeight="1" x14ac:dyDescent="0.25">
      <c r="A412" s="5" t="s">
        <v>23</v>
      </c>
      <c r="B412" s="8" t="s">
        <v>14</v>
      </c>
      <c r="C412" s="8" t="s">
        <v>43</v>
      </c>
      <c r="D412" s="8" t="s">
        <v>9</v>
      </c>
      <c r="E412" s="6">
        <f t="shared" si="378"/>
        <v>36.088155034992809</v>
      </c>
      <c r="F412" s="11">
        <f>SUM(F413:F415)</f>
        <v>310066948.4295404</v>
      </c>
      <c r="G412" s="10">
        <f t="shared" si="379"/>
        <v>11189744106.152374</v>
      </c>
      <c r="H412" s="10">
        <f t="shared" si="380"/>
        <v>6464121685.0684767</v>
      </c>
      <c r="I412" s="10">
        <f t="shared" si="381"/>
        <v>2150995761.3330479</v>
      </c>
      <c r="J412" s="10">
        <f t="shared" si="382"/>
        <v>2574626659.7508507</v>
      </c>
      <c r="K412" s="11">
        <f>SUM(K413:K415)</f>
        <v>4492852555.8459949</v>
      </c>
      <c r="L412" s="11">
        <f t="shared" ref="L412:U412" si="419">SUM(L413:L415)</f>
        <v>7130344.4855642002</v>
      </c>
      <c r="M412" s="11">
        <f t="shared" si="419"/>
        <v>725349061.13487113</v>
      </c>
      <c r="N412" s="11">
        <f t="shared" si="419"/>
        <v>433652679.98901576</v>
      </c>
      <c r="O412" s="11">
        <f t="shared" si="419"/>
        <v>927642198.06850088</v>
      </c>
      <c r="P412" s="11">
        <f t="shared" si="419"/>
        <v>0</v>
      </c>
      <c r="Q412" s="11">
        <f t="shared" si="419"/>
        <v>580552662.29051042</v>
      </c>
      <c r="R412" s="11">
        <f t="shared" si="419"/>
        <v>1563312754.5569735</v>
      </c>
      <c r="S412" s="11">
        <f t="shared" si="419"/>
        <v>1415624918.6269641</v>
      </c>
      <c r="T412" s="11">
        <f t="shared" si="419"/>
        <v>341156704.91058874</v>
      </c>
      <c r="U412" s="11">
        <f t="shared" si="419"/>
        <v>76227212.945235148</v>
      </c>
      <c r="V412" s="11">
        <f>SUM(V413:V415)</f>
        <v>626243013.2981571</v>
      </c>
    </row>
    <row r="413" spans="1:22" ht="12" customHeight="1" x14ac:dyDescent="0.25">
      <c r="A413" s="5" t="s">
        <v>23</v>
      </c>
      <c r="B413" s="8" t="s">
        <v>14</v>
      </c>
      <c r="C413" s="8" t="s">
        <v>48</v>
      </c>
      <c r="D413" s="8" t="s">
        <v>9</v>
      </c>
      <c r="E413" s="6">
        <f t="shared" si="378"/>
        <v>42.343702276447708</v>
      </c>
      <c r="F413" s="11">
        <v>75007745.957388252</v>
      </c>
      <c r="G413" s="10">
        <f t="shared" si="379"/>
        <v>3176105663.2470722</v>
      </c>
      <c r="H413" s="10">
        <f t="shared" si="380"/>
        <v>962472713.17827988</v>
      </c>
      <c r="I413" s="10">
        <f t="shared" si="381"/>
        <v>1254549508.0531106</v>
      </c>
      <c r="J413" s="10">
        <f t="shared" si="382"/>
        <v>959083442.01568174</v>
      </c>
      <c r="K413" s="11">
        <v>960282165.2091819</v>
      </c>
      <c r="L413" s="11">
        <v>5319097.8993885806</v>
      </c>
      <c r="M413" s="11">
        <v>237586351.58775201</v>
      </c>
      <c r="N413" s="11">
        <v>186333185.52502471</v>
      </c>
      <c r="O413" s="11">
        <v>0</v>
      </c>
      <c r="P413" s="10">
        <v>0</v>
      </c>
      <c r="Q413" s="11">
        <v>206866468.61997229</v>
      </c>
      <c r="R413" s="11">
        <v>1042363941.5337498</v>
      </c>
      <c r="S413" s="11">
        <v>535163904.90290493</v>
      </c>
      <c r="T413" s="11">
        <v>0</v>
      </c>
      <c r="U413" s="11">
        <v>2190547.9690979798</v>
      </c>
      <c r="V413" s="11">
        <v>0</v>
      </c>
    </row>
    <row r="414" spans="1:22" ht="12" customHeight="1" x14ac:dyDescent="0.25">
      <c r="A414" s="5" t="s">
        <v>23</v>
      </c>
      <c r="B414" s="8" t="s">
        <v>14</v>
      </c>
      <c r="C414" s="8" t="s">
        <v>49</v>
      </c>
      <c r="D414" s="8" t="s">
        <v>9</v>
      </c>
      <c r="E414" s="6">
        <f t="shared" si="378"/>
        <v>35.276576263764483</v>
      </c>
      <c r="F414" s="11">
        <v>14575667.934654471</v>
      </c>
      <c r="G414" s="10">
        <f t="shared" si="379"/>
        <v>514179661.49214494</v>
      </c>
      <c r="H414" s="10">
        <f t="shared" si="380"/>
        <v>318453047.47616708</v>
      </c>
      <c r="I414" s="10">
        <f t="shared" si="381"/>
        <v>72624215.101685107</v>
      </c>
      <c r="J414" s="10">
        <f t="shared" si="382"/>
        <v>123102398.91429278</v>
      </c>
      <c r="K414" s="11">
        <v>227245005.68512037</v>
      </c>
      <c r="L414" s="11">
        <v>1811246.5861756196</v>
      </c>
      <c r="M414" s="11">
        <v>38165344.717997082</v>
      </c>
      <c r="N414" s="11">
        <v>18425176.023148779</v>
      </c>
      <c r="O414" s="11">
        <v>48514479.780032784</v>
      </c>
      <c r="P414" s="10">
        <v>0</v>
      </c>
      <c r="Q414" s="11">
        <v>28510455.168102562</v>
      </c>
      <c r="R414" s="11">
        <v>42302513.347406916</v>
      </c>
      <c r="S414" s="11">
        <v>66511878.173146918</v>
      </c>
      <c r="T414" s="11">
        <v>7548708.4643195197</v>
      </c>
      <c r="U414" s="11">
        <v>269442.99751330999</v>
      </c>
      <c r="V414" s="11">
        <v>34875410.549181104</v>
      </c>
    </row>
    <row r="415" spans="1:22" ht="12" customHeight="1" x14ac:dyDescent="0.25">
      <c r="A415" s="5" t="s">
        <v>23</v>
      </c>
      <c r="B415" s="8" t="s">
        <v>14</v>
      </c>
      <c r="C415" s="8" t="s">
        <v>50</v>
      </c>
      <c r="D415" s="8" t="s">
        <v>9</v>
      </c>
      <c r="E415" s="6">
        <f t="shared" si="378"/>
        <v>34.013690850632315</v>
      </c>
      <c r="F415" s="11">
        <v>220483534.53749767</v>
      </c>
      <c r="G415" s="10">
        <f t="shared" si="379"/>
        <v>7499458781.4131584</v>
      </c>
      <c r="H415" s="10">
        <f t="shared" si="380"/>
        <v>5183195924.4140291</v>
      </c>
      <c r="I415" s="10">
        <f t="shared" si="381"/>
        <v>823822038.17825246</v>
      </c>
      <c r="J415" s="10">
        <f t="shared" si="382"/>
        <v>1492440818.8208766</v>
      </c>
      <c r="K415" s="11">
        <v>3305325384.9516926</v>
      </c>
      <c r="L415" s="11">
        <v>0</v>
      </c>
      <c r="M415" s="11">
        <v>449597364.82912201</v>
      </c>
      <c r="N415" s="11">
        <v>228894318.44084227</v>
      </c>
      <c r="O415" s="11">
        <v>879127718.28846812</v>
      </c>
      <c r="P415" s="10">
        <v>0</v>
      </c>
      <c r="Q415" s="11">
        <v>345175738.50243551</v>
      </c>
      <c r="R415" s="11">
        <v>478646299.67581689</v>
      </c>
      <c r="S415" s="11">
        <v>813949135.55091238</v>
      </c>
      <c r="T415" s="11">
        <v>333607996.44626921</v>
      </c>
      <c r="U415" s="11">
        <v>73767221.978623852</v>
      </c>
      <c r="V415" s="11">
        <v>591367602.74897599</v>
      </c>
    </row>
    <row r="416" spans="1:22" ht="12" customHeight="1" x14ac:dyDescent="0.25">
      <c r="A416" s="5" t="s">
        <v>23</v>
      </c>
      <c r="B416" s="8" t="s">
        <v>15</v>
      </c>
      <c r="C416" s="8" t="s">
        <v>43</v>
      </c>
      <c r="D416" s="8" t="s">
        <v>43</v>
      </c>
      <c r="E416" s="6">
        <f t="shared" si="378"/>
        <v>17.776679738293861</v>
      </c>
      <c r="F416" s="11">
        <f>SUM(F417:F418)</f>
        <v>564984327.20157135</v>
      </c>
      <c r="G416" s="10">
        <f t="shared" si="379"/>
        <v>10043545441.817762</v>
      </c>
      <c r="H416" s="10">
        <f t="shared" si="380"/>
        <v>8012143769.0429726</v>
      </c>
      <c r="I416" s="10">
        <f t="shared" si="381"/>
        <v>297305659.01087135</v>
      </c>
      <c r="J416" s="10">
        <f t="shared" si="382"/>
        <v>1734096013.7639194</v>
      </c>
      <c r="K416" s="11">
        <f>SUM(K417:K418)</f>
        <v>4694759566.3344555</v>
      </c>
      <c r="L416" s="11">
        <f t="shared" ref="L416:U416" si="420">SUM(L417:L418)</f>
        <v>659184.45329948002</v>
      </c>
      <c r="M416" s="11">
        <f t="shared" si="420"/>
        <v>818388059.53488731</v>
      </c>
      <c r="N416" s="11">
        <f t="shared" si="420"/>
        <v>366905485.49703014</v>
      </c>
      <c r="O416" s="11">
        <f t="shared" si="420"/>
        <v>1079100406.2915511</v>
      </c>
      <c r="P416" s="11">
        <f t="shared" si="420"/>
        <v>0</v>
      </c>
      <c r="Q416" s="11">
        <f t="shared" si="420"/>
        <v>0</v>
      </c>
      <c r="R416" s="11">
        <f t="shared" si="420"/>
        <v>296646474.55757189</v>
      </c>
      <c r="S416" s="11">
        <f t="shared" si="420"/>
        <v>548802468.73200178</v>
      </c>
      <c r="T416" s="11">
        <f t="shared" si="420"/>
        <v>1103712403.6750636</v>
      </c>
      <c r="U416" s="11">
        <f t="shared" si="420"/>
        <v>100594670.25577913</v>
      </c>
      <c r="V416" s="11">
        <f>SUM(V417:V418)</f>
        <v>1033976722.4861226</v>
      </c>
    </row>
    <row r="417" spans="1:22" ht="12" customHeight="1" x14ac:dyDescent="0.25">
      <c r="A417" s="5" t="s">
        <v>23</v>
      </c>
      <c r="B417" s="8" t="s">
        <v>15</v>
      </c>
      <c r="C417" s="8" t="s">
        <v>43</v>
      </c>
      <c r="D417" s="8" t="s">
        <v>16</v>
      </c>
      <c r="E417" s="6">
        <f t="shared" si="378"/>
        <v>12.51172949534352</v>
      </c>
      <c r="F417" s="11">
        <f>SUM(F420,F423)</f>
        <v>238672054.06845948</v>
      </c>
      <c r="G417" s="10">
        <f t="shared" si="379"/>
        <v>2986200178.6025677</v>
      </c>
      <c r="H417" s="10">
        <f t="shared" si="380"/>
        <v>2167936265.3995662</v>
      </c>
      <c r="I417" s="10">
        <f t="shared" si="381"/>
        <v>139957064.71917379</v>
      </c>
      <c r="J417" s="10">
        <f t="shared" si="382"/>
        <v>678306848.48382759</v>
      </c>
      <c r="K417" s="11">
        <f>SUM(K420,K423)</f>
        <v>1602748494.988873</v>
      </c>
      <c r="L417" s="11">
        <f t="shared" ref="L417:V417" si="421">SUM(L420,L423)</f>
        <v>505008.97607452946</v>
      </c>
      <c r="M417" s="11">
        <f t="shared" si="421"/>
        <v>297870682.50623065</v>
      </c>
      <c r="N417" s="11">
        <f t="shared" si="421"/>
        <v>132368334.22529836</v>
      </c>
      <c r="O417" s="11">
        <f t="shared" si="421"/>
        <v>0</v>
      </c>
      <c r="P417" s="11">
        <f t="shared" si="421"/>
        <v>0</v>
      </c>
      <c r="Q417" s="11">
        <f t="shared" si="421"/>
        <v>0</v>
      </c>
      <c r="R417" s="11">
        <f t="shared" si="421"/>
        <v>139452055.74309927</v>
      </c>
      <c r="S417" s="11">
        <f t="shared" si="421"/>
        <v>248067831.75229856</v>
      </c>
      <c r="T417" s="11">
        <f t="shared" si="421"/>
        <v>202522994.03228655</v>
      </c>
      <c r="U417" s="11">
        <f t="shared" si="421"/>
        <v>15985666.520274693</v>
      </c>
      <c r="V417" s="11">
        <f t="shared" si="421"/>
        <v>346679109.858132</v>
      </c>
    </row>
    <row r="418" spans="1:22" ht="12" customHeight="1" x14ac:dyDescent="0.25">
      <c r="A418" s="5" t="s">
        <v>23</v>
      </c>
      <c r="B418" s="8" t="s">
        <v>15</v>
      </c>
      <c r="C418" s="8" t="s">
        <v>43</v>
      </c>
      <c r="D418" s="8" t="s">
        <v>9</v>
      </c>
      <c r="E418" s="6">
        <f t="shared" si="378"/>
        <v>21.627581443546585</v>
      </c>
      <c r="F418" s="11">
        <f>SUM(F421,F424,F426)</f>
        <v>326312273.13311183</v>
      </c>
      <c r="G418" s="10">
        <f t="shared" si="379"/>
        <v>7057345263.2151947</v>
      </c>
      <c r="H418" s="10">
        <f t="shared" si="380"/>
        <v>5844207503.6434059</v>
      </c>
      <c r="I418" s="10">
        <f t="shared" si="381"/>
        <v>157348594.29169756</v>
      </c>
      <c r="J418" s="10">
        <f t="shared" si="382"/>
        <v>1055789165.2800918</v>
      </c>
      <c r="K418" s="11">
        <f>SUM(K421,K424,K426)</f>
        <v>3092011071.345583</v>
      </c>
      <c r="L418" s="11">
        <f t="shared" ref="L418:V418" si="422">SUM(L421,L424,L426)</f>
        <v>154175.47722495056</v>
      </c>
      <c r="M418" s="11">
        <f t="shared" si="422"/>
        <v>520517377.02865672</v>
      </c>
      <c r="N418" s="11">
        <f t="shared" si="422"/>
        <v>234537151.27173179</v>
      </c>
      <c r="O418" s="11">
        <f t="shared" si="422"/>
        <v>1079100406.2915511</v>
      </c>
      <c r="P418" s="11">
        <f t="shared" si="422"/>
        <v>0</v>
      </c>
      <c r="Q418" s="11">
        <f t="shared" si="422"/>
        <v>0</v>
      </c>
      <c r="R418" s="11">
        <f t="shared" si="422"/>
        <v>157194418.81447262</v>
      </c>
      <c r="S418" s="11">
        <f t="shared" si="422"/>
        <v>300734636.97970325</v>
      </c>
      <c r="T418" s="11">
        <f t="shared" si="422"/>
        <v>901189409.64277709</v>
      </c>
      <c r="U418" s="11">
        <f t="shared" si="422"/>
        <v>84609003.735504434</v>
      </c>
      <c r="V418" s="11">
        <f t="shared" si="422"/>
        <v>687297612.6279906</v>
      </c>
    </row>
    <row r="419" spans="1:22" ht="12" customHeight="1" x14ac:dyDescent="0.25">
      <c r="A419" s="5" t="s">
        <v>23</v>
      </c>
      <c r="B419" s="8" t="s">
        <v>15</v>
      </c>
      <c r="C419" s="8" t="s">
        <v>48</v>
      </c>
      <c r="D419" s="8" t="s">
        <v>43</v>
      </c>
      <c r="E419" s="6">
        <f t="shared" si="378"/>
        <v>19.27127027145637</v>
      </c>
      <c r="F419" s="11">
        <f>SUM(F420:F421)</f>
        <v>9579949.49700501</v>
      </c>
      <c r="G419" s="10">
        <f t="shared" si="379"/>
        <v>184617795.94368607</v>
      </c>
      <c r="H419" s="10">
        <f t="shared" si="380"/>
        <v>67032905.501937024</v>
      </c>
      <c r="I419" s="10">
        <f t="shared" si="381"/>
        <v>6593962.36787186</v>
      </c>
      <c r="J419" s="10">
        <f t="shared" si="382"/>
        <v>110990928.07387719</v>
      </c>
      <c r="K419" s="11">
        <f>SUM(K420:K421)</f>
        <v>67032905.501937024</v>
      </c>
      <c r="L419" s="11">
        <f t="shared" ref="L419:V419" si="423">SUM(L420:L421)</f>
        <v>659184.45329948002</v>
      </c>
      <c r="M419" s="11">
        <f t="shared" si="423"/>
        <v>17366886.822239421</v>
      </c>
      <c r="N419" s="11">
        <f t="shared" si="423"/>
        <v>13913157.453575419</v>
      </c>
      <c r="O419" s="11">
        <f t="shared" si="423"/>
        <v>0</v>
      </c>
      <c r="P419" s="11">
        <f t="shared" si="423"/>
        <v>0</v>
      </c>
      <c r="Q419" s="11">
        <f t="shared" si="423"/>
        <v>0</v>
      </c>
      <c r="R419" s="11">
        <f t="shared" si="423"/>
        <v>5934777.9145723805</v>
      </c>
      <c r="S419" s="11">
        <f t="shared" si="423"/>
        <v>79710883.798062354</v>
      </c>
      <c r="T419" s="11">
        <f t="shared" si="423"/>
        <v>0</v>
      </c>
      <c r="U419" s="11">
        <f t="shared" si="423"/>
        <v>0</v>
      </c>
      <c r="V419" s="11">
        <f t="shared" si="423"/>
        <v>0</v>
      </c>
    </row>
    <row r="420" spans="1:22" ht="12" customHeight="1" x14ac:dyDescent="0.25">
      <c r="A420" s="5" t="s">
        <v>23</v>
      </c>
      <c r="B420" s="8" t="s">
        <v>15</v>
      </c>
      <c r="C420" s="8" t="s">
        <v>48</v>
      </c>
      <c r="D420" s="8" t="s">
        <v>16</v>
      </c>
      <c r="E420" s="6">
        <f t="shared" si="378"/>
        <v>17.485762987178003</v>
      </c>
      <c r="F420" s="7">
        <v>8070862.1227924703</v>
      </c>
      <c r="G420" s="10">
        <f t="shared" si="379"/>
        <v>141125182.18134147</v>
      </c>
      <c r="H420" s="10">
        <f t="shared" si="380"/>
        <v>51354346.11821188</v>
      </c>
      <c r="I420" s="10">
        <f t="shared" si="381"/>
        <v>5054959.401667757</v>
      </c>
      <c r="J420" s="10">
        <f t="shared" si="382"/>
        <v>84715876.66146183</v>
      </c>
      <c r="K420" s="7">
        <v>51354346.11821188</v>
      </c>
      <c r="L420" s="7">
        <v>505008.97607452946</v>
      </c>
      <c r="M420" s="7">
        <v>13304919.375907887</v>
      </c>
      <c r="N420" s="7">
        <v>10636251.122515485</v>
      </c>
      <c r="O420" s="7">
        <v>0</v>
      </c>
      <c r="P420" s="10">
        <v>0</v>
      </c>
      <c r="Q420" s="7">
        <v>0</v>
      </c>
      <c r="R420" s="7">
        <v>4549950.4255932271</v>
      </c>
      <c r="S420" s="7">
        <v>60774706.163038455</v>
      </c>
      <c r="T420" s="7">
        <v>0</v>
      </c>
      <c r="U420" s="7">
        <v>0</v>
      </c>
      <c r="V420" s="7">
        <v>0</v>
      </c>
    </row>
    <row r="421" spans="1:22" ht="12" customHeight="1" x14ac:dyDescent="0.25">
      <c r="A421" s="5" t="s">
        <v>23</v>
      </c>
      <c r="B421" s="8" t="s">
        <v>15</v>
      </c>
      <c r="C421" s="8" t="s">
        <v>48</v>
      </c>
      <c r="D421" s="8" t="s">
        <v>9</v>
      </c>
      <c r="E421" s="6">
        <f t="shared" si="378"/>
        <v>28.820474218757276</v>
      </c>
      <c r="F421" s="7">
        <v>1509087.37421254</v>
      </c>
      <c r="G421" s="10">
        <f t="shared" si="379"/>
        <v>43492613.762344621</v>
      </c>
      <c r="H421" s="10">
        <f t="shared" si="380"/>
        <v>15678559.383725144</v>
      </c>
      <c r="I421" s="10">
        <f t="shared" si="381"/>
        <v>1539002.9662041035</v>
      </c>
      <c r="J421" s="10">
        <f t="shared" si="382"/>
        <v>26275051.412415374</v>
      </c>
      <c r="K421" s="7">
        <v>15678559.383725144</v>
      </c>
      <c r="L421" s="7">
        <v>154175.47722495056</v>
      </c>
      <c r="M421" s="7">
        <v>4061967.446331535</v>
      </c>
      <c r="N421" s="7">
        <v>3276906.331059935</v>
      </c>
      <c r="O421" s="7">
        <v>0</v>
      </c>
      <c r="P421" s="10">
        <v>0</v>
      </c>
      <c r="Q421" s="7">
        <v>0</v>
      </c>
      <c r="R421" s="7">
        <v>1384827.4889791531</v>
      </c>
      <c r="S421" s="7">
        <v>18936177.635023903</v>
      </c>
      <c r="T421" s="7">
        <v>0</v>
      </c>
      <c r="U421" s="7">
        <v>0</v>
      </c>
      <c r="V421" s="7">
        <v>0</v>
      </c>
    </row>
    <row r="422" spans="1:22" ht="12" customHeight="1" x14ac:dyDescent="0.25">
      <c r="A422" s="5" t="s">
        <v>23</v>
      </c>
      <c r="B422" s="8" t="s">
        <v>15</v>
      </c>
      <c r="C422" s="8" t="s">
        <v>51</v>
      </c>
      <c r="D422" s="8" t="s">
        <v>43</v>
      </c>
      <c r="E422" s="6">
        <f t="shared" si="378"/>
        <v>13.301519303841332</v>
      </c>
      <c r="F422" s="11">
        <f>SUM(F423:F424)</f>
        <v>254486160.62157801</v>
      </c>
      <c r="G422" s="10">
        <f t="shared" si="379"/>
        <v>3385052578.0683856</v>
      </c>
      <c r="H422" s="10">
        <f t="shared" si="380"/>
        <v>2515845969.3428335</v>
      </c>
      <c r="I422" s="10">
        <f t="shared" si="381"/>
        <v>160354420.57573101</v>
      </c>
      <c r="J422" s="10">
        <f t="shared" si="382"/>
        <v>708852188.14982116</v>
      </c>
      <c r="K422" s="11">
        <f>SUM(K423:K424)</f>
        <v>1844099560.1255493</v>
      </c>
      <c r="L422" s="11">
        <f t="shared" ref="L422:V422" si="424">SUM(L423:L424)</f>
        <v>0</v>
      </c>
      <c r="M422" s="11">
        <f t="shared" si="424"/>
        <v>338255496.83985049</v>
      </c>
      <c r="N422" s="11">
        <f t="shared" si="424"/>
        <v>144699579.39667976</v>
      </c>
      <c r="O422" s="11">
        <f t="shared" si="424"/>
        <v>0</v>
      </c>
      <c r="P422" s="11">
        <f t="shared" si="424"/>
        <v>0</v>
      </c>
      <c r="Q422" s="11">
        <f t="shared" si="424"/>
        <v>0</v>
      </c>
      <c r="R422" s="11">
        <f t="shared" si="424"/>
        <v>160354420.57573101</v>
      </c>
      <c r="S422" s="11">
        <f t="shared" si="424"/>
        <v>225897111.91329095</v>
      </c>
      <c r="T422" s="11">
        <f t="shared" si="424"/>
        <v>253877771.75741032</v>
      </c>
      <c r="U422" s="11">
        <f t="shared" si="424"/>
        <v>20647899.134363391</v>
      </c>
      <c r="V422" s="11">
        <f t="shared" si="424"/>
        <v>397220738.32551062</v>
      </c>
    </row>
    <row r="423" spans="1:22" ht="12" customHeight="1" x14ac:dyDescent="0.25">
      <c r="A423" s="5" t="s">
        <v>23</v>
      </c>
      <c r="B423" s="8" t="s">
        <v>15</v>
      </c>
      <c r="C423" s="8" t="s">
        <v>51</v>
      </c>
      <c r="D423" s="8" t="s">
        <v>16</v>
      </c>
      <c r="E423" s="6">
        <f t="shared" si="378"/>
        <v>12.337642196973411</v>
      </c>
      <c r="F423" s="7">
        <v>230601191.945667</v>
      </c>
      <c r="G423" s="10">
        <f t="shared" si="379"/>
        <v>2845074996.421226</v>
      </c>
      <c r="H423" s="10">
        <f t="shared" si="380"/>
        <v>2116581919.2813544</v>
      </c>
      <c r="I423" s="10">
        <f t="shared" si="381"/>
        <v>134902105.31750605</v>
      </c>
      <c r="J423" s="10">
        <f t="shared" si="382"/>
        <v>593590971.82236576</v>
      </c>
      <c r="K423" s="7">
        <v>1551394148.870661</v>
      </c>
      <c r="L423" s="7">
        <v>0</v>
      </c>
      <c r="M423" s="7">
        <v>284565763.13032275</v>
      </c>
      <c r="N423" s="7">
        <v>121732083.10278288</v>
      </c>
      <c r="O423" s="7">
        <v>0</v>
      </c>
      <c r="P423" s="10">
        <v>0</v>
      </c>
      <c r="Q423" s="7">
        <v>0</v>
      </c>
      <c r="R423" s="7">
        <v>134902105.31750605</v>
      </c>
      <c r="S423" s="7">
        <v>187293125.5892601</v>
      </c>
      <c r="T423" s="7">
        <v>202522994.03228655</v>
      </c>
      <c r="U423" s="7">
        <v>15985666.520274693</v>
      </c>
      <c r="V423" s="7">
        <v>346679109.858132</v>
      </c>
    </row>
    <row r="424" spans="1:22" ht="12" customHeight="1" x14ac:dyDescent="0.25">
      <c r="A424" s="5" t="s">
        <v>23</v>
      </c>
      <c r="B424" s="8" t="s">
        <v>15</v>
      </c>
      <c r="C424" s="8" t="s">
        <v>51</v>
      </c>
      <c r="D424" s="8" t="s">
        <v>9</v>
      </c>
      <c r="E424" s="6">
        <f t="shared" si="378"/>
        <v>22.607422641996173</v>
      </c>
      <c r="F424" s="7">
        <v>23884968.675910998</v>
      </c>
      <c r="G424" s="10">
        <f t="shared" si="379"/>
        <v>539977581.6471597</v>
      </c>
      <c r="H424" s="10">
        <f t="shared" si="380"/>
        <v>399264050.06147933</v>
      </c>
      <c r="I424" s="10">
        <f t="shared" si="381"/>
        <v>25452315.258224968</v>
      </c>
      <c r="J424" s="10">
        <f t="shared" si="382"/>
        <v>115261216.32745545</v>
      </c>
      <c r="K424" s="7">
        <v>292705411.25488824</v>
      </c>
      <c r="L424" s="7">
        <v>0</v>
      </c>
      <c r="M424" s="7">
        <v>53689733.709527723</v>
      </c>
      <c r="N424" s="7">
        <v>22967496.293896876</v>
      </c>
      <c r="O424" s="7">
        <v>0</v>
      </c>
      <c r="P424" s="10">
        <v>0</v>
      </c>
      <c r="Q424" s="7">
        <v>0</v>
      </c>
      <c r="R424" s="7">
        <v>25452315.258224968</v>
      </c>
      <c r="S424" s="7">
        <v>38603986.324030846</v>
      </c>
      <c r="T424" s="7">
        <v>51354777.725123756</v>
      </c>
      <c r="U424" s="7">
        <v>4662232.6140886983</v>
      </c>
      <c r="V424" s="7">
        <v>50541628.467378601</v>
      </c>
    </row>
    <row r="425" spans="1:22" ht="12" customHeight="1" x14ac:dyDescent="0.25">
      <c r="A425" s="5" t="s">
        <v>23</v>
      </c>
      <c r="B425" s="8" t="s">
        <v>15</v>
      </c>
      <c r="C425" s="8" t="s">
        <v>52</v>
      </c>
      <c r="D425" s="8" t="s">
        <v>43</v>
      </c>
      <c r="E425" s="6">
        <f t="shared" si="378"/>
        <v>21.513735959761796</v>
      </c>
      <c r="F425" s="11">
        <f>F426</f>
        <v>300918217.08298832</v>
      </c>
      <c r="G425" s="10">
        <f t="shared" si="379"/>
        <v>6473875067.8056917</v>
      </c>
      <c r="H425" s="10">
        <f t="shared" si="380"/>
        <v>5429264894.1982021</v>
      </c>
      <c r="I425" s="10">
        <f t="shared" si="381"/>
        <v>130357276.06726851</v>
      </c>
      <c r="J425" s="10">
        <f t="shared" si="382"/>
        <v>914252897.54022086</v>
      </c>
      <c r="K425" s="11">
        <f>K426</f>
        <v>2783627100.7069697</v>
      </c>
      <c r="L425" s="11">
        <f t="shared" ref="L425:V425" si="425">L426</f>
        <v>0</v>
      </c>
      <c r="M425" s="11">
        <f t="shared" si="425"/>
        <v>462765675.87279743</v>
      </c>
      <c r="N425" s="11">
        <f t="shared" si="425"/>
        <v>208292748.64677498</v>
      </c>
      <c r="O425" s="11">
        <f t="shared" si="425"/>
        <v>1079100406.2915511</v>
      </c>
      <c r="P425" s="11">
        <f t="shared" si="425"/>
        <v>0</v>
      </c>
      <c r="Q425" s="11">
        <f t="shared" si="425"/>
        <v>0</v>
      </c>
      <c r="R425" s="11">
        <f t="shared" si="425"/>
        <v>130357276.06726851</v>
      </c>
      <c r="S425" s="11">
        <f t="shared" si="425"/>
        <v>243194473.02064848</v>
      </c>
      <c r="T425" s="11">
        <f t="shared" si="425"/>
        <v>849834631.91765332</v>
      </c>
      <c r="U425" s="11">
        <f t="shared" si="425"/>
        <v>79946771.121415734</v>
      </c>
      <c r="V425" s="11">
        <f t="shared" si="425"/>
        <v>636755984.16061199</v>
      </c>
    </row>
    <row r="426" spans="1:22" ht="12" customHeight="1" x14ac:dyDescent="0.25">
      <c r="A426" s="5" t="s">
        <v>23</v>
      </c>
      <c r="B426" s="8" t="s">
        <v>15</v>
      </c>
      <c r="C426" s="8" t="s">
        <v>52</v>
      </c>
      <c r="D426" s="8" t="s">
        <v>9</v>
      </c>
      <c r="E426" s="6">
        <f t="shared" si="378"/>
        <v>21.513735959761796</v>
      </c>
      <c r="F426" s="7">
        <v>300918217.08298832</v>
      </c>
      <c r="G426" s="10">
        <f t="shared" si="379"/>
        <v>6473875067.8056917</v>
      </c>
      <c r="H426" s="10">
        <f t="shared" si="380"/>
        <v>5429264894.1982021</v>
      </c>
      <c r="I426" s="10">
        <f t="shared" si="381"/>
        <v>130357276.06726851</v>
      </c>
      <c r="J426" s="10">
        <f t="shared" si="382"/>
        <v>914252897.54022086</v>
      </c>
      <c r="K426" s="7">
        <v>2783627100.7069697</v>
      </c>
      <c r="L426" s="7">
        <v>0</v>
      </c>
      <c r="M426" s="7">
        <v>462765675.87279743</v>
      </c>
      <c r="N426" s="7">
        <v>208292748.64677498</v>
      </c>
      <c r="O426" s="7">
        <v>1079100406.2915511</v>
      </c>
      <c r="P426" s="10">
        <v>0</v>
      </c>
      <c r="Q426" s="7">
        <v>0</v>
      </c>
      <c r="R426" s="7">
        <v>130357276.06726851</v>
      </c>
      <c r="S426" s="7">
        <v>243194473.02064848</v>
      </c>
      <c r="T426" s="7">
        <v>849834631.91765332</v>
      </c>
      <c r="U426" s="7">
        <v>79946771.121415734</v>
      </c>
      <c r="V426" s="7">
        <v>636755984.16061199</v>
      </c>
    </row>
    <row r="427" spans="1:22" ht="12" customHeight="1" x14ac:dyDescent="0.25">
      <c r="A427" s="5" t="s">
        <v>24</v>
      </c>
      <c r="B427" s="8" t="s">
        <v>8</v>
      </c>
      <c r="C427" s="8" t="s">
        <v>43</v>
      </c>
      <c r="D427" s="8" t="s">
        <v>43</v>
      </c>
      <c r="E427" s="6">
        <f t="shared" si="378"/>
        <v>221.06799161341058</v>
      </c>
      <c r="F427" s="11">
        <f>SUM(F428:F429)</f>
        <v>3312078805.4700003</v>
      </c>
      <c r="G427" s="10">
        <f t="shared" si="379"/>
        <v>732194609590.59692</v>
      </c>
      <c r="H427" s="10">
        <f t="shared" si="380"/>
        <v>111064451480.37065</v>
      </c>
      <c r="I427" s="10">
        <f t="shared" si="381"/>
        <v>468174401587.28003</v>
      </c>
      <c r="J427" s="10">
        <f t="shared" si="382"/>
        <v>152955756522.94629</v>
      </c>
      <c r="K427" s="11">
        <f>SUM(K428:K429)</f>
        <v>92856590756.756714</v>
      </c>
      <c r="L427" s="11">
        <f t="shared" ref="L427:V427" si="426">SUM(L428:L429)</f>
        <v>0</v>
      </c>
      <c r="M427" s="11">
        <f t="shared" si="426"/>
        <v>42731786172.009506</v>
      </c>
      <c r="N427" s="11">
        <f t="shared" si="426"/>
        <v>71551938889.830002</v>
      </c>
      <c r="O427" s="11">
        <f t="shared" si="426"/>
        <v>1492877128.7632799</v>
      </c>
      <c r="P427" s="11">
        <f t="shared" si="426"/>
        <v>0</v>
      </c>
      <c r="Q427" s="11">
        <f t="shared" si="426"/>
        <v>457383165805.20001</v>
      </c>
      <c r="R427" s="11">
        <f t="shared" si="426"/>
        <v>10791235782.080002</v>
      </c>
      <c r="S427" s="11">
        <f t="shared" si="426"/>
        <v>38672031461.106796</v>
      </c>
      <c r="T427" s="11">
        <f t="shared" si="426"/>
        <v>3618877406.0036798</v>
      </c>
      <c r="U427" s="11">
        <f t="shared" si="426"/>
        <v>404346466.59490502</v>
      </c>
      <c r="V427" s="11">
        <f t="shared" si="426"/>
        <v>12691759722.252069</v>
      </c>
    </row>
    <row r="428" spans="1:22" ht="12" customHeight="1" x14ac:dyDescent="0.25">
      <c r="A428" s="5" t="s">
        <v>24</v>
      </c>
      <c r="B428" s="8" t="s">
        <v>8</v>
      </c>
      <c r="C428" s="8" t="s">
        <v>43</v>
      </c>
      <c r="D428" s="8" t="s">
        <v>10</v>
      </c>
      <c r="E428" s="6">
        <f t="shared" si="378"/>
        <v>140.46555014545919</v>
      </c>
      <c r="F428" s="11">
        <f>SUM(F431,F434)</f>
        <v>2625152026</v>
      </c>
      <c r="G428" s="10">
        <f t="shared" si="379"/>
        <v>368743423547.55676</v>
      </c>
      <c r="H428" s="10">
        <f t="shared" si="380"/>
        <v>63874025683.296799</v>
      </c>
      <c r="I428" s="10">
        <f t="shared" si="381"/>
        <v>224191338458.39999</v>
      </c>
      <c r="J428" s="10">
        <f t="shared" si="382"/>
        <v>80678059405.860001</v>
      </c>
      <c r="K428" s="11">
        <f>SUM(K431,K434)</f>
        <v>46789278633.120003</v>
      </c>
      <c r="L428" s="11">
        <f t="shared" ref="L428:V428" si="427">SUM(L431,L434)</f>
        <v>0</v>
      </c>
      <c r="M428" s="11">
        <f t="shared" si="427"/>
        <v>23345018648.91</v>
      </c>
      <c r="N428" s="11">
        <f t="shared" si="427"/>
        <v>38500767071.5</v>
      </c>
      <c r="O428" s="11">
        <f t="shared" si="427"/>
        <v>1260928419.78</v>
      </c>
      <c r="P428" s="11">
        <f t="shared" si="427"/>
        <v>0</v>
      </c>
      <c r="Q428" s="11">
        <f t="shared" si="427"/>
        <v>218628463552</v>
      </c>
      <c r="R428" s="11">
        <f t="shared" si="427"/>
        <v>5562874906.4000006</v>
      </c>
      <c r="S428" s="11">
        <f t="shared" si="427"/>
        <v>18832273685.450001</v>
      </c>
      <c r="T428" s="11">
        <f t="shared" si="427"/>
        <v>3046508204.5999999</v>
      </c>
      <c r="U428" s="11">
        <f t="shared" si="427"/>
        <v>192331933.79680002</v>
      </c>
      <c r="V428" s="11">
        <f t="shared" si="427"/>
        <v>12584978492</v>
      </c>
    </row>
    <row r="429" spans="1:22" ht="12" customHeight="1" x14ac:dyDescent="0.25">
      <c r="A429" s="5" t="s">
        <v>24</v>
      </c>
      <c r="B429" s="8" t="s">
        <v>8</v>
      </c>
      <c r="C429" s="8" t="s">
        <v>43</v>
      </c>
      <c r="D429" s="8" t="s">
        <v>9</v>
      </c>
      <c r="E429" s="6">
        <f t="shared" si="378"/>
        <v>529.09741897595222</v>
      </c>
      <c r="F429" s="11">
        <f>SUM(F437,F435,F432)</f>
        <v>686926779.47000003</v>
      </c>
      <c r="G429" s="10">
        <f t="shared" si="379"/>
        <v>363451186043.04016</v>
      </c>
      <c r="H429" s="10">
        <f t="shared" si="380"/>
        <v>47190425797.073845</v>
      </c>
      <c r="I429" s="10">
        <f t="shared" si="381"/>
        <v>243983063128.88</v>
      </c>
      <c r="J429" s="10">
        <f t="shared" si="382"/>
        <v>72277697117.086304</v>
      </c>
      <c r="K429" s="11">
        <f>SUM(K437,K435,K432)</f>
        <v>46067312123.636719</v>
      </c>
      <c r="L429" s="11">
        <f t="shared" ref="L429:V429" si="428">SUM(L437,L435,L432)</f>
        <v>0</v>
      </c>
      <c r="M429" s="11">
        <f t="shared" si="428"/>
        <v>19386767523.099503</v>
      </c>
      <c r="N429" s="11">
        <f t="shared" si="428"/>
        <v>33051171818.329998</v>
      </c>
      <c r="O429" s="11">
        <f t="shared" si="428"/>
        <v>231948708.98328</v>
      </c>
      <c r="P429" s="11">
        <f t="shared" si="428"/>
        <v>0</v>
      </c>
      <c r="Q429" s="11">
        <f t="shared" si="428"/>
        <v>238754702253.20001</v>
      </c>
      <c r="R429" s="11">
        <f t="shared" si="428"/>
        <v>5228360875.6800003</v>
      </c>
      <c r="S429" s="11">
        <f t="shared" si="428"/>
        <v>19839757775.656792</v>
      </c>
      <c r="T429" s="11">
        <f t="shared" si="428"/>
        <v>572369201.40367997</v>
      </c>
      <c r="U429" s="11">
        <f t="shared" si="428"/>
        <v>212014532.798105</v>
      </c>
      <c r="V429" s="11">
        <f t="shared" si="428"/>
        <v>106781230.25207001</v>
      </c>
    </row>
    <row r="430" spans="1:22" ht="12" customHeight="1" x14ac:dyDescent="0.25">
      <c r="A430" s="5" t="s">
        <v>24</v>
      </c>
      <c r="B430" s="8" t="s">
        <v>8</v>
      </c>
      <c r="C430" s="8" t="s">
        <v>45</v>
      </c>
      <c r="D430" s="8" t="s">
        <v>43</v>
      </c>
      <c r="E430" s="6">
        <f t="shared" si="378"/>
        <v>226.16274833897842</v>
      </c>
      <c r="F430" s="11">
        <f>SUM(F431:F432)</f>
        <v>692656481.56999993</v>
      </c>
      <c r="G430" s="10">
        <f t="shared" si="379"/>
        <v>156653093526.67813</v>
      </c>
      <c r="H430" s="10">
        <f t="shared" si="380"/>
        <v>21747642483.84185</v>
      </c>
      <c r="I430" s="10">
        <f t="shared" si="381"/>
        <v>100324871806.51999</v>
      </c>
      <c r="J430" s="10">
        <f t="shared" si="382"/>
        <v>34580579236.316292</v>
      </c>
      <c r="K430" s="11">
        <f>SUM(K431:K432)</f>
        <v>18344576491.019997</v>
      </c>
      <c r="L430" s="11">
        <f t="shared" ref="L430:V430" si="429">SUM(L431:L432)</f>
        <v>0</v>
      </c>
      <c r="M430" s="11">
        <f t="shared" si="429"/>
        <v>7874816664.1994991</v>
      </c>
      <c r="N430" s="11">
        <f t="shared" si="429"/>
        <v>25865994198.510002</v>
      </c>
      <c r="O430" s="11">
        <f t="shared" si="429"/>
        <v>0</v>
      </c>
      <c r="P430" s="11">
        <f t="shared" si="429"/>
        <v>0</v>
      </c>
      <c r="Q430" s="11">
        <f t="shared" si="429"/>
        <v>98087098801.199997</v>
      </c>
      <c r="R430" s="11">
        <f t="shared" si="429"/>
        <v>2237773005.3199997</v>
      </c>
      <c r="S430" s="11">
        <f t="shared" si="429"/>
        <v>839768373.60679007</v>
      </c>
      <c r="T430" s="11">
        <f t="shared" si="429"/>
        <v>653839034.86368001</v>
      </c>
      <c r="U430" s="11">
        <f t="shared" si="429"/>
        <v>67304458.916105002</v>
      </c>
      <c r="V430" s="11">
        <f t="shared" si="429"/>
        <v>2681922499.0420699</v>
      </c>
    </row>
    <row r="431" spans="1:22" ht="12" customHeight="1" x14ac:dyDescent="0.25">
      <c r="A431" s="5" t="s">
        <v>24</v>
      </c>
      <c r="B431" s="8" t="s">
        <v>8</v>
      </c>
      <c r="C431" s="8" t="s">
        <v>45</v>
      </c>
      <c r="D431" s="8" t="s">
        <v>10</v>
      </c>
      <c r="E431" s="6">
        <f t="shared" si="378"/>
        <v>148.56683380408865</v>
      </c>
      <c r="F431" s="7">
        <v>551751222</v>
      </c>
      <c r="G431" s="10">
        <f t="shared" si="379"/>
        <v>81971932100.076813</v>
      </c>
      <c r="H431" s="10">
        <f t="shared" si="380"/>
        <v>12263028228.0168</v>
      </c>
      <c r="I431" s="10">
        <f t="shared" si="381"/>
        <v>49215694334.300003</v>
      </c>
      <c r="J431" s="10">
        <f t="shared" si="382"/>
        <v>20493209537.760002</v>
      </c>
      <c r="K431" s="7">
        <v>9019394395.8999996</v>
      </c>
      <c r="L431" s="7">
        <v>0</v>
      </c>
      <c r="M431" s="7">
        <v>4036082627.7099996</v>
      </c>
      <c r="N431" s="7">
        <v>16060512535.6</v>
      </c>
      <c r="O431" s="7">
        <v>0</v>
      </c>
      <c r="P431" s="10">
        <v>0</v>
      </c>
      <c r="Q431" s="7">
        <v>48033582992</v>
      </c>
      <c r="R431" s="7">
        <v>1182111342.3</v>
      </c>
      <c r="S431" s="7">
        <v>396614374.44999999</v>
      </c>
      <c r="T431" s="7">
        <v>572233212.60000002</v>
      </c>
      <c r="U431" s="7">
        <v>26305329.516800001</v>
      </c>
      <c r="V431" s="7">
        <v>2645095290</v>
      </c>
    </row>
    <row r="432" spans="1:22" ht="12" customHeight="1" x14ac:dyDescent="0.25">
      <c r="A432" s="5" t="s">
        <v>24</v>
      </c>
      <c r="B432" s="8" t="s">
        <v>8</v>
      </c>
      <c r="C432" s="8" t="s">
        <v>45</v>
      </c>
      <c r="D432" s="8" t="s">
        <v>9</v>
      </c>
      <c r="E432" s="6">
        <f t="shared" si="378"/>
        <v>530.00975020028022</v>
      </c>
      <c r="F432" s="7">
        <v>140905259.56999999</v>
      </c>
      <c r="G432" s="10">
        <f t="shared" si="379"/>
        <v>74681161426.601334</v>
      </c>
      <c r="H432" s="10">
        <f t="shared" si="380"/>
        <v>9484614255.8250542</v>
      </c>
      <c r="I432" s="10">
        <f t="shared" si="381"/>
        <v>51109177472.219994</v>
      </c>
      <c r="J432" s="10">
        <f t="shared" si="382"/>
        <v>14087369698.55629</v>
      </c>
      <c r="K432" s="7">
        <v>9325182095.1199989</v>
      </c>
      <c r="L432" s="7">
        <v>0</v>
      </c>
      <c r="M432" s="7">
        <v>3838734036.4895</v>
      </c>
      <c r="N432" s="7">
        <v>9805481662.9099998</v>
      </c>
      <c r="O432" s="7">
        <v>0</v>
      </c>
      <c r="P432" s="10">
        <v>0</v>
      </c>
      <c r="Q432" s="7">
        <v>50053515809.199997</v>
      </c>
      <c r="R432" s="7">
        <v>1055661663.02</v>
      </c>
      <c r="S432" s="7">
        <v>443153999.15679002</v>
      </c>
      <c r="T432" s="7">
        <v>81605822.263679981</v>
      </c>
      <c r="U432" s="7">
        <v>40999129.399305001</v>
      </c>
      <c r="V432" s="7">
        <v>36827209.042070001</v>
      </c>
    </row>
    <row r="433" spans="1:22" ht="12" customHeight="1" x14ac:dyDescent="0.25">
      <c r="A433" s="5" t="s">
        <v>24</v>
      </c>
      <c r="B433" s="8" t="s">
        <v>8</v>
      </c>
      <c r="C433" s="8" t="s">
        <v>11</v>
      </c>
      <c r="D433" s="8" t="s">
        <v>43</v>
      </c>
      <c r="E433" s="6">
        <f t="shared" si="378"/>
        <v>219.72077996457165</v>
      </c>
      <c r="F433" s="11">
        <f>SUM(F434:F435)</f>
        <v>2619422323.9000001</v>
      </c>
      <c r="G433" s="10">
        <f t="shared" si="379"/>
        <v>575541516063.91882</v>
      </c>
      <c r="H433" s="10">
        <f t="shared" si="380"/>
        <v>89316808996.528809</v>
      </c>
      <c r="I433" s="10">
        <f t="shared" si="381"/>
        <v>367849529780.76001</v>
      </c>
      <c r="J433" s="10">
        <f t="shared" si="382"/>
        <v>118375177286.63</v>
      </c>
      <c r="K433" s="11">
        <f>SUM(K434:K435)</f>
        <v>74512014265.736725</v>
      </c>
      <c r="L433" s="11">
        <f t="shared" ref="L433:V433" si="430">SUM(L434:L435)</f>
        <v>0</v>
      </c>
      <c r="M433" s="11">
        <f t="shared" si="430"/>
        <v>34856969507.809998</v>
      </c>
      <c r="N433" s="11">
        <f t="shared" si="430"/>
        <v>45685944691.32</v>
      </c>
      <c r="O433" s="11">
        <f t="shared" si="430"/>
        <v>1492877128.7632799</v>
      </c>
      <c r="P433" s="11">
        <f t="shared" si="430"/>
        <v>0</v>
      </c>
      <c r="Q433" s="11">
        <f t="shared" si="430"/>
        <v>359296067004</v>
      </c>
      <c r="R433" s="11">
        <f t="shared" si="430"/>
        <v>8553462776.7600002</v>
      </c>
      <c r="S433" s="11">
        <f t="shared" si="430"/>
        <v>37832263087.5</v>
      </c>
      <c r="T433" s="11">
        <f t="shared" si="430"/>
        <v>2965038371.1399999</v>
      </c>
      <c r="U433" s="11">
        <f t="shared" si="430"/>
        <v>337042007.67879999</v>
      </c>
      <c r="V433" s="11">
        <f t="shared" si="430"/>
        <v>10009837223.209999</v>
      </c>
    </row>
    <row r="434" spans="1:22" ht="12" customHeight="1" x14ac:dyDescent="0.25">
      <c r="A434" s="5" t="s">
        <v>24</v>
      </c>
      <c r="B434" s="8" t="s">
        <v>8</v>
      </c>
      <c r="C434" s="8" t="s">
        <v>11</v>
      </c>
      <c r="D434" s="8" t="s">
        <v>10</v>
      </c>
      <c r="E434" s="6">
        <f t="shared" si="378"/>
        <v>138.30972327889575</v>
      </c>
      <c r="F434" s="7">
        <v>2073400804</v>
      </c>
      <c r="G434" s="10">
        <f t="shared" si="379"/>
        <v>286771491447.47998</v>
      </c>
      <c r="H434" s="10">
        <f t="shared" si="380"/>
        <v>51610997455.279999</v>
      </c>
      <c r="I434" s="10">
        <f t="shared" si="381"/>
        <v>174975644124.10001</v>
      </c>
      <c r="J434" s="10">
        <f t="shared" si="382"/>
        <v>60184849868.100006</v>
      </c>
      <c r="K434" s="7">
        <v>37769884237.220001</v>
      </c>
      <c r="L434" s="7">
        <v>0</v>
      </c>
      <c r="M434" s="7">
        <v>19308936021.200001</v>
      </c>
      <c r="N434" s="7">
        <v>22440254535.900002</v>
      </c>
      <c r="O434" s="7">
        <v>1260928419.78</v>
      </c>
      <c r="P434" s="10">
        <v>0</v>
      </c>
      <c r="Q434" s="7">
        <v>170594880560</v>
      </c>
      <c r="R434" s="7">
        <v>4380763564.1000004</v>
      </c>
      <c r="S434" s="7">
        <v>18435659311</v>
      </c>
      <c r="T434" s="7">
        <v>2474274992</v>
      </c>
      <c r="U434" s="7">
        <v>166026604.28</v>
      </c>
      <c r="V434" s="7">
        <v>9939883202</v>
      </c>
    </row>
    <row r="435" spans="1:22" ht="12" customHeight="1" x14ac:dyDescent="0.25">
      <c r="A435" s="5" t="s">
        <v>24</v>
      </c>
      <c r="B435" s="8" t="s">
        <v>8</v>
      </c>
      <c r="C435" s="8" t="s">
        <v>11</v>
      </c>
      <c r="D435" s="8" t="s">
        <v>9</v>
      </c>
      <c r="E435" s="6">
        <f t="shared" si="378"/>
        <v>528.86198454105806</v>
      </c>
      <c r="F435" s="7">
        <v>546021519.89999998</v>
      </c>
      <c r="G435" s="10">
        <f t="shared" si="379"/>
        <v>288770024616.43884</v>
      </c>
      <c r="H435" s="10">
        <f t="shared" si="380"/>
        <v>37705811541.248802</v>
      </c>
      <c r="I435" s="10">
        <f t="shared" si="381"/>
        <v>192873885656.66</v>
      </c>
      <c r="J435" s="10">
        <f t="shared" si="382"/>
        <v>58190327418.529999</v>
      </c>
      <c r="K435" s="7">
        <v>36742130028.516724</v>
      </c>
      <c r="L435" s="7">
        <v>0</v>
      </c>
      <c r="M435" s="7">
        <v>15548033486.610001</v>
      </c>
      <c r="N435" s="7">
        <v>23245690155.419998</v>
      </c>
      <c r="O435" s="7">
        <v>231948708.98328</v>
      </c>
      <c r="P435" s="10">
        <v>0</v>
      </c>
      <c r="Q435" s="7">
        <v>188701186444</v>
      </c>
      <c r="R435" s="7">
        <v>4172699212.6599998</v>
      </c>
      <c r="S435" s="7">
        <v>19396603776.5</v>
      </c>
      <c r="T435" s="7">
        <v>490763379.13999999</v>
      </c>
      <c r="U435" s="7">
        <v>171015403.39880002</v>
      </c>
      <c r="V435" s="7">
        <v>69954021.210000008</v>
      </c>
    </row>
    <row r="436" spans="1:22" ht="12" customHeight="1" x14ac:dyDescent="0.25">
      <c r="A436" s="5" t="s">
        <v>24</v>
      </c>
      <c r="B436" s="9" t="s">
        <v>8</v>
      </c>
      <c r="C436" s="8" t="s">
        <v>46</v>
      </c>
      <c r="D436" s="9" t="s">
        <v>43</v>
      </c>
      <c r="E436" s="6">
        <f t="shared" si="378"/>
        <v>0</v>
      </c>
      <c r="F436" s="11">
        <f>F437</f>
        <v>0</v>
      </c>
      <c r="G436" s="10">
        <f t="shared" si="379"/>
        <v>0</v>
      </c>
      <c r="H436" s="10">
        <f t="shared" si="380"/>
        <v>0</v>
      </c>
      <c r="I436" s="10">
        <f t="shared" si="381"/>
        <v>0</v>
      </c>
      <c r="J436" s="10">
        <f t="shared" si="382"/>
        <v>0</v>
      </c>
      <c r="K436" s="11">
        <f>K437</f>
        <v>0</v>
      </c>
      <c r="L436" s="11">
        <f t="shared" ref="L436:V436" si="431">L437</f>
        <v>0</v>
      </c>
      <c r="M436" s="11">
        <f t="shared" si="431"/>
        <v>0</v>
      </c>
      <c r="N436" s="11">
        <f t="shared" si="431"/>
        <v>0</v>
      </c>
      <c r="O436" s="11">
        <f t="shared" si="431"/>
        <v>0</v>
      </c>
      <c r="P436" s="11">
        <f t="shared" si="431"/>
        <v>0</v>
      </c>
      <c r="Q436" s="11">
        <f t="shared" si="431"/>
        <v>0</v>
      </c>
      <c r="R436" s="11">
        <f t="shared" si="431"/>
        <v>0</v>
      </c>
      <c r="S436" s="11">
        <f t="shared" si="431"/>
        <v>0</v>
      </c>
      <c r="T436" s="11">
        <f t="shared" si="431"/>
        <v>0</v>
      </c>
      <c r="U436" s="11">
        <f t="shared" si="431"/>
        <v>0</v>
      </c>
      <c r="V436" s="11">
        <f t="shared" si="431"/>
        <v>0</v>
      </c>
    </row>
    <row r="437" spans="1:22" ht="12" customHeight="1" x14ac:dyDescent="0.25">
      <c r="A437" s="5" t="s">
        <v>24</v>
      </c>
      <c r="B437" s="8" t="s">
        <v>8</v>
      </c>
      <c r="C437" s="8" t="s">
        <v>46</v>
      </c>
      <c r="D437" s="8" t="s">
        <v>9</v>
      </c>
      <c r="E437" s="6">
        <f t="shared" si="378"/>
        <v>0</v>
      </c>
      <c r="F437" s="7">
        <v>0</v>
      </c>
      <c r="G437" s="10">
        <f t="shared" si="379"/>
        <v>0</v>
      </c>
      <c r="H437" s="10">
        <f t="shared" si="380"/>
        <v>0</v>
      </c>
      <c r="I437" s="10">
        <f t="shared" si="381"/>
        <v>0</v>
      </c>
      <c r="J437" s="10">
        <f t="shared" si="382"/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10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</row>
    <row r="438" spans="1:22" ht="12" customHeight="1" x14ac:dyDescent="0.25">
      <c r="A438" s="5" t="s">
        <v>24</v>
      </c>
      <c r="B438" s="8" t="s">
        <v>47</v>
      </c>
      <c r="C438" s="8" t="s">
        <v>43</v>
      </c>
      <c r="D438" s="8" t="s">
        <v>43</v>
      </c>
      <c r="E438" s="6">
        <f t="shared" si="378"/>
        <v>164.7223348819594</v>
      </c>
      <c r="F438" s="11">
        <f>SUM(F439:F440)</f>
        <v>3517245597.3700004</v>
      </c>
      <c r="G438" s="10">
        <f t="shared" si="379"/>
        <v>579368907152.07849</v>
      </c>
      <c r="H438" s="10">
        <f t="shared" si="380"/>
        <v>99938321642.56575</v>
      </c>
      <c r="I438" s="10">
        <f t="shared" si="381"/>
        <v>355923855411.33105</v>
      </c>
      <c r="J438" s="10">
        <f t="shared" si="382"/>
        <v>123506730098.18175</v>
      </c>
      <c r="K438" s="11">
        <f>SUM(K439:K440)</f>
        <v>64006221130.694199</v>
      </c>
      <c r="L438" s="11">
        <f t="shared" ref="L438:U438" si="432">SUM(L439:L440)</f>
        <v>0</v>
      </c>
      <c r="M438" s="11">
        <f t="shared" si="432"/>
        <v>41622426029.959244</v>
      </c>
      <c r="N438" s="11">
        <f t="shared" si="432"/>
        <v>56311776944.150017</v>
      </c>
      <c r="O438" s="11">
        <f t="shared" si="432"/>
        <v>1878364890.2758</v>
      </c>
      <c r="P438" s="11">
        <f t="shared" si="432"/>
        <v>0</v>
      </c>
      <c r="Q438" s="11">
        <f t="shared" si="432"/>
        <v>348996662999.40002</v>
      </c>
      <c r="R438" s="11">
        <f t="shared" si="432"/>
        <v>6927192411.9310093</v>
      </c>
      <c r="S438" s="11">
        <f t="shared" si="432"/>
        <v>25572527124.072495</v>
      </c>
      <c r="T438" s="11">
        <f t="shared" si="432"/>
        <v>3885814763.5022364</v>
      </c>
      <c r="U438" s="11">
        <f t="shared" si="432"/>
        <v>153931144.00002909</v>
      </c>
      <c r="V438" s="11">
        <f>SUM(V439:V440)</f>
        <v>30013989714.093472</v>
      </c>
    </row>
    <row r="439" spans="1:22" ht="12" customHeight="1" x14ac:dyDescent="0.25">
      <c r="A439" s="5" t="s">
        <v>24</v>
      </c>
      <c r="B439" s="8" t="s">
        <v>47</v>
      </c>
      <c r="C439" s="8" t="s">
        <v>43</v>
      </c>
      <c r="D439" s="8" t="s">
        <v>10</v>
      </c>
      <c r="E439" s="6">
        <f t="shared" si="378"/>
        <v>135.65202442980359</v>
      </c>
      <c r="F439" s="11">
        <f>SUM(F442,F445)</f>
        <v>3096318300.3000002</v>
      </c>
      <c r="G439" s="10">
        <f t="shared" si="379"/>
        <v>420021845714.74353</v>
      </c>
      <c r="H439" s="10">
        <f t="shared" si="380"/>
        <v>82366878810.193451</v>
      </c>
      <c r="I439" s="10">
        <f t="shared" si="381"/>
        <v>248369801430.14001</v>
      </c>
      <c r="J439" s="10">
        <f t="shared" si="382"/>
        <v>89285165474.410004</v>
      </c>
      <c r="K439" s="11">
        <f>SUM(K442,K445)</f>
        <v>47070317748.400002</v>
      </c>
      <c r="L439" s="11">
        <f t="shared" ref="L439:U439" si="433">SUM(L442,L445)</f>
        <v>0</v>
      </c>
      <c r="M439" s="11">
        <f t="shared" si="433"/>
        <v>27695735392.609997</v>
      </c>
      <c r="N439" s="11">
        <f t="shared" si="433"/>
        <v>43040047359.279999</v>
      </c>
      <c r="O439" s="11">
        <f t="shared" si="433"/>
        <v>1727325644</v>
      </c>
      <c r="P439" s="11">
        <f t="shared" si="433"/>
        <v>0</v>
      </c>
      <c r="Q439" s="11">
        <f t="shared" si="433"/>
        <v>243609266136</v>
      </c>
      <c r="R439" s="11">
        <f t="shared" si="433"/>
        <v>4760535294.1399994</v>
      </c>
      <c r="S439" s="11">
        <f t="shared" si="433"/>
        <v>18549382722.519997</v>
      </c>
      <c r="T439" s="11">
        <f t="shared" si="433"/>
        <v>3519978114.3000002</v>
      </c>
      <c r="U439" s="11">
        <f t="shared" si="433"/>
        <v>85522168.493450999</v>
      </c>
      <c r="V439" s="11">
        <f>SUM(V442,V445)</f>
        <v>29963735135</v>
      </c>
    </row>
    <row r="440" spans="1:22" ht="12" customHeight="1" x14ac:dyDescent="0.25">
      <c r="A440" s="5" t="s">
        <v>24</v>
      </c>
      <c r="B440" s="8" t="s">
        <v>47</v>
      </c>
      <c r="C440" s="8" t="s">
        <v>43</v>
      </c>
      <c r="D440" s="8" t="s">
        <v>9</v>
      </c>
      <c r="E440" s="6">
        <f t="shared" si="378"/>
        <v>378.56195724658772</v>
      </c>
      <c r="F440" s="11">
        <f>SUM(F443,F446)</f>
        <v>420927297.07000005</v>
      </c>
      <c r="G440" s="10">
        <f t="shared" si="379"/>
        <v>159347061437.33508</v>
      </c>
      <c r="H440" s="10">
        <f t="shared" si="380"/>
        <v>17571442832.372284</v>
      </c>
      <c r="I440" s="10">
        <f t="shared" si="381"/>
        <v>107554053981.19102</v>
      </c>
      <c r="J440" s="10">
        <f t="shared" si="382"/>
        <v>34221564623.771767</v>
      </c>
      <c r="K440" s="11">
        <f>SUM(K443,K446)</f>
        <v>16935903382.294201</v>
      </c>
      <c r="L440" s="11">
        <f t="shared" ref="L440:U440" si="434">SUM(L443,L446)</f>
        <v>0</v>
      </c>
      <c r="M440" s="11">
        <f t="shared" si="434"/>
        <v>13926690637.349251</v>
      </c>
      <c r="N440" s="11">
        <f t="shared" si="434"/>
        <v>13271729584.87002</v>
      </c>
      <c r="O440" s="11">
        <f t="shared" si="434"/>
        <v>151039246.27579999</v>
      </c>
      <c r="P440" s="11">
        <f t="shared" si="434"/>
        <v>0</v>
      </c>
      <c r="Q440" s="11">
        <f t="shared" si="434"/>
        <v>105387396863.40001</v>
      </c>
      <c r="R440" s="11">
        <f t="shared" si="434"/>
        <v>2166657117.7910104</v>
      </c>
      <c r="S440" s="11">
        <f t="shared" si="434"/>
        <v>7023144401.5524998</v>
      </c>
      <c r="T440" s="11">
        <f t="shared" si="434"/>
        <v>365836649.202236</v>
      </c>
      <c r="U440" s="11">
        <f t="shared" si="434"/>
        <v>68408975.506578103</v>
      </c>
      <c r="V440" s="11">
        <f>SUM(V443,V446)</f>
        <v>50254579.093470007</v>
      </c>
    </row>
    <row r="441" spans="1:22" ht="12" customHeight="1" x14ac:dyDescent="0.25">
      <c r="A441" s="5" t="s">
        <v>24</v>
      </c>
      <c r="B441" s="9" t="s">
        <v>47</v>
      </c>
      <c r="C441" s="9" t="s">
        <v>45</v>
      </c>
      <c r="D441" s="9" t="s">
        <v>43</v>
      </c>
      <c r="E441" s="6">
        <f t="shared" si="378"/>
        <v>176.1254657007656</v>
      </c>
      <c r="F441" s="11">
        <f>SUM(F442:F443)</f>
        <v>394245438.54000002</v>
      </c>
      <c r="G441" s="10">
        <f t="shared" si="379"/>
        <v>69436661463.260071</v>
      </c>
      <c r="H441" s="10">
        <f t="shared" si="380"/>
        <v>11264102772.549555</v>
      </c>
      <c r="I441" s="10">
        <f t="shared" si="381"/>
        <v>44182975487.831017</v>
      </c>
      <c r="J441" s="10">
        <f t="shared" si="382"/>
        <v>13989583202.879501</v>
      </c>
      <c r="K441" s="11">
        <f>SUM(K442:K443)</f>
        <v>7561673460.5299997</v>
      </c>
      <c r="L441" s="11">
        <f t="shared" ref="L441:U441" si="435">SUM(L442:L443)</f>
        <v>0</v>
      </c>
      <c r="M441" s="11">
        <f t="shared" si="435"/>
        <v>4221612941.5592499</v>
      </c>
      <c r="N441" s="11">
        <f t="shared" si="435"/>
        <v>8655262445.1477509</v>
      </c>
      <c r="O441" s="11">
        <f t="shared" si="435"/>
        <v>0</v>
      </c>
      <c r="P441" s="11">
        <f t="shared" si="435"/>
        <v>0</v>
      </c>
      <c r="Q441" s="11">
        <f t="shared" si="435"/>
        <v>43322515795.300003</v>
      </c>
      <c r="R441" s="11">
        <f t="shared" si="435"/>
        <v>860459692.53100991</v>
      </c>
      <c r="S441" s="11">
        <f t="shared" si="435"/>
        <v>1112707816.1725001</v>
      </c>
      <c r="T441" s="11">
        <f t="shared" si="435"/>
        <v>370309543.711546</v>
      </c>
      <c r="U441" s="11">
        <f t="shared" si="435"/>
        <v>15181170.475089099</v>
      </c>
      <c r="V441" s="11">
        <f>SUM(V442:V443)</f>
        <v>3316938597.8329201</v>
      </c>
    </row>
    <row r="442" spans="1:22" ht="12" customHeight="1" x14ac:dyDescent="0.25">
      <c r="A442" s="5" t="s">
        <v>24</v>
      </c>
      <c r="B442" s="8" t="s">
        <v>47</v>
      </c>
      <c r="C442" s="8" t="s">
        <v>45</v>
      </c>
      <c r="D442" s="8" t="s">
        <v>10</v>
      </c>
      <c r="E442" s="6">
        <f t="shared" si="378"/>
        <v>145.06923440161009</v>
      </c>
      <c r="F442" s="11">
        <v>342825540.30000001</v>
      </c>
      <c r="G442" s="10">
        <f t="shared" si="379"/>
        <v>49733438664.639328</v>
      </c>
      <c r="H442" s="10">
        <f t="shared" si="380"/>
        <v>9054331722.1293221</v>
      </c>
      <c r="I442" s="10">
        <f t="shared" si="381"/>
        <v>30763420246.040001</v>
      </c>
      <c r="J442" s="10">
        <f t="shared" si="382"/>
        <v>9915686696.4699993</v>
      </c>
      <c r="K442" s="11">
        <v>5400474962.5</v>
      </c>
      <c r="L442" s="11">
        <v>0</v>
      </c>
      <c r="M442" s="11">
        <v>2630416194.7099996</v>
      </c>
      <c r="N442" s="11">
        <v>6548198530.8400002</v>
      </c>
      <c r="O442" s="11">
        <v>0</v>
      </c>
      <c r="P442" s="10">
        <v>0</v>
      </c>
      <c r="Q442" s="11">
        <v>30166551322</v>
      </c>
      <c r="R442" s="11">
        <v>596868924.03999996</v>
      </c>
      <c r="S442" s="11">
        <v>737071970.92000008</v>
      </c>
      <c r="T442" s="11">
        <v>335345099.30000001</v>
      </c>
      <c r="U442" s="11">
        <v>8313375.3293209998</v>
      </c>
      <c r="V442" s="11">
        <v>3310198285</v>
      </c>
    </row>
    <row r="443" spans="1:22" ht="12" customHeight="1" x14ac:dyDescent="0.25">
      <c r="A443" s="5" t="s">
        <v>24</v>
      </c>
      <c r="B443" s="8" t="s">
        <v>47</v>
      </c>
      <c r="C443" s="8" t="s">
        <v>45</v>
      </c>
      <c r="D443" s="8" t="s">
        <v>9</v>
      </c>
      <c r="E443" s="6">
        <f t="shared" si="378"/>
        <v>383.18284308259155</v>
      </c>
      <c r="F443" s="11">
        <v>51419898.240000002</v>
      </c>
      <c r="G443" s="10">
        <f t="shared" si="379"/>
        <v>19703222798.620747</v>
      </c>
      <c r="H443" s="10">
        <f t="shared" si="380"/>
        <v>2209771050.4202342</v>
      </c>
      <c r="I443" s="10">
        <f t="shared" si="381"/>
        <v>13419555241.791012</v>
      </c>
      <c r="J443" s="10">
        <f t="shared" si="382"/>
        <v>4073896506.4095006</v>
      </c>
      <c r="K443" s="11">
        <v>2161198498.0299997</v>
      </c>
      <c r="L443" s="11">
        <v>0</v>
      </c>
      <c r="M443" s="11">
        <v>1591196746.8492501</v>
      </c>
      <c r="N443" s="11">
        <v>2107063914.3077502</v>
      </c>
      <c r="O443" s="11">
        <v>0</v>
      </c>
      <c r="P443" s="10">
        <v>0</v>
      </c>
      <c r="Q443" s="11">
        <v>13155964473.300001</v>
      </c>
      <c r="R443" s="11">
        <v>263590768.49101001</v>
      </c>
      <c r="S443" s="11">
        <v>375635845.25250006</v>
      </c>
      <c r="T443" s="11">
        <v>34964444.411545999</v>
      </c>
      <c r="U443" s="11">
        <v>6867795.1457680995</v>
      </c>
      <c r="V443" s="11">
        <v>6740312.83292</v>
      </c>
    </row>
    <row r="444" spans="1:22" ht="12" customHeight="1" x14ac:dyDescent="0.25">
      <c r="A444" s="5" t="s">
        <v>24</v>
      </c>
      <c r="B444" s="9" t="s">
        <v>47</v>
      </c>
      <c r="C444" s="9" t="s">
        <v>11</v>
      </c>
      <c r="D444" s="9" t="s">
        <v>43</v>
      </c>
      <c r="E444" s="6">
        <f t="shared" ref="E444:E506" si="436">IFERROR(G444/F444,0)</f>
        <v>163.2828113207203</v>
      </c>
      <c r="F444" s="11">
        <f>SUM(F445:F446)</f>
        <v>3123000158.8299999</v>
      </c>
      <c r="G444" s="10">
        <f t="shared" ref="G444:G506" si="437">SUM(H444:J444)</f>
        <v>509932245688.81842</v>
      </c>
      <c r="H444" s="10">
        <f t="shared" ref="H444:H506" si="438">SUM(K444,O444,P444,T444,U444,V444)</f>
        <v>88674218870.016174</v>
      </c>
      <c r="I444" s="10">
        <f t="shared" ref="I444:I506" si="439">SUM(L444,Q444,R444)</f>
        <v>311740879923.5</v>
      </c>
      <c r="J444" s="10">
        <f t="shared" ref="J444:J506" si="440">SUM(M444,N444,S444)</f>
        <v>109517146895.30226</v>
      </c>
      <c r="K444" s="11">
        <f>SUM(K445:K446)</f>
        <v>56444547670.1642</v>
      </c>
      <c r="L444" s="11">
        <f t="shared" ref="L444:V444" si="441">SUM(L445:L446)</f>
        <v>0</v>
      </c>
      <c r="M444" s="11">
        <f t="shared" si="441"/>
        <v>37400813088.399994</v>
      </c>
      <c r="N444" s="11">
        <f t="shared" si="441"/>
        <v>47656514499.002274</v>
      </c>
      <c r="O444" s="11">
        <f t="shared" si="441"/>
        <v>1878364890.2758</v>
      </c>
      <c r="P444" s="11">
        <f t="shared" si="441"/>
        <v>0</v>
      </c>
      <c r="Q444" s="11">
        <f t="shared" si="441"/>
        <v>305674147204.09998</v>
      </c>
      <c r="R444" s="11">
        <f t="shared" si="441"/>
        <v>6066732719.3999996</v>
      </c>
      <c r="S444" s="11">
        <f t="shared" si="441"/>
        <v>24459819307.899998</v>
      </c>
      <c r="T444" s="11">
        <f t="shared" si="441"/>
        <v>3515505219.7906899</v>
      </c>
      <c r="U444" s="11">
        <f t="shared" si="441"/>
        <v>138749973.52494001</v>
      </c>
      <c r="V444" s="11">
        <f t="shared" si="441"/>
        <v>26697051116.260551</v>
      </c>
    </row>
    <row r="445" spans="1:22" ht="12" customHeight="1" x14ac:dyDescent="0.25">
      <c r="A445" s="5" t="s">
        <v>24</v>
      </c>
      <c r="B445" s="8" t="s">
        <v>47</v>
      </c>
      <c r="C445" s="8" t="s">
        <v>11</v>
      </c>
      <c r="D445" s="8" t="s">
        <v>10</v>
      </c>
      <c r="E445" s="6">
        <f t="shared" si="436"/>
        <v>134.47952812125939</v>
      </c>
      <c r="F445" s="7">
        <v>2753492760</v>
      </c>
      <c r="G445" s="10">
        <f t="shared" si="437"/>
        <v>370288407050.10413</v>
      </c>
      <c r="H445" s="10">
        <f t="shared" si="438"/>
        <v>73312547088.064133</v>
      </c>
      <c r="I445" s="10">
        <f t="shared" si="439"/>
        <v>217606381184.10001</v>
      </c>
      <c r="J445" s="10">
        <f t="shared" si="440"/>
        <v>79369478777.940002</v>
      </c>
      <c r="K445" s="7">
        <v>41669842785.900002</v>
      </c>
      <c r="L445" s="7">
        <v>0</v>
      </c>
      <c r="M445" s="7">
        <v>25065319197.899998</v>
      </c>
      <c r="N445" s="7">
        <v>36491848828.440002</v>
      </c>
      <c r="O445" s="7">
        <v>1727325644</v>
      </c>
      <c r="P445" s="10">
        <v>0</v>
      </c>
      <c r="Q445" s="7">
        <v>213442714814</v>
      </c>
      <c r="R445" s="7">
        <v>4163666370.0999999</v>
      </c>
      <c r="S445" s="7">
        <v>17812310751.599998</v>
      </c>
      <c r="T445" s="7">
        <v>3184633015</v>
      </c>
      <c r="U445" s="7">
        <v>77208793.164130002</v>
      </c>
      <c r="V445" s="7">
        <v>26653536850</v>
      </c>
    </row>
    <row r="446" spans="1:22" ht="12" customHeight="1" x14ac:dyDescent="0.25">
      <c r="A446" s="5" t="s">
        <v>24</v>
      </c>
      <c r="B446" s="8" t="s">
        <v>47</v>
      </c>
      <c r="C446" s="8" t="s">
        <v>11</v>
      </c>
      <c r="D446" s="8" t="s">
        <v>9</v>
      </c>
      <c r="E446" s="6">
        <f t="shared" si="436"/>
        <v>377.91892417006926</v>
      </c>
      <c r="F446" s="7">
        <v>369507398.83000004</v>
      </c>
      <c r="G446" s="10">
        <f t="shared" si="437"/>
        <v>139643838638.71432</v>
      </c>
      <c r="H446" s="10">
        <f t="shared" si="438"/>
        <v>15361671781.952049</v>
      </c>
      <c r="I446" s="10">
        <f t="shared" si="439"/>
        <v>94134498739.400009</v>
      </c>
      <c r="J446" s="10">
        <f t="shared" si="440"/>
        <v>30147668117.36227</v>
      </c>
      <c r="K446" s="7">
        <v>14774704884.2642</v>
      </c>
      <c r="L446" s="7">
        <v>0</v>
      </c>
      <c r="M446" s="7">
        <v>12335493890.5</v>
      </c>
      <c r="N446" s="7">
        <v>11164665670.562269</v>
      </c>
      <c r="O446" s="7">
        <v>151039246.27579999</v>
      </c>
      <c r="P446" s="10">
        <v>0</v>
      </c>
      <c r="Q446" s="7">
        <v>92231432390.100006</v>
      </c>
      <c r="R446" s="7">
        <v>1903066349.3000002</v>
      </c>
      <c r="S446" s="7">
        <v>6647508556.2999992</v>
      </c>
      <c r="T446" s="7">
        <v>330872204.79069</v>
      </c>
      <c r="U446" s="7">
        <v>61541180.360809997</v>
      </c>
      <c r="V446" s="7">
        <v>43514266.260550007</v>
      </c>
    </row>
    <row r="447" spans="1:22" ht="12" customHeight="1" x14ac:dyDescent="0.25">
      <c r="A447" s="5" t="s">
        <v>24</v>
      </c>
      <c r="B447" s="8" t="s">
        <v>12</v>
      </c>
      <c r="C447" s="8" t="s">
        <v>43</v>
      </c>
      <c r="D447" s="8" t="s">
        <v>43</v>
      </c>
      <c r="E447" s="6">
        <f t="shared" si="436"/>
        <v>270.32740441344765</v>
      </c>
      <c r="F447" s="11">
        <f>SUM(F448:F449)</f>
        <v>147098745.96000001</v>
      </c>
      <c r="G447" s="10">
        <f t="shared" si="437"/>
        <v>39764822187.83992</v>
      </c>
      <c r="H447" s="10">
        <f t="shared" si="438"/>
        <v>4846418961.4795761</v>
      </c>
      <c r="I447" s="10">
        <f t="shared" si="439"/>
        <v>27388140061.203442</v>
      </c>
      <c r="J447" s="10">
        <f t="shared" si="440"/>
        <v>7530263165.1569004</v>
      </c>
      <c r="K447" s="11">
        <f>SUM(K448:K449)</f>
        <v>4343724447.3568954</v>
      </c>
      <c r="L447" s="11">
        <f t="shared" ref="L447:U447" si="442">SUM(L448:L449)</f>
        <v>0</v>
      </c>
      <c r="M447" s="11">
        <f t="shared" si="442"/>
        <v>2218088224.677228</v>
      </c>
      <c r="N447" s="11">
        <f t="shared" si="442"/>
        <v>5046310679.4819889</v>
      </c>
      <c r="O447" s="11">
        <f t="shared" si="442"/>
        <v>9349844.1345300004</v>
      </c>
      <c r="P447" s="11">
        <f t="shared" si="442"/>
        <v>0</v>
      </c>
      <c r="Q447" s="11">
        <f t="shared" si="442"/>
        <v>26523406698.614758</v>
      </c>
      <c r="R447" s="11">
        <f t="shared" si="442"/>
        <v>864733362.58868504</v>
      </c>
      <c r="S447" s="11">
        <f t="shared" si="442"/>
        <v>265864260.997684</v>
      </c>
      <c r="T447" s="11">
        <f t="shared" si="442"/>
        <v>192430903.21187443</v>
      </c>
      <c r="U447" s="11">
        <f t="shared" si="442"/>
        <v>131016898.74627662</v>
      </c>
      <c r="V447" s="11">
        <f>SUM(V448:V449)</f>
        <v>169896868.03000003</v>
      </c>
    </row>
    <row r="448" spans="1:22" ht="12" customHeight="1" x14ac:dyDescent="0.25">
      <c r="A448" s="5" t="s">
        <v>24</v>
      </c>
      <c r="B448" s="8" t="s">
        <v>12</v>
      </c>
      <c r="C448" s="8" t="s">
        <v>43</v>
      </c>
      <c r="D448" s="8" t="s">
        <v>10</v>
      </c>
      <c r="E448" s="6">
        <f t="shared" si="436"/>
        <v>187.4432290571589</v>
      </c>
      <c r="F448" s="11">
        <f>SUM(F451,F454)</f>
        <v>41441363.68</v>
      </c>
      <c r="G448" s="10">
        <f t="shared" si="437"/>
        <v>7767903024.7112656</v>
      </c>
      <c r="H448" s="10">
        <f t="shared" si="438"/>
        <v>679058500.36166453</v>
      </c>
      <c r="I448" s="10">
        <f t="shared" si="439"/>
        <v>5410703246.8894005</v>
      </c>
      <c r="J448" s="10">
        <f t="shared" si="440"/>
        <v>1678141277.4602001</v>
      </c>
      <c r="K448" s="11">
        <f>SUM(K451,K454)</f>
        <v>555037225.06325996</v>
      </c>
      <c r="L448" s="11">
        <f t="shared" ref="L448:V448" si="443">SUM(L451,L454)</f>
        <v>0</v>
      </c>
      <c r="M448" s="11">
        <f t="shared" si="443"/>
        <v>269970947.74484998</v>
      </c>
      <c r="N448" s="11">
        <f t="shared" si="443"/>
        <v>1347573293.9070501</v>
      </c>
      <c r="O448" s="11">
        <f t="shared" si="443"/>
        <v>0</v>
      </c>
      <c r="P448" s="11">
        <f t="shared" si="443"/>
        <v>0</v>
      </c>
      <c r="Q448" s="11">
        <f t="shared" si="443"/>
        <v>5280027923.3000002</v>
      </c>
      <c r="R448" s="11">
        <f t="shared" si="443"/>
        <v>130675323.58940001</v>
      </c>
      <c r="S448" s="11">
        <f t="shared" si="443"/>
        <v>60597035.808300003</v>
      </c>
      <c r="T448" s="11">
        <f t="shared" si="443"/>
        <v>653791.44840450003</v>
      </c>
      <c r="U448" s="11">
        <f t="shared" si="443"/>
        <v>96993622.74000001</v>
      </c>
      <c r="V448" s="11">
        <f t="shared" si="443"/>
        <v>26373861.109999999</v>
      </c>
    </row>
    <row r="449" spans="1:22" ht="12" customHeight="1" x14ac:dyDescent="0.25">
      <c r="A449" s="5" t="s">
        <v>24</v>
      </c>
      <c r="B449" s="8" t="s">
        <v>12</v>
      </c>
      <c r="C449" s="8" t="s">
        <v>43</v>
      </c>
      <c r="D449" s="8" t="s">
        <v>9</v>
      </c>
      <c r="E449" s="6">
        <f t="shared" si="436"/>
        <v>302.8365692265063</v>
      </c>
      <c r="F449" s="11">
        <f>SUM(F452,F455)</f>
        <v>105657382.28</v>
      </c>
      <c r="G449" s="10">
        <f t="shared" si="437"/>
        <v>31996919163.128658</v>
      </c>
      <c r="H449" s="10">
        <f t="shared" si="438"/>
        <v>4167360461.1179118</v>
      </c>
      <c r="I449" s="10">
        <f t="shared" si="439"/>
        <v>21977436814.314045</v>
      </c>
      <c r="J449" s="10">
        <f t="shared" si="440"/>
        <v>5852121887.696701</v>
      </c>
      <c r="K449" s="11">
        <f>SUM(K452,K455)</f>
        <v>3788687222.2936354</v>
      </c>
      <c r="L449" s="11">
        <f t="shared" ref="L449:V449" si="444">SUM(L452,L455)</f>
        <v>0</v>
      </c>
      <c r="M449" s="11">
        <f t="shared" si="444"/>
        <v>1948117276.9323778</v>
      </c>
      <c r="N449" s="11">
        <f t="shared" si="444"/>
        <v>3698737385.5749393</v>
      </c>
      <c r="O449" s="11">
        <f t="shared" si="444"/>
        <v>9349844.1345300004</v>
      </c>
      <c r="P449" s="11">
        <f t="shared" si="444"/>
        <v>0</v>
      </c>
      <c r="Q449" s="11">
        <f t="shared" si="444"/>
        <v>21243378775.314758</v>
      </c>
      <c r="R449" s="11">
        <f t="shared" si="444"/>
        <v>734058038.99928498</v>
      </c>
      <c r="S449" s="11">
        <f t="shared" si="444"/>
        <v>205267225.18938398</v>
      </c>
      <c r="T449" s="11">
        <f t="shared" si="444"/>
        <v>191777111.76346993</v>
      </c>
      <c r="U449" s="11">
        <f t="shared" si="444"/>
        <v>34023276.0062766</v>
      </c>
      <c r="V449" s="11">
        <f t="shared" si="444"/>
        <v>143523006.92000002</v>
      </c>
    </row>
    <row r="450" spans="1:22" ht="12" customHeight="1" x14ac:dyDescent="0.25">
      <c r="A450" s="5" t="s">
        <v>24</v>
      </c>
      <c r="B450" s="8" t="s">
        <v>12</v>
      </c>
      <c r="C450" s="8" t="s">
        <v>45</v>
      </c>
      <c r="D450" s="8" t="s">
        <v>43</v>
      </c>
      <c r="E450" s="6">
        <f t="shared" si="436"/>
        <v>291.5965028862617</v>
      </c>
      <c r="F450" s="11">
        <f>SUM(F451:F452)</f>
        <v>53483676.43</v>
      </c>
      <c r="G450" s="10">
        <f t="shared" si="437"/>
        <v>15595653008.48838</v>
      </c>
      <c r="H450" s="10">
        <f t="shared" si="438"/>
        <v>1832979543.2509663</v>
      </c>
      <c r="I450" s="10">
        <f t="shared" si="439"/>
        <v>9713341294.5403004</v>
      </c>
      <c r="J450" s="10">
        <f t="shared" si="440"/>
        <v>4049332170.697113</v>
      </c>
      <c r="K450" s="11">
        <f>SUM(K451:K452)</f>
        <v>1655551342.812</v>
      </c>
      <c r="L450" s="11">
        <f t="shared" ref="L450:V450" si="445">SUM(L451:L452)</f>
        <v>0</v>
      </c>
      <c r="M450" s="11">
        <f t="shared" si="445"/>
        <v>869167748.54478478</v>
      </c>
      <c r="N450" s="11">
        <f t="shared" si="445"/>
        <v>3084814476.5696163</v>
      </c>
      <c r="O450" s="11">
        <f t="shared" si="445"/>
        <v>5338192.07216</v>
      </c>
      <c r="P450" s="11">
        <f t="shared" si="445"/>
        <v>0</v>
      </c>
      <c r="Q450" s="11">
        <f t="shared" si="445"/>
        <v>9434395197.0292797</v>
      </c>
      <c r="R450" s="11">
        <f t="shared" si="445"/>
        <v>278946097.51102102</v>
      </c>
      <c r="S450" s="11">
        <f t="shared" si="445"/>
        <v>95349945.582711995</v>
      </c>
      <c r="T450" s="11">
        <f t="shared" si="445"/>
        <v>52581516.830023766</v>
      </c>
      <c r="U450" s="11">
        <f t="shared" si="445"/>
        <v>54483392.2167826</v>
      </c>
      <c r="V450" s="11">
        <f t="shared" si="445"/>
        <v>65025099.320000008</v>
      </c>
    </row>
    <row r="451" spans="1:22" ht="12" customHeight="1" x14ac:dyDescent="0.25">
      <c r="A451" s="5" t="s">
        <v>24</v>
      </c>
      <c r="B451" s="8" t="s">
        <v>12</v>
      </c>
      <c r="C451" s="8" t="s">
        <v>45</v>
      </c>
      <c r="D451" s="8" t="s">
        <v>10</v>
      </c>
      <c r="E451" s="6">
        <f t="shared" si="436"/>
        <v>232.49007608825579</v>
      </c>
      <c r="F451" s="7">
        <v>19609127.68</v>
      </c>
      <c r="G451" s="10">
        <f t="shared" si="437"/>
        <v>4558927586.3475227</v>
      </c>
      <c r="H451" s="10">
        <f t="shared" si="438"/>
        <v>432540630.04938322</v>
      </c>
      <c r="I451" s="10">
        <f t="shared" si="439"/>
        <v>2865362616.1643</v>
      </c>
      <c r="J451" s="10">
        <f t="shared" si="440"/>
        <v>1261024340.1338398</v>
      </c>
      <c r="K451" s="7">
        <v>376767890.03999996</v>
      </c>
      <c r="L451" s="7">
        <v>0</v>
      </c>
      <c r="M451" s="7">
        <v>172852649.99179</v>
      </c>
      <c r="N451" s="7">
        <v>1058406011.95462</v>
      </c>
      <c r="O451" s="7">
        <v>0</v>
      </c>
      <c r="P451" s="10">
        <v>0</v>
      </c>
      <c r="Q451" s="7">
        <v>2795353636.4000001</v>
      </c>
      <c r="R451" s="7">
        <v>70008979.764300004</v>
      </c>
      <c r="S451" s="7">
        <v>29765678.187429998</v>
      </c>
      <c r="T451" s="7">
        <v>312693.83938329999</v>
      </c>
      <c r="U451" s="7">
        <v>42639381.969999999</v>
      </c>
      <c r="V451" s="7">
        <v>12820664.199999999</v>
      </c>
    </row>
    <row r="452" spans="1:22" ht="12" customHeight="1" x14ac:dyDescent="0.25">
      <c r="A452" s="5" t="s">
        <v>24</v>
      </c>
      <c r="B452" s="8" t="s">
        <v>12</v>
      </c>
      <c r="C452" s="8" t="s">
        <v>45</v>
      </c>
      <c r="D452" s="8" t="s">
        <v>9</v>
      </c>
      <c r="E452" s="6">
        <f t="shared" si="436"/>
        <v>325.8117326844349</v>
      </c>
      <c r="F452" s="7">
        <v>33874548.75</v>
      </c>
      <c r="G452" s="10">
        <f t="shared" si="437"/>
        <v>11036725422.140858</v>
      </c>
      <c r="H452" s="10">
        <f t="shared" si="438"/>
        <v>1400438913.2015829</v>
      </c>
      <c r="I452" s="10">
        <f t="shared" si="439"/>
        <v>6847978678.3760014</v>
      </c>
      <c r="J452" s="10">
        <f t="shared" si="440"/>
        <v>2788307830.563273</v>
      </c>
      <c r="K452" s="7">
        <v>1278783452.7720001</v>
      </c>
      <c r="L452" s="7">
        <v>0</v>
      </c>
      <c r="M452" s="7">
        <v>696315098.55299485</v>
      </c>
      <c r="N452" s="7">
        <v>2026408464.6149962</v>
      </c>
      <c r="O452" s="7">
        <v>5338192.07216</v>
      </c>
      <c r="P452" s="10">
        <v>0</v>
      </c>
      <c r="Q452" s="7">
        <v>6639041560.6292801</v>
      </c>
      <c r="R452" s="7">
        <v>208937117.746721</v>
      </c>
      <c r="S452" s="7">
        <v>65584267.395282</v>
      </c>
      <c r="T452" s="7">
        <v>52268822.990640469</v>
      </c>
      <c r="U452" s="7">
        <v>11844010.246782601</v>
      </c>
      <c r="V452" s="7">
        <v>52204435.120000005</v>
      </c>
    </row>
    <row r="453" spans="1:22" ht="12" customHeight="1" x14ac:dyDescent="0.25">
      <c r="A453" s="5" t="s">
        <v>24</v>
      </c>
      <c r="B453" s="8" t="s">
        <v>12</v>
      </c>
      <c r="C453" s="8" t="s">
        <v>11</v>
      </c>
      <c r="D453" s="8" t="s">
        <v>43</v>
      </c>
      <c r="E453" s="6">
        <f t="shared" si="436"/>
        <v>258.1760532860178</v>
      </c>
      <c r="F453" s="11">
        <f>SUM(F454:F455)</f>
        <v>93615069.530000001</v>
      </c>
      <c r="G453" s="10">
        <f t="shared" si="437"/>
        <v>24169169179.351543</v>
      </c>
      <c r="H453" s="10">
        <f t="shared" si="438"/>
        <v>3013439418.2286096</v>
      </c>
      <c r="I453" s="10">
        <f t="shared" si="439"/>
        <v>17674798766.663143</v>
      </c>
      <c r="J453" s="10">
        <f t="shared" si="440"/>
        <v>3480930994.4597878</v>
      </c>
      <c r="K453" s="11">
        <f>SUM(K454:K455)</f>
        <v>2688173104.5448952</v>
      </c>
      <c r="L453" s="11">
        <f t="shared" ref="L453:U453" si="446">SUM(L454:L455)</f>
        <v>0</v>
      </c>
      <c r="M453" s="11">
        <f t="shared" si="446"/>
        <v>1348920476.1324432</v>
      </c>
      <c r="N453" s="11">
        <f t="shared" si="446"/>
        <v>1961496202.9123731</v>
      </c>
      <c r="O453" s="11">
        <f t="shared" si="446"/>
        <v>4011652.0623699999</v>
      </c>
      <c r="P453" s="11">
        <f t="shared" si="446"/>
        <v>0</v>
      </c>
      <c r="Q453" s="11">
        <f t="shared" si="446"/>
        <v>17089011501.58548</v>
      </c>
      <c r="R453" s="11">
        <f t="shared" si="446"/>
        <v>585787265.07766402</v>
      </c>
      <c r="S453" s="11">
        <f t="shared" si="446"/>
        <v>170514315.41497198</v>
      </c>
      <c r="T453" s="11">
        <f t="shared" si="446"/>
        <v>139849386.38185066</v>
      </c>
      <c r="U453" s="11">
        <f t="shared" si="446"/>
        <v>76533506.529494002</v>
      </c>
      <c r="V453" s="11">
        <f>SUM(V454:V455)</f>
        <v>104871768.70999999</v>
      </c>
    </row>
    <row r="454" spans="1:22" ht="12" customHeight="1" x14ac:dyDescent="0.25">
      <c r="A454" s="5" t="s">
        <v>24</v>
      </c>
      <c r="B454" s="8" t="s">
        <v>12</v>
      </c>
      <c r="C454" s="8" t="s">
        <v>11</v>
      </c>
      <c r="D454" s="8" t="s">
        <v>10</v>
      </c>
      <c r="E454" s="6">
        <f t="shared" si="436"/>
        <v>146.98336159263491</v>
      </c>
      <c r="F454" s="7">
        <v>21832236</v>
      </c>
      <c r="G454" s="10">
        <f t="shared" si="437"/>
        <v>3208975438.3637409</v>
      </c>
      <c r="H454" s="10">
        <f t="shared" si="438"/>
        <v>246517870.31228119</v>
      </c>
      <c r="I454" s="10">
        <f t="shared" si="439"/>
        <v>2545340630.7251</v>
      </c>
      <c r="J454" s="10">
        <f t="shared" si="440"/>
        <v>417116937.32635999</v>
      </c>
      <c r="K454" s="7">
        <v>178269335.02326</v>
      </c>
      <c r="L454" s="7">
        <v>0</v>
      </c>
      <c r="M454" s="7">
        <v>97118297.753059998</v>
      </c>
      <c r="N454" s="7">
        <v>289167281.95243001</v>
      </c>
      <c r="O454" s="7">
        <v>0</v>
      </c>
      <c r="P454" s="10">
        <v>0</v>
      </c>
      <c r="Q454" s="7">
        <v>2484674286.9000001</v>
      </c>
      <c r="R454" s="7">
        <v>60666343.825100005</v>
      </c>
      <c r="S454" s="7">
        <v>30831357.620870002</v>
      </c>
      <c r="T454" s="7">
        <v>341097.60902119998</v>
      </c>
      <c r="U454" s="7">
        <v>54354240.770000003</v>
      </c>
      <c r="V454" s="7">
        <v>13553196.91</v>
      </c>
    </row>
    <row r="455" spans="1:22" ht="12" customHeight="1" x14ac:dyDescent="0.25">
      <c r="A455" s="5" t="s">
        <v>24</v>
      </c>
      <c r="B455" s="8" t="s">
        <v>12</v>
      </c>
      <c r="C455" s="8" t="s">
        <v>11</v>
      </c>
      <c r="D455" s="8" t="s">
        <v>9</v>
      </c>
      <c r="E455" s="6">
        <f t="shared" si="436"/>
        <v>291.99451610151277</v>
      </c>
      <c r="F455" s="7">
        <v>71782833.530000001</v>
      </c>
      <c r="G455" s="10">
        <f t="shared" si="437"/>
        <v>20960193740.987797</v>
      </c>
      <c r="H455" s="10">
        <f t="shared" si="438"/>
        <v>2766921547.9163284</v>
      </c>
      <c r="I455" s="10">
        <f t="shared" si="439"/>
        <v>15129458135.938044</v>
      </c>
      <c r="J455" s="10">
        <f t="shared" si="440"/>
        <v>3063814057.1334281</v>
      </c>
      <c r="K455" s="7">
        <v>2509903769.5216351</v>
      </c>
      <c r="L455" s="7">
        <v>0</v>
      </c>
      <c r="M455" s="7">
        <v>1251802178.3793831</v>
      </c>
      <c r="N455" s="7">
        <v>1672328920.9599431</v>
      </c>
      <c r="O455" s="7">
        <v>4011652.0623699999</v>
      </c>
      <c r="P455" s="10">
        <v>0</v>
      </c>
      <c r="Q455" s="7">
        <v>14604337214.68548</v>
      </c>
      <c r="R455" s="7">
        <v>525120921.25256401</v>
      </c>
      <c r="S455" s="7">
        <v>139682957.79410198</v>
      </c>
      <c r="T455" s="7">
        <v>139508288.77282947</v>
      </c>
      <c r="U455" s="7">
        <v>22179265.759493999</v>
      </c>
      <c r="V455" s="7">
        <v>91318571.799999997</v>
      </c>
    </row>
    <row r="456" spans="1:22" ht="12" customHeight="1" x14ac:dyDescent="0.25">
      <c r="A456" s="5" t="s">
        <v>24</v>
      </c>
      <c r="B456" s="8" t="s">
        <v>13</v>
      </c>
      <c r="C456" s="8" t="s">
        <v>43</v>
      </c>
      <c r="D456" s="8" t="s">
        <v>43</v>
      </c>
      <c r="E456" s="6">
        <f t="shared" si="436"/>
        <v>159.89486604824171</v>
      </c>
      <c r="F456" s="11">
        <f>SUM(F457:F458)</f>
        <v>471141050.72000003</v>
      </c>
      <c r="G456" s="10">
        <f t="shared" si="437"/>
        <v>75333035194.702255</v>
      </c>
      <c r="H456" s="10">
        <f t="shared" si="438"/>
        <v>11676523469.635096</v>
      </c>
      <c r="I456" s="10">
        <f t="shared" si="439"/>
        <v>51399987532.471954</v>
      </c>
      <c r="J456" s="10">
        <f t="shared" si="440"/>
        <v>12256524192.595209</v>
      </c>
      <c r="K456" s="11">
        <f>SUM(K457:K458)</f>
        <v>10464920619.534401</v>
      </c>
      <c r="L456" s="11">
        <f t="shared" ref="L456:U456" si="447">SUM(L457:L458)</f>
        <v>0</v>
      </c>
      <c r="M456" s="11">
        <f t="shared" si="447"/>
        <v>4554710836.2489691</v>
      </c>
      <c r="N456" s="11">
        <f t="shared" si="447"/>
        <v>6597381706.6239796</v>
      </c>
      <c r="O456" s="11">
        <f t="shared" si="447"/>
        <v>2203820.9415879999</v>
      </c>
      <c r="P456" s="11">
        <f t="shared" si="447"/>
        <v>0</v>
      </c>
      <c r="Q456" s="11">
        <f t="shared" si="447"/>
        <v>48193840878.960007</v>
      </c>
      <c r="R456" s="11">
        <f t="shared" si="447"/>
        <v>3206146653.5119481</v>
      </c>
      <c r="S456" s="11">
        <f t="shared" si="447"/>
        <v>1104431649.722261</v>
      </c>
      <c r="T456" s="11">
        <f t="shared" si="447"/>
        <v>227958255.0143393</v>
      </c>
      <c r="U456" s="11">
        <f t="shared" si="447"/>
        <v>669977360.55476713</v>
      </c>
      <c r="V456" s="11">
        <f>SUM(V457:V458)</f>
        <v>311463413.58999997</v>
      </c>
    </row>
    <row r="457" spans="1:22" ht="12" customHeight="1" x14ac:dyDescent="0.25">
      <c r="A457" s="5" t="s">
        <v>24</v>
      </c>
      <c r="B457" s="8" t="s">
        <v>13</v>
      </c>
      <c r="C457" s="8" t="s">
        <v>43</v>
      </c>
      <c r="D457" s="8" t="s">
        <v>10</v>
      </c>
      <c r="E457" s="6">
        <f t="shared" si="436"/>
        <v>111.48540559844493</v>
      </c>
      <c r="F457" s="11">
        <f>SUM(F460,F463)</f>
        <v>280971936.50999999</v>
      </c>
      <c r="G457" s="10">
        <f t="shared" si="437"/>
        <v>31324270303.597866</v>
      </c>
      <c r="H457" s="10">
        <f t="shared" si="438"/>
        <v>5019623732.393507</v>
      </c>
      <c r="I457" s="10">
        <f t="shared" si="439"/>
        <v>22061779022.64658</v>
      </c>
      <c r="J457" s="10">
        <f t="shared" si="440"/>
        <v>4242867548.5577798</v>
      </c>
      <c r="K457" s="11">
        <f>SUM(K460,K463)</f>
        <v>4401498835.79</v>
      </c>
      <c r="L457" s="11">
        <f t="shared" ref="L457:U457" si="448">SUM(L460,L463)</f>
        <v>0</v>
      </c>
      <c r="M457" s="11">
        <f t="shared" si="448"/>
        <v>1769970827.27844</v>
      </c>
      <c r="N457" s="11">
        <f t="shared" si="448"/>
        <v>2032155447.2055898</v>
      </c>
      <c r="O457" s="11">
        <f t="shared" si="448"/>
        <v>0</v>
      </c>
      <c r="P457" s="11">
        <f t="shared" si="448"/>
        <v>0</v>
      </c>
      <c r="Q457" s="11">
        <f t="shared" si="448"/>
        <v>20790254253.299999</v>
      </c>
      <c r="R457" s="11">
        <f t="shared" si="448"/>
        <v>1271524769.34658</v>
      </c>
      <c r="S457" s="11">
        <f t="shared" si="448"/>
        <v>440741274.07374996</v>
      </c>
      <c r="T457" s="11">
        <f t="shared" si="448"/>
        <v>4530061.0235072002</v>
      </c>
      <c r="U457" s="11">
        <f t="shared" si="448"/>
        <v>559324883.59000003</v>
      </c>
      <c r="V457" s="11">
        <f>SUM(V460,V463)</f>
        <v>54269951.990000002</v>
      </c>
    </row>
    <row r="458" spans="1:22" ht="12" customHeight="1" x14ac:dyDescent="0.25">
      <c r="A458" s="5" t="s">
        <v>24</v>
      </c>
      <c r="B458" s="8" t="s">
        <v>13</v>
      </c>
      <c r="C458" s="8" t="s">
        <v>43</v>
      </c>
      <c r="D458" s="8" t="s">
        <v>9</v>
      </c>
      <c r="E458" s="6">
        <f t="shared" si="436"/>
        <v>231.41909806923948</v>
      </c>
      <c r="F458" s="11">
        <f>SUM(F461,F464)</f>
        <v>190169114.21000001</v>
      </c>
      <c r="G458" s="10">
        <f t="shared" si="437"/>
        <v>44008764891.104393</v>
      </c>
      <c r="H458" s="10">
        <f t="shared" si="438"/>
        <v>6656899737.2415905</v>
      </c>
      <c r="I458" s="10">
        <f t="shared" si="439"/>
        <v>29338208509.825371</v>
      </c>
      <c r="J458" s="10">
        <f t="shared" si="440"/>
        <v>8013656644.0374308</v>
      </c>
      <c r="K458" s="11">
        <f>SUM(K461,K464)</f>
        <v>6063421783.7444019</v>
      </c>
      <c r="L458" s="11">
        <f t="shared" ref="L458:U458" si="449">SUM(L461,L464)</f>
        <v>0</v>
      </c>
      <c r="M458" s="11">
        <f t="shared" si="449"/>
        <v>2784740008.9705291</v>
      </c>
      <c r="N458" s="11">
        <f t="shared" si="449"/>
        <v>4565226259.4183903</v>
      </c>
      <c r="O458" s="11">
        <f t="shared" si="449"/>
        <v>2203820.9415879999</v>
      </c>
      <c r="P458" s="11">
        <f t="shared" si="449"/>
        <v>0</v>
      </c>
      <c r="Q458" s="11">
        <f t="shared" si="449"/>
        <v>27403586625.660004</v>
      </c>
      <c r="R458" s="11">
        <f t="shared" si="449"/>
        <v>1934621884.1653681</v>
      </c>
      <c r="S458" s="11">
        <f t="shared" si="449"/>
        <v>663690375.64851105</v>
      </c>
      <c r="T458" s="11">
        <f t="shared" si="449"/>
        <v>223428193.99083209</v>
      </c>
      <c r="U458" s="11">
        <f t="shared" si="449"/>
        <v>110652476.9647671</v>
      </c>
      <c r="V458" s="11">
        <f>SUM(V461,V464)</f>
        <v>257193461.59999999</v>
      </c>
    </row>
    <row r="459" spans="1:22" ht="12" customHeight="1" x14ac:dyDescent="0.25">
      <c r="A459" s="5" t="s">
        <v>24</v>
      </c>
      <c r="B459" s="8" t="s">
        <v>13</v>
      </c>
      <c r="C459" s="8" t="s">
        <v>45</v>
      </c>
      <c r="D459" s="8" t="s">
        <v>43</v>
      </c>
      <c r="E459" s="6">
        <f t="shared" si="436"/>
        <v>182.35140557286266</v>
      </c>
      <c r="F459" s="11">
        <f>SUM(F460:F461)</f>
        <v>88291605.199999988</v>
      </c>
      <c r="G459" s="10">
        <f t="shared" si="437"/>
        <v>16100098308.504267</v>
      </c>
      <c r="H459" s="10">
        <f t="shared" si="438"/>
        <v>2292429180.6034288</v>
      </c>
      <c r="I459" s="10">
        <f t="shared" si="439"/>
        <v>11250127600.823837</v>
      </c>
      <c r="J459" s="10">
        <f t="shared" si="440"/>
        <v>2557541527.077002</v>
      </c>
      <c r="K459" s="11">
        <f>SUM(K460:K461)</f>
        <v>2026379387.4353499</v>
      </c>
      <c r="L459" s="11">
        <f t="shared" ref="L459" si="450">SUM(L460:L461)</f>
        <v>0</v>
      </c>
      <c r="M459" s="11">
        <f t="shared" ref="M459" si="451">SUM(M460:M461)</f>
        <v>1028475086.134588</v>
      </c>
      <c r="N459" s="11">
        <f t="shared" ref="N459" si="452">SUM(N460:N461)</f>
        <v>1288282768.8231111</v>
      </c>
      <c r="O459" s="11">
        <f t="shared" ref="O459" si="453">SUM(O460:O461)</f>
        <v>1548408.8706400001</v>
      </c>
      <c r="P459" s="11">
        <f t="shared" ref="P459" si="454">SUM(P460:P461)</f>
        <v>0</v>
      </c>
      <c r="Q459" s="11">
        <f t="shared" ref="Q459" si="455">SUM(Q460:Q461)</f>
        <v>10619913294.219999</v>
      </c>
      <c r="R459" s="11">
        <f t="shared" ref="R459" si="456">SUM(R460:R461)</f>
        <v>630214306.60383809</v>
      </c>
      <c r="S459" s="11">
        <f t="shared" ref="S459" si="457">SUM(S460:S461)</f>
        <v>240783672.11930302</v>
      </c>
      <c r="T459" s="11">
        <f t="shared" ref="T459" si="458">SUM(T460:T461)</f>
        <v>59503630.102397926</v>
      </c>
      <c r="U459" s="11">
        <f t="shared" ref="U459" si="459">SUM(U460:U461)</f>
        <v>111416064.2050411</v>
      </c>
      <c r="V459" s="11">
        <f t="shared" ref="V459" si="460">SUM(V460:V461)</f>
        <v>93581689.99000001</v>
      </c>
    </row>
    <row r="460" spans="1:22" ht="12" customHeight="1" x14ac:dyDescent="0.25">
      <c r="A460" s="5" t="s">
        <v>24</v>
      </c>
      <c r="B460" s="8" t="s">
        <v>13</v>
      </c>
      <c r="C460" s="8" t="s">
        <v>45</v>
      </c>
      <c r="D460" s="8" t="s">
        <v>10</v>
      </c>
      <c r="E460" s="6">
        <f t="shared" si="436"/>
        <v>118.30654131164343</v>
      </c>
      <c r="F460" s="11">
        <v>47470655.909999996</v>
      </c>
      <c r="G460" s="10">
        <f t="shared" si="437"/>
        <v>5616089114.507225</v>
      </c>
      <c r="H460" s="10">
        <f t="shared" si="438"/>
        <v>789781864.71374524</v>
      </c>
      <c r="I460" s="10">
        <f t="shared" si="439"/>
        <v>4070638515.61658</v>
      </c>
      <c r="J460" s="10">
        <f t="shared" si="440"/>
        <v>755668734.17690003</v>
      </c>
      <c r="K460" s="11">
        <v>668477064.38999999</v>
      </c>
      <c r="L460" s="11">
        <v>0</v>
      </c>
      <c r="M460" s="11">
        <v>316955427.14077002</v>
      </c>
      <c r="N460" s="11">
        <v>357435466.20238</v>
      </c>
      <c r="O460" s="11">
        <v>0</v>
      </c>
      <c r="P460" s="10">
        <v>0</v>
      </c>
      <c r="Q460" s="11">
        <v>3863927518.5</v>
      </c>
      <c r="R460" s="11">
        <v>206710997.11657998</v>
      </c>
      <c r="S460" s="11">
        <v>81277840.83375001</v>
      </c>
      <c r="T460" s="11">
        <v>1004498.2437452</v>
      </c>
      <c r="U460" s="11">
        <v>85255166.989999995</v>
      </c>
      <c r="V460" s="11">
        <v>35045135.090000004</v>
      </c>
    </row>
    <row r="461" spans="1:22" ht="12" customHeight="1" x14ac:dyDescent="0.25">
      <c r="A461" s="5" t="s">
        <v>24</v>
      </c>
      <c r="B461" s="8" t="s">
        <v>13</v>
      </c>
      <c r="C461" s="8" t="s">
        <v>45</v>
      </c>
      <c r="D461" s="8" t="s">
        <v>9</v>
      </c>
      <c r="E461" s="6">
        <f t="shared" si="436"/>
        <v>256.82913739993143</v>
      </c>
      <c r="F461" s="11">
        <v>40820949.289999999</v>
      </c>
      <c r="G461" s="10">
        <f t="shared" si="437"/>
        <v>10484009193.997044</v>
      </c>
      <c r="H461" s="10">
        <f t="shared" si="438"/>
        <v>1502647315.8896842</v>
      </c>
      <c r="I461" s="10">
        <f t="shared" si="439"/>
        <v>7179489085.2072573</v>
      </c>
      <c r="J461" s="10">
        <f t="shared" si="440"/>
        <v>1801872792.9001021</v>
      </c>
      <c r="K461" s="11">
        <v>1357902323.0453501</v>
      </c>
      <c r="L461" s="11">
        <v>0</v>
      </c>
      <c r="M461" s="11">
        <v>711519658.99381793</v>
      </c>
      <c r="N461" s="11">
        <v>930847302.62073112</v>
      </c>
      <c r="O461" s="11">
        <v>1548408.8706400001</v>
      </c>
      <c r="P461" s="10">
        <v>0</v>
      </c>
      <c r="Q461" s="11">
        <v>6755985775.7199993</v>
      </c>
      <c r="R461" s="11">
        <v>423503309.48725808</v>
      </c>
      <c r="S461" s="11">
        <v>159505831.28555301</v>
      </c>
      <c r="T461" s="11">
        <v>58499131.858652726</v>
      </c>
      <c r="U461" s="11">
        <v>26160897.215041101</v>
      </c>
      <c r="V461" s="11">
        <v>58536554.899999999</v>
      </c>
    </row>
    <row r="462" spans="1:22" ht="12" customHeight="1" x14ac:dyDescent="0.25">
      <c r="A462" s="5" t="s">
        <v>24</v>
      </c>
      <c r="B462" s="8" t="s">
        <v>13</v>
      </c>
      <c r="C462" s="8" t="s">
        <v>11</v>
      </c>
      <c r="D462" s="8" t="s">
        <v>43</v>
      </c>
      <c r="E462" s="6">
        <f t="shared" si="436"/>
        <v>154.71600541498938</v>
      </c>
      <c r="F462" s="11">
        <f>SUM(F463:F464)</f>
        <v>382849445.51999998</v>
      </c>
      <c r="G462" s="10">
        <f t="shared" si="437"/>
        <v>59232936886.197998</v>
      </c>
      <c r="H462" s="10">
        <f t="shared" si="438"/>
        <v>9384094289.0316677</v>
      </c>
      <c r="I462" s="10">
        <f t="shared" si="439"/>
        <v>40149859931.648117</v>
      </c>
      <c r="J462" s="10">
        <f t="shared" si="440"/>
        <v>9698982665.5182095</v>
      </c>
      <c r="K462" s="11">
        <f>SUM(K463:K464)</f>
        <v>8438541232.0990524</v>
      </c>
      <c r="L462" s="11">
        <f t="shared" ref="L462" si="461">SUM(L463:L464)</f>
        <v>0</v>
      </c>
      <c r="M462" s="11">
        <f t="shared" ref="M462" si="462">SUM(M463:M464)</f>
        <v>3526235750.1143813</v>
      </c>
      <c r="N462" s="11">
        <f t="shared" ref="N462" si="463">SUM(N463:N464)</f>
        <v>5309098937.800869</v>
      </c>
      <c r="O462" s="11">
        <f t="shared" ref="O462" si="464">SUM(O463:O464)</f>
        <v>655412.07094799995</v>
      </c>
      <c r="P462" s="11">
        <f t="shared" ref="P462" si="465">SUM(P463:P464)</f>
        <v>0</v>
      </c>
      <c r="Q462" s="11">
        <f t="shared" ref="Q462" si="466">SUM(Q463:Q464)</f>
        <v>37573927584.740005</v>
      </c>
      <c r="R462" s="11">
        <f t="shared" ref="R462" si="467">SUM(R463:R464)</f>
        <v>2575932346.9081097</v>
      </c>
      <c r="S462" s="11">
        <f t="shared" ref="S462" si="468">SUM(S463:S464)</f>
        <v>863647977.60295796</v>
      </c>
      <c r="T462" s="11">
        <f t="shared" ref="T462" si="469">SUM(T463:T464)</f>
        <v>168454624.91194138</v>
      </c>
      <c r="U462" s="11">
        <f t="shared" ref="U462" si="470">SUM(U463:U464)</f>
        <v>558561296.34972596</v>
      </c>
      <c r="V462" s="11">
        <f t="shared" ref="V462" si="471">SUM(V463:V464)</f>
        <v>217881723.59999999</v>
      </c>
    </row>
    <row r="463" spans="1:22" ht="12" customHeight="1" x14ac:dyDescent="0.25">
      <c r="A463" s="5" t="s">
        <v>24</v>
      </c>
      <c r="B463" s="8" t="s">
        <v>13</v>
      </c>
      <c r="C463" s="8" t="s">
        <v>11</v>
      </c>
      <c r="D463" s="8" t="s">
        <v>10</v>
      </c>
      <c r="E463" s="6">
        <f t="shared" si="436"/>
        <v>110.09867321939922</v>
      </c>
      <c r="F463" s="11">
        <v>233501280.59999999</v>
      </c>
      <c r="G463" s="10">
        <f t="shared" si="437"/>
        <v>25708181189.090641</v>
      </c>
      <c r="H463" s="10">
        <f t="shared" si="438"/>
        <v>4229841867.6797619</v>
      </c>
      <c r="I463" s="10">
        <f t="shared" si="439"/>
        <v>17991140507.029999</v>
      </c>
      <c r="J463" s="10">
        <f t="shared" si="440"/>
        <v>3487198814.3808794</v>
      </c>
      <c r="K463" s="11">
        <v>3733021771.4000001</v>
      </c>
      <c r="L463" s="11">
        <v>0</v>
      </c>
      <c r="M463" s="11">
        <v>1453015400.13767</v>
      </c>
      <c r="N463" s="11">
        <v>1674719981.0032098</v>
      </c>
      <c r="O463" s="11">
        <v>0</v>
      </c>
      <c r="P463" s="10">
        <v>0</v>
      </c>
      <c r="Q463" s="11">
        <v>16926326734.799999</v>
      </c>
      <c r="R463" s="11">
        <v>1064813772.23</v>
      </c>
      <c r="S463" s="11">
        <v>359463433.23999995</v>
      </c>
      <c r="T463" s="11">
        <v>3525562.7797620003</v>
      </c>
      <c r="U463" s="11">
        <v>474069716.60000002</v>
      </c>
      <c r="V463" s="11">
        <v>19224816.899999999</v>
      </c>
    </row>
    <row r="464" spans="1:22" ht="12" customHeight="1" x14ac:dyDescent="0.25">
      <c r="A464" s="5" t="s">
        <v>24</v>
      </c>
      <c r="B464" s="8" t="s">
        <v>13</v>
      </c>
      <c r="C464" s="8" t="s">
        <v>11</v>
      </c>
      <c r="D464" s="8" t="s">
        <v>9</v>
      </c>
      <c r="E464" s="6">
        <f t="shared" si="436"/>
        <v>224.47383745937051</v>
      </c>
      <c r="F464" s="11">
        <v>149348164.92000002</v>
      </c>
      <c r="G464" s="10">
        <f t="shared" si="437"/>
        <v>33524755697.107346</v>
      </c>
      <c r="H464" s="10">
        <f t="shared" si="438"/>
        <v>5154252421.3519049</v>
      </c>
      <c r="I464" s="10">
        <f t="shared" si="439"/>
        <v>22158719424.618111</v>
      </c>
      <c r="J464" s="10">
        <f t="shared" si="440"/>
        <v>6211783851.1373281</v>
      </c>
      <c r="K464" s="11">
        <v>4705519460.6990519</v>
      </c>
      <c r="L464" s="11">
        <v>0</v>
      </c>
      <c r="M464" s="11">
        <v>2073220349.9767113</v>
      </c>
      <c r="N464" s="11">
        <v>3634378956.7976589</v>
      </c>
      <c r="O464" s="11">
        <v>655412.07094799995</v>
      </c>
      <c r="P464" s="10">
        <v>0</v>
      </c>
      <c r="Q464" s="11">
        <v>20647600849.940002</v>
      </c>
      <c r="R464" s="11">
        <v>1511118574.6781099</v>
      </c>
      <c r="S464" s="11">
        <v>504184544.36295807</v>
      </c>
      <c r="T464" s="11">
        <v>164929062.13217938</v>
      </c>
      <c r="U464" s="11">
        <v>84491579.749725997</v>
      </c>
      <c r="V464" s="11">
        <v>198656906.69999999</v>
      </c>
    </row>
    <row r="465" spans="1:22" ht="12" customHeight="1" x14ac:dyDescent="0.25">
      <c r="A465" s="5" t="s">
        <v>24</v>
      </c>
      <c r="B465" s="8" t="s">
        <v>14</v>
      </c>
      <c r="C465" s="8" t="s">
        <v>43</v>
      </c>
      <c r="D465" s="8" t="s">
        <v>9</v>
      </c>
      <c r="E465" s="6">
        <f t="shared" si="436"/>
        <v>75.909878610285872</v>
      </c>
      <c r="F465" s="11">
        <f>SUM(F466:F468)</f>
        <v>123199896.94012764</v>
      </c>
      <c r="G465" s="10">
        <f t="shared" si="437"/>
        <v>9352089221.5248184</v>
      </c>
      <c r="H465" s="10">
        <f t="shared" si="438"/>
        <v>2648732407.7543368</v>
      </c>
      <c r="I465" s="10">
        <f t="shared" si="439"/>
        <v>4693916374.7936325</v>
      </c>
      <c r="J465" s="10">
        <f t="shared" si="440"/>
        <v>2009440438.9768486</v>
      </c>
      <c r="K465" s="11">
        <f>SUM(K466:K468)</f>
        <v>2089200690.755794</v>
      </c>
      <c r="L465" s="11">
        <f t="shared" ref="L465:V465" si="472">SUM(L466:L468)</f>
        <v>974236033.07873583</v>
      </c>
      <c r="M465" s="11">
        <f t="shared" si="472"/>
        <v>874975436.10108042</v>
      </c>
      <c r="N465" s="11">
        <f t="shared" si="472"/>
        <v>360354385.69843042</v>
      </c>
      <c r="O465" s="11">
        <f t="shared" si="472"/>
        <v>310492565.17861831</v>
      </c>
      <c r="P465" s="11">
        <f t="shared" si="472"/>
        <v>0</v>
      </c>
      <c r="Q465" s="11">
        <f t="shared" si="472"/>
        <v>326380499.94290125</v>
      </c>
      <c r="R465" s="11">
        <f t="shared" si="472"/>
        <v>3393299841.771996</v>
      </c>
      <c r="S465" s="11">
        <f t="shared" si="472"/>
        <v>774110617.17733753</v>
      </c>
      <c r="T465" s="11">
        <f t="shared" si="472"/>
        <v>56967333.309249312</v>
      </c>
      <c r="U465" s="11">
        <f t="shared" si="472"/>
        <v>7850124.0538827498</v>
      </c>
      <c r="V465" s="11">
        <f t="shared" si="472"/>
        <v>184221694.45679238</v>
      </c>
    </row>
    <row r="466" spans="1:22" ht="12" customHeight="1" x14ac:dyDescent="0.25">
      <c r="A466" s="5" t="s">
        <v>24</v>
      </c>
      <c r="B466" s="8" t="s">
        <v>14</v>
      </c>
      <c r="C466" s="8" t="s">
        <v>48</v>
      </c>
      <c r="D466" s="8" t="s">
        <v>9</v>
      </c>
      <c r="E466" s="6">
        <f t="shared" si="436"/>
        <v>67.440498906128809</v>
      </c>
      <c r="F466" s="11">
        <v>76899051.040353984</v>
      </c>
      <c r="G466" s="10">
        <f t="shared" si="437"/>
        <v>5186110367.5693359</v>
      </c>
      <c r="H466" s="10">
        <f t="shared" si="438"/>
        <v>698992838.14366794</v>
      </c>
      <c r="I466" s="10">
        <f t="shared" si="439"/>
        <v>3292943316.1879873</v>
      </c>
      <c r="J466" s="10">
        <f t="shared" si="440"/>
        <v>1194174213.2376809</v>
      </c>
      <c r="K466" s="11">
        <v>694944345.65590727</v>
      </c>
      <c r="L466" s="11">
        <v>225408501.30893052</v>
      </c>
      <c r="M466" s="11">
        <v>508863409.50921184</v>
      </c>
      <c r="N466" s="11">
        <v>157403771.05679482</v>
      </c>
      <c r="O466" s="11">
        <v>0</v>
      </c>
      <c r="P466" s="10">
        <v>0</v>
      </c>
      <c r="Q466" s="11">
        <v>238649804.95549756</v>
      </c>
      <c r="R466" s="11">
        <v>2828885009.9235592</v>
      </c>
      <c r="S466" s="11">
        <v>527907032.67167413</v>
      </c>
      <c r="T466" s="11">
        <v>0</v>
      </c>
      <c r="U466" s="11">
        <v>4048492.4877607003</v>
      </c>
      <c r="V466" s="11">
        <v>0</v>
      </c>
    </row>
    <row r="467" spans="1:22" ht="12" customHeight="1" x14ac:dyDescent="0.25">
      <c r="A467" s="5" t="s">
        <v>24</v>
      </c>
      <c r="B467" s="8" t="s">
        <v>14</v>
      </c>
      <c r="C467" s="8" t="s">
        <v>49</v>
      </c>
      <c r="D467" s="8" t="s">
        <v>9</v>
      </c>
      <c r="E467" s="6">
        <f t="shared" si="436"/>
        <v>92.772984203892307</v>
      </c>
      <c r="F467" s="11">
        <v>33037172.557348143</v>
      </c>
      <c r="G467" s="10">
        <f t="shared" si="437"/>
        <v>3064957087.8041239</v>
      </c>
      <c r="H467" s="10">
        <f t="shared" si="438"/>
        <v>1292169348.6486528</v>
      </c>
      <c r="I467" s="10">
        <f t="shared" si="439"/>
        <v>1135078856.1592476</v>
      </c>
      <c r="J467" s="10">
        <f t="shared" si="440"/>
        <v>637708882.99622357</v>
      </c>
      <c r="K467" s="11">
        <v>1005422590.8052812</v>
      </c>
      <c r="L467" s="11">
        <v>601729644.65854979</v>
      </c>
      <c r="M467" s="11">
        <v>310879720.90143162</v>
      </c>
      <c r="N467" s="11">
        <v>161921230.34197733</v>
      </c>
      <c r="O467" s="11">
        <v>139373115.28734618</v>
      </c>
      <c r="P467" s="10">
        <v>0</v>
      </c>
      <c r="Q467" s="11">
        <v>67091061.138736643</v>
      </c>
      <c r="R467" s="11">
        <v>466258150.36196119</v>
      </c>
      <c r="S467" s="11">
        <v>164907931.75281465</v>
      </c>
      <c r="T467" s="11">
        <v>17109883.736956108</v>
      </c>
      <c r="U467" s="11">
        <v>3138722.3186160298</v>
      </c>
      <c r="V467" s="11">
        <v>127125036.50045347</v>
      </c>
    </row>
    <row r="468" spans="1:22" ht="12" customHeight="1" x14ac:dyDescent="0.25">
      <c r="A468" s="5" t="s">
        <v>24</v>
      </c>
      <c r="B468" s="8" t="s">
        <v>14</v>
      </c>
      <c r="C468" s="8" t="s">
        <v>50</v>
      </c>
      <c r="D468" s="8" t="s">
        <v>9</v>
      </c>
      <c r="E468" s="6">
        <f t="shared" si="436"/>
        <v>83.010319820648988</v>
      </c>
      <c r="F468" s="11">
        <v>13263673.342425507</v>
      </c>
      <c r="G468" s="10">
        <f t="shared" si="437"/>
        <v>1101021766.1513577</v>
      </c>
      <c r="H468" s="10">
        <f t="shared" si="438"/>
        <v>657570220.96201587</v>
      </c>
      <c r="I468" s="10">
        <f t="shared" si="439"/>
        <v>265894202.44639784</v>
      </c>
      <c r="J468" s="10">
        <f t="shared" si="440"/>
        <v>177557342.74294397</v>
      </c>
      <c r="K468" s="11">
        <v>388833754.29460573</v>
      </c>
      <c r="L468" s="11">
        <v>147097887.1112555</v>
      </c>
      <c r="M468" s="11">
        <v>55232305.690436937</v>
      </c>
      <c r="N468" s="11">
        <v>41029384.299658276</v>
      </c>
      <c r="O468" s="11">
        <v>171119449.8912721</v>
      </c>
      <c r="P468" s="10">
        <v>0</v>
      </c>
      <c r="Q468" s="11">
        <v>20639633.84866704</v>
      </c>
      <c r="R468" s="11">
        <v>98156681.486475304</v>
      </c>
      <c r="S468" s="11">
        <v>81295652.752848759</v>
      </c>
      <c r="T468" s="11">
        <v>39857449.572293207</v>
      </c>
      <c r="U468" s="11">
        <v>662909.24750601989</v>
      </c>
      <c r="V468" s="11">
        <v>57096657.956338912</v>
      </c>
    </row>
    <row r="469" spans="1:22" ht="12" customHeight="1" x14ac:dyDescent="0.25">
      <c r="A469" s="5" t="s">
        <v>24</v>
      </c>
      <c r="B469" s="8" t="s">
        <v>15</v>
      </c>
      <c r="C469" s="8" t="s">
        <v>43</v>
      </c>
      <c r="D469" s="8" t="s">
        <v>43</v>
      </c>
      <c r="E469" s="6">
        <f t="shared" si="436"/>
        <v>32.86742203696673</v>
      </c>
      <c r="F469" s="11">
        <f>SUM(F470:F471)</f>
        <v>2161699775.234489</v>
      </c>
      <c r="G469" s="10">
        <f t="shared" si="437"/>
        <v>71049498829.848068</v>
      </c>
      <c r="H469" s="10">
        <f t="shared" si="438"/>
        <v>43734217375.994797</v>
      </c>
      <c r="I469" s="10">
        <f t="shared" si="439"/>
        <v>2239873852.868948</v>
      </c>
      <c r="J469" s="10">
        <f t="shared" si="440"/>
        <v>25075407600.984318</v>
      </c>
      <c r="K469" s="11">
        <f>SUM(K470:K471)</f>
        <v>26418407647.70089</v>
      </c>
      <c r="L469" s="11">
        <f t="shared" ref="L469:U469" si="473">SUM(L470:L471)</f>
        <v>915987859.39807725</v>
      </c>
      <c r="M469" s="11">
        <f t="shared" si="473"/>
        <v>11058998182.126122</v>
      </c>
      <c r="N469" s="11">
        <f t="shared" si="473"/>
        <v>8671136317.7345104</v>
      </c>
      <c r="O469" s="11">
        <f t="shared" si="473"/>
        <v>5016711432.3699808</v>
      </c>
      <c r="P469" s="11">
        <f t="shared" si="473"/>
        <v>0</v>
      </c>
      <c r="Q469" s="11">
        <f t="shared" si="473"/>
        <v>0</v>
      </c>
      <c r="R469" s="11">
        <f t="shared" si="473"/>
        <v>1323885993.470871</v>
      </c>
      <c r="S469" s="11">
        <f t="shared" si="473"/>
        <v>5345273101.1236849</v>
      </c>
      <c r="T469" s="11">
        <f t="shared" si="473"/>
        <v>6095856294.6863232</v>
      </c>
      <c r="U469" s="11">
        <f t="shared" si="473"/>
        <v>377726594.70124143</v>
      </c>
      <c r="V469" s="11">
        <f>SUM(V470:V471)</f>
        <v>5825515406.5363617</v>
      </c>
    </row>
    <row r="470" spans="1:22" ht="12" customHeight="1" x14ac:dyDescent="0.25">
      <c r="A470" s="5" t="s">
        <v>24</v>
      </c>
      <c r="B470" s="8" t="s">
        <v>15</v>
      </c>
      <c r="C470" s="8" t="s">
        <v>43</v>
      </c>
      <c r="D470" s="8" t="s">
        <v>16</v>
      </c>
      <c r="E470" s="6">
        <f t="shared" si="436"/>
        <v>25.885138474996378</v>
      </c>
      <c r="F470" s="11">
        <f>SUM(F473,F476)</f>
        <v>858870200.78140247</v>
      </c>
      <c r="G470" s="10">
        <f t="shared" si="437"/>
        <v>22231974079.274544</v>
      </c>
      <c r="H470" s="10">
        <f t="shared" si="438"/>
        <v>12045989494.99308</v>
      </c>
      <c r="I470" s="10">
        <f t="shared" si="439"/>
        <v>1431990956.8207579</v>
      </c>
      <c r="J470" s="10">
        <f t="shared" si="440"/>
        <v>8753993627.4607048</v>
      </c>
      <c r="K470" s="11">
        <f>SUM(K473,K476)</f>
        <v>8413286950.6052055</v>
      </c>
      <c r="L470" s="11">
        <f t="shared" ref="L470:V470" si="474">SUM(L473,L476)</f>
        <v>673788958.76400745</v>
      </c>
      <c r="M470" s="11">
        <f t="shared" si="474"/>
        <v>3412881770.974803</v>
      </c>
      <c r="N470" s="11">
        <f t="shared" si="474"/>
        <v>2146519415.8890922</v>
      </c>
      <c r="O470" s="11">
        <f t="shared" si="474"/>
        <v>799716922.44180107</v>
      </c>
      <c r="P470" s="11">
        <f t="shared" si="474"/>
        <v>0</v>
      </c>
      <c r="Q470" s="11">
        <f t="shared" si="474"/>
        <v>0</v>
      </c>
      <c r="R470" s="11">
        <f t="shared" si="474"/>
        <v>758201998.0567503</v>
      </c>
      <c r="S470" s="11">
        <f t="shared" si="474"/>
        <v>3194592440.5968103</v>
      </c>
      <c r="T470" s="11">
        <f t="shared" si="474"/>
        <v>1159838091.0382104</v>
      </c>
      <c r="U470" s="11">
        <f t="shared" si="474"/>
        <v>30064401.883551367</v>
      </c>
      <c r="V470" s="11">
        <f t="shared" si="474"/>
        <v>1643083129.0243139</v>
      </c>
    </row>
    <row r="471" spans="1:22" ht="12" customHeight="1" x14ac:dyDescent="0.25">
      <c r="A471" s="5" t="s">
        <v>24</v>
      </c>
      <c r="B471" s="8" t="s">
        <v>15</v>
      </c>
      <c r="C471" s="8" t="s">
        <v>43</v>
      </c>
      <c r="D471" s="8" t="s">
        <v>9</v>
      </c>
      <c r="E471" s="6">
        <f t="shared" si="436"/>
        <v>37.470384237375463</v>
      </c>
      <c r="F471" s="11">
        <f>SUM(F474,F477,F479)</f>
        <v>1302829574.4530866</v>
      </c>
      <c r="G471" s="10">
        <f t="shared" si="437"/>
        <v>48817524750.573517</v>
      </c>
      <c r="H471" s="10">
        <f t="shared" si="438"/>
        <v>31688227881.001717</v>
      </c>
      <c r="I471" s="10">
        <f t="shared" si="439"/>
        <v>807882896.04819059</v>
      </c>
      <c r="J471" s="10">
        <f t="shared" si="440"/>
        <v>16321413973.523613</v>
      </c>
      <c r="K471" s="11">
        <f>SUM(K474,K477,K479)</f>
        <v>18005120697.095684</v>
      </c>
      <c r="L471" s="11">
        <f t="shared" ref="L471:U471" si="475">SUM(L474,L477,L479)</f>
        <v>242198900.63406983</v>
      </c>
      <c r="M471" s="11">
        <f t="shared" si="475"/>
        <v>7646116411.1513195</v>
      </c>
      <c r="N471" s="11">
        <f t="shared" si="475"/>
        <v>6524616901.8454189</v>
      </c>
      <c r="O471" s="11">
        <f t="shared" si="475"/>
        <v>4216994509.9281797</v>
      </c>
      <c r="P471" s="11">
        <f t="shared" si="475"/>
        <v>0</v>
      </c>
      <c r="Q471" s="11">
        <f t="shared" si="475"/>
        <v>0</v>
      </c>
      <c r="R471" s="11">
        <f t="shared" si="475"/>
        <v>565683995.41412079</v>
      </c>
      <c r="S471" s="11">
        <f t="shared" si="475"/>
        <v>2150680660.5268745</v>
      </c>
      <c r="T471" s="11">
        <f t="shared" si="475"/>
        <v>4936018203.6481133</v>
      </c>
      <c r="U471" s="11">
        <f t="shared" si="475"/>
        <v>347662192.81769007</v>
      </c>
      <c r="V471" s="11">
        <f>SUM(V474,V477,V479)</f>
        <v>4182432277.5120473</v>
      </c>
    </row>
    <row r="472" spans="1:22" ht="12" customHeight="1" x14ac:dyDescent="0.25">
      <c r="A472" s="5" t="s">
        <v>24</v>
      </c>
      <c r="B472" s="8" t="s">
        <v>15</v>
      </c>
      <c r="C472" s="8" t="s">
        <v>48</v>
      </c>
      <c r="D472" s="8" t="s">
        <v>43</v>
      </c>
      <c r="E472" s="6">
        <f t="shared" si="436"/>
        <v>24.693700078840791</v>
      </c>
      <c r="F472" s="11">
        <f>SUM(F473:F474)</f>
        <v>244999047.74082503</v>
      </c>
      <c r="G472" s="10">
        <f t="shared" si="437"/>
        <v>6049933004.5135298</v>
      </c>
      <c r="H472" s="10">
        <f t="shared" si="438"/>
        <v>1399992134.3342876</v>
      </c>
      <c r="I472" s="10">
        <f t="shared" si="439"/>
        <v>1179183216.6908875</v>
      </c>
      <c r="J472" s="10">
        <f t="shared" si="440"/>
        <v>3470757653.4883547</v>
      </c>
      <c r="K472" s="11">
        <f>SUM(K473:K474)</f>
        <v>1399992134.3342876</v>
      </c>
      <c r="L472" s="11">
        <f t="shared" ref="L472:U472" si="476">SUM(L473:L474)</f>
        <v>915987859.39807725</v>
      </c>
      <c r="M472" s="11">
        <f t="shared" si="476"/>
        <v>967034984.33020926</v>
      </c>
      <c r="N472" s="11">
        <f t="shared" si="476"/>
        <v>295650617.84394485</v>
      </c>
      <c r="O472" s="11">
        <f t="shared" si="476"/>
        <v>0</v>
      </c>
      <c r="P472" s="11">
        <f t="shared" si="476"/>
        <v>0</v>
      </c>
      <c r="Q472" s="11">
        <f t="shared" si="476"/>
        <v>0</v>
      </c>
      <c r="R472" s="11">
        <f t="shared" si="476"/>
        <v>263195357.2928102</v>
      </c>
      <c r="S472" s="11">
        <f t="shared" si="476"/>
        <v>2208072051.3142004</v>
      </c>
      <c r="T472" s="11">
        <f t="shared" si="476"/>
        <v>0</v>
      </c>
      <c r="U472" s="11">
        <f t="shared" si="476"/>
        <v>0</v>
      </c>
      <c r="V472" s="11">
        <f>SUM(V473:V474)</f>
        <v>0</v>
      </c>
    </row>
    <row r="473" spans="1:22" ht="12" customHeight="1" x14ac:dyDescent="0.25">
      <c r="A473" s="5" t="s">
        <v>24</v>
      </c>
      <c r="B473" s="8" t="s">
        <v>15</v>
      </c>
      <c r="C473" s="8" t="s">
        <v>48</v>
      </c>
      <c r="D473" s="8" t="s">
        <v>16</v>
      </c>
      <c r="E473" s="6">
        <f t="shared" si="436"/>
        <v>22.14842647431389</v>
      </c>
      <c r="F473" s="7">
        <v>202234660.46227387</v>
      </c>
      <c r="G473" s="10">
        <f t="shared" si="437"/>
        <v>4479179507.8065071</v>
      </c>
      <c r="H473" s="10">
        <f t="shared" si="438"/>
        <v>1037452543.651142</v>
      </c>
      <c r="I473" s="10">
        <f t="shared" si="439"/>
        <v>868329024.7114141</v>
      </c>
      <c r="J473" s="10">
        <f t="shared" si="440"/>
        <v>2573397939.4439516</v>
      </c>
      <c r="K473" s="7">
        <v>1037452543.651142</v>
      </c>
      <c r="L473" s="7">
        <v>673788958.76400745</v>
      </c>
      <c r="M473" s="7">
        <v>717450508.83960223</v>
      </c>
      <c r="N473" s="7">
        <v>219259322.06069165</v>
      </c>
      <c r="O473" s="7">
        <v>0</v>
      </c>
      <c r="P473" s="10">
        <v>0</v>
      </c>
      <c r="Q473" s="7">
        <v>0</v>
      </c>
      <c r="R473" s="7">
        <v>194540065.94740662</v>
      </c>
      <c r="S473" s="7">
        <v>1636688108.5436578</v>
      </c>
      <c r="T473" s="7">
        <v>0</v>
      </c>
      <c r="U473" s="7">
        <v>0</v>
      </c>
      <c r="V473" s="7">
        <v>0</v>
      </c>
    </row>
    <row r="474" spans="1:22" ht="12" customHeight="1" x14ac:dyDescent="0.25">
      <c r="A474" s="5" t="s">
        <v>24</v>
      </c>
      <c r="B474" s="8" t="s">
        <v>15</v>
      </c>
      <c r="C474" s="8" t="s">
        <v>48</v>
      </c>
      <c r="D474" s="8" t="s">
        <v>9</v>
      </c>
      <c r="E474" s="6">
        <f t="shared" si="436"/>
        <v>36.730410434170913</v>
      </c>
      <c r="F474" s="7">
        <v>42764387.278551169</v>
      </c>
      <c r="G474" s="10">
        <f t="shared" si="437"/>
        <v>1570753496.7070217</v>
      </c>
      <c r="H474" s="10">
        <f t="shared" si="438"/>
        <v>362539590.68314558</v>
      </c>
      <c r="I474" s="10">
        <f t="shared" si="439"/>
        <v>310854191.97947341</v>
      </c>
      <c r="J474" s="10">
        <f t="shared" si="440"/>
        <v>897359714.04440284</v>
      </c>
      <c r="K474" s="7">
        <v>362539590.68314558</v>
      </c>
      <c r="L474" s="7">
        <v>242198900.63406983</v>
      </c>
      <c r="M474" s="7">
        <v>249584475.49060708</v>
      </c>
      <c r="N474" s="7">
        <v>76391295.783253208</v>
      </c>
      <c r="O474" s="7">
        <v>0</v>
      </c>
      <c r="P474" s="10">
        <v>0</v>
      </c>
      <c r="Q474" s="7">
        <v>0</v>
      </c>
      <c r="R474" s="7">
        <v>68655291.345403567</v>
      </c>
      <c r="S474" s="7">
        <v>571383942.7705425</v>
      </c>
      <c r="T474" s="7">
        <v>0</v>
      </c>
      <c r="U474" s="7">
        <v>0</v>
      </c>
      <c r="V474" s="7">
        <v>0</v>
      </c>
    </row>
    <row r="475" spans="1:22" ht="12" customHeight="1" x14ac:dyDescent="0.25">
      <c r="A475" s="5" t="s">
        <v>24</v>
      </c>
      <c r="B475" s="8" t="s">
        <v>15</v>
      </c>
      <c r="C475" s="8" t="s">
        <v>51</v>
      </c>
      <c r="D475" s="8" t="s">
        <v>43</v>
      </c>
      <c r="E475" s="6">
        <f t="shared" si="436"/>
        <v>28.847576889666367</v>
      </c>
      <c r="F475" s="11">
        <f>SUM(F476:F477)</f>
        <v>709559029.37120533</v>
      </c>
      <c r="G475" s="10">
        <f t="shared" si="437"/>
        <v>20469058657.542881</v>
      </c>
      <c r="H475" s="10">
        <f t="shared" si="438"/>
        <v>12665475302.431114</v>
      </c>
      <c r="I475" s="10">
        <f t="shared" si="439"/>
        <v>651576142.46893311</v>
      </c>
      <c r="J475" s="10">
        <f t="shared" si="440"/>
        <v>7152007212.6428328</v>
      </c>
      <c r="K475" s="11">
        <f>SUM(K476:K477)</f>
        <v>8527410790.5904255</v>
      </c>
      <c r="L475" s="11">
        <f t="shared" ref="L475:U475" si="477">SUM(L476:L477)</f>
        <v>0</v>
      </c>
      <c r="M475" s="11">
        <f t="shared" si="477"/>
        <v>3119442056.4257202</v>
      </c>
      <c r="N475" s="11">
        <f t="shared" si="477"/>
        <v>2225367841.2232332</v>
      </c>
      <c r="O475" s="11">
        <f t="shared" si="477"/>
        <v>923894379.0086087</v>
      </c>
      <c r="P475" s="11">
        <f t="shared" si="477"/>
        <v>0</v>
      </c>
      <c r="Q475" s="11">
        <f t="shared" si="477"/>
        <v>0</v>
      </c>
      <c r="R475" s="11">
        <f t="shared" si="477"/>
        <v>651576142.46893311</v>
      </c>
      <c r="S475" s="11">
        <f t="shared" si="477"/>
        <v>1807197314.9938793</v>
      </c>
      <c r="T475" s="11">
        <f t="shared" si="477"/>
        <v>1354992461.5291398</v>
      </c>
      <c r="U475" s="11">
        <f t="shared" si="477"/>
        <v>40432702.575356431</v>
      </c>
      <c r="V475" s="11">
        <f>SUM(V476:V477)</f>
        <v>1818744968.7275839</v>
      </c>
    </row>
    <row r="476" spans="1:22" ht="12" customHeight="1" x14ac:dyDescent="0.25">
      <c r="A476" s="5" t="s">
        <v>24</v>
      </c>
      <c r="B476" s="8" t="s">
        <v>15</v>
      </c>
      <c r="C476" s="8" t="s">
        <v>51</v>
      </c>
      <c r="D476" s="8" t="s">
        <v>16</v>
      </c>
      <c r="E476" s="6">
        <f t="shared" si="436"/>
        <v>27.0359940658102</v>
      </c>
      <c r="F476" s="7">
        <v>656635540.31912863</v>
      </c>
      <c r="G476" s="10">
        <f t="shared" si="437"/>
        <v>17752794571.468037</v>
      </c>
      <c r="H476" s="10">
        <f t="shared" si="438"/>
        <v>11008536951.341938</v>
      </c>
      <c r="I476" s="10">
        <f t="shared" si="439"/>
        <v>563661932.10934365</v>
      </c>
      <c r="J476" s="10">
        <f t="shared" si="440"/>
        <v>6180595688.0167542</v>
      </c>
      <c r="K476" s="7">
        <v>7375834406.9540634</v>
      </c>
      <c r="L476" s="7">
        <v>0</v>
      </c>
      <c r="M476" s="7">
        <v>2695431262.1352005</v>
      </c>
      <c r="N476" s="7">
        <v>1927260093.8284006</v>
      </c>
      <c r="O476" s="7">
        <v>799716922.44180107</v>
      </c>
      <c r="P476" s="10">
        <v>0</v>
      </c>
      <c r="Q476" s="7">
        <v>0</v>
      </c>
      <c r="R476" s="7">
        <v>563661932.10934365</v>
      </c>
      <c r="S476" s="7">
        <v>1557904332.0531526</v>
      </c>
      <c r="T476" s="7">
        <v>1159838091.0382104</v>
      </c>
      <c r="U476" s="7">
        <v>30064401.883551367</v>
      </c>
      <c r="V476" s="7">
        <v>1643083129.0243139</v>
      </c>
    </row>
    <row r="477" spans="1:22" ht="12" customHeight="1" x14ac:dyDescent="0.25">
      <c r="A477" s="5" t="s">
        <v>24</v>
      </c>
      <c r="B477" s="8" t="s">
        <v>15</v>
      </c>
      <c r="C477" s="8" t="s">
        <v>51</v>
      </c>
      <c r="D477" s="8" t="s">
        <v>9</v>
      </c>
      <c r="E477" s="6">
        <f t="shared" si="436"/>
        <v>51.324357761107542</v>
      </c>
      <c r="F477" s="7">
        <v>52923489.05207669</v>
      </c>
      <c r="G477" s="10">
        <f t="shared" si="437"/>
        <v>2716264086.0748425</v>
      </c>
      <c r="H477" s="10">
        <f t="shared" si="438"/>
        <v>1656938351.0891738</v>
      </c>
      <c r="I477" s="10">
        <f t="shared" si="439"/>
        <v>87914210.359589517</v>
      </c>
      <c r="J477" s="10">
        <f t="shared" si="440"/>
        <v>971411524.62607932</v>
      </c>
      <c r="K477" s="7">
        <v>1151576383.6363618</v>
      </c>
      <c r="L477" s="7">
        <v>0</v>
      </c>
      <c r="M477" s="7">
        <v>424010794.29051983</v>
      </c>
      <c r="N477" s="7">
        <v>298107747.39483285</v>
      </c>
      <c r="O477" s="7">
        <v>124177456.5668076</v>
      </c>
      <c r="P477" s="10">
        <v>0</v>
      </c>
      <c r="Q477" s="7">
        <v>0</v>
      </c>
      <c r="R477" s="7">
        <v>87914210.359589517</v>
      </c>
      <c r="S477" s="7">
        <v>249292982.9407267</v>
      </c>
      <c r="T477" s="7">
        <v>195154370.49092937</v>
      </c>
      <c r="U477" s="7">
        <v>10368300.691805065</v>
      </c>
      <c r="V477" s="7">
        <v>175661839.7032699</v>
      </c>
    </row>
    <row r="478" spans="1:22" ht="12" customHeight="1" x14ac:dyDescent="0.25">
      <c r="A478" s="5" t="s">
        <v>24</v>
      </c>
      <c r="B478" s="8" t="s">
        <v>15</v>
      </c>
      <c r="C478" s="8" t="s">
        <v>52</v>
      </c>
      <c r="D478" s="8" t="s">
        <v>43</v>
      </c>
      <c r="E478" s="6">
        <f t="shared" si="436"/>
        <v>36.88921295408209</v>
      </c>
      <c r="F478" s="11">
        <f>F479</f>
        <v>1207141698.1224587</v>
      </c>
      <c r="G478" s="10">
        <f t="shared" si="437"/>
        <v>44530507167.791656</v>
      </c>
      <c r="H478" s="10">
        <f t="shared" si="438"/>
        <v>29668749939.229397</v>
      </c>
      <c r="I478" s="10">
        <f t="shared" si="439"/>
        <v>409114493.70912772</v>
      </c>
      <c r="J478" s="10">
        <f t="shared" si="440"/>
        <v>14452642734.85313</v>
      </c>
      <c r="K478" s="11">
        <f>K479</f>
        <v>16491004722.776178</v>
      </c>
      <c r="L478" s="11">
        <f t="shared" ref="L478:V478" si="478">L479</f>
        <v>0</v>
      </c>
      <c r="M478" s="11">
        <f t="shared" si="478"/>
        <v>6972521141.3701925</v>
      </c>
      <c r="N478" s="11">
        <f t="shared" si="478"/>
        <v>6150117858.6673326</v>
      </c>
      <c r="O478" s="11">
        <f t="shared" si="478"/>
        <v>4092817053.361372</v>
      </c>
      <c r="P478" s="11">
        <f t="shared" si="478"/>
        <v>0</v>
      </c>
      <c r="Q478" s="11">
        <f t="shared" si="478"/>
        <v>0</v>
      </c>
      <c r="R478" s="11">
        <f t="shared" si="478"/>
        <v>409114493.70912772</v>
      </c>
      <c r="S478" s="11">
        <f t="shared" si="478"/>
        <v>1330003734.8156052</v>
      </c>
      <c r="T478" s="11">
        <f t="shared" si="478"/>
        <v>4740863833.1571836</v>
      </c>
      <c r="U478" s="11">
        <f t="shared" si="478"/>
        <v>337293892.12588501</v>
      </c>
      <c r="V478" s="11">
        <f t="shared" si="478"/>
        <v>4006770437.8087773</v>
      </c>
    </row>
    <row r="479" spans="1:22" ht="12" customHeight="1" x14ac:dyDescent="0.25">
      <c r="A479" s="5" t="s">
        <v>24</v>
      </c>
      <c r="B479" s="8" t="s">
        <v>15</v>
      </c>
      <c r="C479" s="8" t="s">
        <v>52</v>
      </c>
      <c r="D479" s="8" t="s">
        <v>9</v>
      </c>
      <c r="E479" s="6">
        <f t="shared" si="436"/>
        <v>36.88921295408209</v>
      </c>
      <c r="F479" s="7">
        <v>1207141698.1224587</v>
      </c>
      <c r="G479" s="10">
        <f t="shared" si="437"/>
        <v>44530507167.791656</v>
      </c>
      <c r="H479" s="10">
        <f t="shared" si="438"/>
        <v>29668749939.229397</v>
      </c>
      <c r="I479" s="10">
        <f t="shared" si="439"/>
        <v>409114493.70912772</v>
      </c>
      <c r="J479" s="10">
        <f t="shared" si="440"/>
        <v>14452642734.85313</v>
      </c>
      <c r="K479" s="7">
        <v>16491004722.776178</v>
      </c>
      <c r="L479" s="7">
        <v>0</v>
      </c>
      <c r="M479" s="7">
        <v>6972521141.3701925</v>
      </c>
      <c r="N479" s="7">
        <v>6150117858.6673326</v>
      </c>
      <c r="O479" s="7">
        <v>4092817053.361372</v>
      </c>
      <c r="P479" s="10">
        <v>0</v>
      </c>
      <c r="Q479" s="7">
        <v>0</v>
      </c>
      <c r="R479" s="7">
        <v>409114493.70912772</v>
      </c>
      <c r="S479" s="7">
        <v>1330003734.8156052</v>
      </c>
      <c r="T479" s="7">
        <v>4740863833.1571836</v>
      </c>
      <c r="U479" s="7">
        <v>337293892.12588501</v>
      </c>
      <c r="V479" s="7">
        <v>4006770437.8087773</v>
      </c>
    </row>
    <row r="480" spans="1:22" ht="12" customHeight="1" x14ac:dyDescent="0.25">
      <c r="A480" s="5" t="s">
        <v>25</v>
      </c>
      <c r="B480" s="8" t="s">
        <v>8</v>
      </c>
      <c r="C480" s="8" t="s">
        <v>43</v>
      </c>
      <c r="D480" s="8" t="s">
        <v>43</v>
      </c>
      <c r="E480" s="6">
        <f t="shared" si="436"/>
        <v>283.80001039979066</v>
      </c>
      <c r="F480" s="11">
        <f>SUM(F481:F482)</f>
        <v>1082201922.781543</v>
      </c>
      <c r="G480" s="10">
        <f t="shared" si="437"/>
        <v>307128916940.07538</v>
      </c>
      <c r="H480" s="10">
        <f t="shared" si="438"/>
        <v>6428052333.5074348</v>
      </c>
      <c r="I480" s="10">
        <f t="shared" si="439"/>
        <v>215621494889.71188</v>
      </c>
      <c r="J480" s="10">
        <f t="shared" si="440"/>
        <v>85079369716.856033</v>
      </c>
      <c r="K480" s="11">
        <f>SUM(K481:K482)</f>
        <v>2951018940.4869413</v>
      </c>
      <c r="L480" s="11">
        <f t="shared" ref="L480:V480" si="479">SUM(L481:L482)</f>
        <v>0</v>
      </c>
      <c r="M480" s="11">
        <f t="shared" si="479"/>
        <v>2617945088.256526</v>
      </c>
      <c r="N480" s="11">
        <f t="shared" si="479"/>
        <v>68507134603.011932</v>
      </c>
      <c r="O480" s="11">
        <f t="shared" si="479"/>
        <v>973270228.03500271</v>
      </c>
      <c r="P480" s="11">
        <f t="shared" si="479"/>
        <v>0</v>
      </c>
      <c r="Q480" s="11">
        <f t="shared" si="479"/>
        <v>209437404828.66446</v>
      </c>
      <c r="R480" s="11">
        <f t="shared" si="479"/>
        <v>6184090061.0474339</v>
      </c>
      <c r="S480" s="11">
        <f t="shared" si="479"/>
        <v>13954290025.58757</v>
      </c>
      <c r="T480" s="11">
        <f t="shared" si="479"/>
        <v>724459803.34354734</v>
      </c>
      <c r="U480" s="11">
        <f t="shared" si="479"/>
        <v>242481456.8545334</v>
      </c>
      <c r="V480" s="11">
        <f t="shared" si="479"/>
        <v>1536821904.78741</v>
      </c>
    </row>
    <row r="481" spans="1:22" ht="12" customHeight="1" x14ac:dyDescent="0.25">
      <c r="A481" s="5" t="s">
        <v>25</v>
      </c>
      <c r="B481" s="8" t="s">
        <v>8</v>
      </c>
      <c r="C481" s="8" t="s">
        <v>43</v>
      </c>
      <c r="D481" s="8" t="s">
        <v>10</v>
      </c>
      <c r="E481" s="6">
        <f t="shared" si="436"/>
        <v>191.26136086567118</v>
      </c>
      <c r="F481" s="11">
        <f>SUM(F484,F487)</f>
        <v>625458164.60000002</v>
      </c>
      <c r="G481" s="10">
        <f t="shared" si="437"/>
        <v>119625979725.94096</v>
      </c>
      <c r="H481" s="10">
        <f t="shared" si="438"/>
        <v>3715373358.2422705</v>
      </c>
      <c r="I481" s="10">
        <f t="shared" si="439"/>
        <v>86532379769</v>
      </c>
      <c r="J481" s="10">
        <f t="shared" si="440"/>
        <v>29378226598.6987</v>
      </c>
      <c r="K481" s="11">
        <f>SUM(K484,K487)</f>
        <v>1355667058.7603102</v>
      </c>
      <c r="L481" s="11">
        <f t="shared" ref="L481:V481" si="480">SUM(L484,L487)</f>
        <v>0</v>
      </c>
      <c r="M481" s="11">
        <f t="shared" si="480"/>
        <v>1173230381.7986999</v>
      </c>
      <c r="N481" s="11">
        <f t="shared" si="480"/>
        <v>22239360552.799999</v>
      </c>
      <c r="O481" s="11">
        <f t="shared" si="480"/>
        <v>496388255.10969001</v>
      </c>
      <c r="P481" s="11">
        <f t="shared" si="480"/>
        <v>0</v>
      </c>
      <c r="Q481" s="11">
        <f t="shared" si="480"/>
        <v>83738767864</v>
      </c>
      <c r="R481" s="11">
        <f t="shared" si="480"/>
        <v>2793611905</v>
      </c>
      <c r="S481" s="11">
        <f t="shared" si="480"/>
        <v>5965635664.1000004</v>
      </c>
      <c r="T481" s="11">
        <f t="shared" si="480"/>
        <v>569257480.79999995</v>
      </c>
      <c r="U481" s="11">
        <f t="shared" si="480"/>
        <v>41419969.272270001</v>
      </c>
      <c r="V481" s="11">
        <f t="shared" si="480"/>
        <v>1252640594.3</v>
      </c>
    </row>
    <row r="482" spans="1:22" ht="12" customHeight="1" x14ac:dyDescent="0.25">
      <c r="A482" s="5" t="s">
        <v>25</v>
      </c>
      <c r="B482" s="8" t="s">
        <v>8</v>
      </c>
      <c r="C482" s="8" t="s">
        <v>43</v>
      </c>
      <c r="D482" s="8" t="s">
        <v>9</v>
      </c>
      <c r="E482" s="6">
        <f t="shared" si="436"/>
        <v>410.5210719477576</v>
      </c>
      <c r="F482" s="11">
        <f>SUM(F490,F488,F485)</f>
        <v>456743758.18154299</v>
      </c>
      <c r="G482" s="10">
        <f t="shared" si="437"/>
        <v>187502937214.1344</v>
      </c>
      <c r="H482" s="10">
        <f t="shared" si="438"/>
        <v>2712678975.2651649</v>
      </c>
      <c r="I482" s="10">
        <f t="shared" si="439"/>
        <v>129089115120.7119</v>
      </c>
      <c r="J482" s="10">
        <f t="shared" si="440"/>
        <v>55701143118.157326</v>
      </c>
      <c r="K482" s="11">
        <f>SUM(K490,K488,K485)</f>
        <v>1595351881.7266312</v>
      </c>
      <c r="L482" s="11">
        <f t="shared" ref="L482:V482" si="481">SUM(L490,L488,L485)</f>
        <v>0</v>
      </c>
      <c r="M482" s="11">
        <f t="shared" si="481"/>
        <v>1444714706.4578261</v>
      </c>
      <c r="N482" s="11">
        <f t="shared" si="481"/>
        <v>46267774050.211929</v>
      </c>
      <c r="O482" s="11">
        <f t="shared" si="481"/>
        <v>476881972.92531264</v>
      </c>
      <c r="P482" s="11">
        <f t="shared" si="481"/>
        <v>0</v>
      </c>
      <c r="Q482" s="11">
        <f t="shared" si="481"/>
        <v>125698636964.66446</v>
      </c>
      <c r="R482" s="11">
        <f t="shared" si="481"/>
        <v>3390478156.0474334</v>
      </c>
      <c r="S482" s="11">
        <f t="shared" si="481"/>
        <v>7988654361.4875698</v>
      </c>
      <c r="T482" s="11">
        <f t="shared" si="481"/>
        <v>155202322.54354745</v>
      </c>
      <c r="U482" s="11">
        <f t="shared" si="481"/>
        <v>201061487.58226341</v>
      </c>
      <c r="V482" s="11">
        <f t="shared" si="481"/>
        <v>284181310.48741001</v>
      </c>
    </row>
    <row r="483" spans="1:22" ht="12" customHeight="1" x14ac:dyDescent="0.25">
      <c r="A483" s="5" t="s">
        <v>25</v>
      </c>
      <c r="B483" s="8" t="s">
        <v>8</v>
      </c>
      <c r="C483" s="8" t="s">
        <v>45</v>
      </c>
      <c r="D483" s="8" t="s">
        <v>43</v>
      </c>
      <c r="E483" s="6">
        <f t="shared" si="436"/>
        <v>391.8294609357115</v>
      </c>
      <c r="F483" s="11">
        <f>SUM(F484:F485)</f>
        <v>527468238.20000005</v>
      </c>
      <c r="G483" s="10">
        <f t="shared" si="437"/>
        <v>206677595434.61548</v>
      </c>
      <c r="H483" s="10">
        <f t="shared" si="438"/>
        <v>2329763988.8761802</v>
      </c>
      <c r="I483" s="10">
        <f t="shared" si="439"/>
        <v>138476573012.92001</v>
      </c>
      <c r="J483" s="10">
        <f t="shared" si="440"/>
        <v>65871258432.819283</v>
      </c>
      <c r="K483" s="11">
        <f>SUM(K484:K485)</f>
        <v>1236394921.8952</v>
      </c>
      <c r="L483" s="11">
        <f t="shared" ref="L483:V483" si="482">SUM(L484:L485)</f>
        <v>0</v>
      </c>
      <c r="M483" s="11">
        <f t="shared" si="482"/>
        <v>1214471774.5292921</v>
      </c>
      <c r="N483" s="11">
        <f t="shared" si="482"/>
        <v>57672997697.729996</v>
      </c>
      <c r="O483" s="11">
        <f t="shared" si="482"/>
        <v>0</v>
      </c>
      <c r="P483" s="11">
        <f t="shared" si="482"/>
        <v>0</v>
      </c>
      <c r="Q483" s="11">
        <f t="shared" si="482"/>
        <v>134853512980.5</v>
      </c>
      <c r="R483" s="11">
        <f t="shared" si="482"/>
        <v>3623060032.4200001</v>
      </c>
      <c r="S483" s="11">
        <f t="shared" si="482"/>
        <v>6983788960.5599995</v>
      </c>
      <c r="T483" s="11">
        <f t="shared" si="482"/>
        <v>293199862.87707001</v>
      </c>
      <c r="U483" s="11">
        <f t="shared" si="482"/>
        <v>86311041.213910013</v>
      </c>
      <c r="V483" s="11">
        <f t="shared" si="482"/>
        <v>713858162.88999999</v>
      </c>
    </row>
    <row r="484" spans="1:22" ht="12" customHeight="1" x14ac:dyDescent="0.25">
      <c r="A484" s="5" t="s">
        <v>25</v>
      </c>
      <c r="B484" s="8" t="s">
        <v>8</v>
      </c>
      <c r="C484" s="8" t="s">
        <v>45</v>
      </c>
      <c r="D484" s="8" t="s">
        <v>10</v>
      </c>
      <c r="E484" s="6">
        <f t="shared" si="436"/>
        <v>236.74405993608929</v>
      </c>
      <c r="F484" s="7">
        <v>277897779.10000002</v>
      </c>
      <c r="G484" s="10">
        <f t="shared" si="437"/>
        <v>65790648471.356506</v>
      </c>
      <c r="H484" s="10">
        <f t="shared" si="438"/>
        <v>1230152200.8178101</v>
      </c>
      <c r="I484" s="10">
        <f t="shared" si="439"/>
        <v>45380888162</v>
      </c>
      <c r="J484" s="10">
        <f t="shared" si="440"/>
        <v>19179608108.5387</v>
      </c>
      <c r="K484" s="7">
        <v>434247853.13</v>
      </c>
      <c r="L484" s="7">
        <v>0</v>
      </c>
      <c r="M484" s="7">
        <v>421182235.03869998</v>
      </c>
      <c r="N484" s="7">
        <v>16541069813.299999</v>
      </c>
      <c r="O484" s="7">
        <v>0</v>
      </c>
      <c r="P484" s="10">
        <v>0</v>
      </c>
      <c r="Q484" s="7">
        <v>44044446409</v>
      </c>
      <c r="R484" s="7">
        <v>1336441753</v>
      </c>
      <c r="S484" s="7">
        <v>2217356060.1999998</v>
      </c>
      <c r="T484" s="7">
        <v>231482814</v>
      </c>
      <c r="U484" s="7">
        <v>8131926.3878100002</v>
      </c>
      <c r="V484" s="7">
        <v>556289607.29999995</v>
      </c>
    </row>
    <row r="485" spans="1:22" ht="12" customHeight="1" x14ac:dyDescent="0.25">
      <c r="A485" s="5" t="s">
        <v>25</v>
      </c>
      <c r="B485" s="8" t="s">
        <v>8</v>
      </c>
      <c r="C485" s="8" t="s">
        <v>45</v>
      </c>
      <c r="D485" s="8" t="s">
        <v>9</v>
      </c>
      <c r="E485" s="6">
        <f t="shared" si="436"/>
        <v>564.51772165393663</v>
      </c>
      <c r="F485" s="7">
        <v>249570459.09999999</v>
      </c>
      <c r="G485" s="10">
        <f t="shared" si="437"/>
        <v>140886946963.25897</v>
      </c>
      <c r="H485" s="10">
        <f t="shared" si="438"/>
        <v>1099611788.0583699</v>
      </c>
      <c r="I485" s="10">
        <f t="shared" si="439"/>
        <v>93095684850.919998</v>
      </c>
      <c r="J485" s="10">
        <f t="shared" si="440"/>
        <v>46691650324.280594</v>
      </c>
      <c r="K485" s="7">
        <v>802147068.76520002</v>
      </c>
      <c r="L485" s="7">
        <v>0</v>
      </c>
      <c r="M485" s="7">
        <v>793289539.490592</v>
      </c>
      <c r="N485" s="7">
        <v>41131927884.43</v>
      </c>
      <c r="O485" s="7">
        <v>0</v>
      </c>
      <c r="P485" s="10">
        <v>0</v>
      </c>
      <c r="Q485" s="7">
        <v>90809066571.5</v>
      </c>
      <c r="R485" s="7">
        <v>2286618279.4200001</v>
      </c>
      <c r="S485" s="7">
        <v>4766432900.3599997</v>
      </c>
      <c r="T485" s="7">
        <v>61717048.877070002</v>
      </c>
      <c r="U485" s="7">
        <v>78179114.826100007</v>
      </c>
      <c r="V485" s="7">
        <v>157568555.59</v>
      </c>
    </row>
    <row r="486" spans="1:22" ht="12" customHeight="1" x14ac:dyDescent="0.25">
      <c r="A486" s="5" t="s">
        <v>25</v>
      </c>
      <c r="B486" s="8" t="s">
        <v>8</v>
      </c>
      <c r="C486" s="8" t="s">
        <v>11</v>
      </c>
      <c r="D486" s="8" t="s">
        <v>43</v>
      </c>
      <c r="E486" s="6">
        <f t="shared" si="436"/>
        <v>182.01046511744607</v>
      </c>
      <c r="F486" s="11">
        <f>SUM(F487:F488)</f>
        <v>538947221.25</v>
      </c>
      <c r="G486" s="10">
        <f t="shared" si="437"/>
        <v>98094034413.467621</v>
      </c>
      <c r="H486" s="10">
        <f t="shared" si="438"/>
        <v>3686100036.1512537</v>
      </c>
      <c r="I486" s="10">
        <f t="shared" si="439"/>
        <v>75761050388.639999</v>
      </c>
      <c r="J486" s="10">
        <f t="shared" si="440"/>
        <v>18646883988.676361</v>
      </c>
      <c r="K486" s="11">
        <f>SUM(K487:K488)</f>
        <v>1561326485.2595801</v>
      </c>
      <c r="L486" s="11">
        <f t="shared" ref="L486:V486" si="483">SUM(L487:L488)</f>
        <v>0</v>
      </c>
      <c r="M486" s="11">
        <f t="shared" si="483"/>
        <v>1328188095.7263601</v>
      </c>
      <c r="N486" s="11">
        <f t="shared" si="483"/>
        <v>10526097669.26</v>
      </c>
      <c r="O486" s="11">
        <f t="shared" si="483"/>
        <v>769179329.99742007</v>
      </c>
      <c r="P486" s="11">
        <f t="shared" si="483"/>
        <v>0</v>
      </c>
      <c r="Q486" s="11">
        <f t="shared" si="483"/>
        <v>73233906650.600006</v>
      </c>
      <c r="R486" s="11">
        <f t="shared" si="483"/>
        <v>2527143738.04</v>
      </c>
      <c r="S486" s="11">
        <f t="shared" si="483"/>
        <v>6792598223.6900005</v>
      </c>
      <c r="T486" s="11">
        <f t="shared" si="483"/>
        <v>416443842.74680001</v>
      </c>
      <c r="U486" s="11">
        <f t="shared" si="483"/>
        <v>142293697.357454</v>
      </c>
      <c r="V486" s="11">
        <f t="shared" si="483"/>
        <v>796856680.78999996</v>
      </c>
    </row>
    <row r="487" spans="1:22" ht="12" customHeight="1" x14ac:dyDescent="0.25">
      <c r="A487" s="5" t="s">
        <v>25</v>
      </c>
      <c r="B487" s="8" t="s">
        <v>8</v>
      </c>
      <c r="C487" s="8" t="s">
        <v>11</v>
      </c>
      <c r="D487" s="8" t="s">
        <v>10</v>
      </c>
      <c r="E487" s="6">
        <f t="shared" si="436"/>
        <v>154.89490028369318</v>
      </c>
      <c r="F487" s="7">
        <v>347560385.5</v>
      </c>
      <c r="G487" s="10">
        <f t="shared" si="437"/>
        <v>53835331254.584457</v>
      </c>
      <c r="H487" s="10">
        <f t="shared" si="438"/>
        <v>2485221157.4244599</v>
      </c>
      <c r="I487" s="10">
        <f t="shared" si="439"/>
        <v>41151491607</v>
      </c>
      <c r="J487" s="10">
        <f t="shared" si="440"/>
        <v>10198618490.16</v>
      </c>
      <c r="K487" s="7">
        <v>921419205.63031006</v>
      </c>
      <c r="L487" s="7">
        <v>0</v>
      </c>
      <c r="M487" s="7">
        <v>752048146.75999999</v>
      </c>
      <c r="N487" s="7">
        <v>5698290739.5</v>
      </c>
      <c r="O487" s="7">
        <v>496388255.10969001</v>
      </c>
      <c r="P487" s="10">
        <v>0</v>
      </c>
      <c r="Q487" s="7">
        <v>39694321455</v>
      </c>
      <c r="R487" s="7">
        <v>1457170152</v>
      </c>
      <c r="S487" s="7">
        <v>3748279603.9000001</v>
      </c>
      <c r="T487" s="7">
        <v>337774666.80000001</v>
      </c>
      <c r="U487" s="7">
        <v>33288042.884460002</v>
      </c>
      <c r="V487" s="7">
        <v>696350987</v>
      </c>
    </row>
    <row r="488" spans="1:22" ht="12" customHeight="1" x14ac:dyDescent="0.25">
      <c r="A488" s="5" t="s">
        <v>25</v>
      </c>
      <c r="B488" s="8" t="s">
        <v>8</v>
      </c>
      <c r="C488" s="8" t="s">
        <v>11</v>
      </c>
      <c r="D488" s="8" t="s">
        <v>9</v>
      </c>
      <c r="E488" s="6">
        <f t="shared" si="436"/>
        <v>231.25259888144186</v>
      </c>
      <c r="F488" s="7">
        <v>191386835.75</v>
      </c>
      <c r="G488" s="10">
        <f t="shared" si="437"/>
        <v>44258703158.883148</v>
      </c>
      <c r="H488" s="10">
        <f t="shared" si="438"/>
        <v>1200878878.726794</v>
      </c>
      <c r="I488" s="10">
        <f t="shared" si="439"/>
        <v>34609558781.639999</v>
      </c>
      <c r="J488" s="10">
        <f t="shared" si="440"/>
        <v>8448265498.5163603</v>
      </c>
      <c r="K488" s="7">
        <v>639907279.62927008</v>
      </c>
      <c r="L488" s="7">
        <v>0</v>
      </c>
      <c r="M488" s="7">
        <v>576139948.96636009</v>
      </c>
      <c r="N488" s="7">
        <v>4827806929.7600002</v>
      </c>
      <c r="O488" s="7">
        <v>272791074.88773</v>
      </c>
      <c r="P488" s="10">
        <v>0</v>
      </c>
      <c r="Q488" s="7">
        <v>33539585195.599998</v>
      </c>
      <c r="R488" s="7">
        <v>1069973586.04</v>
      </c>
      <c r="S488" s="7">
        <v>3044318619.79</v>
      </c>
      <c r="T488" s="7">
        <v>78669175.946799994</v>
      </c>
      <c r="U488" s="7">
        <v>109005654.472994</v>
      </c>
      <c r="V488" s="7">
        <v>100505693.78999999</v>
      </c>
    </row>
    <row r="489" spans="1:22" ht="12" customHeight="1" x14ac:dyDescent="0.25">
      <c r="A489" s="5" t="s">
        <v>25</v>
      </c>
      <c r="B489" s="9" t="s">
        <v>8</v>
      </c>
      <c r="C489" s="8" t="s">
        <v>46</v>
      </c>
      <c r="D489" s="9" t="s">
        <v>43</v>
      </c>
      <c r="E489" s="6">
        <f t="shared" si="436"/>
        <v>149.32331849668742</v>
      </c>
      <c r="F489" s="11">
        <f>F490</f>
        <v>15786463.331543</v>
      </c>
      <c r="G489" s="10">
        <f t="shared" si="437"/>
        <v>2357287091.9922729</v>
      </c>
      <c r="H489" s="10">
        <f t="shared" si="438"/>
        <v>412188308.48000044</v>
      </c>
      <c r="I489" s="10">
        <f t="shared" si="439"/>
        <v>1383871488.1519036</v>
      </c>
      <c r="J489" s="10">
        <f t="shared" si="440"/>
        <v>561227295.36036873</v>
      </c>
      <c r="K489" s="11">
        <f>K490</f>
        <v>153297533.33216089</v>
      </c>
      <c r="L489" s="11">
        <f t="shared" ref="L489:V489" si="484">L490</f>
        <v>0</v>
      </c>
      <c r="M489" s="11">
        <f t="shared" si="484"/>
        <v>75285218.000874147</v>
      </c>
      <c r="N489" s="11">
        <f t="shared" si="484"/>
        <v>308039236.02192461</v>
      </c>
      <c r="O489" s="11">
        <f t="shared" si="484"/>
        <v>204090898.03758267</v>
      </c>
      <c r="P489" s="11">
        <f t="shared" si="484"/>
        <v>0</v>
      </c>
      <c r="Q489" s="11">
        <f t="shared" si="484"/>
        <v>1349985197.5644703</v>
      </c>
      <c r="R489" s="11">
        <f t="shared" si="484"/>
        <v>33886290.587433435</v>
      </c>
      <c r="S489" s="11">
        <f t="shared" si="484"/>
        <v>177902841.33756989</v>
      </c>
      <c r="T489" s="11">
        <f t="shared" si="484"/>
        <v>14816097.719677456</v>
      </c>
      <c r="U489" s="11">
        <f t="shared" si="484"/>
        <v>13876718.283169381</v>
      </c>
      <c r="V489" s="11">
        <f t="shared" si="484"/>
        <v>26107061.107409999</v>
      </c>
    </row>
    <row r="490" spans="1:22" ht="12" customHeight="1" x14ac:dyDescent="0.25">
      <c r="A490" s="5" t="s">
        <v>25</v>
      </c>
      <c r="B490" s="8" t="s">
        <v>8</v>
      </c>
      <c r="C490" s="8" t="s">
        <v>46</v>
      </c>
      <c r="D490" s="8" t="s">
        <v>9</v>
      </c>
      <c r="E490" s="6">
        <f t="shared" si="436"/>
        <v>149.32331849668742</v>
      </c>
      <c r="F490" s="7">
        <v>15786463.331543</v>
      </c>
      <c r="G490" s="10">
        <f t="shared" si="437"/>
        <v>2357287091.9922729</v>
      </c>
      <c r="H490" s="10">
        <f t="shared" si="438"/>
        <v>412188308.48000044</v>
      </c>
      <c r="I490" s="10">
        <f t="shared" si="439"/>
        <v>1383871488.1519036</v>
      </c>
      <c r="J490" s="10">
        <f t="shared" si="440"/>
        <v>561227295.36036873</v>
      </c>
      <c r="K490" s="7">
        <v>153297533.33216089</v>
      </c>
      <c r="L490" s="7">
        <v>0</v>
      </c>
      <c r="M490" s="7">
        <v>75285218.000874147</v>
      </c>
      <c r="N490" s="7">
        <v>308039236.02192461</v>
      </c>
      <c r="O490" s="7">
        <v>204090898.03758267</v>
      </c>
      <c r="P490" s="10">
        <v>0</v>
      </c>
      <c r="Q490" s="7">
        <v>1349985197.5644703</v>
      </c>
      <c r="R490" s="7">
        <v>33886290.587433435</v>
      </c>
      <c r="S490" s="7">
        <v>177902841.33756989</v>
      </c>
      <c r="T490" s="7">
        <v>14816097.719677456</v>
      </c>
      <c r="U490" s="7">
        <v>13876718.283169381</v>
      </c>
      <c r="V490" s="7">
        <v>26107061.107409999</v>
      </c>
    </row>
    <row r="491" spans="1:22" ht="12" customHeight="1" x14ac:dyDescent="0.25">
      <c r="A491" s="5" t="s">
        <v>25</v>
      </c>
      <c r="B491" s="8" t="s">
        <v>47</v>
      </c>
      <c r="C491" s="8" t="s">
        <v>43</v>
      </c>
      <c r="D491" s="8" t="s">
        <v>43</v>
      </c>
      <c r="E491" s="6">
        <f t="shared" si="436"/>
        <v>0</v>
      </c>
      <c r="F491" s="11">
        <f>SUM(F492:F493)</f>
        <v>0</v>
      </c>
      <c r="G491" s="10">
        <f t="shared" si="437"/>
        <v>0</v>
      </c>
      <c r="H491" s="10">
        <f t="shared" si="438"/>
        <v>0</v>
      </c>
      <c r="I491" s="10">
        <f t="shared" si="439"/>
        <v>0</v>
      </c>
      <c r="J491" s="10">
        <f t="shared" si="440"/>
        <v>0</v>
      </c>
      <c r="K491" s="11">
        <f>SUM(K492:K493)</f>
        <v>0</v>
      </c>
      <c r="L491" s="11">
        <f t="shared" ref="L491:V491" si="485">SUM(L492:L493)</f>
        <v>0</v>
      </c>
      <c r="M491" s="11">
        <f t="shared" si="485"/>
        <v>0</v>
      </c>
      <c r="N491" s="11">
        <f t="shared" si="485"/>
        <v>0</v>
      </c>
      <c r="O491" s="11">
        <f t="shared" si="485"/>
        <v>0</v>
      </c>
      <c r="P491" s="11">
        <f t="shared" si="485"/>
        <v>0</v>
      </c>
      <c r="Q491" s="11">
        <f t="shared" si="485"/>
        <v>0</v>
      </c>
      <c r="R491" s="11">
        <f t="shared" si="485"/>
        <v>0</v>
      </c>
      <c r="S491" s="11">
        <f t="shared" si="485"/>
        <v>0</v>
      </c>
      <c r="T491" s="11">
        <f t="shared" si="485"/>
        <v>0</v>
      </c>
      <c r="U491" s="11">
        <f t="shared" si="485"/>
        <v>0</v>
      </c>
      <c r="V491" s="11">
        <f t="shared" si="485"/>
        <v>0</v>
      </c>
    </row>
    <row r="492" spans="1:22" ht="12" customHeight="1" x14ac:dyDescent="0.25">
      <c r="A492" s="5" t="s">
        <v>25</v>
      </c>
      <c r="B492" s="8" t="s">
        <v>47</v>
      </c>
      <c r="C492" s="8" t="s">
        <v>43</v>
      </c>
      <c r="D492" s="8" t="s">
        <v>10</v>
      </c>
      <c r="E492" s="6">
        <f t="shared" si="436"/>
        <v>0</v>
      </c>
      <c r="F492" s="11">
        <f>SUM(F495,F498)</f>
        <v>0</v>
      </c>
      <c r="G492" s="10">
        <f t="shared" si="437"/>
        <v>0</v>
      </c>
      <c r="H492" s="10">
        <f t="shared" si="438"/>
        <v>0</v>
      </c>
      <c r="I492" s="10">
        <f t="shared" si="439"/>
        <v>0</v>
      </c>
      <c r="J492" s="10">
        <f t="shared" si="440"/>
        <v>0</v>
      </c>
      <c r="K492" s="11">
        <f>SUM(K495,K498)</f>
        <v>0</v>
      </c>
      <c r="L492" s="11">
        <f t="shared" ref="L492:V492" si="486">SUM(L495,L498)</f>
        <v>0</v>
      </c>
      <c r="M492" s="11">
        <f t="shared" si="486"/>
        <v>0</v>
      </c>
      <c r="N492" s="11">
        <f t="shared" si="486"/>
        <v>0</v>
      </c>
      <c r="O492" s="11">
        <f t="shared" si="486"/>
        <v>0</v>
      </c>
      <c r="P492" s="11">
        <f t="shared" si="486"/>
        <v>0</v>
      </c>
      <c r="Q492" s="11">
        <f t="shared" si="486"/>
        <v>0</v>
      </c>
      <c r="R492" s="11">
        <f t="shared" si="486"/>
        <v>0</v>
      </c>
      <c r="S492" s="11">
        <f t="shared" si="486"/>
        <v>0</v>
      </c>
      <c r="T492" s="11">
        <f t="shared" si="486"/>
        <v>0</v>
      </c>
      <c r="U492" s="11">
        <f t="shared" si="486"/>
        <v>0</v>
      </c>
      <c r="V492" s="11">
        <f t="shared" si="486"/>
        <v>0</v>
      </c>
    </row>
    <row r="493" spans="1:22" ht="12" customHeight="1" x14ac:dyDescent="0.25">
      <c r="A493" s="5" t="s">
        <v>25</v>
      </c>
      <c r="B493" s="8" t="s">
        <v>47</v>
      </c>
      <c r="C493" s="8" t="s">
        <v>43</v>
      </c>
      <c r="D493" s="8" t="s">
        <v>9</v>
      </c>
      <c r="E493" s="6">
        <f t="shared" si="436"/>
        <v>0</v>
      </c>
      <c r="F493" s="11">
        <f>SUM(F496,F499)</f>
        <v>0</v>
      </c>
      <c r="G493" s="10">
        <f t="shared" si="437"/>
        <v>0</v>
      </c>
      <c r="H493" s="10">
        <f t="shared" si="438"/>
        <v>0</v>
      </c>
      <c r="I493" s="10">
        <f t="shared" si="439"/>
        <v>0</v>
      </c>
      <c r="J493" s="10">
        <f t="shared" si="440"/>
        <v>0</v>
      </c>
      <c r="K493" s="11">
        <f>SUM(K496,K499)</f>
        <v>0</v>
      </c>
      <c r="L493" s="11">
        <f t="shared" ref="L493:V493" si="487">SUM(L496,L499)</f>
        <v>0</v>
      </c>
      <c r="M493" s="11">
        <f t="shared" si="487"/>
        <v>0</v>
      </c>
      <c r="N493" s="11">
        <f t="shared" si="487"/>
        <v>0</v>
      </c>
      <c r="O493" s="11">
        <f t="shared" si="487"/>
        <v>0</v>
      </c>
      <c r="P493" s="11">
        <f t="shared" si="487"/>
        <v>0</v>
      </c>
      <c r="Q493" s="11">
        <f t="shared" si="487"/>
        <v>0</v>
      </c>
      <c r="R493" s="11">
        <f t="shared" si="487"/>
        <v>0</v>
      </c>
      <c r="S493" s="11">
        <f t="shared" si="487"/>
        <v>0</v>
      </c>
      <c r="T493" s="11">
        <f t="shared" si="487"/>
        <v>0</v>
      </c>
      <c r="U493" s="11">
        <f t="shared" si="487"/>
        <v>0</v>
      </c>
      <c r="V493" s="11">
        <f t="shared" si="487"/>
        <v>0</v>
      </c>
    </row>
    <row r="494" spans="1:22" ht="12" customHeight="1" x14ac:dyDescent="0.25">
      <c r="A494" s="5" t="s">
        <v>25</v>
      </c>
      <c r="B494" s="9" t="s">
        <v>47</v>
      </c>
      <c r="C494" s="9" t="s">
        <v>45</v>
      </c>
      <c r="D494" s="9" t="s">
        <v>43</v>
      </c>
      <c r="E494" s="6">
        <f t="shared" si="436"/>
        <v>0</v>
      </c>
      <c r="F494" s="11">
        <f>SUM(F495:F496)</f>
        <v>0</v>
      </c>
      <c r="G494" s="10">
        <f t="shared" si="437"/>
        <v>0</v>
      </c>
      <c r="H494" s="10">
        <f t="shared" si="438"/>
        <v>0</v>
      </c>
      <c r="I494" s="10">
        <f t="shared" si="439"/>
        <v>0</v>
      </c>
      <c r="J494" s="10">
        <f t="shared" si="440"/>
        <v>0</v>
      </c>
      <c r="K494" s="11">
        <f>SUM(K495:K496)</f>
        <v>0</v>
      </c>
      <c r="L494" s="11">
        <f t="shared" ref="L494:V494" si="488">SUM(L495:L496)</f>
        <v>0</v>
      </c>
      <c r="M494" s="11">
        <f t="shared" si="488"/>
        <v>0</v>
      </c>
      <c r="N494" s="11">
        <f t="shared" si="488"/>
        <v>0</v>
      </c>
      <c r="O494" s="11">
        <f t="shared" si="488"/>
        <v>0</v>
      </c>
      <c r="P494" s="11">
        <f t="shared" si="488"/>
        <v>0</v>
      </c>
      <c r="Q494" s="11">
        <f t="shared" si="488"/>
        <v>0</v>
      </c>
      <c r="R494" s="11">
        <f t="shared" si="488"/>
        <v>0</v>
      </c>
      <c r="S494" s="11">
        <f t="shared" si="488"/>
        <v>0</v>
      </c>
      <c r="T494" s="11">
        <f t="shared" si="488"/>
        <v>0</v>
      </c>
      <c r="U494" s="11">
        <f t="shared" si="488"/>
        <v>0</v>
      </c>
      <c r="V494" s="11">
        <f t="shared" si="488"/>
        <v>0</v>
      </c>
    </row>
    <row r="495" spans="1:22" ht="12" customHeight="1" x14ac:dyDescent="0.25">
      <c r="A495" s="5" t="s">
        <v>25</v>
      </c>
      <c r="B495" s="8" t="s">
        <v>47</v>
      </c>
      <c r="C495" s="8" t="s">
        <v>45</v>
      </c>
      <c r="D495" s="8" t="s">
        <v>10</v>
      </c>
      <c r="E495" s="6">
        <f t="shared" si="436"/>
        <v>0</v>
      </c>
      <c r="F495" s="11">
        <v>0</v>
      </c>
      <c r="G495" s="10">
        <f t="shared" si="437"/>
        <v>0</v>
      </c>
      <c r="H495" s="10">
        <f t="shared" si="438"/>
        <v>0</v>
      </c>
      <c r="I495" s="10">
        <f t="shared" si="439"/>
        <v>0</v>
      </c>
      <c r="J495" s="10">
        <f t="shared" si="440"/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0">
        <v>0</v>
      </c>
      <c r="Q495" s="11">
        <v>0</v>
      </c>
      <c r="R495" s="11">
        <v>0</v>
      </c>
      <c r="S495" s="11">
        <v>0</v>
      </c>
      <c r="T495" s="11">
        <v>0</v>
      </c>
      <c r="U495" s="11">
        <v>0</v>
      </c>
      <c r="V495" s="11">
        <v>0</v>
      </c>
    </row>
    <row r="496" spans="1:22" ht="12" customHeight="1" x14ac:dyDescent="0.25">
      <c r="A496" s="5" t="s">
        <v>25</v>
      </c>
      <c r="B496" s="8" t="s">
        <v>47</v>
      </c>
      <c r="C496" s="8" t="s">
        <v>45</v>
      </c>
      <c r="D496" s="8" t="s">
        <v>9</v>
      </c>
      <c r="E496" s="6">
        <f t="shared" si="436"/>
        <v>0</v>
      </c>
      <c r="F496" s="11">
        <v>0</v>
      </c>
      <c r="G496" s="10">
        <f t="shared" si="437"/>
        <v>0</v>
      </c>
      <c r="H496" s="10">
        <f t="shared" si="438"/>
        <v>0</v>
      </c>
      <c r="I496" s="10">
        <f t="shared" si="439"/>
        <v>0</v>
      </c>
      <c r="J496" s="10">
        <f t="shared" si="440"/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0</v>
      </c>
      <c r="P496" s="10">
        <v>0</v>
      </c>
      <c r="Q496" s="11">
        <v>0</v>
      </c>
      <c r="R496" s="11">
        <v>0</v>
      </c>
      <c r="S496" s="11">
        <v>0</v>
      </c>
      <c r="T496" s="11">
        <v>0</v>
      </c>
      <c r="U496" s="11">
        <v>0</v>
      </c>
      <c r="V496" s="11">
        <v>0</v>
      </c>
    </row>
    <row r="497" spans="1:22" ht="12" customHeight="1" x14ac:dyDescent="0.25">
      <c r="A497" s="5" t="s">
        <v>25</v>
      </c>
      <c r="B497" s="9" t="s">
        <v>47</v>
      </c>
      <c r="C497" s="9" t="s">
        <v>11</v>
      </c>
      <c r="D497" s="9" t="s">
        <v>43</v>
      </c>
      <c r="E497" s="6">
        <f t="shared" si="436"/>
        <v>0</v>
      </c>
      <c r="F497" s="11">
        <f>SUM(F498:F499)</f>
        <v>0</v>
      </c>
      <c r="G497" s="10">
        <f t="shared" si="437"/>
        <v>0</v>
      </c>
      <c r="H497" s="10">
        <f t="shared" si="438"/>
        <v>0</v>
      </c>
      <c r="I497" s="10">
        <f t="shared" si="439"/>
        <v>0</v>
      </c>
      <c r="J497" s="10">
        <f t="shared" si="440"/>
        <v>0</v>
      </c>
      <c r="K497" s="11">
        <f>SUM(K498:K499)</f>
        <v>0</v>
      </c>
      <c r="L497" s="11">
        <f t="shared" ref="L497:V497" si="489">SUM(L498:L499)</f>
        <v>0</v>
      </c>
      <c r="M497" s="11">
        <f t="shared" si="489"/>
        <v>0</v>
      </c>
      <c r="N497" s="11">
        <f t="shared" si="489"/>
        <v>0</v>
      </c>
      <c r="O497" s="11">
        <f t="shared" si="489"/>
        <v>0</v>
      </c>
      <c r="P497" s="11">
        <f t="shared" si="489"/>
        <v>0</v>
      </c>
      <c r="Q497" s="11">
        <f t="shared" si="489"/>
        <v>0</v>
      </c>
      <c r="R497" s="11">
        <f t="shared" si="489"/>
        <v>0</v>
      </c>
      <c r="S497" s="11">
        <f t="shared" si="489"/>
        <v>0</v>
      </c>
      <c r="T497" s="11">
        <f t="shared" si="489"/>
        <v>0</v>
      </c>
      <c r="U497" s="11">
        <f t="shared" si="489"/>
        <v>0</v>
      </c>
      <c r="V497" s="11">
        <f t="shared" si="489"/>
        <v>0</v>
      </c>
    </row>
    <row r="498" spans="1:22" ht="12" customHeight="1" x14ac:dyDescent="0.25">
      <c r="A498" s="5" t="s">
        <v>25</v>
      </c>
      <c r="B498" s="8" t="s">
        <v>47</v>
      </c>
      <c r="C498" s="8" t="s">
        <v>11</v>
      </c>
      <c r="D498" s="8" t="s">
        <v>10</v>
      </c>
      <c r="E498" s="6">
        <f t="shared" si="436"/>
        <v>0</v>
      </c>
      <c r="F498" s="7">
        <v>0</v>
      </c>
      <c r="G498" s="10">
        <f t="shared" si="437"/>
        <v>0</v>
      </c>
      <c r="H498" s="10">
        <f t="shared" si="438"/>
        <v>0</v>
      </c>
      <c r="I498" s="10">
        <f t="shared" si="439"/>
        <v>0</v>
      </c>
      <c r="J498" s="10">
        <f t="shared" si="440"/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10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</row>
    <row r="499" spans="1:22" ht="12" customHeight="1" x14ac:dyDescent="0.25">
      <c r="A499" s="5" t="s">
        <v>25</v>
      </c>
      <c r="B499" s="8" t="s">
        <v>47</v>
      </c>
      <c r="C499" s="8" t="s">
        <v>11</v>
      </c>
      <c r="D499" s="8" t="s">
        <v>9</v>
      </c>
      <c r="E499" s="6">
        <f t="shared" si="436"/>
        <v>0</v>
      </c>
      <c r="F499" s="7">
        <v>0</v>
      </c>
      <c r="G499" s="10">
        <f t="shared" si="437"/>
        <v>0</v>
      </c>
      <c r="H499" s="10">
        <f t="shared" si="438"/>
        <v>0</v>
      </c>
      <c r="I499" s="10">
        <f t="shared" si="439"/>
        <v>0</v>
      </c>
      <c r="J499" s="10">
        <f t="shared" si="440"/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10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</row>
    <row r="500" spans="1:22" ht="12" customHeight="1" x14ac:dyDescent="0.25">
      <c r="A500" s="5" t="s">
        <v>25</v>
      </c>
      <c r="B500" s="8" t="s">
        <v>12</v>
      </c>
      <c r="C500" s="8" t="s">
        <v>43</v>
      </c>
      <c r="D500" s="8" t="s">
        <v>43</v>
      </c>
      <c r="E500" s="6">
        <f t="shared" si="436"/>
        <v>186.52228289842293</v>
      </c>
      <c r="F500" s="11">
        <f>SUM(F501:F502)</f>
        <v>179273596.25304002</v>
      </c>
      <c r="G500" s="10">
        <f t="shared" si="437"/>
        <v>33438520436.527184</v>
      </c>
      <c r="H500" s="10">
        <f t="shared" si="438"/>
        <v>1013633337.8926103</v>
      </c>
      <c r="I500" s="10">
        <f t="shared" si="439"/>
        <v>23525018842.291584</v>
      </c>
      <c r="J500" s="10">
        <f t="shared" si="440"/>
        <v>8899868256.342989</v>
      </c>
      <c r="K500" s="11">
        <f>SUM(K501:K502)</f>
        <v>536522395.36552203</v>
      </c>
      <c r="L500" s="11">
        <f t="shared" ref="L500:V500" si="490">SUM(L501:L502)</f>
        <v>0</v>
      </c>
      <c r="M500" s="11">
        <f t="shared" si="490"/>
        <v>380054038.75616491</v>
      </c>
      <c r="N500" s="11">
        <f t="shared" si="490"/>
        <v>8189733417.2436123</v>
      </c>
      <c r="O500" s="11">
        <f t="shared" si="490"/>
        <v>0</v>
      </c>
      <c r="P500" s="11">
        <f t="shared" si="490"/>
        <v>0</v>
      </c>
      <c r="Q500" s="11">
        <f t="shared" si="490"/>
        <v>22699204940.30706</v>
      </c>
      <c r="R500" s="11">
        <f t="shared" si="490"/>
        <v>825813901.98452199</v>
      </c>
      <c r="S500" s="11">
        <f t="shared" si="490"/>
        <v>330080800.34321302</v>
      </c>
      <c r="T500" s="11">
        <f t="shared" si="490"/>
        <v>115634855.95461227</v>
      </c>
      <c r="U500" s="11">
        <f t="shared" si="490"/>
        <v>104644498.04091612</v>
      </c>
      <c r="V500" s="11">
        <f t="shared" si="490"/>
        <v>256831588.53156</v>
      </c>
    </row>
    <row r="501" spans="1:22" ht="12" customHeight="1" x14ac:dyDescent="0.25">
      <c r="A501" s="5" t="s">
        <v>25</v>
      </c>
      <c r="B501" s="8" t="s">
        <v>12</v>
      </c>
      <c r="C501" s="8" t="s">
        <v>43</v>
      </c>
      <c r="D501" s="8" t="s">
        <v>10</v>
      </c>
      <c r="E501" s="6">
        <f t="shared" si="436"/>
        <v>140.25796184864637</v>
      </c>
      <c r="F501" s="11">
        <f>SUM(F504,F507)</f>
        <v>55320788.18</v>
      </c>
      <c r="G501" s="10">
        <f t="shared" si="437"/>
        <v>7759180997.9874868</v>
      </c>
      <c r="H501" s="10">
        <f t="shared" si="438"/>
        <v>252039122.04499361</v>
      </c>
      <c r="I501" s="10">
        <f t="shared" si="439"/>
        <v>5185445579.1188507</v>
      </c>
      <c r="J501" s="10">
        <f t="shared" si="440"/>
        <v>2321696296.8236427</v>
      </c>
      <c r="K501" s="11">
        <f>SUM(K504,K507)</f>
        <v>159549969.29135001</v>
      </c>
      <c r="L501" s="11">
        <f t="shared" ref="L501:V501" si="491">SUM(L504,L507)</f>
        <v>0</v>
      </c>
      <c r="M501" s="11">
        <f t="shared" si="491"/>
        <v>82272788.152114302</v>
      </c>
      <c r="N501" s="11">
        <f t="shared" si="491"/>
        <v>2181627452.4932961</v>
      </c>
      <c r="O501" s="11">
        <f t="shared" si="491"/>
        <v>0</v>
      </c>
      <c r="P501" s="11">
        <f t="shared" si="491"/>
        <v>0</v>
      </c>
      <c r="Q501" s="11">
        <f t="shared" si="491"/>
        <v>5013154775.0100002</v>
      </c>
      <c r="R501" s="11">
        <f t="shared" si="491"/>
        <v>172290804.10885</v>
      </c>
      <c r="S501" s="11">
        <f t="shared" si="491"/>
        <v>57796056.178231999</v>
      </c>
      <c r="T501" s="11">
        <f t="shared" si="491"/>
        <v>877575.11208358989</v>
      </c>
      <c r="U501" s="11">
        <f t="shared" si="491"/>
        <v>71556721.49000001</v>
      </c>
      <c r="V501" s="11">
        <f t="shared" si="491"/>
        <v>20054856.151560001</v>
      </c>
    </row>
    <row r="502" spans="1:22" ht="12" customHeight="1" x14ac:dyDescent="0.25">
      <c r="A502" s="5" t="s">
        <v>25</v>
      </c>
      <c r="B502" s="8" t="s">
        <v>12</v>
      </c>
      <c r="C502" s="8" t="s">
        <v>43</v>
      </c>
      <c r="D502" s="8" t="s">
        <v>9</v>
      </c>
      <c r="E502" s="6">
        <f t="shared" si="436"/>
        <v>207.17029196634235</v>
      </c>
      <c r="F502" s="11">
        <f>SUM(F505,F508)</f>
        <v>123952808.07304001</v>
      </c>
      <c r="G502" s="10">
        <f t="shared" si="437"/>
        <v>25679339438.539696</v>
      </c>
      <c r="H502" s="10">
        <f t="shared" si="438"/>
        <v>761594215.84761679</v>
      </c>
      <c r="I502" s="10">
        <f t="shared" si="439"/>
        <v>18339573263.172729</v>
      </c>
      <c r="J502" s="10">
        <f t="shared" si="440"/>
        <v>6578171959.5193481</v>
      </c>
      <c r="K502" s="11">
        <f>SUM(K505,K508)</f>
        <v>376972426.07417202</v>
      </c>
      <c r="L502" s="11">
        <f t="shared" ref="L502:V502" si="492">SUM(L505,L508)</f>
        <v>0</v>
      </c>
      <c r="M502" s="11">
        <f t="shared" si="492"/>
        <v>297781250.60405064</v>
      </c>
      <c r="N502" s="11">
        <f t="shared" si="492"/>
        <v>6008105964.7503166</v>
      </c>
      <c r="O502" s="11">
        <f t="shared" si="492"/>
        <v>0</v>
      </c>
      <c r="P502" s="11">
        <f t="shared" si="492"/>
        <v>0</v>
      </c>
      <c r="Q502" s="11">
        <f t="shared" si="492"/>
        <v>17686050165.297058</v>
      </c>
      <c r="R502" s="11">
        <f t="shared" si="492"/>
        <v>653523097.87567198</v>
      </c>
      <c r="S502" s="11">
        <f t="shared" si="492"/>
        <v>272284744.16498101</v>
      </c>
      <c r="T502" s="11">
        <f t="shared" si="492"/>
        <v>114757280.84252869</v>
      </c>
      <c r="U502" s="11">
        <f t="shared" si="492"/>
        <v>33087776.550916098</v>
      </c>
      <c r="V502" s="11">
        <f t="shared" si="492"/>
        <v>236776732.38</v>
      </c>
    </row>
    <row r="503" spans="1:22" ht="12" customHeight="1" x14ac:dyDescent="0.25">
      <c r="A503" s="5" t="s">
        <v>25</v>
      </c>
      <c r="B503" s="8" t="s">
        <v>12</v>
      </c>
      <c r="C503" s="8" t="s">
        <v>45</v>
      </c>
      <c r="D503" s="8" t="s">
        <v>43</v>
      </c>
      <c r="E503" s="6">
        <f t="shared" si="436"/>
        <v>193.97582993438468</v>
      </c>
      <c r="F503" s="11">
        <f>SUM(F504:F505)</f>
        <v>105732190.41</v>
      </c>
      <c r="G503" s="10">
        <f t="shared" si="437"/>
        <v>20509489385.560139</v>
      </c>
      <c r="H503" s="10">
        <f t="shared" si="438"/>
        <v>674825635.24463141</v>
      </c>
      <c r="I503" s="10">
        <f t="shared" si="439"/>
        <v>13123704198.792675</v>
      </c>
      <c r="J503" s="10">
        <f t="shared" si="440"/>
        <v>6710959551.5228319</v>
      </c>
      <c r="K503" s="11">
        <f>SUM(K504:K505)</f>
        <v>400993757.80726099</v>
      </c>
      <c r="L503" s="11">
        <f t="shared" ref="L503:V503" si="493">SUM(L504:L505)</f>
        <v>0</v>
      </c>
      <c r="M503" s="11">
        <f t="shared" si="493"/>
        <v>207248079.23682746</v>
      </c>
      <c r="N503" s="11">
        <f t="shared" si="493"/>
        <v>6342299139.4507389</v>
      </c>
      <c r="O503" s="11">
        <f t="shared" si="493"/>
        <v>0</v>
      </c>
      <c r="P503" s="11">
        <f t="shared" si="493"/>
        <v>0</v>
      </c>
      <c r="Q503" s="11">
        <f t="shared" si="493"/>
        <v>12680814234.110001</v>
      </c>
      <c r="R503" s="11">
        <f t="shared" si="493"/>
        <v>442889964.682675</v>
      </c>
      <c r="S503" s="11">
        <f t="shared" si="493"/>
        <v>161412332.83526498</v>
      </c>
      <c r="T503" s="11">
        <f t="shared" si="493"/>
        <v>59469225.555203028</v>
      </c>
      <c r="U503" s="11">
        <f t="shared" si="493"/>
        <v>65655757.670607403</v>
      </c>
      <c r="V503" s="11">
        <f t="shared" si="493"/>
        <v>148706894.21156001</v>
      </c>
    </row>
    <row r="504" spans="1:22" ht="12" customHeight="1" x14ac:dyDescent="0.25">
      <c r="A504" s="5" t="s">
        <v>25</v>
      </c>
      <c r="B504" s="8" t="s">
        <v>12</v>
      </c>
      <c r="C504" s="8" t="s">
        <v>45</v>
      </c>
      <c r="D504" s="8" t="s">
        <v>10</v>
      </c>
      <c r="E504" s="6">
        <f t="shared" si="436"/>
        <v>145.86398379551545</v>
      </c>
      <c r="F504" s="7">
        <v>39776556.5</v>
      </c>
      <c r="G504" s="10">
        <f t="shared" si="437"/>
        <v>5801966992.7574053</v>
      </c>
      <c r="H504" s="10">
        <f t="shared" si="438"/>
        <v>208323447.4580861</v>
      </c>
      <c r="I504" s="10">
        <f t="shared" si="439"/>
        <v>3591088051.6184196</v>
      </c>
      <c r="J504" s="10">
        <f t="shared" si="440"/>
        <v>2002555493.6808999</v>
      </c>
      <c r="K504" s="7">
        <v>151346552.26866001</v>
      </c>
      <c r="L504" s="7">
        <v>0</v>
      </c>
      <c r="M504" s="7">
        <v>66123861.697549902</v>
      </c>
      <c r="N504" s="7">
        <v>1901827190.74</v>
      </c>
      <c r="O504" s="7">
        <v>0</v>
      </c>
      <c r="P504" s="10">
        <v>0</v>
      </c>
      <c r="Q504" s="7">
        <v>3474354488.6999998</v>
      </c>
      <c r="R504" s="7">
        <v>116733562.91842</v>
      </c>
      <c r="S504" s="7">
        <v>34604441.243349999</v>
      </c>
      <c r="T504" s="7">
        <v>563309.26786609995</v>
      </c>
      <c r="U504" s="7">
        <v>48252018.170000002</v>
      </c>
      <c r="V504" s="7">
        <v>8161567.7515599998</v>
      </c>
    </row>
    <row r="505" spans="1:22" ht="12" customHeight="1" x14ac:dyDescent="0.25">
      <c r="A505" s="5" t="s">
        <v>25</v>
      </c>
      <c r="B505" s="8" t="s">
        <v>12</v>
      </c>
      <c r="C505" s="8" t="s">
        <v>45</v>
      </c>
      <c r="D505" s="8" t="s">
        <v>9</v>
      </c>
      <c r="E505" s="6">
        <f t="shared" si="436"/>
        <v>222.99114603116294</v>
      </c>
      <c r="F505" s="7">
        <v>65955633.910000004</v>
      </c>
      <c r="G505" s="10">
        <f t="shared" si="437"/>
        <v>14707522392.802732</v>
      </c>
      <c r="H505" s="10">
        <f t="shared" si="438"/>
        <v>466502187.7865454</v>
      </c>
      <c r="I505" s="10">
        <f t="shared" si="439"/>
        <v>9532616147.1742554</v>
      </c>
      <c r="J505" s="10">
        <f t="shared" si="440"/>
        <v>4708404057.8419323</v>
      </c>
      <c r="K505" s="7">
        <v>249647205.53860098</v>
      </c>
      <c r="L505" s="7">
        <v>0</v>
      </c>
      <c r="M505" s="7">
        <v>141124217.53927755</v>
      </c>
      <c r="N505" s="7">
        <v>4440471948.7107391</v>
      </c>
      <c r="O505" s="7">
        <v>0</v>
      </c>
      <c r="P505" s="10">
        <v>0</v>
      </c>
      <c r="Q505" s="7">
        <v>9206459745.4099998</v>
      </c>
      <c r="R505" s="7">
        <v>326156401.76425499</v>
      </c>
      <c r="S505" s="7">
        <v>126807891.591915</v>
      </c>
      <c r="T505" s="7">
        <v>58905916.287336931</v>
      </c>
      <c r="U505" s="7">
        <v>17403739.500607401</v>
      </c>
      <c r="V505" s="7">
        <v>140545326.46000001</v>
      </c>
    </row>
    <row r="506" spans="1:22" ht="12" customHeight="1" x14ac:dyDescent="0.25">
      <c r="A506" s="5" t="s">
        <v>25</v>
      </c>
      <c r="B506" s="8" t="s">
        <v>12</v>
      </c>
      <c r="C506" s="8" t="s">
        <v>11</v>
      </c>
      <c r="D506" s="8" t="s">
        <v>43</v>
      </c>
      <c r="E506" s="6">
        <f t="shared" si="436"/>
        <v>175.80614488879334</v>
      </c>
      <c r="F506" s="11">
        <f>SUM(F507:F508)</f>
        <v>73541405.843040004</v>
      </c>
      <c r="G506" s="10">
        <f t="shared" si="437"/>
        <v>12929031050.967045</v>
      </c>
      <c r="H506" s="10">
        <f t="shared" si="438"/>
        <v>338807702.6479789</v>
      </c>
      <c r="I506" s="10">
        <f t="shared" si="439"/>
        <v>10401314643.498907</v>
      </c>
      <c r="J506" s="10">
        <f t="shared" si="440"/>
        <v>2188908704.8201585</v>
      </c>
      <c r="K506" s="11">
        <f>SUM(K507:K508)</f>
        <v>135528637.55826101</v>
      </c>
      <c r="L506" s="11">
        <f t="shared" ref="L506:V506" si="494">SUM(L507:L508)</f>
        <v>0</v>
      </c>
      <c r="M506" s="11">
        <f t="shared" si="494"/>
        <v>172805959.51933748</v>
      </c>
      <c r="N506" s="11">
        <f t="shared" si="494"/>
        <v>1847434277.7928729</v>
      </c>
      <c r="O506" s="11">
        <f t="shared" si="494"/>
        <v>0</v>
      </c>
      <c r="P506" s="11">
        <f t="shared" si="494"/>
        <v>0</v>
      </c>
      <c r="Q506" s="11">
        <f t="shared" si="494"/>
        <v>10018390706.19706</v>
      </c>
      <c r="R506" s="11">
        <f t="shared" si="494"/>
        <v>382923937.30184698</v>
      </c>
      <c r="S506" s="11">
        <f t="shared" si="494"/>
        <v>168668467.50794798</v>
      </c>
      <c r="T506" s="11">
        <f t="shared" si="494"/>
        <v>56165630.399409242</v>
      </c>
      <c r="U506" s="11">
        <f t="shared" si="494"/>
        <v>38988740.370308697</v>
      </c>
      <c r="V506" s="11">
        <f t="shared" si="494"/>
        <v>108124694.31999999</v>
      </c>
    </row>
    <row r="507" spans="1:22" ht="12" customHeight="1" x14ac:dyDescent="0.25">
      <c r="A507" s="5" t="s">
        <v>25</v>
      </c>
      <c r="B507" s="8" t="s">
        <v>12</v>
      </c>
      <c r="C507" s="8" t="s">
        <v>11</v>
      </c>
      <c r="D507" s="8" t="s">
        <v>10</v>
      </c>
      <c r="E507" s="6">
        <f t="shared" ref="E507:E569" si="495">IFERROR(G507/F507,0)</f>
        <v>125.91256007515192</v>
      </c>
      <c r="F507" s="7">
        <v>15544231.68</v>
      </c>
      <c r="G507" s="10">
        <f t="shared" ref="G507:G569" si="496">SUM(H507:J507)</f>
        <v>1957214005.2300797</v>
      </c>
      <c r="H507" s="10">
        <f t="shared" ref="H507:H569" si="497">SUM(K507,O507,P507,T507,U507,V507)</f>
        <v>43715674.586907491</v>
      </c>
      <c r="I507" s="10">
        <f t="shared" ref="I507:I569" si="498">SUM(L507,Q507,R507)</f>
        <v>1594357527.5004299</v>
      </c>
      <c r="J507" s="10">
        <f t="shared" ref="J507:J569" si="499">SUM(M507,N507,S507)</f>
        <v>319140803.1427424</v>
      </c>
      <c r="K507" s="7">
        <v>8203417.02269</v>
      </c>
      <c r="L507" s="7">
        <v>0</v>
      </c>
      <c r="M507" s="7">
        <v>16148926.4545644</v>
      </c>
      <c r="N507" s="7">
        <v>279800261.75329602</v>
      </c>
      <c r="O507" s="7">
        <v>0</v>
      </c>
      <c r="P507" s="10">
        <v>0</v>
      </c>
      <c r="Q507" s="7">
        <v>1538800286.3099999</v>
      </c>
      <c r="R507" s="7">
        <v>55557241.19043</v>
      </c>
      <c r="S507" s="7">
        <v>23191614.934882</v>
      </c>
      <c r="T507" s="7">
        <v>314265.84421749</v>
      </c>
      <c r="U507" s="7">
        <v>23304703.32</v>
      </c>
      <c r="V507" s="7">
        <v>11893288.4</v>
      </c>
    </row>
    <row r="508" spans="1:22" ht="12" customHeight="1" x14ac:dyDescent="0.25">
      <c r="A508" s="5" t="s">
        <v>25</v>
      </c>
      <c r="B508" s="8" t="s">
        <v>12</v>
      </c>
      <c r="C508" s="8" t="s">
        <v>11</v>
      </c>
      <c r="D508" s="8" t="s">
        <v>9</v>
      </c>
      <c r="E508" s="6">
        <f t="shared" si="495"/>
        <v>189.17847643565023</v>
      </c>
      <c r="F508" s="7">
        <v>57997174.163040005</v>
      </c>
      <c r="G508" s="10">
        <f t="shared" si="496"/>
        <v>10971817045.736965</v>
      </c>
      <c r="H508" s="10">
        <f t="shared" si="497"/>
        <v>295092028.06107146</v>
      </c>
      <c r="I508" s="10">
        <f t="shared" si="498"/>
        <v>8806957115.9984779</v>
      </c>
      <c r="J508" s="10">
        <f t="shared" si="499"/>
        <v>1869767901.6774161</v>
      </c>
      <c r="K508" s="7">
        <v>127325220.53557101</v>
      </c>
      <c r="L508" s="7">
        <v>0</v>
      </c>
      <c r="M508" s="7">
        <v>156657033.06477308</v>
      </c>
      <c r="N508" s="7">
        <v>1567634016.039577</v>
      </c>
      <c r="O508" s="7">
        <v>0</v>
      </c>
      <c r="P508" s="10">
        <v>0</v>
      </c>
      <c r="Q508" s="7">
        <v>8479590419.8870602</v>
      </c>
      <c r="R508" s="7">
        <v>327366696.111417</v>
      </c>
      <c r="S508" s="7">
        <v>145476852.573066</v>
      </c>
      <c r="T508" s="7">
        <v>55851364.555191755</v>
      </c>
      <c r="U508" s="7">
        <v>15684037.050308699</v>
      </c>
      <c r="V508" s="7">
        <v>96231405.919999987</v>
      </c>
    </row>
    <row r="509" spans="1:22" ht="12" customHeight="1" x14ac:dyDescent="0.25">
      <c r="A509" s="5" t="s">
        <v>25</v>
      </c>
      <c r="B509" s="8" t="s">
        <v>13</v>
      </c>
      <c r="C509" s="8" t="s">
        <v>43</v>
      </c>
      <c r="D509" s="8" t="s">
        <v>43</v>
      </c>
      <c r="E509" s="6">
        <f t="shared" si="495"/>
        <v>230.94770167012544</v>
      </c>
      <c r="F509" s="11">
        <f>SUM(F510:F511)</f>
        <v>206393290.53</v>
      </c>
      <c r="G509" s="10">
        <f t="shared" si="496"/>
        <v>47666056088.037964</v>
      </c>
      <c r="H509" s="10">
        <f t="shared" si="497"/>
        <v>1113098928.3000579</v>
      </c>
      <c r="I509" s="10">
        <f t="shared" si="498"/>
        <v>34971201955.25856</v>
      </c>
      <c r="J509" s="10">
        <f t="shared" si="499"/>
        <v>11581755204.479349</v>
      </c>
      <c r="K509" s="11">
        <f>SUM(K510:K511)</f>
        <v>603945320.28500855</v>
      </c>
      <c r="L509" s="11">
        <f t="shared" ref="L509:V509" si="500">SUM(L510:L511)</f>
        <v>0</v>
      </c>
      <c r="M509" s="11">
        <f t="shared" si="500"/>
        <v>474113329.7882055</v>
      </c>
      <c r="N509" s="11">
        <f t="shared" si="500"/>
        <v>10648398506.942406</v>
      </c>
      <c r="O509" s="11">
        <f t="shared" si="500"/>
        <v>0</v>
      </c>
      <c r="P509" s="11">
        <f t="shared" si="500"/>
        <v>0</v>
      </c>
      <c r="Q509" s="11">
        <f t="shared" si="500"/>
        <v>33756012461.695763</v>
      </c>
      <c r="R509" s="11">
        <f t="shared" si="500"/>
        <v>1215189493.5627949</v>
      </c>
      <c r="S509" s="11">
        <f t="shared" si="500"/>
        <v>459243367.74873805</v>
      </c>
      <c r="T509" s="11">
        <f t="shared" si="500"/>
        <v>130699128.0967703</v>
      </c>
      <c r="U509" s="11">
        <f t="shared" si="500"/>
        <v>145356582.908279</v>
      </c>
      <c r="V509" s="11">
        <f t="shared" si="500"/>
        <v>233097897.00999999</v>
      </c>
    </row>
    <row r="510" spans="1:22" ht="12" customHeight="1" x14ac:dyDescent="0.25">
      <c r="A510" s="5" t="s">
        <v>25</v>
      </c>
      <c r="B510" s="8" t="s">
        <v>13</v>
      </c>
      <c r="C510" s="8" t="s">
        <v>43</v>
      </c>
      <c r="D510" s="8" t="s">
        <v>10</v>
      </c>
      <c r="E510" s="6">
        <f t="shared" si="495"/>
        <v>144.50876290286431</v>
      </c>
      <c r="F510" s="11">
        <f>SUM(F513,F516)</f>
        <v>79739764.75</v>
      </c>
      <c r="G510" s="10">
        <f t="shared" si="496"/>
        <v>11523094758.187927</v>
      </c>
      <c r="H510" s="10">
        <f t="shared" si="497"/>
        <v>299973418.53872454</v>
      </c>
      <c r="I510" s="10">
        <f t="shared" si="498"/>
        <v>7684463304.3008604</v>
      </c>
      <c r="J510" s="10">
        <f t="shared" si="499"/>
        <v>3538658035.3483424</v>
      </c>
      <c r="K510" s="11">
        <f>SUM(K513,K516)</f>
        <v>179217821.08534703</v>
      </c>
      <c r="L510" s="11">
        <f t="shared" ref="L510:V510" si="501">SUM(L513,L516)</f>
        <v>0</v>
      </c>
      <c r="M510" s="11">
        <f t="shared" si="501"/>
        <v>96416389.962871999</v>
      </c>
      <c r="N510" s="11">
        <f t="shared" si="501"/>
        <v>3353457808.1711302</v>
      </c>
      <c r="O510" s="11">
        <f t="shared" si="501"/>
        <v>0</v>
      </c>
      <c r="P510" s="11">
        <f t="shared" si="501"/>
        <v>0</v>
      </c>
      <c r="Q510" s="11">
        <f t="shared" si="501"/>
        <v>7433655424.2600002</v>
      </c>
      <c r="R510" s="11">
        <f t="shared" si="501"/>
        <v>250807880.04086</v>
      </c>
      <c r="S510" s="11">
        <f t="shared" si="501"/>
        <v>88783837.214340001</v>
      </c>
      <c r="T510" s="11">
        <f t="shared" si="501"/>
        <v>978036.79337749991</v>
      </c>
      <c r="U510" s="11">
        <f t="shared" si="501"/>
        <v>87502854.629999995</v>
      </c>
      <c r="V510" s="11">
        <f t="shared" si="501"/>
        <v>32274706.030000001</v>
      </c>
    </row>
    <row r="511" spans="1:22" ht="12" customHeight="1" x14ac:dyDescent="0.25">
      <c r="A511" s="5" t="s">
        <v>25</v>
      </c>
      <c r="B511" s="8" t="s">
        <v>13</v>
      </c>
      <c r="C511" s="8" t="s">
        <v>43</v>
      </c>
      <c r="D511" s="8" t="s">
        <v>9</v>
      </c>
      <c r="E511" s="6">
        <f t="shared" si="495"/>
        <v>285.36877364654788</v>
      </c>
      <c r="F511" s="11">
        <f>SUM(F514,F517)</f>
        <v>126653525.78</v>
      </c>
      <c r="G511" s="10">
        <f t="shared" si="496"/>
        <v>36142961329.850037</v>
      </c>
      <c r="H511" s="10">
        <f t="shared" si="497"/>
        <v>813125509.76133323</v>
      </c>
      <c r="I511" s="10">
        <f t="shared" si="498"/>
        <v>27286738650.957695</v>
      </c>
      <c r="J511" s="10">
        <f t="shared" si="499"/>
        <v>8043097169.1310081</v>
      </c>
      <c r="K511" s="11">
        <f>SUM(K514,K517)</f>
        <v>424727499.19966149</v>
      </c>
      <c r="L511" s="11">
        <f t="shared" ref="L511:V511" si="502">SUM(L514,L517)</f>
        <v>0</v>
      </c>
      <c r="M511" s="11">
        <f t="shared" si="502"/>
        <v>377696939.82533354</v>
      </c>
      <c r="N511" s="11">
        <f t="shared" si="502"/>
        <v>7294940698.7712765</v>
      </c>
      <c r="O511" s="11">
        <f t="shared" si="502"/>
        <v>0</v>
      </c>
      <c r="P511" s="11">
        <f t="shared" si="502"/>
        <v>0</v>
      </c>
      <c r="Q511" s="11">
        <f t="shared" si="502"/>
        <v>26322357037.43576</v>
      </c>
      <c r="R511" s="11">
        <f t="shared" si="502"/>
        <v>964381613.52193499</v>
      </c>
      <c r="S511" s="11">
        <f t="shared" si="502"/>
        <v>370459530.53439802</v>
      </c>
      <c r="T511" s="11">
        <f t="shared" si="502"/>
        <v>129721091.3033928</v>
      </c>
      <c r="U511" s="11">
        <f t="shared" si="502"/>
        <v>57853728.278278999</v>
      </c>
      <c r="V511" s="11">
        <f t="shared" si="502"/>
        <v>200823190.97999999</v>
      </c>
    </row>
    <row r="512" spans="1:22" ht="12" customHeight="1" x14ac:dyDescent="0.25">
      <c r="A512" s="5" t="s">
        <v>25</v>
      </c>
      <c r="B512" s="8" t="s">
        <v>13</v>
      </c>
      <c r="C512" s="8" t="s">
        <v>45</v>
      </c>
      <c r="D512" s="8" t="s">
        <v>43</v>
      </c>
      <c r="E512" s="6">
        <f t="shared" si="495"/>
        <v>246.47150300904366</v>
      </c>
      <c r="F512" s="11">
        <f>SUM(F513:F514)</f>
        <v>108164124.86</v>
      </c>
      <c r="G512" s="10">
        <f t="shared" si="496"/>
        <v>26659374425.902065</v>
      </c>
      <c r="H512" s="10">
        <f t="shared" si="497"/>
        <v>646413973.78910708</v>
      </c>
      <c r="I512" s="10">
        <f t="shared" si="498"/>
        <v>18036040518.67749</v>
      </c>
      <c r="J512" s="10">
        <f t="shared" si="499"/>
        <v>7976919933.4354658</v>
      </c>
      <c r="K512" s="11">
        <f>SUM(K513:K514)</f>
        <v>413301953.27867401</v>
      </c>
      <c r="L512" s="11">
        <f t="shared" ref="L512" si="503">SUM(L513:L514)</f>
        <v>0</v>
      </c>
      <c r="M512" s="11">
        <f t="shared" ref="M512" si="504">SUM(M513:M514)</f>
        <v>216971581.22424629</v>
      </c>
      <c r="N512" s="11">
        <f t="shared" ref="N512" si="505">SUM(N513:N514)</f>
        <v>7537350356.5317211</v>
      </c>
      <c r="O512" s="11">
        <f t="shared" ref="O512" si="506">SUM(O513:O514)</f>
        <v>0</v>
      </c>
      <c r="P512" s="11">
        <f t="shared" ref="P512" si="507">SUM(P513:P514)</f>
        <v>0</v>
      </c>
      <c r="Q512" s="11">
        <f t="shared" ref="Q512" si="508">SUM(Q513:Q514)</f>
        <v>17420816071.470001</v>
      </c>
      <c r="R512" s="11">
        <f t="shared" ref="R512" si="509">SUM(R513:R514)</f>
        <v>615224447.20748997</v>
      </c>
      <c r="S512" s="11">
        <f t="shared" ref="S512" si="510">SUM(S513:S514)</f>
        <v>222597995.679499</v>
      </c>
      <c r="T512" s="11">
        <f t="shared" ref="T512" si="511">SUM(T513:T514)</f>
        <v>48041169.814252108</v>
      </c>
      <c r="U512" s="11">
        <f t="shared" ref="U512" si="512">SUM(U513:U514)</f>
        <v>73695780.576180995</v>
      </c>
      <c r="V512" s="11">
        <f t="shared" ref="V512" si="513">SUM(V513:V514)</f>
        <v>111375070.12</v>
      </c>
    </row>
    <row r="513" spans="1:22" ht="12" customHeight="1" x14ac:dyDescent="0.25">
      <c r="A513" s="5" t="s">
        <v>25</v>
      </c>
      <c r="B513" s="8" t="s">
        <v>13</v>
      </c>
      <c r="C513" s="8" t="s">
        <v>45</v>
      </c>
      <c r="D513" s="8" t="s">
        <v>10</v>
      </c>
      <c r="E513" s="6">
        <f t="shared" si="495"/>
        <v>162.30812910623831</v>
      </c>
      <c r="F513" s="11">
        <v>48425577.229999997</v>
      </c>
      <c r="G513" s="10">
        <f t="shared" si="496"/>
        <v>7859864841.0909538</v>
      </c>
      <c r="H513" s="10">
        <f t="shared" si="497"/>
        <v>223198516.9136492</v>
      </c>
      <c r="I513" s="10">
        <f t="shared" si="498"/>
        <v>4695015127.0284204</v>
      </c>
      <c r="J513" s="10">
        <f t="shared" si="499"/>
        <v>2941651197.1488843</v>
      </c>
      <c r="K513" s="11">
        <v>162967417.91956002</v>
      </c>
      <c r="L513" s="11">
        <v>0</v>
      </c>
      <c r="M513" s="11">
        <v>66273040.668904297</v>
      </c>
      <c r="N513" s="11">
        <v>2826106575.8200002</v>
      </c>
      <c r="O513" s="11">
        <v>0</v>
      </c>
      <c r="P513" s="10">
        <v>0</v>
      </c>
      <c r="Q513" s="11">
        <v>4543454617</v>
      </c>
      <c r="R513" s="11">
        <v>151560510.02842</v>
      </c>
      <c r="S513" s="11">
        <v>49271580.659979999</v>
      </c>
      <c r="T513" s="11">
        <v>553819.5840891999</v>
      </c>
      <c r="U513" s="11">
        <v>48333736.979999997</v>
      </c>
      <c r="V513" s="11">
        <v>11343542.43</v>
      </c>
    </row>
    <row r="514" spans="1:22" ht="12" customHeight="1" x14ac:dyDescent="0.25">
      <c r="A514" s="5" t="s">
        <v>25</v>
      </c>
      <c r="B514" s="8" t="s">
        <v>13</v>
      </c>
      <c r="C514" s="8" t="s">
        <v>45</v>
      </c>
      <c r="D514" s="8" t="s">
        <v>9</v>
      </c>
      <c r="E514" s="6">
        <f t="shared" si="495"/>
        <v>314.69646201057316</v>
      </c>
      <c r="F514" s="11">
        <v>59738547.630000003</v>
      </c>
      <c r="G514" s="10">
        <f t="shared" si="496"/>
        <v>18799509584.811111</v>
      </c>
      <c r="H514" s="10">
        <f t="shared" si="497"/>
        <v>423215456.87545788</v>
      </c>
      <c r="I514" s="10">
        <f t="shared" si="498"/>
        <v>13341025391.649071</v>
      </c>
      <c r="J514" s="10">
        <f t="shared" si="499"/>
        <v>5035268736.286581</v>
      </c>
      <c r="K514" s="11">
        <v>250334535.35911399</v>
      </c>
      <c r="L514" s="11">
        <v>0</v>
      </c>
      <c r="M514" s="11">
        <v>150698540.55534199</v>
      </c>
      <c r="N514" s="11">
        <v>4711243780.7117205</v>
      </c>
      <c r="O514" s="11">
        <v>0</v>
      </c>
      <c r="P514" s="10">
        <v>0</v>
      </c>
      <c r="Q514" s="11">
        <v>12877361454.470001</v>
      </c>
      <c r="R514" s="11">
        <v>463663937.17906994</v>
      </c>
      <c r="S514" s="11">
        <v>173326415.019519</v>
      </c>
      <c r="T514" s="11">
        <v>47487350.230162911</v>
      </c>
      <c r="U514" s="11">
        <v>25362043.596180998</v>
      </c>
      <c r="V514" s="11">
        <v>100031527.69</v>
      </c>
    </row>
    <row r="515" spans="1:22" ht="12" customHeight="1" x14ac:dyDescent="0.25">
      <c r="A515" s="5" t="s">
        <v>25</v>
      </c>
      <c r="B515" s="8" t="s">
        <v>13</v>
      </c>
      <c r="C515" s="8" t="s">
        <v>11</v>
      </c>
      <c r="D515" s="8" t="s">
        <v>43</v>
      </c>
      <c r="E515" s="6">
        <f t="shared" si="495"/>
        <v>213.85381336443044</v>
      </c>
      <c r="F515" s="11">
        <f>SUM(F516:F517)</f>
        <v>98229165.670000002</v>
      </c>
      <c r="G515" s="10">
        <f t="shared" si="496"/>
        <v>21006681662.135899</v>
      </c>
      <c r="H515" s="10">
        <f t="shared" si="497"/>
        <v>466684954.51095068</v>
      </c>
      <c r="I515" s="10">
        <f t="shared" si="498"/>
        <v>16935161436.581064</v>
      </c>
      <c r="J515" s="10">
        <f t="shared" si="499"/>
        <v>3604835271.0438843</v>
      </c>
      <c r="K515" s="11">
        <f>SUM(K516:K517)</f>
        <v>190643367.00633451</v>
      </c>
      <c r="L515" s="11">
        <f t="shared" ref="L515" si="514">SUM(L516:L517)</f>
        <v>0</v>
      </c>
      <c r="M515" s="11">
        <f t="shared" ref="M515" si="515">SUM(M516:M517)</f>
        <v>257141748.56395924</v>
      </c>
      <c r="N515" s="11">
        <f t="shared" ref="N515" si="516">SUM(N516:N517)</f>
        <v>3111048150.410686</v>
      </c>
      <c r="O515" s="11">
        <f t="shared" ref="O515" si="517">SUM(O516:O517)</f>
        <v>0</v>
      </c>
      <c r="P515" s="11">
        <f t="shared" ref="P515" si="518">SUM(P516:P517)</f>
        <v>0</v>
      </c>
      <c r="Q515" s="11">
        <f t="shared" ref="Q515" si="519">SUM(Q516:Q517)</f>
        <v>16335196390.22576</v>
      </c>
      <c r="R515" s="11">
        <f t="shared" ref="R515" si="520">SUM(R516:R517)</f>
        <v>599965046.35530508</v>
      </c>
      <c r="S515" s="11">
        <f t="shared" ref="S515" si="521">SUM(S516:S517)</f>
        <v>236645372.06923902</v>
      </c>
      <c r="T515" s="11">
        <f t="shared" ref="T515" si="522">SUM(T516:T517)</f>
        <v>82657958.282518178</v>
      </c>
      <c r="U515" s="11">
        <f t="shared" ref="U515" si="523">SUM(U516:U517)</f>
        <v>71660802.332098007</v>
      </c>
      <c r="V515" s="11">
        <f t="shared" ref="V515" si="524">SUM(V516:V517)</f>
        <v>121722826.88999999</v>
      </c>
    </row>
    <row r="516" spans="1:22" ht="12" customHeight="1" x14ac:dyDescent="0.25">
      <c r="A516" s="5" t="s">
        <v>25</v>
      </c>
      <c r="B516" s="8" t="s">
        <v>13</v>
      </c>
      <c r="C516" s="8" t="s">
        <v>11</v>
      </c>
      <c r="D516" s="8" t="s">
        <v>10</v>
      </c>
      <c r="E516" s="6">
        <f t="shared" si="495"/>
        <v>116.9830740381596</v>
      </c>
      <c r="F516" s="11">
        <v>31314187.52</v>
      </c>
      <c r="G516" s="10">
        <f t="shared" si="496"/>
        <v>3663229917.0969734</v>
      </c>
      <c r="H516" s="10">
        <f t="shared" si="497"/>
        <v>76774901.62507531</v>
      </c>
      <c r="I516" s="10">
        <f t="shared" si="498"/>
        <v>2989448177.2724404</v>
      </c>
      <c r="J516" s="10">
        <f t="shared" si="499"/>
        <v>597006838.19945776</v>
      </c>
      <c r="K516" s="11">
        <v>16250403.165787</v>
      </c>
      <c r="L516" s="11">
        <v>0</v>
      </c>
      <c r="M516" s="11">
        <v>30143349.293967701</v>
      </c>
      <c r="N516" s="11">
        <v>527351232.35113001</v>
      </c>
      <c r="O516" s="11">
        <v>0</v>
      </c>
      <c r="P516" s="10">
        <v>0</v>
      </c>
      <c r="Q516" s="11">
        <v>2890200807.2600002</v>
      </c>
      <c r="R516" s="11">
        <v>99247370.012439996</v>
      </c>
      <c r="S516" s="11">
        <v>39512256.554359995</v>
      </c>
      <c r="T516" s="11">
        <v>424217.20928830002</v>
      </c>
      <c r="U516" s="11">
        <v>39169117.649999999</v>
      </c>
      <c r="V516" s="11">
        <v>20931163.600000001</v>
      </c>
    </row>
    <row r="517" spans="1:22" ht="12" customHeight="1" x14ac:dyDescent="0.25">
      <c r="A517" s="5" t="s">
        <v>25</v>
      </c>
      <c r="B517" s="8" t="s">
        <v>13</v>
      </c>
      <c r="C517" s="8" t="s">
        <v>11</v>
      </c>
      <c r="D517" s="8" t="s">
        <v>9</v>
      </c>
      <c r="E517" s="6">
        <f t="shared" si="495"/>
        <v>259.18639181441512</v>
      </c>
      <c r="F517" s="11">
        <v>66914978.149999999</v>
      </c>
      <c r="G517" s="10">
        <f t="shared" si="496"/>
        <v>17343451745.038925</v>
      </c>
      <c r="H517" s="10">
        <f t="shared" si="497"/>
        <v>389910052.88587534</v>
      </c>
      <c r="I517" s="10">
        <f t="shared" si="498"/>
        <v>13945713259.308624</v>
      </c>
      <c r="J517" s="10">
        <f t="shared" si="499"/>
        <v>3007828432.8444266</v>
      </c>
      <c r="K517" s="11">
        <v>174392963.8405475</v>
      </c>
      <c r="L517" s="11">
        <v>0</v>
      </c>
      <c r="M517" s="11">
        <v>226998399.26999155</v>
      </c>
      <c r="N517" s="11">
        <v>2583696918.059556</v>
      </c>
      <c r="O517" s="11">
        <v>0</v>
      </c>
      <c r="P517" s="10">
        <v>0</v>
      </c>
      <c r="Q517" s="11">
        <v>13444995582.965759</v>
      </c>
      <c r="R517" s="11">
        <v>500717676.34286505</v>
      </c>
      <c r="S517" s="11">
        <v>197133115.51487902</v>
      </c>
      <c r="T517" s="11">
        <v>82233741.073229879</v>
      </c>
      <c r="U517" s="11">
        <v>32491684.682098001</v>
      </c>
      <c r="V517" s="11">
        <v>100791663.28999999</v>
      </c>
    </row>
    <row r="518" spans="1:22" ht="12" customHeight="1" x14ac:dyDescent="0.25">
      <c r="A518" s="5" t="s">
        <v>25</v>
      </c>
      <c r="B518" s="8" t="s">
        <v>14</v>
      </c>
      <c r="C518" s="8" t="s">
        <v>43</v>
      </c>
      <c r="D518" s="8" t="s">
        <v>9</v>
      </c>
      <c r="E518" s="6">
        <f t="shared" si="495"/>
        <v>54.0678413006843</v>
      </c>
      <c r="F518" s="11">
        <f>SUM(F519:F521)</f>
        <v>229929188.44158053</v>
      </c>
      <c r="G518" s="10">
        <f t="shared" si="496"/>
        <v>12431774871.054512</v>
      </c>
      <c r="H518" s="10">
        <f t="shared" si="497"/>
        <v>3057058186.1812434</v>
      </c>
      <c r="I518" s="10">
        <f t="shared" si="498"/>
        <v>6730033466.1081095</v>
      </c>
      <c r="J518" s="10">
        <f t="shared" si="499"/>
        <v>2644683218.7651596</v>
      </c>
      <c r="K518" s="11">
        <f>SUM(K519:K521)</f>
        <v>2393451350.6899996</v>
      </c>
      <c r="L518" s="11">
        <f t="shared" ref="L518:V518" si="525">SUM(L519:L521)</f>
        <v>556544146.38849235</v>
      </c>
      <c r="M518" s="11">
        <f t="shared" si="525"/>
        <v>707473064.9193722</v>
      </c>
      <c r="N518" s="11">
        <f t="shared" si="525"/>
        <v>601593697.65675509</v>
      </c>
      <c r="O518" s="11">
        <f t="shared" si="525"/>
        <v>234502704.15582067</v>
      </c>
      <c r="P518" s="11">
        <f t="shared" si="525"/>
        <v>0</v>
      </c>
      <c r="Q518" s="11">
        <f t="shared" si="525"/>
        <v>686922756.92432356</v>
      </c>
      <c r="R518" s="11">
        <f t="shared" si="525"/>
        <v>5486566562.7952938</v>
      </c>
      <c r="S518" s="11">
        <f t="shared" si="525"/>
        <v>1335616456.1890326</v>
      </c>
      <c r="T518" s="11">
        <f t="shared" si="525"/>
        <v>127978354.87761253</v>
      </c>
      <c r="U518" s="11">
        <f t="shared" si="525"/>
        <v>10815579.933200402</v>
      </c>
      <c r="V518" s="11">
        <f t="shared" si="525"/>
        <v>290310196.52460986</v>
      </c>
    </row>
    <row r="519" spans="1:22" ht="12" customHeight="1" x14ac:dyDescent="0.25">
      <c r="A519" s="5" t="s">
        <v>25</v>
      </c>
      <c r="B519" s="8" t="s">
        <v>14</v>
      </c>
      <c r="C519" s="8" t="s">
        <v>48</v>
      </c>
      <c r="D519" s="8" t="s">
        <v>9</v>
      </c>
      <c r="E519" s="6">
        <f t="shared" si="495"/>
        <v>55.802920574103204</v>
      </c>
      <c r="F519" s="11">
        <v>130224441.93768093</v>
      </c>
      <c r="G519" s="10">
        <f t="shared" si="496"/>
        <v>7266904190.2553234</v>
      </c>
      <c r="H519" s="10">
        <f t="shared" si="497"/>
        <v>167910207.33611885</v>
      </c>
      <c r="I519" s="10">
        <f t="shared" si="498"/>
        <v>5813930259.8713226</v>
      </c>
      <c r="J519" s="10">
        <f t="shared" si="499"/>
        <v>1285063723.0478821</v>
      </c>
      <c r="K519" s="11">
        <v>159746463.31174862</v>
      </c>
      <c r="L519" s="11">
        <v>110896226.43619713</v>
      </c>
      <c r="M519" s="11">
        <v>377497441.14150816</v>
      </c>
      <c r="N519" s="11">
        <v>126446067.41462071</v>
      </c>
      <c r="O519" s="11">
        <v>0</v>
      </c>
      <c r="P519" s="10">
        <v>0</v>
      </c>
      <c r="Q519" s="11">
        <v>491981525.63854712</v>
      </c>
      <c r="R519" s="11">
        <v>5211052507.7965784</v>
      </c>
      <c r="S519" s="11">
        <v>781120214.49175334</v>
      </c>
      <c r="T519" s="11">
        <v>0</v>
      </c>
      <c r="U519" s="11">
        <v>8163744.0243702326</v>
      </c>
      <c r="V519" s="11">
        <v>0</v>
      </c>
    </row>
    <row r="520" spans="1:22" ht="12" customHeight="1" x14ac:dyDescent="0.25">
      <c r="A520" s="5" t="s">
        <v>25</v>
      </c>
      <c r="B520" s="8" t="s">
        <v>14</v>
      </c>
      <c r="C520" s="8" t="s">
        <v>49</v>
      </c>
      <c r="D520" s="8" t="s">
        <v>9</v>
      </c>
      <c r="E520" s="6">
        <f t="shared" si="495"/>
        <v>52.474842717050116</v>
      </c>
      <c r="F520" s="11">
        <v>43572965.417100355</v>
      </c>
      <c r="G520" s="10">
        <f t="shared" si="496"/>
        <v>2286484506.9778051</v>
      </c>
      <c r="H520" s="10">
        <f t="shared" si="497"/>
        <v>1119836637.9243796</v>
      </c>
      <c r="I520" s="10">
        <f t="shared" si="498"/>
        <v>487281891.5061546</v>
      </c>
      <c r="J520" s="10">
        <f t="shared" si="499"/>
        <v>679365977.54727077</v>
      </c>
      <c r="K520" s="11">
        <v>922234923.60137331</v>
      </c>
      <c r="L520" s="11">
        <v>243147744.19334415</v>
      </c>
      <c r="M520" s="11">
        <v>140043513.35467234</v>
      </c>
      <c r="N520" s="11">
        <v>227918224.61630055</v>
      </c>
      <c r="O520" s="11">
        <v>92639331.446591124</v>
      </c>
      <c r="P520" s="10">
        <v>0</v>
      </c>
      <c r="Q520" s="11">
        <v>108422702.63450597</v>
      </c>
      <c r="R520" s="11">
        <v>135711444.67830449</v>
      </c>
      <c r="S520" s="11">
        <v>311404239.57629782</v>
      </c>
      <c r="T520" s="11">
        <v>22566349.126732327</v>
      </c>
      <c r="U520" s="11">
        <v>1671558.6420226898</v>
      </c>
      <c r="V520" s="11">
        <v>80724475.107660115</v>
      </c>
    </row>
    <row r="521" spans="1:22" ht="12" customHeight="1" x14ac:dyDescent="0.25">
      <c r="A521" s="5" t="s">
        <v>25</v>
      </c>
      <c r="B521" s="8" t="s">
        <v>14</v>
      </c>
      <c r="C521" s="8" t="s">
        <v>50</v>
      </c>
      <c r="D521" s="8" t="s">
        <v>9</v>
      </c>
      <c r="E521" s="6">
        <f t="shared" si="495"/>
        <v>51.279081441766422</v>
      </c>
      <c r="F521" s="11">
        <v>56131781.086799264</v>
      </c>
      <c r="G521" s="10">
        <f t="shared" si="496"/>
        <v>2878386173.8213835</v>
      </c>
      <c r="H521" s="10">
        <f t="shared" si="497"/>
        <v>1769311340.9207449</v>
      </c>
      <c r="I521" s="10">
        <f t="shared" si="498"/>
        <v>428821314.73063195</v>
      </c>
      <c r="J521" s="10">
        <f t="shared" si="499"/>
        <v>680253518.17000687</v>
      </c>
      <c r="K521" s="11">
        <v>1311469963.7768779</v>
      </c>
      <c r="L521" s="11">
        <v>202500175.75895101</v>
      </c>
      <c r="M521" s="11">
        <v>189932110.4231917</v>
      </c>
      <c r="N521" s="11">
        <v>247229405.62583384</v>
      </c>
      <c r="O521" s="11">
        <v>141863372.70922953</v>
      </c>
      <c r="P521" s="10">
        <v>0</v>
      </c>
      <c r="Q521" s="11">
        <v>86518528.651270524</v>
      </c>
      <c r="R521" s="11">
        <v>139802610.3204104</v>
      </c>
      <c r="S521" s="11">
        <v>243092002.12098134</v>
      </c>
      <c r="T521" s="11">
        <v>105412005.75088021</v>
      </c>
      <c r="U521" s="11">
        <v>980277.26680748002</v>
      </c>
      <c r="V521" s="11">
        <v>209585721.41694975</v>
      </c>
    </row>
    <row r="522" spans="1:22" ht="12" customHeight="1" x14ac:dyDescent="0.25">
      <c r="A522" s="5" t="s">
        <v>25</v>
      </c>
      <c r="B522" s="8" t="s">
        <v>15</v>
      </c>
      <c r="C522" s="8" t="s">
        <v>43</v>
      </c>
      <c r="D522" s="8" t="s">
        <v>43</v>
      </c>
      <c r="E522" s="6">
        <f t="shared" si="495"/>
        <v>33.49840813032403</v>
      </c>
      <c r="F522" s="11">
        <f>SUM(F523:F524)</f>
        <v>454659722.06893742</v>
      </c>
      <c r="G522" s="10">
        <f t="shared" si="496"/>
        <v>15230376930.284956</v>
      </c>
      <c r="H522" s="10">
        <f t="shared" si="497"/>
        <v>9886821294.4463253</v>
      </c>
      <c r="I522" s="10">
        <f t="shared" si="498"/>
        <v>596838620.76861382</v>
      </c>
      <c r="J522" s="10">
        <f t="shared" si="499"/>
        <v>4746717015.0700169</v>
      </c>
      <c r="K522" s="11">
        <f>SUM(K523:K524)</f>
        <v>3948085253.813416</v>
      </c>
      <c r="L522" s="11">
        <f t="shared" ref="L522:U522" si="526">SUM(L523:L524)</f>
        <v>181906482.0570091</v>
      </c>
      <c r="M522" s="11">
        <f t="shared" si="526"/>
        <v>1102491934.5050838</v>
      </c>
      <c r="N522" s="11">
        <f t="shared" si="526"/>
        <v>1460263832.5262105</v>
      </c>
      <c r="O522" s="11">
        <f t="shared" si="526"/>
        <v>3998689885.2045183</v>
      </c>
      <c r="P522" s="11">
        <f t="shared" si="526"/>
        <v>0</v>
      </c>
      <c r="Q522" s="11">
        <f t="shared" si="526"/>
        <v>0</v>
      </c>
      <c r="R522" s="11">
        <f t="shared" si="526"/>
        <v>414932138.71160471</v>
      </c>
      <c r="S522" s="11">
        <f t="shared" si="526"/>
        <v>2183961248.038723</v>
      </c>
      <c r="T522" s="11">
        <f t="shared" si="526"/>
        <v>964480636.96817243</v>
      </c>
      <c r="U522" s="11">
        <f t="shared" si="526"/>
        <v>79368815.906991214</v>
      </c>
      <c r="V522" s="11">
        <f>SUM(V523:V524)</f>
        <v>896196702.55322731</v>
      </c>
    </row>
    <row r="523" spans="1:22" ht="12" customHeight="1" x14ac:dyDescent="0.25">
      <c r="A523" s="5" t="s">
        <v>25</v>
      </c>
      <c r="B523" s="8" t="s">
        <v>15</v>
      </c>
      <c r="C523" s="8" t="s">
        <v>43</v>
      </c>
      <c r="D523" s="8" t="s">
        <v>16</v>
      </c>
      <c r="E523" s="6">
        <f t="shared" si="495"/>
        <v>24.907381409211453</v>
      </c>
      <c r="F523" s="11">
        <f>SUM(F526,F529)</f>
        <v>172824857.900354</v>
      </c>
      <c r="G523" s="10">
        <f t="shared" si="496"/>
        <v>4304614652.7168884</v>
      </c>
      <c r="H523" s="10">
        <f t="shared" si="497"/>
        <v>1869542019.0469694</v>
      </c>
      <c r="I523" s="10">
        <f t="shared" si="498"/>
        <v>336958318.29728448</v>
      </c>
      <c r="J523" s="10">
        <f t="shared" si="499"/>
        <v>2098114315.3726344</v>
      </c>
      <c r="K523" s="11">
        <f>SUM(K526,K529)</f>
        <v>1163989345.8762765</v>
      </c>
      <c r="L523" s="11">
        <f t="shared" ref="L523:U523" si="527">SUM(L526,L529)</f>
        <v>110695239.81062654</v>
      </c>
      <c r="M523" s="11">
        <f t="shared" si="527"/>
        <v>431618214.75564069</v>
      </c>
      <c r="N523" s="11">
        <f t="shared" si="527"/>
        <v>419058412.14837092</v>
      </c>
      <c r="O523" s="11">
        <f t="shared" si="527"/>
        <v>383785542.97205806</v>
      </c>
      <c r="P523" s="11">
        <f t="shared" si="527"/>
        <v>0</v>
      </c>
      <c r="Q523" s="11">
        <f t="shared" si="527"/>
        <v>0</v>
      </c>
      <c r="R523" s="11">
        <f t="shared" si="527"/>
        <v>226263078.48665792</v>
      </c>
      <c r="S523" s="11">
        <f t="shared" si="527"/>
        <v>1247437688.4686229</v>
      </c>
      <c r="T523" s="11">
        <f t="shared" si="527"/>
        <v>129737890.38491213</v>
      </c>
      <c r="U523" s="11">
        <f t="shared" si="527"/>
        <v>3303063.480614169</v>
      </c>
      <c r="V523" s="11">
        <f>SUM(V526,V529)</f>
        <v>188726176.3331084</v>
      </c>
    </row>
    <row r="524" spans="1:22" ht="12" customHeight="1" x14ac:dyDescent="0.25">
      <c r="A524" s="5" t="s">
        <v>25</v>
      </c>
      <c r="B524" s="8" t="s">
        <v>15</v>
      </c>
      <c r="C524" s="8" t="s">
        <v>43</v>
      </c>
      <c r="D524" s="8" t="s">
        <v>9</v>
      </c>
      <c r="E524" s="6">
        <f t="shared" si="495"/>
        <v>38.766539085926127</v>
      </c>
      <c r="F524" s="11">
        <f>SUM(F527,F530,F532)</f>
        <v>281834864.16858339</v>
      </c>
      <c r="G524" s="10">
        <f t="shared" si="496"/>
        <v>10925762277.568069</v>
      </c>
      <c r="H524" s="10">
        <f t="shared" si="497"/>
        <v>8017279275.3993559</v>
      </c>
      <c r="I524" s="10">
        <f t="shared" si="498"/>
        <v>259880302.47132939</v>
      </c>
      <c r="J524" s="10">
        <f t="shared" si="499"/>
        <v>2648602699.6973829</v>
      </c>
      <c r="K524" s="11">
        <f>SUM(K527,K530,K532)</f>
        <v>2784095907.9371395</v>
      </c>
      <c r="L524" s="11">
        <f t="shared" ref="L524:U524" si="528">SUM(L527,L530,L532)</f>
        <v>71211242.246382564</v>
      </c>
      <c r="M524" s="11">
        <f t="shared" si="528"/>
        <v>670873719.74944317</v>
      </c>
      <c r="N524" s="11">
        <f t="shared" si="528"/>
        <v>1041205420.3778396</v>
      </c>
      <c r="O524" s="11">
        <f t="shared" si="528"/>
        <v>3614904342.23246</v>
      </c>
      <c r="P524" s="11">
        <f t="shared" si="528"/>
        <v>0</v>
      </c>
      <c r="Q524" s="11">
        <f t="shared" si="528"/>
        <v>0</v>
      </c>
      <c r="R524" s="11">
        <f t="shared" si="528"/>
        <v>188669060.22494683</v>
      </c>
      <c r="S524" s="11">
        <f t="shared" si="528"/>
        <v>936523559.57010031</v>
      </c>
      <c r="T524" s="11">
        <f t="shared" si="528"/>
        <v>834742746.5832603</v>
      </c>
      <c r="U524" s="11">
        <f t="shared" si="528"/>
        <v>76065752.426377043</v>
      </c>
      <c r="V524" s="11">
        <f>SUM(V527,V530,V532)</f>
        <v>707470526.22011888</v>
      </c>
    </row>
    <row r="525" spans="1:22" ht="12" customHeight="1" x14ac:dyDescent="0.25">
      <c r="A525" s="5" t="s">
        <v>25</v>
      </c>
      <c r="B525" s="8" t="s">
        <v>15</v>
      </c>
      <c r="C525" s="8" t="s">
        <v>48</v>
      </c>
      <c r="D525" s="8" t="s">
        <v>43</v>
      </c>
      <c r="E525" s="6">
        <f t="shared" si="495"/>
        <v>26.323107409859009</v>
      </c>
      <c r="F525" s="11">
        <f>SUM(F526:F527)</f>
        <v>101626841.7148481</v>
      </c>
      <c r="G525" s="10">
        <f t="shared" si="496"/>
        <v>2675134270.1846867</v>
      </c>
      <c r="H525" s="10">
        <f t="shared" si="497"/>
        <v>172348406.93618664</v>
      </c>
      <c r="I525" s="10">
        <f t="shared" si="498"/>
        <v>379646330.43597645</v>
      </c>
      <c r="J525" s="10">
        <f t="shared" si="499"/>
        <v>2123139532.8125234</v>
      </c>
      <c r="K525" s="11">
        <f>SUM(K526:K527)</f>
        <v>172348406.93618664</v>
      </c>
      <c r="L525" s="11">
        <f t="shared" ref="L525:U525" si="529">SUM(L526:L527)</f>
        <v>181906482.0570091</v>
      </c>
      <c r="M525" s="11">
        <f t="shared" si="529"/>
        <v>348394943.87285805</v>
      </c>
      <c r="N525" s="11">
        <f t="shared" si="529"/>
        <v>88614529.255967766</v>
      </c>
      <c r="O525" s="11">
        <f t="shared" si="529"/>
        <v>0</v>
      </c>
      <c r="P525" s="11">
        <f t="shared" si="529"/>
        <v>0</v>
      </c>
      <c r="Q525" s="11">
        <f t="shared" si="529"/>
        <v>0</v>
      </c>
      <c r="R525" s="11">
        <f t="shared" si="529"/>
        <v>197739848.37896734</v>
      </c>
      <c r="S525" s="11">
        <f t="shared" si="529"/>
        <v>1686130059.6836977</v>
      </c>
      <c r="T525" s="11">
        <f t="shared" si="529"/>
        <v>0</v>
      </c>
      <c r="U525" s="11">
        <f t="shared" si="529"/>
        <v>0</v>
      </c>
      <c r="V525" s="11">
        <f>SUM(V526:V527)</f>
        <v>0</v>
      </c>
    </row>
    <row r="526" spans="1:22" ht="12" customHeight="1" x14ac:dyDescent="0.25">
      <c r="A526" s="5" t="s">
        <v>25</v>
      </c>
      <c r="B526" s="8" t="s">
        <v>15</v>
      </c>
      <c r="C526" s="8" t="s">
        <v>48</v>
      </c>
      <c r="D526" s="8" t="s">
        <v>16</v>
      </c>
      <c r="E526" s="6">
        <f t="shared" si="495"/>
        <v>26.439866158517518</v>
      </c>
      <c r="F526" s="7">
        <v>63895181.111786969</v>
      </c>
      <c r="G526" s="10">
        <f t="shared" si="496"/>
        <v>1689380036.7698839</v>
      </c>
      <c r="H526" s="10">
        <f t="shared" si="497"/>
        <v>107587514.26356363</v>
      </c>
      <c r="I526" s="10">
        <f t="shared" si="498"/>
        <v>232452578.80777377</v>
      </c>
      <c r="J526" s="10">
        <f t="shared" si="499"/>
        <v>1349339943.6985464</v>
      </c>
      <c r="K526" s="7">
        <v>107587514.26356363</v>
      </c>
      <c r="L526" s="7">
        <v>110695239.81062654</v>
      </c>
      <c r="M526" s="7">
        <v>216845685.07029212</v>
      </c>
      <c r="N526" s="7">
        <v>56419647.969460428</v>
      </c>
      <c r="O526" s="7">
        <v>0</v>
      </c>
      <c r="P526" s="10">
        <v>0</v>
      </c>
      <c r="Q526" s="7">
        <v>0</v>
      </c>
      <c r="R526" s="7">
        <v>121757338.99714725</v>
      </c>
      <c r="S526" s="7">
        <v>1076074610.6587939</v>
      </c>
      <c r="T526" s="7">
        <v>0</v>
      </c>
      <c r="U526" s="7">
        <v>0</v>
      </c>
      <c r="V526" s="7">
        <v>0</v>
      </c>
    </row>
    <row r="527" spans="1:22" ht="12" customHeight="1" x14ac:dyDescent="0.25">
      <c r="A527" s="5" t="s">
        <v>25</v>
      </c>
      <c r="B527" s="8" t="s">
        <v>15</v>
      </c>
      <c r="C527" s="8" t="s">
        <v>48</v>
      </c>
      <c r="D527" s="8" t="s">
        <v>9</v>
      </c>
      <c r="E527" s="6">
        <f t="shared" si="495"/>
        <v>26.125386947184342</v>
      </c>
      <c r="F527" s="7">
        <v>37731660.603061125</v>
      </c>
      <c r="G527" s="10">
        <f t="shared" si="496"/>
        <v>985754233.41480279</v>
      </c>
      <c r="H527" s="10">
        <f t="shared" si="497"/>
        <v>64760892.672623016</v>
      </c>
      <c r="I527" s="10">
        <f t="shared" si="498"/>
        <v>147193751.62820268</v>
      </c>
      <c r="J527" s="10">
        <f t="shared" si="499"/>
        <v>773799589.11397707</v>
      </c>
      <c r="K527" s="7">
        <v>64760892.672623016</v>
      </c>
      <c r="L527" s="7">
        <v>71211242.246382564</v>
      </c>
      <c r="M527" s="7">
        <v>131549258.80256593</v>
      </c>
      <c r="N527" s="7">
        <v>32194881.286507335</v>
      </c>
      <c r="O527" s="7">
        <v>0</v>
      </c>
      <c r="P527" s="10">
        <v>0</v>
      </c>
      <c r="Q527" s="7">
        <v>0</v>
      </c>
      <c r="R527" s="7">
        <v>75982509.381820098</v>
      </c>
      <c r="S527" s="7">
        <v>610055449.02490377</v>
      </c>
      <c r="T527" s="7">
        <v>0</v>
      </c>
      <c r="U527" s="7">
        <v>0</v>
      </c>
      <c r="V527" s="7">
        <v>0</v>
      </c>
    </row>
    <row r="528" spans="1:22" ht="12" customHeight="1" x14ac:dyDescent="0.25">
      <c r="A528" s="5" t="s">
        <v>25</v>
      </c>
      <c r="B528" s="8" t="s">
        <v>15</v>
      </c>
      <c r="C528" s="8" t="s">
        <v>51</v>
      </c>
      <c r="D528" s="8" t="s">
        <v>43</v>
      </c>
      <c r="E528" s="6">
        <f t="shared" si="495"/>
        <v>26.295273303760034</v>
      </c>
      <c r="F528" s="11">
        <f>SUM(F529:F530)</f>
        <v>130311544.80284098</v>
      </c>
      <c r="G528" s="10">
        <f t="shared" si="496"/>
        <v>3426577685.2258739</v>
      </c>
      <c r="H528" s="10">
        <f t="shared" si="497"/>
        <v>2318554723.8514585</v>
      </c>
      <c r="I528" s="10">
        <f t="shared" si="498"/>
        <v>135919359.07365474</v>
      </c>
      <c r="J528" s="10">
        <f t="shared" si="499"/>
        <v>972103602.30076098</v>
      </c>
      <c r="K528" s="11">
        <f>SUM(K529:K530)</f>
        <v>1374672570.8405194</v>
      </c>
      <c r="L528" s="11">
        <f t="shared" ref="L528:V528" si="530">SUM(L529:L530)</f>
        <v>0</v>
      </c>
      <c r="M528" s="11">
        <f t="shared" si="530"/>
        <v>279182375.13300025</v>
      </c>
      <c r="N528" s="11">
        <f t="shared" si="530"/>
        <v>470810641.91645658</v>
      </c>
      <c r="O528" s="11">
        <f t="shared" si="530"/>
        <v>497816888.23190022</v>
      </c>
      <c r="P528" s="11">
        <f t="shared" si="530"/>
        <v>0</v>
      </c>
      <c r="Q528" s="11">
        <f t="shared" si="530"/>
        <v>0</v>
      </c>
      <c r="R528" s="11">
        <f t="shared" si="530"/>
        <v>135919359.07365474</v>
      </c>
      <c r="S528" s="11">
        <f t="shared" si="530"/>
        <v>222110585.25130418</v>
      </c>
      <c r="T528" s="11">
        <f t="shared" si="530"/>
        <v>188899651.60446125</v>
      </c>
      <c r="U528" s="11">
        <f t="shared" si="530"/>
        <v>6469809.1388929076</v>
      </c>
      <c r="V528" s="11">
        <f t="shared" si="530"/>
        <v>250695804.03568473</v>
      </c>
    </row>
    <row r="529" spans="1:22" ht="12" customHeight="1" x14ac:dyDescent="0.25">
      <c r="A529" s="5" t="s">
        <v>25</v>
      </c>
      <c r="B529" s="8" t="s">
        <v>15</v>
      </c>
      <c r="C529" s="8" t="s">
        <v>51</v>
      </c>
      <c r="D529" s="8" t="s">
        <v>16</v>
      </c>
      <c r="E529" s="6">
        <f t="shared" si="495"/>
        <v>24.008467600828251</v>
      </c>
      <c r="F529" s="7">
        <v>108929676.78856702</v>
      </c>
      <c r="G529" s="10">
        <f t="shared" si="496"/>
        <v>2615234615.9470043</v>
      </c>
      <c r="H529" s="10">
        <f t="shared" si="497"/>
        <v>1761954504.7834058</v>
      </c>
      <c r="I529" s="10">
        <f t="shared" si="498"/>
        <v>104505739.48951069</v>
      </c>
      <c r="J529" s="10">
        <f t="shared" si="499"/>
        <v>748774371.674088</v>
      </c>
      <c r="K529" s="7">
        <v>1056401831.6127129</v>
      </c>
      <c r="L529" s="7">
        <v>0</v>
      </c>
      <c r="M529" s="7">
        <v>214772529.68534857</v>
      </c>
      <c r="N529" s="7">
        <v>362638764.17891049</v>
      </c>
      <c r="O529" s="7">
        <v>383785542.97205806</v>
      </c>
      <c r="P529" s="10">
        <v>0</v>
      </c>
      <c r="Q529" s="7">
        <v>0</v>
      </c>
      <c r="R529" s="7">
        <v>104505739.48951069</v>
      </c>
      <c r="S529" s="7">
        <v>171363077.80982894</v>
      </c>
      <c r="T529" s="7">
        <v>129737890.38491213</v>
      </c>
      <c r="U529" s="7">
        <v>3303063.480614169</v>
      </c>
      <c r="V529" s="7">
        <v>188726176.3331084</v>
      </c>
    </row>
    <row r="530" spans="1:22" ht="12" customHeight="1" x14ac:dyDescent="0.25">
      <c r="A530" s="5" t="s">
        <v>25</v>
      </c>
      <c r="B530" s="8" t="s">
        <v>15</v>
      </c>
      <c r="C530" s="8" t="s">
        <v>51</v>
      </c>
      <c r="D530" s="8" t="s">
        <v>9</v>
      </c>
      <c r="E530" s="6">
        <f t="shared" si="495"/>
        <v>37.945378239976016</v>
      </c>
      <c r="F530" s="7">
        <v>21381868.014273953</v>
      </c>
      <c r="G530" s="10">
        <f t="shared" si="496"/>
        <v>811343069.27886999</v>
      </c>
      <c r="H530" s="10">
        <f t="shared" si="497"/>
        <v>556600219.06805301</v>
      </c>
      <c r="I530" s="10">
        <f t="shared" si="498"/>
        <v>31413619.584144045</v>
      </c>
      <c r="J530" s="10">
        <f t="shared" si="499"/>
        <v>223329230.62667301</v>
      </c>
      <c r="K530" s="7">
        <v>318270739.22780657</v>
      </c>
      <c r="L530" s="7">
        <v>0</v>
      </c>
      <c r="M530" s="7">
        <v>64409845.447651714</v>
      </c>
      <c r="N530" s="7">
        <v>108171877.73754606</v>
      </c>
      <c r="O530" s="7">
        <v>114031345.25984214</v>
      </c>
      <c r="P530" s="10">
        <v>0</v>
      </c>
      <c r="Q530" s="7">
        <v>0</v>
      </c>
      <c r="R530" s="7">
        <v>31413619.584144045</v>
      </c>
      <c r="S530" s="7">
        <v>50747507.441475242</v>
      </c>
      <c r="T530" s="7">
        <v>59161761.219549119</v>
      </c>
      <c r="U530" s="7">
        <v>3166745.6582787391</v>
      </c>
      <c r="V530" s="7">
        <v>61969627.702576347</v>
      </c>
    </row>
    <row r="531" spans="1:22" ht="12" customHeight="1" x14ac:dyDescent="0.25">
      <c r="A531" s="5" t="s">
        <v>25</v>
      </c>
      <c r="B531" s="8" t="s">
        <v>15</v>
      </c>
      <c r="C531" s="8" t="s">
        <v>52</v>
      </c>
      <c r="D531" s="8" t="s">
        <v>43</v>
      </c>
      <c r="E531" s="6">
        <f t="shared" si="495"/>
        <v>40.986935321128598</v>
      </c>
      <c r="F531" s="11">
        <f>F532</f>
        <v>222721335.55124834</v>
      </c>
      <c r="G531" s="10">
        <f t="shared" si="496"/>
        <v>9128664974.8743954</v>
      </c>
      <c r="H531" s="10">
        <f t="shared" si="497"/>
        <v>7395918163.65868</v>
      </c>
      <c r="I531" s="10">
        <f t="shared" si="498"/>
        <v>81272931.258982688</v>
      </c>
      <c r="J531" s="10">
        <f t="shared" si="499"/>
        <v>1651473879.956733</v>
      </c>
      <c r="K531" s="11">
        <f>K532</f>
        <v>2401064276.0367098</v>
      </c>
      <c r="L531" s="11">
        <f t="shared" ref="L531:U531" si="531">L532</f>
        <v>0</v>
      </c>
      <c r="M531" s="11">
        <f t="shared" si="531"/>
        <v>474914615.49922556</v>
      </c>
      <c r="N531" s="11">
        <f t="shared" si="531"/>
        <v>900838661.35378611</v>
      </c>
      <c r="O531" s="11">
        <f t="shared" si="531"/>
        <v>3500872996.9726181</v>
      </c>
      <c r="P531" s="11">
        <f t="shared" si="531"/>
        <v>0</v>
      </c>
      <c r="Q531" s="11">
        <f t="shared" si="531"/>
        <v>0</v>
      </c>
      <c r="R531" s="11">
        <f t="shared" si="531"/>
        <v>81272931.258982688</v>
      </c>
      <c r="S531" s="11">
        <f t="shared" si="531"/>
        <v>275720603.10372132</v>
      </c>
      <c r="T531" s="11">
        <f t="shared" si="531"/>
        <v>775580985.36371124</v>
      </c>
      <c r="U531" s="11">
        <f t="shared" si="531"/>
        <v>72899006.76809831</v>
      </c>
      <c r="V531" s="11">
        <f>V532</f>
        <v>645500898.51754248</v>
      </c>
    </row>
    <row r="532" spans="1:22" ht="12" customHeight="1" x14ac:dyDescent="0.25">
      <c r="A532" s="5" t="s">
        <v>25</v>
      </c>
      <c r="B532" s="8" t="s">
        <v>15</v>
      </c>
      <c r="C532" s="8" t="s">
        <v>52</v>
      </c>
      <c r="D532" s="8" t="s">
        <v>9</v>
      </c>
      <c r="E532" s="6">
        <f t="shared" si="495"/>
        <v>40.986935321128598</v>
      </c>
      <c r="F532" s="7">
        <v>222721335.55124834</v>
      </c>
      <c r="G532" s="10">
        <f t="shared" si="496"/>
        <v>9128664974.8743954</v>
      </c>
      <c r="H532" s="10">
        <f t="shared" si="497"/>
        <v>7395918163.65868</v>
      </c>
      <c r="I532" s="10">
        <f t="shared" si="498"/>
        <v>81272931.258982688</v>
      </c>
      <c r="J532" s="10">
        <f t="shared" si="499"/>
        <v>1651473879.956733</v>
      </c>
      <c r="K532" s="7">
        <v>2401064276.0367098</v>
      </c>
      <c r="L532" s="7">
        <v>0</v>
      </c>
      <c r="M532" s="7">
        <v>474914615.49922556</v>
      </c>
      <c r="N532" s="7">
        <v>900838661.35378611</v>
      </c>
      <c r="O532" s="7">
        <v>3500872996.9726181</v>
      </c>
      <c r="P532" s="10">
        <v>0</v>
      </c>
      <c r="Q532" s="7">
        <v>0</v>
      </c>
      <c r="R532" s="7">
        <v>81272931.258982688</v>
      </c>
      <c r="S532" s="7">
        <v>275720603.10372132</v>
      </c>
      <c r="T532" s="7">
        <v>775580985.36371124</v>
      </c>
      <c r="U532" s="7">
        <v>72899006.76809831</v>
      </c>
      <c r="V532" s="7">
        <v>645500898.51754248</v>
      </c>
    </row>
    <row r="533" spans="1:22" ht="12" customHeight="1" x14ac:dyDescent="0.25">
      <c r="A533" s="5" t="s">
        <v>26</v>
      </c>
      <c r="B533" s="8" t="s">
        <v>8</v>
      </c>
      <c r="C533" s="8" t="s">
        <v>43</v>
      </c>
      <c r="D533" s="8" t="s">
        <v>43</v>
      </c>
      <c r="E533" s="6">
        <f t="shared" si="495"/>
        <v>64.274401012680897</v>
      </c>
      <c r="F533" s="11">
        <f>SUM(F534:F535)</f>
        <v>5542164595.8344727</v>
      </c>
      <c r="G533" s="10">
        <f t="shared" si="496"/>
        <v>356219309710.94745</v>
      </c>
      <c r="H533" s="10">
        <f t="shared" si="497"/>
        <v>83815442235.370773</v>
      </c>
      <c r="I533" s="10">
        <f t="shared" si="498"/>
        <v>181745012441.42993</v>
      </c>
      <c r="J533" s="10">
        <f t="shared" si="499"/>
        <v>90658855034.146729</v>
      </c>
      <c r="K533" s="11">
        <f>SUM(K534:K535)</f>
        <v>39537897333.653519</v>
      </c>
      <c r="L533" s="11">
        <f t="shared" ref="L533:U533" si="532">SUM(L534:L535)</f>
        <v>0</v>
      </c>
      <c r="M533" s="11">
        <f t="shared" si="532"/>
        <v>26171974037.747791</v>
      </c>
      <c r="N533" s="11">
        <f t="shared" si="532"/>
        <v>50393112628.621078</v>
      </c>
      <c r="O533" s="11">
        <f t="shared" si="532"/>
        <v>12733996510.616779</v>
      </c>
      <c r="P533" s="11">
        <f t="shared" si="532"/>
        <v>0</v>
      </c>
      <c r="Q533" s="11">
        <f t="shared" si="532"/>
        <v>156613567222.9613</v>
      </c>
      <c r="R533" s="11">
        <f t="shared" si="532"/>
        <v>25131445218.468628</v>
      </c>
      <c r="S533" s="11">
        <f t="shared" si="532"/>
        <v>14093768367.77787</v>
      </c>
      <c r="T533" s="11">
        <f t="shared" si="532"/>
        <v>8578444328.5662441</v>
      </c>
      <c r="U533" s="11">
        <f t="shared" si="532"/>
        <v>3829345109.6657257</v>
      </c>
      <c r="V533" s="11">
        <f>SUM(V534:V535)</f>
        <v>19135758952.868511</v>
      </c>
    </row>
    <row r="534" spans="1:22" ht="12" customHeight="1" x14ac:dyDescent="0.25">
      <c r="A534" s="5" t="s">
        <v>26</v>
      </c>
      <c r="B534" s="8" t="s">
        <v>8</v>
      </c>
      <c r="C534" s="8" t="s">
        <v>43</v>
      </c>
      <c r="D534" s="8" t="s">
        <v>10</v>
      </c>
      <c r="E534" s="6">
        <f t="shared" si="495"/>
        <v>47.200854370578547</v>
      </c>
      <c r="F534" s="11">
        <f>SUM(F537,F540)</f>
        <v>4370711490</v>
      </c>
      <c r="G534" s="10">
        <f t="shared" si="496"/>
        <v>206301316535.30438</v>
      </c>
      <c r="H534" s="10">
        <f t="shared" si="497"/>
        <v>52881766138.606796</v>
      </c>
      <c r="I534" s="10">
        <f t="shared" si="498"/>
        <v>105763042526.70999</v>
      </c>
      <c r="J534" s="10">
        <f t="shared" si="499"/>
        <v>47656507869.987595</v>
      </c>
      <c r="K534" s="11">
        <f>SUM(K537,K540)</f>
        <v>20692049027.466419</v>
      </c>
      <c r="L534" s="11">
        <f t="shared" ref="L534:V534" si="533">SUM(L537,L540)</f>
        <v>0</v>
      </c>
      <c r="M534" s="11">
        <f t="shared" si="533"/>
        <v>13627247158.852211</v>
      </c>
      <c r="N534" s="11">
        <f t="shared" si="533"/>
        <v>26185786269.945381</v>
      </c>
      <c r="O534" s="11">
        <f t="shared" si="533"/>
        <v>5812131398.703577</v>
      </c>
      <c r="P534" s="11">
        <f t="shared" si="533"/>
        <v>0</v>
      </c>
      <c r="Q534" s="11">
        <f t="shared" si="533"/>
        <v>88879591621.699997</v>
      </c>
      <c r="R534" s="11">
        <f t="shared" si="533"/>
        <v>16883450905.010002</v>
      </c>
      <c r="S534" s="11">
        <f t="shared" si="533"/>
        <v>7843474441.1899996</v>
      </c>
      <c r="T534" s="11">
        <f t="shared" si="533"/>
        <v>7345394126</v>
      </c>
      <c r="U534" s="11">
        <f t="shared" si="533"/>
        <v>1059850319.4368</v>
      </c>
      <c r="V534" s="11">
        <f t="shared" si="533"/>
        <v>17972341267</v>
      </c>
    </row>
    <row r="535" spans="1:22" ht="12" customHeight="1" x14ac:dyDescent="0.25">
      <c r="A535" s="5" t="s">
        <v>26</v>
      </c>
      <c r="B535" s="8" t="s">
        <v>8</v>
      </c>
      <c r="C535" s="8" t="s">
        <v>43</v>
      </c>
      <c r="D535" s="8" t="s">
        <v>9</v>
      </c>
      <c r="E535" s="6">
        <f t="shared" si="495"/>
        <v>127.97609433016993</v>
      </c>
      <c r="F535" s="11">
        <f>SUM(F543,F541,F538)</f>
        <v>1171453105.8344731</v>
      </c>
      <c r="G535" s="10">
        <f t="shared" si="496"/>
        <v>149917993175.64307</v>
      </c>
      <c r="H535" s="10">
        <f t="shared" si="497"/>
        <v>30933676096.763988</v>
      </c>
      <c r="I535" s="10">
        <f t="shared" si="498"/>
        <v>75981969914.719925</v>
      </c>
      <c r="J535" s="10">
        <f t="shared" si="499"/>
        <v>43002347164.159142</v>
      </c>
      <c r="K535" s="11">
        <f>SUM(K543,K541,K538)</f>
        <v>18845848306.187103</v>
      </c>
      <c r="L535" s="11">
        <f t="shared" ref="L535:V535" si="534">SUM(L543,L541,L538)</f>
        <v>0</v>
      </c>
      <c r="M535" s="11">
        <f t="shared" si="534"/>
        <v>12544726878.89558</v>
      </c>
      <c r="N535" s="11">
        <f t="shared" si="534"/>
        <v>24207326358.675697</v>
      </c>
      <c r="O535" s="11">
        <f t="shared" si="534"/>
        <v>6921865111.9132023</v>
      </c>
      <c r="P535" s="11">
        <f t="shared" si="534"/>
        <v>0</v>
      </c>
      <c r="Q535" s="11">
        <f t="shared" si="534"/>
        <v>67733975601.261292</v>
      </c>
      <c r="R535" s="11">
        <f t="shared" si="534"/>
        <v>8247994313.4586277</v>
      </c>
      <c r="S535" s="11">
        <f t="shared" si="534"/>
        <v>6250293926.5878706</v>
      </c>
      <c r="T535" s="11">
        <f t="shared" si="534"/>
        <v>1233050202.5662441</v>
      </c>
      <c r="U535" s="11">
        <f t="shared" si="534"/>
        <v>2769494790.2289257</v>
      </c>
      <c r="V535" s="11">
        <f t="shared" si="534"/>
        <v>1163417685.86851</v>
      </c>
    </row>
    <row r="536" spans="1:22" ht="12" customHeight="1" x14ac:dyDescent="0.25">
      <c r="A536" s="5" t="s">
        <v>26</v>
      </c>
      <c r="B536" s="8" t="s">
        <v>8</v>
      </c>
      <c r="C536" s="8" t="s">
        <v>45</v>
      </c>
      <c r="D536" s="8" t="s">
        <v>43</v>
      </c>
      <c r="E536" s="6">
        <f t="shared" si="495"/>
        <v>66.527976574505573</v>
      </c>
      <c r="F536" s="11">
        <f>SUM(F537:F538)</f>
        <v>1808417480.0999999</v>
      </c>
      <c r="G536" s="10">
        <f t="shared" si="496"/>
        <v>120310355753.0192</v>
      </c>
      <c r="H536" s="10">
        <f t="shared" si="497"/>
        <v>25814399188.25679</v>
      </c>
      <c r="I536" s="10">
        <f t="shared" si="498"/>
        <v>60564067649.104141</v>
      </c>
      <c r="J536" s="10">
        <f t="shared" si="499"/>
        <v>33931888915.658272</v>
      </c>
      <c r="K536" s="11">
        <f>SUM(K537:K538)</f>
        <v>13118367397.094051</v>
      </c>
      <c r="L536" s="11">
        <f t="shared" ref="L536:V536" si="535">SUM(L537:L538)</f>
        <v>0</v>
      </c>
      <c r="M536" s="11">
        <f t="shared" si="535"/>
        <v>9274824838.3967209</v>
      </c>
      <c r="N536" s="11">
        <f t="shared" si="535"/>
        <v>20214312699.31691</v>
      </c>
      <c r="O536" s="11">
        <f t="shared" si="535"/>
        <v>2670063196.9520197</v>
      </c>
      <c r="P536" s="11">
        <f t="shared" si="535"/>
        <v>0</v>
      </c>
      <c r="Q536" s="11">
        <f t="shared" si="535"/>
        <v>52894586067.759995</v>
      </c>
      <c r="R536" s="11">
        <f t="shared" si="535"/>
        <v>7669481581.3441505</v>
      </c>
      <c r="S536" s="11">
        <f t="shared" si="535"/>
        <v>4442751377.9446392</v>
      </c>
      <c r="T536" s="11">
        <f t="shared" si="535"/>
        <v>2785726563.2378001</v>
      </c>
      <c r="U536" s="11">
        <f t="shared" si="535"/>
        <v>1169677213.17292</v>
      </c>
      <c r="V536" s="11">
        <f t="shared" si="535"/>
        <v>6070564817.8000002</v>
      </c>
    </row>
    <row r="537" spans="1:22" ht="12" customHeight="1" x14ac:dyDescent="0.25">
      <c r="A537" s="5" t="s">
        <v>26</v>
      </c>
      <c r="B537" s="8" t="s">
        <v>8</v>
      </c>
      <c r="C537" s="8" t="s">
        <v>45</v>
      </c>
      <c r="D537" s="8" t="s">
        <v>10</v>
      </c>
      <c r="E537" s="6">
        <f t="shared" si="495"/>
        <v>46.958658002440238</v>
      </c>
      <c r="F537" s="7">
        <v>1410055324</v>
      </c>
      <c r="G537" s="10">
        <f t="shared" si="496"/>
        <v>66214305724.236061</v>
      </c>
      <c r="H537" s="10">
        <f t="shared" si="497"/>
        <v>16015945776.046799</v>
      </c>
      <c r="I537" s="10">
        <f t="shared" si="498"/>
        <v>33257953997.139999</v>
      </c>
      <c r="J537" s="10">
        <f t="shared" si="499"/>
        <v>16940405951.049261</v>
      </c>
      <c r="K537" s="7">
        <v>6549196860.1991549</v>
      </c>
      <c r="L537" s="7">
        <v>0</v>
      </c>
      <c r="M537" s="7">
        <v>4498088899.3638802</v>
      </c>
      <c r="N537" s="7">
        <v>10018484096.775381</v>
      </c>
      <c r="O537" s="7">
        <v>1128397031.0308449</v>
      </c>
      <c r="P537" s="10">
        <v>0</v>
      </c>
      <c r="Q537" s="7">
        <v>28187120576.5</v>
      </c>
      <c r="R537" s="7">
        <v>5070833420.6400003</v>
      </c>
      <c r="S537" s="7">
        <v>2423832954.9099998</v>
      </c>
      <c r="T537" s="7">
        <v>2371341641</v>
      </c>
      <c r="U537" s="7">
        <v>300928596.8168</v>
      </c>
      <c r="V537" s="7">
        <v>5666081647</v>
      </c>
    </row>
    <row r="538" spans="1:22" ht="12" customHeight="1" x14ac:dyDescent="0.25">
      <c r="A538" s="5" t="s">
        <v>26</v>
      </c>
      <c r="B538" s="8" t="s">
        <v>8</v>
      </c>
      <c r="C538" s="8" t="s">
        <v>45</v>
      </c>
      <c r="D538" s="8" t="s">
        <v>9</v>
      </c>
      <c r="E538" s="6">
        <f t="shared" si="495"/>
        <v>135.79615734182224</v>
      </c>
      <c r="F538" s="7">
        <v>398362156.10000002</v>
      </c>
      <c r="G538" s="10">
        <f t="shared" si="496"/>
        <v>54096050028.78315</v>
      </c>
      <c r="H538" s="10">
        <f t="shared" si="497"/>
        <v>9798453412.2099895</v>
      </c>
      <c r="I538" s="10">
        <f t="shared" si="498"/>
        <v>27306113651.964149</v>
      </c>
      <c r="J538" s="10">
        <f t="shared" si="499"/>
        <v>16991482964.609011</v>
      </c>
      <c r="K538" s="7">
        <v>6569170536.8948956</v>
      </c>
      <c r="L538" s="7">
        <v>0</v>
      </c>
      <c r="M538" s="7">
        <v>4776735939.0328407</v>
      </c>
      <c r="N538" s="7">
        <v>10195828602.541531</v>
      </c>
      <c r="O538" s="7">
        <v>1541666165.9211748</v>
      </c>
      <c r="P538" s="10">
        <v>0</v>
      </c>
      <c r="Q538" s="7">
        <v>24707465491.259998</v>
      </c>
      <c r="R538" s="7">
        <v>2598648160.7041502</v>
      </c>
      <c r="S538" s="7">
        <v>2018918423.0346398</v>
      </c>
      <c r="T538" s="7">
        <v>414384922.2378</v>
      </c>
      <c r="U538" s="7">
        <v>868748616.35611999</v>
      </c>
      <c r="V538" s="7">
        <v>404483170.79999995</v>
      </c>
    </row>
    <row r="539" spans="1:22" ht="12" customHeight="1" x14ac:dyDescent="0.25">
      <c r="A539" s="5" t="s">
        <v>26</v>
      </c>
      <c r="B539" s="8" t="s">
        <v>8</v>
      </c>
      <c r="C539" s="8" t="s">
        <v>11</v>
      </c>
      <c r="D539" s="8" t="s">
        <v>43</v>
      </c>
      <c r="E539" s="6">
        <f t="shared" si="495"/>
        <v>63.154032287137511</v>
      </c>
      <c r="F539" s="11">
        <f>SUM(F540:F541)</f>
        <v>3727972633.9000001</v>
      </c>
      <c r="G539" s="10">
        <f t="shared" si="496"/>
        <v>235436504086.88568</v>
      </c>
      <c r="H539" s="10">
        <f t="shared" si="497"/>
        <v>57849873302.551323</v>
      </c>
      <c r="I539" s="10">
        <f t="shared" si="498"/>
        <v>120977158239.09271</v>
      </c>
      <c r="J539" s="10">
        <f t="shared" si="499"/>
        <v>56609472545.241631</v>
      </c>
      <c r="K539" s="11">
        <f>SUM(K540:K541)</f>
        <v>26338213047.468063</v>
      </c>
      <c r="L539" s="11">
        <f t="shared" ref="L539:V539" si="536">SUM(L540:L541)</f>
        <v>0</v>
      </c>
      <c r="M539" s="11">
        <f t="shared" si="536"/>
        <v>16864122039.616894</v>
      </c>
      <c r="N539" s="11">
        <f t="shared" si="536"/>
        <v>30146350844.082413</v>
      </c>
      <c r="O539" s="11">
        <f t="shared" si="536"/>
        <v>10020677167.118385</v>
      </c>
      <c r="P539" s="11">
        <f t="shared" si="536"/>
        <v>0</v>
      </c>
      <c r="Q539" s="11">
        <f t="shared" si="536"/>
        <v>103525414571.00999</v>
      </c>
      <c r="R539" s="11">
        <f t="shared" si="536"/>
        <v>17451743668.082722</v>
      </c>
      <c r="S539" s="11">
        <f t="shared" si="536"/>
        <v>9598999661.5423203</v>
      </c>
      <c r="T539" s="11">
        <f t="shared" si="536"/>
        <v>5781619129.7799997</v>
      </c>
      <c r="U539" s="11">
        <f t="shared" si="536"/>
        <v>2651954943.084878</v>
      </c>
      <c r="V539" s="11">
        <f t="shared" si="536"/>
        <v>13057409015.1</v>
      </c>
    </row>
    <row r="540" spans="1:22" ht="12" customHeight="1" x14ac:dyDescent="0.25">
      <c r="A540" s="5" t="s">
        <v>26</v>
      </c>
      <c r="B540" s="8" t="s">
        <v>8</v>
      </c>
      <c r="C540" s="8" t="s">
        <v>11</v>
      </c>
      <c r="D540" s="8" t="s">
        <v>10</v>
      </c>
      <c r="E540" s="6">
        <f t="shared" si="495"/>
        <v>47.316203894197258</v>
      </c>
      <c r="F540" s="7">
        <v>2960656166</v>
      </c>
      <c r="G540" s="10">
        <f t="shared" si="496"/>
        <v>140087010811.06833</v>
      </c>
      <c r="H540" s="10">
        <f t="shared" si="497"/>
        <v>36865820362.559998</v>
      </c>
      <c r="I540" s="10">
        <f t="shared" si="498"/>
        <v>72505088529.569992</v>
      </c>
      <c r="J540" s="10">
        <f t="shared" si="499"/>
        <v>30716101918.938332</v>
      </c>
      <c r="K540" s="7">
        <v>14142852167.267265</v>
      </c>
      <c r="L540" s="7">
        <v>0</v>
      </c>
      <c r="M540" s="7">
        <v>9129158259.4883308</v>
      </c>
      <c r="N540" s="7">
        <v>16167302173.17</v>
      </c>
      <c r="O540" s="7">
        <v>4683734367.6727324</v>
      </c>
      <c r="P540" s="10">
        <v>0</v>
      </c>
      <c r="Q540" s="7">
        <v>60692471045.199997</v>
      </c>
      <c r="R540" s="7">
        <v>11812617484.370001</v>
      </c>
      <c r="S540" s="7">
        <v>5419641486.2799997</v>
      </c>
      <c r="T540" s="7">
        <v>4974052485</v>
      </c>
      <c r="U540" s="7">
        <v>758921722.62</v>
      </c>
      <c r="V540" s="7">
        <v>12306259620</v>
      </c>
    </row>
    <row r="541" spans="1:22" ht="12" customHeight="1" x14ac:dyDescent="0.25">
      <c r="A541" s="5" t="s">
        <v>26</v>
      </c>
      <c r="B541" s="8" t="s">
        <v>8</v>
      </c>
      <c r="C541" s="8" t="s">
        <v>11</v>
      </c>
      <c r="D541" s="8" t="s">
        <v>9</v>
      </c>
      <c r="E541" s="6">
        <f t="shared" si="495"/>
        <v>124.26358258251757</v>
      </c>
      <c r="F541" s="7">
        <v>767316467.89999998</v>
      </c>
      <c r="G541" s="10">
        <f t="shared" si="496"/>
        <v>95349493275.817337</v>
      </c>
      <c r="H541" s="10">
        <f t="shared" si="497"/>
        <v>20984052939.991325</v>
      </c>
      <c r="I541" s="10">
        <f t="shared" si="498"/>
        <v>48472069709.52272</v>
      </c>
      <c r="J541" s="10">
        <f t="shared" si="499"/>
        <v>25893370626.303295</v>
      </c>
      <c r="K541" s="7">
        <v>12195360880.200798</v>
      </c>
      <c r="L541" s="7">
        <v>0</v>
      </c>
      <c r="M541" s="7">
        <v>7734963780.1285629</v>
      </c>
      <c r="N541" s="7">
        <v>13979048670.912411</v>
      </c>
      <c r="O541" s="7">
        <v>5336942799.445652</v>
      </c>
      <c r="P541" s="10">
        <v>0</v>
      </c>
      <c r="Q541" s="7">
        <v>42832943525.809998</v>
      </c>
      <c r="R541" s="7">
        <v>5639126183.7127209</v>
      </c>
      <c r="S541" s="7">
        <v>4179358175.2623205</v>
      </c>
      <c r="T541" s="7">
        <v>807566644.77999997</v>
      </c>
      <c r="U541" s="7">
        <v>1893033220.4648781</v>
      </c>
      <c r="V541" s="7">
        <v>751149395.10000002</v>
      </c>
    </row>
    <row r="542" spans="1:22" ht="12" customHeight="1" x14ac:dyDescent="0.25">
      <c r="A542" s="5" t="s">
        <v>26</v>
      </c>
      <c r="B542" s="9" t="s">
        <v>8</v>
      </c>
      <c r="C542" s="8" t="s">
        <v>46</v>
      </c>
      <c r="D542" s="9" t="s">
        <v>43</v>
      </c>
      <c r="E542" s="6">
        <f t="shared" si="495"/>
        <v>81.816842547169188</v>
      </c>
      <c r="F542" s="11">
        <f>F543</f>
        <v>5774481.8344729999</v>
      </c>
      <c r="G542" s="10">
        <f t="shared" si="496"/>
        <v>472449871.04256612</v>
      </c>
      <c r="H542" s="10">
        <f t="shared" si="497"/>
        <v>151169744.56266868</v>
      </c>
      <c r="I542" s="10">
        <f t="shared" si="498"/>
        <v>203786553.2330516</v>
      </c>
      <c r="J542" s="10">
        <f t="shared" si="499"/>
        <v>117493573.24684584</v>
      </c>
      <c r="K542" s="11">
        <f>K543</f>
        <v>81316889.09141174</v>
      </c>
      <c r="L542" s="11">
        <f t="shared" ref="L542:V542" si="537">L543</f>
        <v>0</v>
      </c>
      <c r="M542" s="11">
        <f t="shared" si="537"/>
        <v>33027159.734177887</v>
      </c>
      <c r="N542" s="11">
        <f t="shared" si="537"/>
        <v>32449085.221757505</v>
      </c>
      <c r="O542" s="11">
        <f t="shared" si="537"/>
        <v>43256146.5463752</v>
      </c>
      <c r="P542" s="11">
        <f t="shared" si="537"/>
        <v>0</v>
      </c>
      <c r="Q542" s="11">
        <f t="shared" si="537"/>
        <v>193566584.19129485</v>
      </c>
      <c r="R542" s="11">
        <f t="shared" si="537"/>
        <v>10219969.041756736</v>
      </c>
      <c r="S542" s="11">
        <f t="shared" si="537"/>
        <v>52017328.290910453</v>
      </c>
      <c r="T542" s="11">
        <f t="shared" si="537"/>
        <v>11098635.548444306</v>
      </c>
      <c r="U542" s="11">
        <f t="shared" si="537"/>
        <v>7712953.4079274135</v>
      </c>
      <c r="V542" s="11">
        <f t="shared" si="537"/>
        <v>7785119.96851</v>
      </c>
    </row>
    <row r="543" spans="1:22" ht="12" customHeight="1" x14ac:dyDescent="0.25">
      <c r="A543" s="5" t="s">
        <v>26</v>
      </c>
      <c r="B543" s="8" t="s">
        <v>8</v>
      </c>
      <c r="C543" s="8" t="s">
        <v>46</v>
      </c>
      <c r="D543" s="8" t="s">
        <v>9</v>
      </c>
      <c r="E543" s="6">
        <f t="shared" si="495"/>
        <v>81.816842547169188</v>
      </c>
      <c r="F543" s="7">
        <v>5774481.8344729999</v>
      </c>
      <c r="G543" s="10">
        <f t="shared" si="496"/>
        <v>472449871.04256612</v>
      </c>
      <c r="H543" s="10">
        <f t="shared" si="497"/>
        <v>151169744.56266868</v>
      </c>
      <c r="I543" s="10">
        <f t="shared" si="498"/>
        <v>203786553.2330516</v>
      </c>
      <c r="J543" s="10">
        <f t="shared" si="499"/>
        <v>117493573.24684584</v>
      </c>
      <c r="K543" s="7">
        <v>81316889.09141174</v>
      </c>
      <c r="L543" s="7">
        <v>0</v>
      </c>
      <c r="M543" s="7">
        <v>33027159.734177887</v>
      </c>
      <c r="N543" s="7">
        <v>32449085.221757505</v>
      </c>
      <c r="O543" s="7">
        <v>43256146.5463752</v>
      </c>
      <c r="P543" s="10">
        <v>0</v>
      </c>
      <c r="Q543" s="7">
        <v>193566584.19129485</v>
      </c>
      <c r="R543" s="7">
        <v>10219969.041756736</v>
      </c>
      <c r="S543" s="7">
        <v>52017328.290910453</v>
      </c>
      <c r="T543" s="7">
        <v>11098635.548444306</v>
      </c>
      <c r="U543" s="7">
        <v>7712953.4079274135</v>
      </c>
      <c r="V543" s="7">
        <v>7785119.96851</v>
      </c>
    </row>
    <row r="544" spans="1:22" ht="12" customHeight="1" x14ac:dyDescent="0.25">
      <c r="A544" s="5" t="s">
        <v>26</v>
      </c>
      <c r="B544" s="8" t="s">
        <v>47</v>
      </c>
      <c r="C544" s="8" t="s">
        <v>43</v>
      </c>
      <c r="D544" s="8" t="s">
        <v>43</v>
      </c>
      <c r="E544" s="6">
        <f t="shared" si="495"/>
        <v>71.429279708151242</v>
      </c>
      <c r="F544" s="11">
        <f>SUM(F545:F546)</f>
        <v>21266690.211769998</v>
      </c>
      <c r="G544" s="10">
        <f t="shared" si="496"/>
        <v>1519064363.6031213</v>
      </c>
      <c r="H544" s="10">
        <f t="shared" si="497"/>
        <v>410810309.33009011</v>
      </c>
      <c r="I544" s="10">
        <f t="shared" si="498"/>
        <v>781897847.10022485</v>
      </c>
      <c r="J544" s="10">
        <f t="shared" si="499"/>
        <v>326356207.17280614</v>
      </c>
      <c r="K544" s="11">
        <f>SUM(K545:K546)</f>
        <v>225452393.17792118</v>
      </c>
      <c r="L544" s="11">
        <f t="shared" ref="L544:V544" si="538">SUM(L545:L546)</f>
        <v>0</v>
      </c>
      <c r="M544" s="11">
        <f t="shared" si="538"/>
        <v>99480232.945391893</v>
      </c>
      <c r="N544" s="11">
        <f t="shared" si="538"/>
        <v>130016031.406826</v>
      </c>
      <c r="O544" s="11">
        <f t="shared" si="538"/>
        <v>98178329.230076</v>
      </c>
      <c r="P544" s="11">
        <f t="shared" si="538"/>
        <v>0</v>
      </c>
      <c r="Q544" s="11">
        <f t="shared" si="538"/>
        <v>702896031.46196508</v>
      </c>
      <c r="R544" s="11">
        <f t="shared" si="538"/>
        <v>79001815.638259783</v>
      </c>
      <c r="S544" s="11">
        <f t="shared" si="538"/>
        <v>96859942.820588201</v>
      </c>
      <c r="T544" s="11">
        <f t="shared" si="538"/>
        <v>22681376.492942002</v>
      </c>
      <c r="U544" s="11">
        <f t="shared" si="538"/>
        <v>5031475.74627095</v>
      </c>
      <c r="V544" s="11">
        <f t="shared" si="538"/>
        <v>59466734.682879999</v>
      </c>
    </row>
    <row r="545" spans="1:22" ht="12" customHeight="1" x14ac:dyDescent="0.25">
      <c r="A545" s="5" t="s">
        <v>26</v>
      </c>
      <c r="B545" s="8" t="s">
        <v>47</v>
      </c>
      <c r="C545" s="8" t="s">
        <v>43</v>
      </c>
      <c r="D545" s="8" t="s">
        <v>10</v>
      </c>
      <c r="E545" s="6">
        <f t="shared" si="495"/>
        <v>69.797677358573921</v>
      </c>
      <c r="F545" s="11">
        <f>SUM(F548,F551)</f>
        <v>17523511.87029</v>
      </c>
      <c r="G545" s="10">
        <f t="shared" si="496"/>
        <v>1223100427.7116418</v>
      </c>
      <c r="H545" s="10">
        <f t="shared" si="497"/>
        <v>327960528.34436303</v>
      </c>
      <c r="I545" s="10">
        <f t="shared" si="498"/>
        <v>635244327.08272004</v>
      </c>
      <c r="J545" s="10">
        <f t="shared" si="499"/>
        <v>259895572.28455889</v>
      </c>
      <c r="K545" s="11">
        <f>SUM(K548,K551)</f>
        <v>176542299.10160097</v>
      </c>
      <c r="L545" s="11">
        <f t="shared" ref="L545:V545" si="539">SUM(L548,L551)</f>
        <v>0</v>
      </c>
      <c r="M545" s="11">
        <f t="shared" si="539"/>
        <v>78139219.845745906</v>
      </c>
      <c r="N545" s="11">
        <f t="shared" si="539"/>
        <v>103574360.362983</v>
      </c>
      <c r="O545" s="11">
        <f t="shared" si="539"/>
        <v>73438196.769999996</v>
      </c>
      <c r="P545" s="11">
        <f t="shared" si="539"/>
        <v>0</v>
      </c>
      <c r="Q545" s="11">
        <f t="shared" si="539"/>
        <v>570390832.41652</v>
      </c>
      <c r="R545" s="11">
        <f t="shared" si="539"/>
        <v>64853494.666200005</v>
      </c>
      <c r="S545" s="11">
        <f t="shared" si="539"/>
        <v>78181992.075829998</v>
      </c>
      <c r="T545" s="11">
        <f t="shared" si="539"/>
        <v>21960540.389180001</v>
      </c>
      <c r="U545" s="11">
        <f t="shared" si="539"/>
        <v>823813.41358199995</v>
      </c>
      <c r="V545" s="11">
        <f t="shared" si="539"/>
        <v>55195678.670000002</v>
      </c>
    </row>
    <row r="546" spans="1:22" ht="12" customHeight="1" x14ac:dyDescent="0.25">
      <c r="A546" s="5" t="s">
        <v>26</v>
      </c>
      <c r="B546" s="8" t="s">
        <v>47</v>
      </c>
      <c r="C546" s="8" t="s">
        <v>43</v>
      </c>
      <c r="D546" s="8" t="s">
        <v>9</v>
      </c>
      <c r="E546" s="6">
        <f t="shared" si="495"/>
        <v>79.067548722367121</v>
      </c>
      <c r="F546" s="11">
        <f>SUM(F549,F552)</f>
        <v>3743178.3414799999</v>
      </c>
      <c r="G546" s="10">
        <f t="shared" si="496"/>
        <v>295963935.89147925</v>
      </c>
      <c r="H546" s="10">
        <f t="shared" si="497"/>
        <v>82849780.985727161</v>
      </c>
      <c r="I546" s="10">
        <f t="shared" si="498"/>
        <v>146653520.01750487</v>
      </c>
      <c r="J546" s="10">
        <f t="shared" si="499"/>
        <v>66460634.888247192</v>
      </c>
      <c r="K546" s="11">
        <f>SUM(K549,K552)</f>
        <v>48910094.076320201</v>
      </c>
      <c r="L546" s="11">
        <f t="shared" ref="L546:V546" si="540">SUM(L549,L552)</f>
        <v>0</v>
      </c>
      <c r="M546" s="11">
        <f t="shared" si="540"/>
        <v>21341013.09964598</v>
      </c>
      <c r="N546" s="11">
        <f t="shared" si="540"/>
        <v>26441671.043843001</v>
      </c>
      <c r="O546" s="11">
        <f t="shared" si="540"/>
        <v>24740132.460076004</v>
      </c>
      <c r="P546" s="11">
        <f t="shared" si="540"/>
        <v>0</v>
      </c>
      <c r="Q546" s="11">
        <f t="shared" si="540"/>
        <v>132505199.04544508</v>
      </c>
      <c r="R546" s="11">
        <f t="shared" si="540"/>
        <v>14148320.972059779</v>
      </c>
      <c r="S546" s="11">
        <f t="shared" si="540"/>
        <v>18677950.744758207</v>
      </c>
      <c r="T546" s="11">
        <f t="shared" si="540"/>
        <v>720836.10376199998</v>
      </c>
      <c r="U546" s="11">
        <f t="shared" si="540"/>
        <v>4207662.33268895</v>
      </c>
      <c r="V546" s="11">
        <f t="shared" si="540"/>
        <v>4271056.0128800003</v>
      </c>
    </row>
    <row r="547" spans="1:22" ht="12" customHeight="1" x14ac:dyDescent="0.25">
      <c r="A547" s="5" t="s">
        <v>26</v>
      </c>
      <c r="B547" s="9" t="s">
        <v>47</v>
      </c>
      <c r="C547" s="9" t="s">
        <v>45</v>
      </c>
      <c r="D547" s="9" t="s">
        <v>43</v>
      </c>
      <c r="E547" s="6">
        <f t="shared" si="495"/>
        <v>72.201727257749624</v>
      </c>
      <c r="F547" s="11">
        <f>SUM(F548:F549)</f>
        <v>6413826.8937499998</v>
      </c>
      <c r="G547" s="10">
        <f t="shared" si="496"/>
        <v>463089380.06095695</v>
      </c>
      <c r="H547" s="10">
        <f t="shared" si="497"/>
        <v>131770005.91645548</v>
      </c>
      <c r="I547" s="10">
        <f t="shared" si="498"/>
        <v>233217173.77590337</v>
      </c>
      <c r="J547" s="10">
        <f t="shared" si="499"/>
        <v>98102200.368598104</v>
      </c>
      <c r="K547" s="11">
        <f>SUM(K548:K549)</f>
        <v>76160897.941001505</v>
      </c>
      <c r="L547" s="11">
        <f t="shared" ref="L547:U547" si="541">SUM(L548:L549)</f>
        <v>0</v>
      </c>
      <c r="M547" s="11">
        <f t="shared" si="541"/>
        <v>33636729.596986972</v>
      </c>
      <c r="N547" s="11">
        <f t="shared" si="541"/>
        <v>35253537.449342906</v>
      </c>
      <c r="O547" s="11">
        <f t="shared" si="541"/>
        <v>29609562.618146002</v>
      </c>
      <c r="P547" s="11">
        <f t="shared" si="541"/>
        <v>0</v>
      </c>
      <c r="Q547" s="11">
        <f t="shared" si="541"/>
        <v>211986606.64171109</v>
      </c>
      <c r="R547" s="11">
        <f t="shared" si="541"/>
        <v>21230567.13419228</v>
      </c>
      <c r="S547" s="11">
        <f t="shared" si="541"/>
        <v>29211933.32226821</v>
      </c>
      <c r="T547" s="11">
        <f t="shared" si="541"/>
        <v>6725919.4583799997</v>
      </c>
      <c r="U547" s="11">
        <f t="shared" si="541"/>
        <v>1339037.11335797</v>
      </c>
      <c r="V547" s="11">
        <f>SUM(V548:V549)</f>
        <v>17934588.785569999</v>
      </c>
    </row>
    <row r="548" spans="1:22" ht="12" customHeight="1" x14ac:dyDescent="0.25">
      <c r="A548" s="5" t="s">
        <v>26</v>
      </c>
      <c r="B548" s="8" t="s">
        <v>47</v>
      </c>
      <c r="C548" s="8" t="s">
        <v>45</v>
      </c>
      <c r="D548" s="8" t="s">
        <v>10</v>
      </c>
      <c r="E548" s="6">
        <f t="shared" si="495"/>
        <v>70.632825682315826</v>
      </c>
      <c r="F548" s="11">
        <v>5284920.7002900001</v>
      </c>
      <c r="G548" s="10">
        <f t="shared" si="496"/>
        <v>373288882.56844604</v>
      </c>
      <c r="H548" s="10">
        <f t="shared" si="497"/>
        <v>105468732.86409371</v>
      </c>
      <c r="I548" s="10">
        <f t="shared" si="498"/>
        <v>189452740.60256898</v>
      </c>
      <c r="J548" s="10">
        <f t="shared" si="499"/>
        <v>78367409.101783305</v>
      </c>
      <c r="K548" s="11">
        <v>59942652.247667</v>
      </c>
      <c r="L548" s="11">
        <v>0</v>
      </c>
      <c r="M548" s="11">
        <v>26553848.276868302</v>
      </c>
      <c r="N548" s="11">
        <v>28234700.938417003</v>
      </c>
      <c r="O548" s="11">
        <v>22148194.41</v>
      </c>
      <c r="P548" s="10">
        <v>0</v>
      </c>
      <c r="Q548" s="11">
        <v>172024327.27838999</v>
      </c>
      <c r="R548" s="11">
        <v>17428413.324179001</v>
      </c>
      <c r="S548" s="11">
        <v>23578859.886498</v>
      </c>
      <c r="T548" s="11">
        <v>6512163.21918</v>
      </c>
      <c r="U548" s="11">
        <v>219243.17724669998</v>
      </c>
      <c r="V548" s="11">
        <v>16646479.810000001</v>
      </c>
    </row>
    <row r="549" spans="1:22" ht="12" customHeight="1" x14ac:dyDescent="0.25">
      <c r="A549" s="5" t="s">
        <v>26</v>
      </c>
      <c r="B549" s="8" t="s">
        <v>47</v>
      </c>
      <c r="C549" s="8" t="s">
        <v>45</v>
      </c>
      <c r="D549" s="8" t="s">
        <v>9</v>
      </c>
      <c r="E549" s="6">
        <f t="shared" si="495"/>
        <v>79.546465430648567</v>
      </c>
      <c r="F549" s="11">
        <v>1128906.19346</v>
      </c>
      <c r="G549" s="10">
        <f t="shared" si="496"/>
        <v>89800497.492510945</v>
      </c>
      <c r="H549" s="10">
        <f t="shared" si="497"/>
        <v>26301273.052361775</v>
      </c>
      <c r="I549" s="10">
        <f t="shared" si="498"/>
        <v>43764433.173334382</v>
      </c>
      <c r="J549" s="10">
        <f t="shared" si="499"/>
        <v>19734791.266814779</v>
      </c>
      <c r="K549" s="11">
        <v>16218245.693334503</v>
      </c>
      <c r="L549" s="11">
        <v>0</v>
      </c>
      <c r="M549" s="11">
        <v>7082881.3201186694</v>
      </c>
      <c r="N549" s="11">
        <v>7018836.5109259002</v>
      </c>
      <c r="O549" s="11">
        <v>7461368.2081460003</v>
      </c>
      <c r="P549" s="10">
        <v>0</v>
      </c>
      <c r="Q549" s="11">
        <v>39962279.363321103</v>
      </c>
      <c r="R549" s="11">
        <v>3802153.8100132803</v>
      </c>
      <c r="S549" s="11">
        <v>5633073.4357702089</v>
      </c>
      <c r="T549" s="11">
        <v>213756.23920000001</v>
      </c>
      <c r="U549" s="11">
        <v>1119793.93611127</v>
      </c>
      <c r="V549" s="11">
        <v>1288108.97557</v>
      </c>
    </row>
    <row r="550" spans="1:22" ht="12" customHeight="1" x14ac:dyDescent="0.25">
      <c r="A550" s="5" t="s">
        <v>26</v>
      </c>
      <c r="B550" s="9" t="s">
        <v>47</v>
      </c>
      <c r="C550" s="9" t="s">
        <v>11</v>
      </c>
      <c r="D550" s="9" t="s">
        <v>43</v>
      </c>
      <c r="E550" s="6">
        <f t="shared" si="495"/>
        <v>71.095718107162483</v>
      </c>
      <c r="F550" s="11">
        <f>SUM(F551:F552)</f>
        <v>14852863.318020001</v>
      </c>
      <c r="G550" s="10">
        <f t="shared" si="496"/>
        <v>1055974983.5421641</v>
      </c>
      <c r="H550" s="10">
        <f t="shared" si="497"/>
        <v>279040303.41363466</v>
      </c>
      <c r="I550" s="10">
        <f t="shared" si="498"/>
        <v>548680673.32432151</v>
      </c>
      <c r="J550" s="10">
        <f t="shared" si="499"/>
        <v>228254006.80420798</v>
      </c>
      <c r="K550" s="11">
        <f>SUM(K551:K552)</f>
        <v>149291495.23691967</v>
      </c>
      <c r="L550" s="11">
        <f t="shared" ref="L550:U550" si="542">SUM(L551:L552)</f>
        <v>0</v>
      </c>
      <c r="M550" s="11">
        <f t="shared" si="542"/>
        <v>65843503.348404914</v>
      </c>
      <c r="N550" s="11">
        <f t="shared" si="542"/>
        <v>94762493.957483098</v>
      </c>
      <c r="O550" s="11">
        <f t="shared" si="542"/>
        <v>68568766.611929998</v>
      </c>
      <c r="P550" s="11">
        <f t="shared" si="542"/>
        <v>0</v>
      </c>
      <c r="Q550" s="11">
        <f t="shared" si="542"/>
        <v>490909424.82025397</v>
      </c>
      <c r="R550" s="11">
        <f t="shared" si="542"/>
        <v>57771248.504067503</v>
      </c>
      <c r="S550" s="11">
        <f t="shared" si="542"/>
        <v>67648009.498319998</v>
      </c>
      <c r="T550" s="11">
        <f t="shared" si="542"/>
        <v>15955457.034561999</v>
      </c>
      <c r="U550" s="11">
        <f t="shared" si="542"/>
        <v>3692438.6329129804</v>
      </c>
      <c r="V550" s="11">
        <f>SUM(V551:V552)</f>
        <v>41532145.897309996</v>
      </c>
    </row>
    <row r="551" spans="1:22" ht="12" customHeight="1" x14ac:dyDescent="0.25">
      <c r="A551" s="5" t="s">
        <v>26</v>
      </c>
      <c r="B551" s="8" t="s">
        <v>47</v>
      </c>
      <c r="C551" s="8" t="s">
        <v>11</v>
      </c>
      <c r="D551" s="8" t="s">
        <v>10</v>
      </c>
      <c r="E551" s="6">
        <f t="shared" si="495"/>
        <v>69.437040043163393</v>
      </c>
      <c r="F551" s="7">
        <v>12238591.17</v>
      </c>
      <c r="G551" s="10">
        <f t="shared" si="496"/>
        <v>849811545.14319587</v>
      </c>
      <c r="H551" s="10">
        <f t="shared" si="497"/>
        <v>222491795.48026925</v>
      </c>
      <c r="I551" s="10">
        <f t="shared" si="498"/>
        <v>445791586.480151</v>
      </c>
      <c r="J551" s="10">
        <f t="shared" si="499"/>
        <v>181528163.18277562</v>
      </c>
      <c r="K551" s="7">
        <v>116599646.85393398</v>
      </c>
      <c r="L551" s="7">
        <v>0</v>
      </c>
      <c r="M551" s="7">
        <v>51585371.5688776</v>
      </c>
      <c r="N551" s="7">
        <v>75339659.424566001</v>
      </c>
      <c r="O551" s="7">
        <v>51290002.359999999</v>
      </c>
      <c r="P551" s="10">
        <v>0</v>
      </c>
      <c r="Q551" s="7">
        <v>398366505.13813001</v>
      </c>
      <c r="R551" s="7">
        <v>47425081.342021003</v>
      </c>
      <c r="S551" s="7">
        <v>54603132.189332001</v>
      </c>
      <c r="T551" s="7">
        <v>15448377.17</v>
      </c>
      <c r="U551" s="7">
        <v>604570.23633529991</v>
      </c>
      <c r="V551" s="7">
        <v>38549198.859999999</v>
      </c>
    </row>
    <row r="552" spans="1:22" ht="12" customHeight="1" x14ac:dyDescent="0.25">
      <c r="A552" s="5" t="s">
        <v>26</v>
      </c>
      <c r="B552" s="8" t="s">
        <v>47</v>
      </c>
      <c r="C552" s="8" t="s">
        <v>11</v>
      </c>
      <c r="D552" s="8" t="s">
        <v>9</v>
      </c>
      <c r="E552" s="6">
        <f t="shared" si="495"/>
        <v>78.860740858641108</v>
      </c>
      <c r="F552" s="7">
        <v>2614272.1480200002</v>
      </c>
      <c r="G552" s="10">
        <f t="shared" si="496"/>
        <v>206163438.39896828</v>
      </c>
      <c r="H552" s="10">
        <f t="shared" si="497"/>
        <v>56548507.933365375</v>
      </c>
      <c r="I552" s="10">
        <f t="shared" si="498"/>
        <v>102889086.84417048</v>
      </c>
      <c r="J552" s="10">
        <f t="shared" si="499"/>
        <v>46725843.621432409</v>
      </c>
      <c r="K552" s="7">
        <v>32691848.3829857</v>
      </c>
      <c r="L552" s="7">
        <v>0</v>
      </c>
      <c r="M552" s="7">
        <v>14258131.779527312</v>
      </c>
      <c r="N552" s="7">
        <v>19422834.532917101</v>
      </c>
      <c r="O552" s="7">
        <v>17278764.251930002</v>
      </c>
      <c r="P552" s="10">
        <v>0</v>
      </c>
      <c r="Q552" s="7">
        <v>92542919.682123989</v>
      </c>
      <c r="R552" s="7">
        <v>10346167.1620465</v>
      </c>
      <c r="S552" s="7">
        <v>13044877.308987999</v>
      </c>
      <c r="T552" s="7">
        <v>507079.86456199997</v>
      </c>
      <c r="U552" s="7">
        <v>3087868.3965776805</v>
      </c>
      <c r="V552" s="7">
        <v>2982947.03731</v>
      </c>
    </row>
    <row r="553" spans="1:22" ht="12" customHeight="1" x14ac:dyDescent="0.25">
      <c r="A553" s="5" t="s">
        <v>26</v>
      </c>
      <c r="B553" s="8" t="s">
        <v>12</v>
      </c>
      <c r="C553" s="8" t="s">
        <v>43</v>
      </c>
      <c r="D553" s="8" t="s">
        <v>43</v>
      </c>
      <c r="E553" s="6">
        <f t="shared" si="495"/>
        <v>95.519160395351136</v>
      </c>
      <c r="F553" s="11">
        <f>SUM(F554:F555)</f>
        <v>276535483.48000002</v>
      </c>
      <c r="G553" s="10">
        <f t="shared" si="496"/>
        <v>26414437201.532097</v>
      </c>
      <c r="H553" s="10">
        <f t="shared" si="497"/>
        <v>4837418981.5172205</v>
      </c>
      <c r="I553" s="10">
        <f t="shared" si="498"/>
        <v>15611138331.345009</v>
      </c>
      <c r="J553" s="10">
        <f t="shared" si="499"/>
        <v>5965879888.6698694</v>
      </c>
      <c r="K553" s="11">
        <f>SUM(K554:K555)</f>
        <v>2866589538.5979695</v>
      </c>
      <c r="L553" s="11">
        <f t="shared" ref="L553:U553" si="543">SUM(L554:L555)</f>
        <v>0</v>
      </c>
      <c r="M553" s="11">
        <f t="shared" si="543"/>
        <v>2052625888.344213</v>
      </c>
      <c r="N553" s="11">
        <f t="shared" si="543"/>
        <v>3674905393.2898626</v>
      </c>
      <c r="O553" s="11">
        <f t="shared" si="543"/>
        <v>367317193.97720027</v>
      </c>
      <c r="P553" s="11">
        <f t="shared" si="543"/>
        <v>0</v>
      </c>
      <c r="Q553" s="11">
        <f t="shared" si="543"/>
        <v>15128265452.470001</v>
      </c>
      <c r="R553" s="11">
        <f t="shared" si="543"/>
        <v>482872878.87500799</v>
      </c>
      <c r="S553" s="11">
        <f t="shared" si="543"/>
        <v>238348607.03579399</v>
      </c>
      <c r="T553" s="11">
        <f t="shared" si="543"/>
        <v>542307955.60581899</v>
      </c>
      <c r="U553" s="11">
        <f t="shared" si="543"/>
        <v>525579533.74623203</v>
      </c>
      <c r="V553" s="11">
        <f>SUM(V554:V555)</f>
        <v>535624759.59000003</v>
      </c>
    </row>
    <row r="554" spans="1:22" ht="12" customHeight="1" x14ac:dyDescent="0.25">
      <c r="A554" s="5" t="s">
        <v>26</v>
      </c>
      <c r="B554" s="8" t="s">
        <v>12</v>
      </c>
      <c r="C554" s="8" t="s">
        <v>43</v>
      </c>
      <c r="D554" s="8" t="s">
        <v>10</v>
      </c>
      <c r="E554" s="6">
        <f t="shared" si="495"/>
        <v>69.837606853097483</v>
      </c>
      <c r="F554" s="11">
        <f>SUM(F557,F560)</f>
        <v>95555385.450000003</v>
      </c>
      <c r="G554" s="10">
        <f t="shared" si="496"/>
        <v>6673359441.7532921</v>
      </c>
      <c r="H554" s="10">
        <f t="shared" si="497"/>
        <v>1300000244.3412871</v>
      </c>
      <c r="I554" s="10">
        <f t="shared" si="498"/>
        <v>4320314732.8923101</v>
      </c>
      <c r="J554" s="10">
        <f t="shared" si="499"/>
        <v>1053044464.5196952</v>
      </c>
      <c r="K554" s="11">
        <f>SUM(K557,K560)</f>
        <v>677583295.98958504</v>
      </c>
      <c r="L554" s="11">
        <f t="shared" ref="L554:V554" si="544">SUM(L557,L560)</f>
        <v>0</v>
      </c>
      <c r="M554" s="11">
        <f t="shared" si="544"/>
        <v>351466263.92752999</v>
      </c>
      <c r="N554" s="11">
        <f t="shared" si="544"/>
        <v>627754226.93282008</v>
      </c>
      <c r="O554" s="11">
        <f t="shared" si="544"/>
        <v>194265299.730995</v>
      </c>
      <c r="P554" s="11">
        <f t="shared" si="544"/>
        <v>0</v>
      </c>
      <c r="Q554" s="11">
        <f t="shared" si="544"/>
        <v>4180066322.9099998</v>
      </c>
      <c r="R554" s="11">
        <f t="shared" si="544"/>
        <v>140248409.98231</v>
      </c>
      <c r="S554" s="11">
        <f t="shared" si="544"/>
        <v>73823973.659345001</v>
      </c>
      <c r="T554" s="11">
        <f t="shared" si="544"/>
        <v>11828981.920706999</v>
      </c>
      <c r="U554" s="11">
        <f t="shared" si="544"/>
        <v>324874271.54000002</v>
      </c>
      <c r="V554" s="11">
        <f t="shared" si="544"/>
        <v>91448395.159999996</v>
      </c>
    </row>
    <row r="555" spans="1:22" ht="12" customHeight="1" x14ac:dyDescent="0.25">
      <c r="A555" s="5" t="s">
        <v>26</v>
      </c>
      <c r="B555" s="8" t="s">
        <v>12</v>
      </c>
      <c r="C555" s="8" t="s">
        <v>43</v>
      </c>
      <c r="D555" s="8" t="s">
        <v>9</v>
      </c>
      <c r="E555" s="6">
        <f t="shared" si="495"/>
        <v>109.07872177473595</v>
      </c>
      <c r="F555" s="11">
        <f>SUM(F558,F561)</f>
        <v>180980098.03</v>
      </c>
      <c r="G555" s="10">
        <f t="shared" si="496"/>
        <v>19741077759.778809</v>
      </c>
      <c r="H555" s="10">
        <f t="shared" si="497"/>
        <v>3537418737.1759338</v>
      </c>
      <c r="I555" s="10">
        <f t="shared" si="498"/>
        <v>11290823598.4527</v>
      </c>
      <c r="J555" s="10">
        <f t="shared" si="499"/>
        <v>4912835424.1501741</v>
      </c>
      <c r="K555" s="11">
        <f>SUM(K558,K561)</f>
        <v>2189006242.6083846</v>
      </c>
      <c r="L555" s="11">
        <f t="shared" ref="L555:V555" si="545">SUM(L558,L561)</f>
        <v>0</v>
      </c>
      <c r="M555" s="11">
        <f t="shared" si="545"/>
        <v>1701159624.416683</v>
      </c>
      <c r="N555" s="11">
        <f t="shared" si="545"/>
        <v>3047151166.3570423</v>
      </c>
      <c r="O555" s="11">
        <f t="shared" si="545"/>
        <v>173051894.2462053</v>
      </c>
      <c r="P555" s="11">
        <f t="shared" si="545"/>
        <v>0</v>
      </c>
      <c r="Q555" s="11">
        <f t="shared" si="545"/>
        <v>10948199129.560001</v>
      </c>
      <c r="R555" s="11">
        <f t="shared" si="545"/>
        <v>342624468.89269799</v>
      </c>
      <c r="S555" s="11">
        <f t="shared" si="545"/>
        <v>164524633.37644899</v>
      </c>
      <c r="T555" s="11">
        <f t="shared" si="545"/>
        <v>530478973.685112</v>
      </c>
      <c r="U555" s="11">
        <f t="shared" si="545"/>
        <v>200705262.20623201</v>
      </c>
      <c r="V555" s="11">
        <f t="shared" si="545"/>
        <v>444176364.43000001</v>
      </c>
    </row>
    <row r="556" spans="1:22" ht="12" customHeight="1" x14ac:dyDescent="0.25">
      <c r="A556" s="5" t="s">
        <v>26</v>
      </c>
      <c r="B556" s="8" t="s">
        <v>12</v>
      </c>
      <c r="C556" s="8" t="s">
        <v>45</v>
      </c>
      <c r="D556" s="8" t="s">
        <v>43</v>
      </c>
      <c r="E556" s="6">
        <f t="shared" si="495"/>
        <v>107.42267256346132</v>
      </c>
      <c r="F556" s="11">
        <f>SUM(F557:F558)</f>
        <v>100081390.97</v>
      </c>
      <c r="G556" s="10">
        <f t="shared" si="496"/>
        <v>10751010491.866064</v>
      </c>
      <c r="H556" s="10">
        <f t="shared" si="497"/>
        <v>2042902899.3102291</v>
      </c>
      <c r="I556" s="10">
        <f t="shared" si="498"/>
        <v>5984981982.5104885</v>
      </c>
      <c r="J556" s="10">
        <f t="shared" si="499"/>
        <v>2723125610.0453467</v>
      </c>
      <c r="K556" s="11">
        <f>SUM(K557:K558)</f>
        <v>1296730882.4925842</v>
      </c>
      <c r="L556" s="11">
        <f t="shared" ref="L556:V556" si="546">SUM(L557:L558)</f>
        <v>0</v>
      </c>
      <c r="M556" s="11">
        <f t="shared" si="546"/>
        <v>992391792.35290003</v>
      </c>
      <c r="N556" s="11">
        <f t="shared" si="546"/>
        <v>1643056364.2167079</v>
      </c>
      <c r="O556" s="11">
        <f t="shared" si="546"/>
        <v>117213355.1545158</v>
      </c>
      <c r="P556" s="11">
        <f t="shared" si="546"/>
        <v>0</v>
      </c>
      <c r="Q556" s="11">
        <f t="shared" si="546"/>
        <v>5818330068.2700005</v>
      </c>
      <c r="R556" s="11">
        <f t="shared" si="546"/>
        <v>166651914.24048799</v>
      </c>
      <c r="S556" s="11">
        <f t="shared" si="546"/>
        <v>87677453.475739002</v>
      </c>
      <c r="T556" s="11">
        <f t="shared" si="546"/>
        <v>250862119.98370004</v>
      </c>
      <c r="U556" s="11">
        <f t="shared" si="546"/>
        <v>169954391.739429</v>
      </c>
      <c r="V556" s="11">
        <f t="shared" si="546"/>
        <v>208142149.94000003</v>
      </c>
    </row>
    <row r="557" spans="1:22" ht="12" customHeight="1" x14ac:dyDescent="0.25">
      <c r="A557" s="5" t="s">
        <v>26</v>
      </c>
      <c r="B557" s="8" t="s">
        <v>12</v>
      </c>
      <c r="C557" s="8" t="s">
        <v>45</v>
      </c>
      <c r="D557" s="8" t="s">
        <v>10</v>
      </c>
      <c r="E557" s="6">
        <f t="shared" si="495"/>
        <v>71.924734591732403</v>
      </c>
      <c r="F557" s="7">
        <v>27759522.609999999</v>
      </c>
      <c r="G557" s="10">
        <f t="shared" si="496"/>
        <v>1996596296.1174448</v>
      </c>
      <c r="H557" s="10">
        <f t="shared" si="497"/>
        <v>388447701.24702001</v>
      </c>
      <c r="I557" s="10">
        <f t="shared" si="498"/>
        <v>1261824646.9700398</v>
      </c>
      <c r="J557" s="10">
        <f t="shared" si="499"/>
        <v>346323947.90038496</v>
      </c>
      <c r="K557" s="7">
        <v>209952487.35570499</v>
      </c>
      <c r="L557" s="7">
        <v>0</v>
      </c>
      <c r="M557" s="7">
        <v>109781120.94400001</v>
      </c>
      <c r="N557" s="7">
        <v>214282516.85088998</v>
      </c>
      <c r="O557" s="7">
        <v>55463135.854874998</v>
      </c>
      <c r="P557" s="10">
        <v>0</v>
      </c>
      <c r="Q557" s="7">
        <v>1224097945.8099999</v>
      </c>
      <c r="R557" s="7">
        <v>37726701.160039999</v>
      </c>
      <c r="S557" s="7">
        <v>22260310.105495002</v>
      </c>
      <c r="T557" s="7">
        <v>3507563.2864399999</v>
      </c>
      <c r="U557" s="7">
        <v>92929226.040000007</v>
      </c>
      <c r="V557" s="7">
        <v>26595288.710000001</v>
      </c>
    </row>
    <row r="558" spans="1:22" ht="12" customHeight="1" x14ac:dyDescent="0.25">
      <c r="A558" s="5" t="s">
        <v>26</v>
      </c>
      <c r="B558" s="8" t="s">
        <v>12</v>
      </c>
      <c r="C558" s="8" t="s">
        <v>45</v>
      </c>
      <c r="D558" s="8" t="s">
        <v>9</v>
      </c>
      <c r="E558" s="6">
        <f t="shared" si="495"/>
        <v>121.04795401815888</v>
      </c>
      <c r="F558" s="7">
        <v>72321868.359999999</v>
      </c>
      <c r="G558" s="10">
        <f t="shared" si="496"/>
        <v>8754414195.7486191</v>
      </c>
      <c r="H558" s="10">
        <f t="shared" si="497"/>
        <v>1654455198.0632091</v>
      </c>
      <c r="I558" s="10">
        <f t="shared" si="498"/>
        <v>4723157335.5404482</v>
      </c>
      <c r="J558" s="10">
        <f t="shared" si="499"/>
        <v>2376801662.1449623</v>
      </c>
      <c r="K558" s="7">
        <v>1086778395.1368792</v>
      </c>
      <c r="L558" s="7">
        <v>0</v>
      </c>
      <c r="M558" s="7">
        <v>882610671.40890002</v>
      </c>
      <c r="N558" s="7">
        <v>1428773847.365818</v>
      </c>
      <c r="O558" s="7">
        <v>61750219.299640797</v>
      </c>
      <c r="P558" s="10">
        <v>0</v>
      </c>
      <c r="Q558" s="7">
        <v>4594232122.46</v>
      </c>
      <c r="R558" s="7">
        <v>128925213.08044799</v>
      </c>
      <c r="S558" s="7">
        <v>65417143.370243996</v>
      </c>
      <c r="T558" s="7">
        <v>247354556.69726002</v>
      </c>
      <c r="U558" s="7">
        <v>77025165.699429005</v>
      </c>
      <c r="V558" s="7">
        <v>181546861.23000002</v>
      </c>
    </row>
    <row r="559" spans="1:22" ht="12" customHeight="1" x14ac:dyDescent="0.25">
      <c r="A559" s="5" t="s">
        <v>26</v>
      </c>
      <c r="B559" s="8" t="s">
        <v>12</v>
      </c>
      <c r="C559" s="8" t="s">
        <v>11</v>
      </c>
      <c r="D559" s="8" t="s">
        <v>43</v>
      </c>
      <c r="E559" s="6">
        <f t="shared" si="495"/>
        <v>88.767715652604409</v>
      </c>
      <c r="F559" s="11">
        <f>SUM(F560:F561)</f>
        <v>176454092.50999999</v>
      </c>
      <c r="G559" s="10">
        <f t="shared" si="496"/>
        <v>15663426709.666033</v>
      </c>
      <c r="H559" s="10">
        <f t="shared" si="497"/>
        <v>2794516082.2069917</v>
      </c>
      <c r="I559" s="10">
        <f t="shared" si="498"/>
        <v>9626156348.8345203</v>
      </c>
      <c r="J559" s="10">
        <f t="shared" si="499"/>
        <v>3242754278.6245217</v>
      </c>
      <c r="K559" s="11">
        <f>SUM(K560:K561)</f>
        <v>1569858656.1053853</v>
      </c>
      <c r="L559" s="11">
        <f t="shared" ref="L559:V559" si="547">SUM(L560:L561)</f>
        <v>0</v>
      </c>
      <c r="M559" s="11">
        <f t="shared" si="547"/>
        <v>1060234095.991313</v>
      </c>
      <c r="N559" s="11">
        <f t="shared" si="547"/>
        <v>2031849029.073154</v>
      </c>
      <c r="O559" s="11">
        <f t="shared" si="547"/>
        <v>250103838.8226845</v>
      </c>
      <c r="P559" s="11">
        <f t="shared" si="547"/>
        <v>0</v>
      </c>
      <c r="Q559" s="11">
        <f t="shared" si="547"/>
        <v>9309935384.2000008</v>
      </c>
      <c r="R559" s="11">
        <f t="shared" si="547"/>
        <v>316220964.63451999</v>
      </c>
      <c r="S559" s="11">
        <f t="shared" si="547"/>
        <v>150671153.56005499</v>
      </c>
      <c r="T559" s="11">
        <f t="shared" si="547"/>
        <v>291445835.62211895</v>
      </c>
      <c r="U559" s="11">
        <f t="shared" si="547"/>
        <v>355625142.00680298</v>
      </c>
      <c r="V559" s="11">
        <f t="shared" si="547"/>
        <v>327482609.64999998</v>
      </c>
    </row>
    <row r="560" spans="1:22" ht="12" customHeight="1" x14ac:dyDescent="0.25">
      <c r="A560" s="5" t="s">
        <v>26</v>
      </c>
      <c r="B560" s="8" t="s">
        <v>12</v>
      </c>
      <c r="C560" s="8" t="s">
        <v>11</v>
      </c>
      <c r="D560" s="8" t="s">
        <v>10</v>
      </c>
      <c r="E560" s="6">
        <f t="shared" si="495"/>
        <v>68.983016805511113</v>
      </c>
      <c r="F560" s="7">
        <v>67795862.840000004</v>
      </c>
      <c r="G560" s="10">
        <f t="shared" si="496"/>
        <v>4676763145.6358471</v>
      </c>
      <c r="H560" s="10">
        <f t="shared" si="497"/>
        <v>911552543.09426701</v>
      </c>
      <c r="I560" s="10">
        <f t="shared" si="498"/>
        <v>3058490085.9222698</v>
      </c>
      <c r="J560" s="10">
        <f t="shared" si="499"/>
        <v>706720516.61931002</v>
      </c>
      <c r="K560" s="7">
        <v>467630808.63388002</v>
      </c>
      <c r="L560" s="7">
        <v>0</v>
      </c>
      <c r="M560" s="7">
        <v>241685142.98352998</v>
      </c>
      <c r="N560" s="7">
        <v>413471710.08193004</v>
      </c>
      <c r="O560" s="7">
        <v>138802163.87612</v>
      </c>
      <c r="P560" s="10">
        <v>0</v>
      </c>
      <c r="Q560" s="7">
        <v>2955968377.0999999</v>
      </c>
      <c r="R560" s="7">
        <v>102521708.82226999</v>
      </c>
      <c r="S560" s="7">
        <v>51563663.553850003</v>
      </c>
      <c r="T560" s="7">
        <v>8321418.6342669996</v>
      </c>
      <c r="U560" s="7">
        <v>231945045.5</v>
      </c>
      <c r="V560" s="7">
        <v>64853106.450000003</v>
      </c>
    </row>
    <row r="561" spans="1:22" ht="12" customHeight="1" x14ac:dyDescent="0.25">
      <c r="A561" s="5" t="s">
        <v>26</v>
      </c>
      <c r="B561" s="8" t="s">
        <v>12</v>
      </c>
      <c r="C561" s="8" t="s">
        <v>11</v>
      </c>
      <c r="D561" s="8" t="s">
        <v>9</v>
      </c>
      <c r="E561" s="6">
        <f t="shared" si="495"/>
        <v>101.11211637992986</v>
      </c>
      <c r="F561" s="7">
        <v>108658229.67</v>
      </c>
      <c r="G561" s="10">
        <f t="shared" si="496"/>
        <v>10986663564.030188</v>
      </c>
      <c r="H561" s="10">
        <f t="shared" si="497"/>
        <v>1882963539.112725</v>
      </c>
      <c r="I561" s="10">
        <f t="shared" si="498"/>
        <v>6567666262.9122505</v>
      </c>
      <c r="J561" s="10">
        <f t="shared" si="499"/>
        <v>2536033762.0052123</v>
      </c>
      <c r="K561" s="7">
        <v>1102227847.4715054</v>
      </c>
      <c r="L561" s="7">
        <v>0</v>
      </c>
      <c r="M561" s="7">
        <v>818548953.00778294</v>
      </c>
      <c r="N561" s="7">
        <v>1618377318.9912241</v>
      </c>
      <c r="O561" s="7">
        <v>111301674.9465645</v>
      </c>
      <c r="P561" s="10">
        <v>0</v>
      </c>
      <c r="Q561" s="7">
        <v>6353967007.1000004</v>
      </c>
      <c r="R561" s="7">
        <v>213699255.81225002</v>
      </c>
      <c r="S561" s="7">
        <v>99107490.006204993</v>
      </c>
      <c r="T561" s="7">
        <v>283124416.98785198</v>
      </c>
      <c r="U561" s="7">
        <v>123680096.50680299</v>
      </c>
      <c r="V561" s="7">
        <v>262629503.19999999</v>
      </c>
    </row>
    <row r="562" spans="1:22" ht="12" customHeight="1" x14ac:dyDescent="0.25">
      <c r="A562" s="5" t="s">
        <v>26</v>
      </c>
      <c r="B562" s="8" t="s">
        <v>13</v>
      </c>
      <c r="C562" s="8" t="s">
        <v>43</v>
      </c>
      <c r="D562" s="8" t="s">
        <v>43</v>
      </c>
      <c r="E562" s="6">
        <f t="shared" si="495"/>
        <v>63.965060574081562</v>
      </c>
      <c r="F562" s="11">
        <f>SUM(F563:F564)</f>
        <v>68396924.690998003</v>
      </c>
      <c r="G562" s="10">
        <f t="shared" si="496"/>
        <v>4375013430.9405823</v>
      </c>
      <c r="H562" s="10">
        <f t="shared" si="497"/>
        <v>870109217.17831767</v>
      </c>
      <c r="I562" s="10">
        <f t="shared" si="498"/>
        <v>2763705624.0239439</v>
      </c>
      <c r="J562" s="10">
        <f t="shared" si="499"/>
        <v>741198589.73832035</v>
      </c>
      <c r="K562" s="11">
        <f>SUM(K563:K564)</f>
        <v>410558714.39187783</v>
      </c>
      <c r="L562" s="11">
        <f t="shared" ref="L562:U562" si="548">SUM(L563:L564)</f>
        <v>0</v>
      </c>
      <c r="M562" s="11">
        <f t="shared" si="548"/>
        <v>228705541.37585759</v>
      </c>
      <c r="N562" s="11">
        <f t="shared" si="548"/>
        <v>441180570.42809194</v>
      </c>
      <c r="O562" s="11">
        <f t="shared" si="548"/>
        <v>122382299.02663723</v>
      </c>
      <c r="P562" s="11">
        <f t="shared" si="548"/>
        <v>0</v>
      </c>
      <c r="Q562" s="11">
        <f t="shared" si="548"/>
        <v>2672228445.2803698</v>
      </c>
      <c r="R562" s="11">
        <f t="shared" si="548"/>
        <v>91477178.743574008</v>
      </c>
      <c r="S562" s="11">
        <f t="shared" si="548"/>
        <v>71312477.934370697</v>
      </c>
      <c r="T562" s="11">
        <f t="shared" si="548"/>
        <v>15410255.08652534</v>
      </c>
      <c r="U562" s="11">
        <f t="shared" si="548"/>
        <v>198332250.46601719</v>
      </c>
      <c r="V562" s="11">
        <f>SUM(V563:V564)</f>
        <v>123425698.20726</v>
      </c>
    </row>
    <row r="563" spans="1:22" ht="12" customHeight="1" x14ac:dyDescent="0.25">
      <c r="A563" s="5" t="s">
        <v>26</v>
      </c>
      <c r="B563" s="8" t="s">
        <v>13</v>
      </c>
      <c r="C563" s="8" t="s">
        <v>43</v>
      </c>
      <c r="D563" s="8" t="s">
        <v>10</v>
      </c>
      <c r="E563" s="6">
        <f t="shared" si="495"/>
        <v>60.728705764199631</v>
      </c>
      <c r="F563" s="11">
        <f>SUM(F566,F569)</f>
        <v>50602667.869999997</v>
      </c>
      <c r="G563" s="10">
        <f t="shared" si="496"/>
        <v>3073034527.9607482</v>
      </c>
      <c r="H563" s="10">
        <f t="shared" si="497"/>
        <v>644028701.96689916</v>
      </c>
      <c r="I563" s="10">
        <f t="shared" si="498"/>
        <v>1939207279.739959</v>
      </c>
      <c r="J563" s="10">
        <f t="shared" si="499"/>
        <v>489798546.25388998</v>
      </c>
      <c r="K563" s="11">
        <f>SUM(K566,K569)</f>
        <v>292693793.91232395</v>
      </c>
      <c r="L563" s="11">
        <f t="shared" ref="L563:U563" si="549">SUM(L566,L569)</f>
        <v>0</v>
      </c>
      <c r="M563" s="11">
        <f t="shared" si="549"/>
        <v>160271622.57020399</v>
      </c>
      <c r="N563" s="11">
        <f t="shared" si="549"/>
        <v>275582427.07493997</v>
      </c>
      <c r="O563" s="11">
        <f t="shared" si="549"/>
        <v>100733765.2884461</v>
      </c>
      <c r="P563" s="11">
        <f t="shared" si="549"/>
        <v>0</v>
      </c>
      <c r="Q563" s="11">
        <f t="shared" si="549"/>
        <v>1879645273.6900001</v>
      </c>
      <c r="R563" s="11">
        <f t="shared" si="549"/>
        <v>59562006.049959004</v>
      </c>
      <c r="S563" s="11">
        <f t="shared" si="549"/>
        <v>53944496.608746</v>
      </c>
      <c r="T563" s="11">
        <f t="shared" si="549"/>
        <v>2796021.9761290997</v>
      </c>
      <c r="U563" s="11">
        <f t="shared" si="549"/>
        <v>171692753</v>
      </c>
      <c r="V563" s="11">
        <f>SUM(V566,V569)</f>
        <v>76112367.790000007</v>
      </c>
    </row>
    <row r="564" spans="1:22" ht="12" customHeight="1" x14ac:dyDescent="0.25">
      <c r="A564" s="5" t="s">
        <v>26</v>
      </c>
      <c r="B564" s="8" t="s">
        <v>13</v>
      </c>
      <c r="C564" s="8" t="s">
        <v>43</v>
      </c>
      <c r="D564" s="8" t="s">
        <v>9</v>
      </c>
      <c r="E564" s="6">
        <f t="shared" si="495"/>
        <v>73.168490040193277</v>
      </c>
      <c r="F564" s="11">
        <f>SUM(F567,F570)</f>
        <v>17794256.820998002</v>
      </c>
      <c r="G564" s="10">
        <f t="shared" si="496"/>
        <v>1301978902.9798336</v>
      </c>
      <c r="H564" s="10">
        <f t="shared" si="497"/>
        <v>226080515.21141842</v>
      </c>
      <c r="I564" s="10">
        <f t="shared" si="498"/>
        <v>824498344.2839849</v>
      </c>
      <c r="J564" s="10">
        <f t="shared" si="499"/>
        <v>251400043.48443028</v>
      </c>
      <c r="K564" s="11">
        <f>SUM(K567,K570)</f>
        <v>117864920.47955388</v>
      </c>
      <c r="L564" s="11">
        <f t="shared" ref="L564:V564" si="550">SUM(L567,L570)</f>
        <v>0</v>
      </c>
      <c r="M564" s="11">
        <f t="shared" si="550"/>
        <v>68433918.805653602</v>
      </c>
      <c r="N564" s="11">
        <f t="shared" si="550"/>
        <v>165598143.35315198</v>
      </c>
      <c r="O564" s="11">
        <f t="shared" si="550"/>
        <v>21648533.738191132</v>
      </c>
      <c r="P564" s="11">
        <f t="shared" si="550"/>
        <v>0</v>
      </c>
      <c r="Q564" s="11">
        <f>SUM(Q567,Q570)</f>
        <v>792583171.59036994</v>
      </c>
      <c r="R564" s="11">
        <f t="shared" si="550"/>
        <v>31915172.693615001</v>
      </c>
      <c r="S564" s="11">
        <f t="shared" si="550"/>
        <v>17367981.325624701</v>
      </c>
      <c r="T564" s="11">
        <f t="shared" si="550"/>
        <v>12614233.11039624</v>
      </c>
      <c r="U564" s="11">
        <f t="shared" si="550"/>
        <v>26639497.466017198</v>
      </c>
      <c r="V564" s="11">
        <f t="shared" si="550"/>
        <v>47313330.417259991</v>
      </c>
    </row>
    <row r="565" spans="1:22" ht="12" customHeight="1" x14ac:dyDescent="0.25">
      <c r="A565" s="5" t="s">
        <v>26</v>
      </c>
      <c r="B565" s="8" t="s">
        <v>13</v>
      </c>
      <c r="C565" s="8" t="s">
        <v>45</v>
      </c>
      <c r="D565" s="8" t="s">
        <v>43</v>
      </c>
      <c r="E565" s="6">
        <f t="shared" si="495"/>
        <v>69.047319936475773</v>
      </c>
      <c r="F565" s="11">
        <f>SUM(F566:F567)</f>
        <v>22073927.229378</v>
      </c>
      <c r="G565" s="10">
        <f t="shared" si="496"/>
        <v>1524145515.6613472</v>
      </c>
      <c r="H565" s="10">
        <f t="shared" si="497"/>
        <v>295518504.98075843</v>
      </c>
      <c r="I565" s="10">
        <f t="shared" si="498"/>
        <v>970586645.32831204</v>
      </c>
      <c r="J565" s="10">
        <f t="shared" si="499"/>
        <v>258040365.35227653</v>
      </c>
      <c r="K565" s="11">
        <f>SUM(K566:K567)</f>
        <v>147892408.76817271</v>
      </c>
      <c r="L565" s="11">
        <f t="shared" ref="L565" si="551">SUM(L566:L567)</f>
        <v>0</v>
      </c>
      <c r="M565" s="11">
        <f t="shared" ref="M565" si="552">SUM(M566:M567)</f>
        <v>78693548.780834407</v>
      </c>
      <c r="N565" s="11">
        <f t="shared" ref="N565" si="553">SUM(N566:N567)</f>
        <v>159754942.38128203</v>
      </c>
      <c r="O565" s="11">
        <f t="shared" ref="O565" si="554">SUM(O566:O567)</f>
        <v>40967160.466018289</v>
      </c>
      <c r="P565" s="11">
        <f t="shared" ref="P565" si="555">SUM(P566:P567)</f>
        <v>0</v>
      </c>
      <c r="Q565" s="11">
        <f t="shared" ref="Q565" si="556">SUM(Q566:Q567)</f>
        <v>940095734.42735004</v>
      </c>
      <c r="R565" s="11">
        <f t="shared" ref="R565" si="557">SUM(R566:R567)</f>
        <v>30490910.900962003</v>
      </c>
      <c r="S565" s="11">
        <f t="shared" ref="S565" si="558">SUM(S566:S567)</f>
        <v>19591874.190160099</v>
      </c>
      <c r="T565" s="11">
        <f t="shared" ref="T565" si="559">SUM(T566:T567)</f>
        <v>6040856.4045024393</v>
      </c>
      <c r="U565" s="11">
        <f t="shared" ref="U565" si="560">SUM(U566:U567)</f>
        <v>61294169.338105001</v>
      </c>
      <c r="V565" s="11">
        <f t="shared" ref="V565" si="561">SUM(V566:V567)</f>
        <v>39323910.003959998</v>
      </c>
    </row>
    <row r="566" spans="1:22" ht="12" customHeight="1" x14ac:dyDescent="0.25">
      <c r="A566" s="5" t="s">
        <v>26</v>
      </c>
      <c r="B566" s="8" t="s">
        <v>13</v>
      </c>
      <c r="C566" s="8" t="s">
        <v>45</v>
      </c>
      <c r="D566" s="8" t="s">
        <v>10</v>
      </c>
      <c r="E566" s="6">
        <f t="shared" si="495"/>
        <v>65.845770196541778</v>
      </c>
      <c r="F566" s="11">
        <v>15678227.890000001</v>
      </c>
      <c r="G566" s="10">
        <f t="shared" si="496"/>
        <v>1032344990.733952</v>
      </c>
      <c r="H566" s="10">
        <f t="shared" si="497"/>
        <v>208953251.0360221</v>
      </c>
      <c r="I566" s="10">
        <f t="shared" si="498"/>
        <v>660173718.08570898</v>
      </c>
      <c r="J566" s="10">
        <f t="shared" si="499"/>
        <v>163218021.612221</v>
      </c>
      <c r="K566" s="11">
        <v>100851039.62928191</v>
      </c>
      <c r="L566" s="11">
        <v>0</v>
      </c>
      <c r="M566" s="11">
        <v>52645001.194784999</v>
      </c>
      <c r="N566" s="11">
        <v>96354199.972250015</v>
      </c>
      <c r="O566" s="11">
        <v>33005772.396978099</v>
      </c>
      <c r="P566" s="10">
        <v>0</v>
      </c>
      <c r="Q566" s="11">
        <v>641025849.13999999</v>
      </c>
      <c r="R566" s="11">
        <v>19147868.945709001</v>
      </c>
      <c r="S566" s="11">
        <v>14218820.445185998</v>
      </c>
      <c r="T566" s="11">
        <v>988328.24976209993</v>
      </c>
      <c r="U566" s="11">
        <v>51774239.100000001</v>
      </c>
      <c r="V566" s="11">
        <v>22333871.66</v>
      </c>
    </row>
    <row r="567" spans="1:22" ht="12" customHeight="1" x14ac:dyDescent="0.25">
      <c r="A567" s="5" t="s">
        <v>26</v>
      </c>
      <c r="B567" s="8" t="s">
        <v>13</v>
      </c>
      <c r="C567" s="8" t="s">
        <v>45</v>
      </c>
      <c r="D567" s="8" t="s">
        <v>9</v>
      </c>
      <c r="E567" s="6">
        <f t="shared" si="495"/>
        <v>76.895504124060949</v>
      </c>
      <c r="F567" s="11">
        <v>6395699.3393780002</v>
      </c>
      <c r="G567" s="10">
        <f t="shared" si="496"/>
        <v>491800524.92739487</v>
      </c>
      <c r="H567" s="10">
        <f t="shared" si="497"/>
        <v>86565253.944736347</v>
      </c>
      <c r="I567" s="10">
        <f t="shared" si="498"/>
        <v>310412927.242603</v>
      </c>
      <c r="J567" s="10">
        <f t="shared" si="499"/>
        <v>94822343.740055501</v>
      </c>
      <c r="K567" s="11">
        <v>47041369.13889081</v>
      </c>
      <c r="L567" s="11">
        <v>0</v>
      </c>
      <c r="M567" s="11">
        <v>26048547.5860494</v>
      </c>
      <c r="N567" s="11">
        <v>63400742.409032002</v>
      </c>
      <c r="O567" s="11">
        <v>7961388.0690401904</v>
      </c>
      <c r="P567" s="10">
        <v>0</v>
      </c>
      <c r="Q567" s="11">
        <v>299069885.28735</v>
      </c>
      <c r="R567" s="11">
        <v>11343041.955253001</v>
      </c>
      <c r="S567" s="11">
        <v>5373053.7449741</v>
      </c>
      <c r="T567" s="11">
        <v>5052528.1547403391</v>
      </c>
      <c r="U567" s="11">
        <v>9519930.2381049991</v>
      </c>
      <c r="V567" s="11">
        <v>16990038.343959998</v>
      </c>
    </row>
    <row r="568" spans="1:22" ht="12" customHeight="1" x14ac:dyDescent="0.25">
      <c r="A568" s="5" t="s">
        <v>26</v>
      </c>
      <c r="B568" s="8" t="s">
        <v>13</v>
      </c>
      <c r="C568" s="8" t="s">
        <v>11</v>
      </c>
      <c r="D568" s="8" t="s">
        <v>43</v>
      </c>
      <c r="E568" s="6">
        <f t="shared" si="495"/>
        <v>61.543252196519994</v>
      </c>
      <c r="F568" s="11">
        <f>SUM(F569:F570)</f>
        <v>46322997.461619996</v>
      </c>
      <c r="G568" s="10">
        <f t="shared" si="496"/>
        <v>2850867915.2792349</v>
      </c>
      <c r="H568" s="10">
        <f t="shared" si="497"/>
        <v>574590712.19755912</v>
      </c>
      <c r="I568" s="10">
        <f t="shared" si="498"/>
        <v>1793118978.695632</v>
      </c>
      <c r="J568" s="10">
        <f t="shared" si="499"/>
        <v>483158224.38604379</v>
      </c>
      <c r="K568" s="11">
        <f>SUM(K569:K570)</f>
        <v>262666305.62370509</v>
      </c>
      <c r="L568" s="11">
        <f t="shared" ref="L568:V568" si="562">SUM(L569:L570)</f>
        <v>0</v>
      </c>
      <c r="M568" s="11">
        <f t="shared" si="562"/>
        <v>150011992.59502319</v>
      </c>
      <c r="N568" s="11">
        <f t="shared" si="562"/>
        <v>281425628.04680997</v>
      </c>
      <c r="O568" s="11">
        <f t="shared" si="562"/>
        <v>81415138.560618937</v>
      </c>
      <c r="P568" s="11">
        <f t="shared" si="562"/>
        <v>0</v>
      </c>
      <c r="Q568" s="11">
        <f t="shared" si="562"/>
        <v>1732132710.85302</v>
      </c>
      <c r="R568" s="11">
        <f t="shared" si="562"/>
        <v>60986267.842611998</v>
      </c>
      <c r="S568" s="11">
        <f t="shared" si="562"/>
        <v>51720603.744210601</v>
      </c>
      <c r="T568" s="11">
        <f t="shared" si="562"/>
        <v>9369398.6820228994</v>
      </c>
      <c r="U568" s="11">
        <f t="shared" si="562"/>
        <v>137038081.12791219</v>
      </c>
      <c r="V568" s="11">
        <f t="shared" si="562"/>
        <v>84101788.203299999</v>
      </c>
    </row>
    <row r="569" spans="1:22" ht="12" customHeight="1" x14ac:dyDescent="0.25">
      <c r="A569" s="5" t="s">
        <v>26</v>
      </c>
      <c r="B569" s="8" t="s">
        <v>13</v>
      </c>
      <c r="C569" s="8" t="s">
        <v>11</v>
      </c>
      <c r="D569" s="8" t="s">
        <v>10</v>
      </c>
      <c r="E569" s="6">
        <f t="shared" si="495"/>
        <v>58.431560775074054</v>
      </c>
      <c r="F569" s="11">
        <v>34924439.979999997</v>
      </c>
      <c r="G569" s="10">
        <f t="shared" si="496"/>
        <v>2040689537.2267959</v>
      </c>
      <c r="H569" s="10">
        <f t="shared" si="497"/>
        <v>435075450.93087697</v>
      </c>
      <c r="I569" s="10">
        <f t="shared" si="498"/>
        <v>1279033561.6542499</v>
      </c>
      <c r="J569" s="10">
        <f t="shared" si="499"/>
        <v>326580524.64166903</v>
      </c>
      <c r="K569" s="11">
        <v>191842754.28304201</v>
      </c>
      <c r="L569" s="11">
        <v>0</v>
      </c>
      <c r="M569" s="11">
        <v>107626621.37541899</v>
      </c>
      <c r="N569" s="11">
        <v>179228227.10268998</v>
      </c>
      <c r="O569" s="11">
        <v>67727992.891468003</v>
      </c>
      <c r="P569" s="10">
        <v>0</v>
      </c>
      <c r="Q569" s="11">
        <v>1238619424.55</v>
      </c>
      <c r="R569" s="11">
        <v>40414137.104249999</v>
      </c>
      <c r="S569" s="11">
        <v>39725676.163560003</v>
      </c>
      <c r="T569" s="11">
        <v>1807693.726367</v>
      </c>
      <c r="U569" s="11">
        <v>119918513.90000001</v>
      </c>
      <c r="V569" s="11">
        <v>53778496.130000003</v>
      </c>
    </row>
    <row r="570" spans="1:22" ht="12" customHeight="1" x14ac:dyDescent="0.25">
      <c r="A570" s="5" t="s">
        <v>26</v>
      </c>
      <c r="B570" s="8" t="s">
        <v>13</v>
      </c>
      <c r="C570" s="8" t="s">
        <v>11</v>
      </c>
      <c r="D570" s="8" t="s">
        <v>9</v>
      </c>
      <c r="E570" s="6">
        <f t="shared" ref="E570:E585" si="563">IFERROR(G570/F570,0)</f>
        <v>71.077272660057119</v>
      </c>
      <c r="F570" s="11">
        <v>11398557.481620001</v>
      </c>
      <c r="G570" s="10">
        <f t="shared" ref="G570:G585" si="564">SUM(H570:J570)</f>
        <v>810178378.05243886</v>
      </c>
      <c r="H570" s="10">
        <f t="shared" ref="H570:H585" si="565">SUM(K570,O570,P570,T570,U570,V570)</f>
        <v>139515261.26668212</v>
      </c>
      <c r="I570" s="10">
        <f t="shared" ref="I570:I585" si="566">SUM(L570,Q570,R570)</f>
        <v>514085417.04138201</v>
      </c>
      <c r="J570" s="10">
        <f t="shared" ref="J570:J585" si="567">SUM(M570,N570,S570)</f>
        <v>156577699.74437478</v>
      </c>
      <c r="K570" s="11">
        <v>70823551.340663075</v>
      </c>
      <c r="L570" s="11">
        <v>0</v>
      </c>
      <c r="M570" s="11">
        <v>42385371.219604202</v>
      </c>
      <c r="N570" s="11">
        <v>102197400.94411999</v>
      </c>
      <c r="O570" s="11">
        <v>13687145.669150941</v>
      </c>
      <c r="P570" s="10">
        <v>0</v>
      </c>
      <c r="Q570" s="11">
        <v>493513286.30302</v>
      </c>
      <c r="R570" s="11">
        <v>20572130.738361999</v>
      </c>
      <c r="S570" s="11">
        <v>11994927.5806506</v>
      </c>
      <c r="T570" s="11">
        <v>7561704.9556558998</v>
      </c>
      <c r="U570" s="11">
        <v>17119567.227912199</v>
      </c>
      <c r="V570" s="11">
        <v>30323292.073299997</v>
      </c>
    </row>
    <row r="571" spans="1:22" ht="12" customHeight="1" x14ac:dyDescent="0.25">
      <c r="A571" s="5" t="s">
        <v>26</v>
      </c>
      <c r="B571" s="8" t="s">
        <v>14</v>
      </c>
      <c r="C571" s="8" t="s">
        <v>43</v>
      </c>
      <c r="D571" s="8" t="s">
        <v>9</v>
      </c>
      <c r="E571" s="6">
        <f t="shared" si="563"/>
        <v>49.956132109531055</v>
      </c>
      <c r="F571" s="11">
        <f>SUM(F572:F574)</f>
        <v>2962170879.4460244</v>
      </c>
      <c r="G571" s="10">
        <f t="shared" si="564"/>
        <v>147978599784.61139</v>
      </c>
      <c r="H571" s="10">
        <f t="shared" si="565"/>
        <v>80615821711.738235</v>
      </c>
      <c r="I571" s="10">
        <f t="shared" si="566"/>
        <v>33853756303.504589</v>
      </c>
      <c r="J571" s="10">
        <f t="shared" si="567"/>
        <v>33509021769.368576</v>
      </c>
      <c r="K571" s="11">
        <f>SUM(K572:K574)</f>
        <v>36338490499.302925</v>
      </c>
      <c r="L571" s="11">
        <f t="shared" ref="L571:U571" si="568">SUM(L572:L574)</f>
        <v>5390210.86194814</v>
      </c>
      <c r="M571" s="11">
        <f t="shared" si="568"/>
        <v>14887803193.432463</v>
      </c>
      <c r="N571" s="11">
        <f t="shared" si="568"/>
        <v>10914391663.222958</v>
      </c>
      <c r="O571" s="11">
        <f t="shared" si="568"/>
        <v>31796220226.296978</v>
      </c>
      <c r="P571" s="11">
        <f t="shared" si="568"/>
        <v>0</v>
      </c>
      <c r="Q571" s="11">
        <f t="shared" si="568"/>
        <v>4577584262.729948</v>
      </c>
      <c r="R571" s="11">
        <f t="shared" si="568"/>
        <v>29270781829.912693</v>
      </c>
      <c r="S571" s="11">
        <f t="shared" si="568"/>
        <v>7706826912.7131577</v>
      </c>
      <c r="T571" s="11">
        <f t="shared" si="568"/>
        <v>4660112302.1466351</v>
      </c>
      <c r="U571" s="11">
        <f t="shared" si="568"/>
        <v>1626501232.0056636</v>
      </c>
      <c r="V571" s="11">
        <f>SUM(V572:V574)</f>
        <v>6194497451.9860344</v>
      </c>
    </row>
    <row r="572" spans="1:22" ht="12" customHeight="1" x14ac:dyDescent="0.25">
      <c r="A572" s="5" t="s">
        <v>26</v>
      </c>
      <c r="B572" s="8" t="s">
        <v>14</v>
      </c>
      <c r="C572" s="8" t="s">
        <v>48</v>
      </c>
      <c r="D572" s="8" t="s">
        <v>9</v>
      </c>
      <c r="E572" s="6">
        <f t="shared" si="563"/>
        <v>27.390800797298382</v>
      </c>
      <c r="F572" s="11">
        <v>23705196.458679892</v>
      </c>
      <c r="G572" s="10">
        <f t="shared" si="564"/>
        <v>649304314.06052399</v>
      </c>
      <c r="H572" s="10">
        <f t="shared" si="565"/>
        <v>75867610.189032987</v>
      </c>
      <c r="I572" s="10">
        <f t="shared" si="566"/>
        <v>367719631.51452667</v>
      </c>
      <c r="J572" s="10">
        <f t="shared" si="567"/>
        <v>205717072.35696438</v>
      </c>
      <c r="K572" s="11">
        <v>75206103.280094296</v>
      </c>
      <c r="L572" s="11">
        <v>1823897.1537277799</v>
      </c>
      <c r="M572" s="11">
        <v>56546772.378163226</v>
      </c>
      <c r="N572" s="11">
        <v>10674464.383001942</v>
      </c>
      <c r="O572" s="11">
        <v>0</v>
      </c>
      <c r="P572" s="10">
        <v>0</v>
      </c>
      <c r="Q572" s="11">
        <v>61901985.215649128</v>
      </c>
      <c r="R572" s="11">
        <v>303993749.14514977</v>
      </c>
      <c r="S572" s="11">
        <v>138495835.59579921</v>
      </c>
      <c r="T572" s="11">
        <v>0</v>
      </c>
      <c r="U572" s="11">
        <v>661506.90893868997</v>
      </c>
      <c r="V572" s="11">
        <v>0</v>
      </c>
    </row>
    <row r="573" spans="1:22" ht="12" customHeight="1" x14ac:dyDescent="0.25">
      <c r="A573" s="5" t="s">
        <v>26</v>
      </c>
      <c r="B573" s="8" t="s">
        <v>14</v>
      </c>
      <c r="C573" s="8" t="s">
        <v>49</v>
      </c>
      <c r="D573" s="8" t="s">
        <v>9</v>
      </c>
      <c r="E573" s="6">
        <f t="shared" si="563"/>
        <v>39.440259663194205</v>
      </c>
      <c r="F573" s="11">
        <v>37828694.11662095</v>
      </c>
      <c r="G573" s="10">
        <f t="shared" si="564"/>
        <v>1491973518.6790771</v>
      </c>
      <c r="H573" s="10">
        <f t="shared" si="565"/>
        <v>648992448.21333027</v>
      </c>
      <c r="I573" s="10">
        <f t="shared" si="566"/>
        <v>497223346.49106663</v>
      </c>
      <c r="J573" s="10">
        <f t="shared" si="567"/>
        <v>345757723.97468007</v>
      </c>
      <c r="K573" s="11">
        <v>379501866.27926183</v>
      </c>
      <c r="L573" s="11">
        <v>3566313.7082203599</v>
      </c>
      <c r="M573" s="11">
        <v>161394504.85060421</v>
      </c>
      <c r="N573" s="11">
        <v>68870126.527147844</v>
      </c>
      <c r="O573" s="11">
        <v>177989424.41008684</v>
      </c>
      <c r="P573" s="10">
        <v>0</v>
      </c>
      <c r="Q573" s="11">
        <v>73885682.225574479</v>
      </c>
      <c r="R573" s="11">
        <v>419771350.55727178</v>
      </c>
      <c r="S573" s="11">
        <v>115493092.59692799</v>
      </c>
      <c r="T573" s="11">
        <v>19591402.888890907</v>
      </c>
      <c r="U573" s="11">
        <v>4102343.9945097696</v>
      </c>
      <c r="V573" s="11">
        <v>67807410.640580848</v>
      </c>
    </row>
    <row r="574" spans="1:22" ht="12" customHeight="1" x14ac:dyDescent="0.25">
      <c r="A574" s="5" t="s">
        <v>26</v>
      </c>
      <c r="B574" s="8" t="s">
        <v>14</v>
      </c>
      <c r="C574" s="8" t="s">
        <v>50</v>
      </c>
      <c r="D574" s="8" t="s">
        <v>9</v>
      </c>
      <c r="E574" s="6">
        <f t="shared" si="563"/>
        <v>50.27768814623343</v>
      </c>
      <c r="F574" s="11">
        <v>2900636988.8707237</v>
      </c>
      <c r="G574" s="10">
        <f t="shared" si="564"/>
        <v>145837321951.87183</v>
      </c>
      <c r="H574" s="10">
        <f t="shared" si="565"/>
        <v>79890961653.335892</v>
      </c>
      <c r="I574" s="10">
        <f t="shared" si="566"/>
        <v>32988813325.498993</v>
      </c>
      <c r="J574" s="10">
        <f t="shared" si="567"/>
        <v>32957546973.036934</v>
      </c>
      <c r="K574" s="11">
        <v>35883782529.743568</v>
      </c>
      <c r="L574" s="11">
        <v>0</v>
      </c>
      <c r="M574" s="11">
        <v>14669861916.203695</v>
      </c>
      <c r="N574" s="11">
        <v>10834847072.312807</v>
      </c>
      <c r="O574" s="11">
        <v>31618230801.88689</v>
      </c>
      <c r="P574" s="10">
        <v>0</v>
      </c>
      <c r="Q574" s="11">
        <v>4441796595.2887249</v>
      </c>
      <c r="R574" s="11">
        <v>28547016730.21027</v>
      </c>
      <c r="S574" s="11">
        <v>7452837984.5204306</v>
      </c>
      <c r="T574" s="11">
        <v>4640520899.2577438</v>
      </c>
      <c r="U574" s="11">
        <v>1621737381.1022153</v>
      </c>
      <c r="V574" s="11">
        <v>6126690041.3454533</v>
      </c>
    </row>
    <row r="575" spans="1:22" ht="12" customHeight="1" x14ac:dyDescent="0.25">
      <c r="A575" s="5" t="s">
        <v>26</v>
      </c>
      <c r="B575" s="8" t="s">
        <v>15</v>
      </c>
      <c r="C575" s="8" t="s">
        <v>43</v>
      </c>
      <c r="D575" s="8" t="s">
        <v>43</v>
      </c>
      <c r="E575" s="6">
        <f t="shared" si="563"/>
        <v>27.493036230785627</v>
      </c>
      <c r="F575" s="11">
        <f>SUM(F576:F577)</f>
        <v>1520083835.3470521</v>
      </c>
      <c r="G575" s="10">
        <f t="shared" si="564"/>
        <v>41791719959.028076</v>
      </c>
      <c r="H575" s="10">
        <f t="shared" si="565"/>
        <v>31319043027.23838</v>
      </c>
      <c r="I575" s="10">
        <f t="shared" si="566"/>
        <v>771686875.39340901</v>
      </c>
      <c r="J575" s="10">
        <f t="shared" si="567"/>
        <v>9700990056.3962898</v>
      </c>
      <c r="K575" s="11">
        <f>SUM(K576:K577)</f>
        <v>11704721284.505426</v>
      </c>
      <c r="L575" s="11">
        <f t="shared" ref="L575:V575" si="569">SUM(L576:L577)</f>
        <v>1270562.85281468</v>
      </c>
      <c r="M575" s="11">
        <f t="shared" si="569"/>
        <v>5268359032.7179432</v>
      </c>
      <c r="N575" s="11">
        <f t="shared" si="569"/>
        <v>2578519013.0617485</v>
      </c>
      <c r="O575" s="11">
        <f t="shared" si="569"/>
        <v>13360512508.914932</v>
      </c>
      <c r="P575" s="11">
        <f t="shared" si="569"/>
        <v>0</v>
      </c>
      <c r="Q575" s="11">
        <f t="shared" si="569"/>
        <v>0</v>
      </c>
      <c r="R575" s="11">
        <f t="shared" si="569"/>
        <v>770416312.54059434</v>
      </c>
      <c r="S575" s="11">
        <f t="shared" si="569"/>
        <v>1854112010.6165988</v>
      </c>
      <c r="T575" s="11">
        <f t="shared" si="569"/>
        <v>3260180735.3399491</v>
      </c>
      <c r="U575" s="11">
        <f t="shared" si="569"/>
        <v>522000966.46512938</v>
      </c>
      <c r="V575" s="11">
        <f t="shared" si="569"/>
        <v>2471627532.0129414</v>
      </c>
    </row>
    <row r="576" spans="1:22" ht="12" customHeight="1" x14ac:dyDescent="0.25">
      <c r="A576" s="5" t="s">
        <v>26</v>
      </c>
      <c r="B576" s="8" t="s">
        <v>15</v>
      </c>
      <c r="C576" s="8" t="s">
        <v>43</v>
      </c>
      <c r="D576" s="8" t="s">
        <v>16</v>
      </c>
      <c r="E576" s="6">
        <f t="shared" si="563"/>
        <v>21.728887317345446</v>
      </c>
      <c r="F576" s="11">
        <f>SUM(F579,F582)</f>
        <v>576787578.16893482</v>
      </c>
      <c r="G576" s="10">
        <f t="shared" si="564"/>
        <v>12532952292.077364</v>
      </c>
      <c r="H576" s="10">
        <f t="shared" si="565"/>
        <v>8780216153.7505379</v>
      </c>
      <c r="I576" s="10">
        <f t="shared" si="566"/>
        <v>318621364.29416162</v>
      </c>
      <c r="J576" s="10">
        <f t="shared" si="567"/>
        <v>3434114774.0326657</v>
      </c>
      <c r="K576" s="11">
        <f>SUM(K579,K582)</f>
        <v>3753894012.8217368</v>
      </c>
      <c r="L576" s="11">
        <f t="shared" ref="L576:V576" si="570">SUM(L579,L582)</f>
        <v>966281.9905090871</v>
      </c>
      <c r="M576" s="11">
        <f t="shared" si="570"/>
        <v>1641574550.5245917</v>
      </c>
      <c r="N576" s="11">
        <f t="shared" si="570"/>
        <v>853077192.40710127</v>
      </c>
      <c r="O576" s="11">
        <f t="shared" si="570"/>
        <v>3553527846.6851492</v>
      </c>
      <c r="P576" s="11">
        <f t="shared" si="570"/>
        <v>0</v>
      </c>
      <c r="Q576" s="11">
        <f t="shared" si="570"/>
        <v>0</v>
      </c>
      <c r="R576" s="11">
        <f t="shared" si="570"/>
        <v>317655082.30365252</v>
      </c>
      <c r="S576" s="11">
        <f t="shared" si="570"/>
        <v>939463031.10097277</v>
      </c>
      <c r="T576" s="11">
        <f t="shared" si="570"/>
        <v>538837629.72302103</v>
      </c>
      <c r="U576" s="11">
        <f t="shared" si="570"/>
        <v>36618629.225729331</v>
      </c>
      <c r="V576" s="11">
        <f t="shared" si="570"/>
        <v>897338035.29490364</v>
      </c>
    </row>
    <row r="577" spans="1:22" ht="12" customHeight="1" x14ac:dyDescent="0.25">
      <c r="A577" s="5" t="s">
        <v>26</v>
      </c>
      <c r="B577" s="8" t="s">
        <v>15</v>
      </c>
      <c r="C577" s="8" t="s">
        <v>43</v>
      </c>
      <c r="D577" s="8" t="s">
        <v>9</v>
      </c>
      <c r="E577" s="6">
        <f t="shared" si="563"/>
        <v>31.017580579062916</v>
      </c>
      <c r="F577" s="11">
        <f>SUM(F580,F583,F585)</f>
        <v>943296257.17811739</v>
      </c>
      <c r="G577" s="10">
        <f t="shared" si="564"/>
        <v>29258767666.95071</v>
      </c>
      <c r="H577" s="10">
        <f t="shared" si="565"/>
        <v>22538826873.487839</v>
      </c>
      <c r="I577" s="10">
        <f t="shared" si="566"/>
        <v>453065511.09924734</v>
      </c>
      <c r="J577" s="10">
        <f t="shared" si="567"/>
        <v>6266875282.3636246</v>
      </c>
      <c r="K577" s="11">
        <f>SUM(K580,K583,K585)</f>
        <v>7950827271.6836901</v>
      </c>
      <c r="L577" s="11">
        <f t="shared" ref="L577:V577" si="571">SUM(L580,L583,L585)</f>
        <v>304280.8623055928</v>
      </c>
      <c r="M577" s="11">
        <f t="shared" si="571"/>
        <v>3626784482.1933513</v>
      </c>
      <c r="N577" s="11">
        <f t="shared" si="571"/>
        <v>1725441820.6546471</v>
      </c>
      <c r="O577" s="11">
        <f t="shared" si="571"/>
        <v>9806984662.229784</v>
      </c>
      <c r="P577" s="11">
        <f t="shared" si="571"/>
        <v>0</v>
      </c>
      <c r="Q577" s="11">
        <f t="shared" si="571"/>
        <v>0</v>
      </c>
      <c r="R577" s="11">
        <f t="shared" si="571"/>
        <v>452761230.23694175</v>
      </c>
      <c r="S577" s="11">
        <f t="shared" si="571"/>
        <v>914648979.51562607</v>
      </c>
      <c r="T577" s="11">
        <f t="shared" si="571"/>
        <v>2721343105.6169281</v>
      </c>
      <c r="U577" s="11">
        <f t="shared" si="571"/>
        <v>485382337.23940003</v>
      </c>
      <c r="V577" s="11">
        <f t="shared" si="571"/>
        <v>1574289496.7180378</v>
      </c>
    </row>
    <row r="578" spans="1:22" ht="12" customHeight="1" x14ac:dyDescent="0.25">
      <c r="A578" s="5" t="s">
        <v>26</v>
      </c>
      <c r="B578" s="8" t="s">
        <v>15</v>
      </c>
      <c r="C578" s="8" t="s">
        <v>48</v>
      </c>
      <c r="D578" s="8" t="s">
        <v>43</v>
      </c>
      <c r="E578" s="6">
        <f t="shared" si="563"/>
        <v>11.452285031479486</v>
      </c>
      <c r="F578" s="11">
        <f>SUM(F579:F580)</f>
        <v>10741418.004651278</v>
      </c>
      <c r="G578" s="10">
        <f t="shared" si="564"/>
        <v>123013780.63153207</v>
      </c>
      <c r="H578" s="10">
        <f t="shared" si="565"/>
        <v>24901513.28207719</v>
      </c>
      <c r="I578" s="10">
        <f t="shared" si="566"/>
        <v>8843990.8895343002</v>
      </c>
      <c r="J578" s="10">
        <f t="shared" si="567"/>
        <v>89268276.459920585</v>
      </c>
      <c r="K578" s="11">
        <f>SUM(K579:K580)</f>
        <v>24901513.28207719</v>
      </c>
      <c r="L578" s="11">
        <f t="shared" ref="L578:V578" si="572">SUM(L579:L580)</f>
        <v>1270562.85281468</v>
      </c>
      <c r="M578" s="11">
        <f t="shared" si="572"/>
        <v>18064188.196801361</v>
      </c>
      <c r="N578" s="11">
        <f t="shared" si="572"/>
        <v>3213291.4739189399</v>
      </c>
      <c r="O578" s="11">
        <f t="shared" si="572"/>
        <v>0</v>
      </c>
      <c r="P578" s="11">
        <f t="shared" si="572"/>
        <v>0</v>
      </c>
      <c r="Q578" s="11">
        <f t="shared" si="572"/>
        <v>0</v>
      </c>
      <c r="R578" s="11">
        <f t="shared" si="572"/>
        <v>7573428.0367196202</v>
      </c>
      <c r="S578" s="11">
        <f t="shared" si="572"/>
        <v>67990796.789200276</v>
      </c>
      <c r="T578" s="11">
        <f t="shared" si="572"/>
        <v>0</v>
      </c>
      <c r="U578" s="11">
        <f t="shared" si="572"/>
        <v>0</v>
      </c>
      <c r="V578" s="11">
        <f t="shared" si="572"/>
        <v>0</v>
      </c>
    </row>
    <row r="579" spans="1:22" ht="12" customHeight="1" x14ac:dyDescent="0.25">
      <c r="A579" s="5" t="s">
        <v>26</v>
      </c>
      <c r="B579" s="8" t="s">
        <v>15</v>
      </c>
      <c r="C579" s="8" t="s">
        <v>48</v>
      </c>
      <c r="D579" s="8" t="s">
        <v>16</v>
      </c>
      <c r="E579" s="6">
        <f t="shared" si="563"/>
        <v>10.845750729685303</v>
      </c>
      <c r="F579" s="7">
        <v>8591686.9711270481</v>
      </c>
      <c r="G579" s="10">
        <f t="shared" si="564"/>
        <v>93183295.2363289</v>
      </c>
      <c r="H579" s="10">
        <f t="shared" si="565"/>
        <v>18861102.501533717</v>
      </c>
      <c r="I579" s="10">
        <f t="shared" si="566"/>
        <v>6707013.6869844738</v>
      </c>
      <c r="J579" s="10">
        <f t="shared" si="567"/>
        <v>67615179.047810718</v>
      </c>
      <c r="K579" s="7">
        <v>18861102.501533717</v>
      </c>
      <c r="L579" s="7">
        <v>966281.9905090871</v>
      </c>
      <c r="M579" s="7">
        <v>13675997.026289143</v>
      </c>
      <c r="N579" s="7">
        <v>2428552.2630127543</v>
      </c>
      <c r="O579" s="7">
        <v>0</v>
      </c>
      <c r="P579" s="10">
        <v>0</v>
      </c>
      <c r="Q579" s="7">
        <v>0</v>
      </c>
      <c r="R579" s="7">
        <v>5740731.6964753866</v>
      </c>
      <c r="S579" s="7">
        <v>51510629.758508824</v>
      </c>
      <c r="T579" s="7">
        <v>0</v>
      </c>
      <c r="U579" s="7">
        <v>0</v>
      </c>
      <c r="V579" s="7">
        <v>0</v>
      </c>
    </row>
    <row r="580" spans="1:22" ht="12" customHeight="1" x14ac:dyDescent="0.25">
      <c r="A580" s="5" t="s">
        <v>26</v>
      </c>
      <c r="B580" s="8" t="s">
        <v>15</v>
      </c>
      <c r="C580" s="8" t="s">
        <v>48</v>
      </c>
      <c r="D580" s="8" t="s">
        <v>9</v>
      </c>
      <c r="E580" s="6">
        <f t="shared" si="563"/>
        <v>13.876380314564095</v>
      </c>
      <c r="F580" s="7">
        <v>2149731.0335242297</v>
      </c>
      <c r="G580" s="10">
        <f t="shared" si="564"/>
        <v>29830485.395203147</v>
      </c>
      <c r="H580" s="10">
        <f t="shared" si="565"/>
        <v>6040410.7805434726</v>
      </c>
      <c r="I580" s="10">
        <f t="shared" si="566"/>
        <v>2136977.2025498268</v>
      </c>
      <c r="J580" s="10">
        <f t="shared" si="567"/>
        <v>21653097.412109848</v>
      </c>
      <c r="K580" s="7">
        <v>6040410.7805434726</v>
      </c>
      <c r="L580" s="7">
        <v>304280.8623055928</v>
      </c>
      <c r="M580" s="7">
        <v>4388191.1705122171</v>
      </c>
      <c r="N580" s="7">
        <v>784739.21090618556</v>
      </c>
      <c r="O580" s="7">
        <v>0</v>
      </c>
      <c r="P580" s="10">
        <v>0</v>
      </c>
      <c r="Q580" s="7">
        <v>0</v>
      </c>
      <c r="R580" s="7">
        <v>1832696.3402442338</v>
      </c>
      <c r="S580" s="7">
        <v>16480167.030691447</v>
      </c>
      <c r="T580" s="7">
        <v>0</v>
      </c>
      <c r="U580" s="7">
        <v>0</v>
      </c>
      <c r="V580" s="7">
        <v>0</v>
      </c>
    </row>
    <row r="581" spans="1:22" ht="12" customHeight="1" x14ac:dyDescent="0.25">
      <c r="A581" s="5" t="s">
        <v>26</v>
      </c>
      <c r="B581" s="8" t="s">
        <v>15</v>
      </c>
      <c r="C581" s="8" t="s">
        <v>51</v>
      </c>
      <c r="D581" s="8" t="s">
        <v>43</v>
      </c>
      <c r="E581" s="6">
        <f t="shared" si="563"/>
        <v>21.971282892139271</v>
      </c>
      <c r="F581" s="11">
        <f>SUM(F582:F583)</f>
        <v>602504596.58770669</v>
      </c>
      <c r="G581" s="10">
        <f t="shared" si="564"/>
        <v>13237798935.442753</v>
      </c>
      <c r="H581" s="10">
        <f t="shared" si="565"/>
        <v>9323247927.4538269</v>
      </c>
      <c r="I581" s="10">
        <f t="shared" si="566"/>
        <v>333278283.81009114</v>
      </c>
      <c r="J581" s="10">
        <f t="shared" si="567"/>
        <v>3581272724.1788349</v>
      </c>
      <c r="K581" s="11">
        <f>SUM(K582:K583)</f>
        <v>3975525427.804842</v>
      </c>
      <c r="L581" s="11">
        <f t="shared" ref="L581:U581" si="573">SUM(L582:L583)</f>
        <v>0</v>
      </c>
      <c r="M581" s="11">
        <f t="shared" si="573"/>
        <v>1730664373.9111669</v>
      </c>
      <c r="N581" s="11">
        <f t="shared" si="573"/>
        <v>894722244.70941854</v>
      </c>
      <c r="O581" s="11">
        <f t="shared" si="573"/>
        <v>3772892586.3351908</v>
      </c>
      <c r="P581" s="11">
        <f t="shared" si="573"/>
        <v>0</v>
      </c>
      <c r="Q581" s="11">
        <f t="shared" si="573"/>
        <v>0</v>
      </c>
      <c r="R581" s="11">
        <f t="shared" si="573"/>
        <v>333278283.81009114</v>
      </c>
      <c r="S581" s="11">
        <f t="shared" si="573"/>
        <v>955886105.55824947</v>
      </c>
      <c r="T581" s="11">
        <f t="shared" si="573"/>
        <v>580335876.49602675</v>
      </c>
      <c r="U581" s="11">
        <f t="shared" si="573"/>
        <v>39676888.063783213</v>
      </c>
      <c r="V581" s="11">
        <f>SUM(V582:V583)</f>
        <v>954817148.75398254</v>
      </c>
    </row>
    <row r="582" spans="1:22" ht="12" customHeight="1" x14ac:dyDescent="0.25">
      <c r="A582" s="5" t="s">
        <v>26</v>
      </c>
      <c r="B582" s="8" t="s">
        <v>15</v>
      </c>
      <c r="C582" s="8" t="s">
        <v>51</v>
      </c>
      <c r="D582" s="8" t="s">
        <v>16</v>
      </c>
      <c r="E582" s="6">
        <f t="shared" si="563"/>
        <v>21.893451166316762</v>
      </c>
      <c r="F582" s="11">
        <v>568195891.19780779</v>
      </c>
      <c r="G582" s="10">
        <f t="shared" si="564"/>
        <v>12439768996.841038</v>
      </c>
      <c r="H582" s="10">
        <f t="shared" si="565"/>
        <v>8761355051.2490044</v>
      </c>
      <c r="I582" s="10">
        <f t="shared" si="566"/>
        <v>311914350.60717714</v>
      </c>
      <c r="J582" s="10">
        <f t="shared" si="567"/>
        <v>3366499594.9848552</v>
      </c>
      <c r="K582" s="11">
        <v>3735032910.3202033</v>
      </c>
      <c r="L582" s="11">
        <v>0</v>
      </c>
      <c r="M582" s="11">
        <v>1627898553.4983025</v>
      </c>
      <c r="N582" s="11">
        <v>850648640.14408851</v>
      </c>
      <c r="O582" s="11">
        <v>3553527846.6851492</v>
      </c>
      <c r="P582" s="10">
        <v>0</v>
      </c>
      <c r="Q582" s="11">
        <v>0</v>
      </c>
      <c r="R582" s="11">
        <v>311914350.60717714</v>
      </c>
      <c r="S582" s="11">
        <v>887952401.34246397</v>
      </c>
      <c r="T582" s="11">
        <v>538837629.72302103</v>
      </c>
      <c r="U582" s="11">
        <v>36618629.225729331</v>
      </c>
      <c r="V582" s="11">
        <v>897338035.29490364</v>
      </c>
    </row>
    <row r="583" spans="1:22" ht="12" customHeight="1" x14ac:dyDescent="0.25">
      <c r="A583" s="5" t="s">
        <v>26</v>
      </c>
      <c r="B583" s="8" t="s">
        <v>15</v>
      </c>
      <c r="C583" s="8" t="s">
        <v>51</v>
      </c>
      <c r="D583" s="8" t="s">
        <v>9</v>
      </c>
      <c r="E583" s="6">
        <f t="shared" si="563"/>
        <v>23.260275476225512</v>
      </c>
      <c r="F583" s="11">
        <v>34308705.389898948</v>
      </c>
      <c r="G583" s="10">
        <f t="shared" si="564"/>
        <v>798029938.60171258</v>
      </c>
      <c r="H583" s="10">
        <f t="shared" si="565"/>
        <v>561892876.20481861</v>
      </c>
      <c r="I583" s="10">
        <f t="shared" si="566"/>
        <v>21363933.202914011</v>
      </c>
      <c r="J583" s="10">
        <f t="shared" si="567"/>
        <v>214773129.19397995</v>
      </c>
      <c r="K583" s="11">
        <v>240492517.48463875</v>
      </c>
      <c r="L583" s="11">
        <v>0</v>
      </c>
      <c r="M583" s="11">
        <v>102765820.41286451</v>
      </c>
      <c r="N583" s="11">
        <v>44073604.565329999</v>
      </c>
      <c r="O583" s="11">
        <v>219364739.65004134</v>
      </c>
      <c r="P583" s="10">
        <v>0</v>
      </c>
      <c r="Q583" s="11">
        <v>0</v>
      </c>
      <c r="R583" s="11">
        <v>21363933.202914011</v>
      </c>
      <c r="S583" s="11">
        <v>67933704.215785444</v>
      </c>
      <c r="T583" s="11">
        <v>41498246.773005687</v>
      </c>
      <c r="U583" s="11">
        <v>3058258.8380538849</v>
      </c>
      <c r="V583" s="11">
        <v>57479113.459078945</v>
      </c>
    </row>
    <row r="584" spans="1:22" ht="12" customHeight="1" x14ac:dyDescent="0.25">
      <c r="A584" s="5" t="s">
        <v>26</v>
      </c>
      <c r="B584" s="8" t="s">
        <v>15</v>
      </c>
      <c r="C584" s="8" t="s">
        <v>52</v>
      </c>
      <c r="D584" s="8" t="s">
        <v>43</v>
      </c>
      <c r="E584" s="6">
        <f t="shared" si="563"/>
        <v>31.351699931629277</v>
      </c>
      <c r="F584" s="11">
        <f>F585</f>
        <v>906837820.75469422</v>
      </c>
      <c r="G584" s="10">
        <f t="shared" si="564"/>
        <v>28430907242.953789</v>
      </c>
      <c r="H584" s="10">
        <f t="shared" si="565"/>
        <v>21970893586.502472</v>
      </c>
      <c r="I584" s="10">
        <f t="shared" si="566"/>
        <v>429564600.69378352</v>
      </c>
      <c r="J584" s="10">
        <f t="shared" si="567"/>
        <v>6030449055.757534</v>
      </c>
      <c r="K584" s="11">
        <f>K585</f>
        <v>7704294343.4185076</v>
      </c>
      <c r="L584" s="11">
        <f t="shared" ref="L584:V585" si="574">L585</f>
        <v>0</v>
      </c>
      <c r="M584" s="11">
        <f t="shared" si="574"/>
        <v>3519630470.6099744</v>
      </c>
      <c r="N584" s="11">
        <f t="shared" si="574"/>
        <v>1680583476.8784108</v>
      </c>
      <c r="O584" s="11">
        <f t="shared" si="574"/>
        <v>9587619922.5797424</v>
      </c>
      <c r="P584" s="11">
        <f t="shared" si="574"/>
        <v>0</v>
      </c>
      <c r="Q584" s="11">
        <f t="shared" si="574"/>
        <v>0</v>
      </c>
      <c r="R584" s="11">
        <f t="shared" si="574"/>
        <v>429564600.69378352</v>
      </c>
      <c r="S584" s="11">
        <f t="shared" si="574"/>
        <v>830235108.26914918</v>
      </c>
      <c r="T584" s="11">
        <f t="shared" si="574"/>
        <v>2679844858.8439226</v>
      </c>
      <c r="U584" s="11">
        <f t="shared" si="574"/>
        <v>482324078.40134615</v>
      </c>
      <c r="V584" s="11">
        <f t="shared" si="574"/>
        <v>1516810383.2589588</v>
      </c>
    </row>
    <row r="585" spans="1:22" ht="12" customHeight="1" x14ac:dyDescent="0.25">
      <c r="A585" s="5" t="s">
        <v>26</v>
      </c>
      <c r="B585" s="8" t="s">
        <v>15</v>
      </c>
      <c r="C585" s="8" t="s">
        <v>52</v>
      </c>
      <c r="D585" s="8" t="s">
        <v>9</v>
      </c>
      <c r="E585" s="6">
        <f t="shared" si="563"/>
        <v>31.351699931629277</v>
      </c>
      <c r="F585" s="7">
        <v>906837820.75469422</v>
      </c>
      <c r="G585" s="10">
        <f t="shared" si="564"/>
        <v>28430907242.953789</v>
      </c>
      <c r="H585" s="10">
        <f t="shared" si="565"/>
        <v>21970893586.502472</v>
      </c>
      <c r="I585" s="10">
        <f t="shared" si="566"/>
        <v>429564600.69378352</v>
      </c>
      <c r="J585" s="10">
        <f t="shared" si="567"/>
        <v>6030449055.757534</v>
      </c>
      <c r="K585" s="7">
        <v>7704294343.4185076</v>
      </c>
      <c r="L585" s="7">
        <v>0</v>
      </c>
      <c r="M585" s="7">
        <v>3519630470.6099744</v>
      </c>
      <c r="N585" s="7">
        <v>1680583476.8784108</v>
      </c>
      <c r="O585" s="7">
        <v>9587619922.5797424</v>
      </c>
      <c r="P585" s="11">
        <f t="shared" si="574"/>
        <v>0</v>
      </c>
      <c r="Q585" s="7">
        <v>0</v>
      </c>
      <c r="R585" s="7">
        <v>429564600.69378352</v>
      </c>
      <c r="S585" s="7">
        <v>830235108.26914918</v>
      </c>
      <c r="T585" s="7">
        <v>2679844858.8439226</v>
      </c>
      <c r="U585" s="7">
        <v>482324078.40134615</v>
      </c>
      <c r="V585" s="7">
        <v>1516810383.2589588</v>
      </c>
    </row>
  </sheetData>
  <autoFilter ref="A2:D58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5"/>
  <sheetViews>
    <sheetView zoomScale="85" zoomScaleNormal="85" workbookViewId="0">
      <selection activeCell="A101" sqref="A101"/>
    </sheetView>
  </sheetViews>
  <sheetFormatPr defaultRowHeight="14.4" x14ac:dyDescent="0.3"/>
  <cols>
    <col min="1" max="1" width="53.44140625" bestFit="1" customWidth="1"/>
  </cols>
  <sheetData>
    <row r="1" spans="1:1" x14ac:dyDescent="0.3">
      <c r="A1" s="32" t="s">
        <v>101</v>
      </c>
    </row>
    <row r="2" spans="1:1" x14ac:dyDescent="0.3">
      <c r="A2" s="33" t="s">
        <v>102</v>
      </c>
    </row>
    <row r="3" spans="1:1" x14ac:dyDescent="0.3">
      <c r="A3" s="33" t="s">
        <v>103</v>
      </c>
    </row>
    <row r="4" spans="1:1" x14ac:dyDescent="0.3">
      <c r="A4" s="33" t="s">
        <v>104</v>
      </c>
    </row>
    <row r="5" spans="1:1" x14ac:dyDescent="0.3">
      <c r="A5" s="33" t="s">
        <v>105</v>
      </c>
    </row>
    <row r="6" spans="1:1" x14ac:dyDescent="0.3">
      <c r="A6" s="33" t="s">
        <v>106</v>
      </c>
    </row>
    <row r="7" spans="1:1" x14ac:dyDescent="0.3">
      <c r="A7" s="33" t="s">
        <v>107</v>
      </c>
    </row>
    <row r="8" spans="1:1" x14ac:dyDescent="0.3">
      <c r="A8" s="33" t="s">
        <v>108</v>
      </c>
    </row>
    <row r="9" spans="1:1" x14ac:dyDescent="0.3">
      <c r="A9" s="33" t="s">
        <v>109</v>
      </c>
    </row>
    <row r="10" spans="1:1" x14ac:dyDescent="0.3">
      <c r="A10" s="33" t="s">
        <v>110</v>
      </c>
    </row>
    <row r="11" spans="1:1" x14ac:dyDescent="0.3">
      <c r="A11" s="33" t="s">
        <v>111</v>
      </c>
    </row>
    <row r="12" spans="1:1" x14ac:dyDescent="0.3">
      <c r="A12" s="33" t="s">
        <v>112</v>
      </c>
    </row>
    <row r="13" spans="1:1" x14ac:dyDescent="0.3">
      <c r="A13" s="33" t="s">
        <v>113</v>
      </c>
    </row>
    <row r="14" spans="1:1" x14ac:dyDescent="0.3">
      <c r="A14" s="33" t="s">
        <v>114</v>
      </c>
    </row>
    <row r="15" spans="1:1" x14ac:dyDescent="0.3">
      <c r="A15" s="33" t="s">
        <v>115</v>
      </c>
    </row>
    <row r="16" spans="1:1" x14ac:dyDescent="0.3">
      <c r="A16" s="33" t="s">
        <v>116</v>
      </c>
    </row>
    <row r="17" spans="1:1" x14ac:dyDescent="0.3">
      <c r="A17" s="33" t="s">
        <v>117</v>
      </c>
    </row>
    <row r="18" spans="1:1" x14ac:dyDescent="0.3">
      <c r="A18" s="33" t="s">
        <v>118</v>
      </c>
    </row>
    <row r="19" spans="1:1" x14ac:dyDescent="0.3">
      <c r="A19" s="33" t="s">
        <v>119</v>
      </c>
    </row>
    <row r="20" spans="1:1" x14ac:dyDescent="0.3">
      <c r="A20" s="33" t="s">
        <v>120</v>
      </c>
    </row>
    <row r="21" spans="1:1" x14ac:dyDescent="0.3">
      <c r="A21" s="34"/>
    </row>
    <row r="22" spans="1:1" x14ac:dyDescent="0.3">
      <c r="A22" s="32" t="s">
        <v>121</v>
      </c>
    </row>
    <row r="23" spans="1:1" x14ac:dyDescent="0.3">
      <c r="A23" s="33" t="s">
        <v>122</v>
      </c>
    </row>
    <row r="24" spans="1:1" x14ac:dyDescent="0.3">
      <c r="A24" s="33" t="s">
        <v>123</v>
      </c>
    </row>
    <row r="25" spans="1:1" x14ac:dyDescent="0.3">
      <c r="A25" s="33" t="s">
        <v>124</v>
      </c>
    </row>
    <row r="26" spans="1:1" x14ac:dyDescent="0.3">
      <c r="A26" s="33" t="s">
        <v>125</v>
      </c>
    </row>
    <row r="27" spans="1:1" x14ac:dyDescent="0.3">
      <c r="A27" s="33" t="s">
        <v>126</v>
      </c>
    </row>
    <row r="28" spans="1:1" x14ac:dyDescent="0.3">
      <c r="A28" s="33" t="s">
        <v>127</v>
      </c>
    </row>
    <row r="29" spans="1:1" x14ac:dyDescent="0.3">
      <c r="A29" s="33" t="s">
        <v>128</v>
      </c>
    </row>
    <row r="30" spans="1:1" x14ac:dyDescent="0.3">
      <c r="A30" s="33" t="s">
        <v>129</v>
      </c>
    </row>
    <row r="31" spans="1:1" x14ac:dyDescent="0.3">
      <c r="A31" s="33" t="s">
        <v>130</v>
      </c>
    </row>
    <row r="32" spans="1:1" x14ac:dyDescent="0.3">
      <c r="A32" s="34"/>
    </row>
    <row r="33" spans="1:1" x14ac:dyDescent="0.3">
      <c r="A33" s="32" t="s">
        <v>131</v>
      </c>
    </row>
    <row r="34" spans="1:1" x14ac:dyDescent="0.3">
      <c r="A34" s="33" t="s">
        <v>132</v>
      </c>
    </row>
    <row r="35" spans="1:1" x14ac:dyDescent="0.3">
      <c r="A35" s="33" t="s">
        <v>133</v>
      </c>
    </row>
    <row r="36" spans="1:1" x14ac:dyDescent="0.3">
      <c r="A36" s="33" t="s">
        <v>134</v>
      </c>
    </row>
    <row r="37" spans="1:1" x14ac:dyDescent="0.3">
      <c r="A37" s="33" t="s">
        <v>135</v>
      </c>
    </row>
    <row r="38" spans="1:1" x14ac:dyDescent="0.3">
      <c r="A38" s="33" t="s">
        <v>136</v>
      </c>
    </row>
    <row r="39" spans="1:1" x14ac:dyDescent="0.3">
      <c r="A39" s="33" t="s">
        <v>137</v>
      </c>
    </row>
    <row r="40" spans="1:1" x14ac:dyDescent="0.3">
      <c r="A40" s="33" t="s">
        <v>138</v>
      </c>
    </row>
    <row r="41" spans="1:1" x14ac:dyDescent="0.3">
      <c r="A41" s="33" t="s">
        <v>139</v>
      </c>
    </row>
    <row r="42" spans="1:1" x14ac:dyDescent="0.3">
      <c r="A42" s="33" t="s">
        <v>140</v>
      </c>
    </row>
    <row r="43" spans="1:1" x14ac:dyDescent="0.3">
      <c r="A43" s="33" t="s">
        <v>141</v>
      </c>
    </row>
    <row r="44" spans="1:1" x14ac:dyDescent="0.3">
      <c r="A44" s="33" t="s">
        <v>142</v>
      </c>
    </row>
    <row r="45" spans="1:1" x14ac:dyDescent="0.3">
      <c r="A45" s="33" t="s">
        <v>143</v>
      </c>
    </row>
    <row r="46" spans="1:1" x14ac:dyDescent="0.3">
      <c r="A46" s="33" t="s">
        <v>144</v>
      </c>
    </row>
    <row r="47" spans="1:1" x14ac:dyDescent="0.3">
      <c r="A47" s="33" t="s">
        <v>145</v>
      </c>
    </row>
    <row r="48" spans="1:1" x14ac:dyDescent="0.3">
      <c r="A48" s="33" t="s">
        <v>146</v>
      </c>
    </row>
    <row r="49" spans="1:1" x14ac:dyDescent="0.3">
      <c r="A49" s="33" t="s">
        <v>147</v>
      </c>
    </row>
    <row r="50" spans="1:1" x14ac:dyDescent="0.3">
      <c r="A50" s="33" t="s">
        <v>148</v>
      </c>
    </row>
    <row r="51" spans="1:1" x14ac:dyDescent="0.3">
      <c r="A51" s="33" t="s">
        <v>149</v>
      </c>
    </row>
    <row r="52" spans="1:1" x14ac:dyDescent="0.3">
      <c r="A52" s="33" t="s">
        <v>150</v>
      </c>
    </row>
    <row r="53" spans="1:1" x14ac:dyDescent="0.3">
      <c r="A53" s="33" t="s">
        <v>151</v>
      </c>
    </row>
    <row r="54" spans="1:1" x14ac:dyDescent="0.3">
      <c r="A54" s="33" t="s">
        <v>152</v>
      </c>
    </row>
    <row r="55" spans="1:1" x14ac:dyDescent="0.3">
      <c r="A55" s="33" t="s">
        <v>153</v>
      </c>
    </row>
    <row r="56" spans="1:1" x14ac:dyDescent="0.3">
      <c r="A56" s="33" t="s">
        <v>154</v>
      </c>
    </row>
    <row r="57" spans="1:1" x14ac:dyDescent="0.3">
      <c r="A57" s="33" t="s">
        <v>155</v>
      </c>
    </row>
    <row r="58" spans="1:1" x14ac:dyDescent="0.3">
      <c r="A58" s="33" t="s">
        <v>156</v>
      </c>
    </row>
    <row r="59" spans="1:1" x14ac:dyDescent="0.3">
      <c r="A59" s="33" t="s">
        <v>157</v>
      </c>
    </row>
    <row r="60" spans="1:1" x14ac:dyDescent="0.3">
      <c r="A60" s="33" t="s">
        <v>158</v>
      </c>
    </row>
    <row r="61" spans="1:1" x14ac:dyDescent="0.3">
      <c r="A61" s="33" t="s">
        <v>159</v>
      </c>
    </row>
    <row r="62" spans="1:1" x14ac:dyDescent="0.3">
      <c r="A62" s="33" t="s">
        <v>160</v>
      </c>
    </row>
    <row r="63" spans="1:1" x14ac:dyDescent="0.3">
      <c r="A63" s="33" t="s">
        <v>161</v>
      </c>
    </row>
    <row r="64" spans="1:1" x14ac:dyDescent="0.3">
      <c r="A64" s="33" t="s">
        <v>162</v>
      </c>
    </row>
    <row r="65" spans="1:1" x14ac:dyDescent="0.3">
      <c r="A65" s="33" t="s">
        <v>163</v>
      </c>
    </row>
    <row r="66" spans="1:1" x14ac:dyDescent="0.3">
      <c r="A66" s="33" t="s">
        <v>164</v>
      </c>
    </row>
    <row r="67" spans="1:1" x14ac:dyDescent="0.3">
      <c r="A67" s="33" t="s">
        <v>165</v>
      </c>
    </row>
    <row r="68" spans="1:1" x14ac:dyDescent="0.3">
      <c r="A68" s="33" t="s">
        <v>166</v>
      </c>
    </row>
    <row r="69" spans="1:1" x14ac:dyDescent="0.3">
      <c r="A69" s="33" t="s">
        <v>167</v>
      </c>
    </row>
    <row r="70" spans="1:1" x14ac:dyDescent="0.3">
      <c r="A70" s="33" t="s">
        <v>168</v>
      </c>
    </row>
    <row r="71" spans="1:1" x14ac:dyDescent="0.3">
      <c r="A71" s="33" t="s">
        <v>169</v>
      </c>
    </row>
    <row r="72" spans="1:1" x14ac:dyDescent="0.3">
      <c r="A72" s="33" t="s">
        <v>170</v>
      </c>
    </row>
    <row r="73" spans="1:1" x14ac:dyDescent="0.3">
      <c r="A73" s="33" t="s">
        <v>171</v>
      </c>
    </row>
    <row r="74" spans="1:1" x14ac:dyDescent="0.3">
      <c r="A74" s="33" t="s">
        <v>172</v>
      </c>
    </row>
    <row r="75" spans="1:1" x14ac:dyDescent="0.3">
      <c r="A75" s="33" t="s">
        <v>173</v>
      </c>
    </row>
    <row r="76" spans="1:1" x14ac:dyDescent="0.3">
      <c r="A76" s="33" t="s">
        <v>174</v>
      </c>
    </row>
    <row r="77" spans="1:1" x14ac:dyDescent="0.3">
      <c r="A77" s="33" t="s">
        <v>175</v>
      </c>
    </row>
    <row r="78" spans="1:1" x14ac:dyDescent="0.3">
      <c r="A78" s="33" t="s">
        <v>176</v>
      </c>
    </row>
    <row r="79" spans="1:1" x14ac:dyDescent="0.3">
      <c r="A79" s="34"/>
    </row>
    <row r="80" spans="1:1" x14ac:dyDescent="0.3">
      <c r="A80" s="32" t="s">
        <v>177</v>
      </c>
    </row>
    <row r="81" spans="1:1" x14ac:dyDescent="0.3">
      <c r="A81" s="33" t="s">
        <v>178</v>
      </c>
    </row>
    <row r="82" spans="1:1" x14ac:dyDescent="0.3">
      <c r="A82" s="33" t="s">
        <v>179</v>
      </c>
    </row>
    <row r="83" spans="1:1" x14ac:dyDescent="0.3">
      <c r="A83" s="33" t="s">
        <v>180</v>
      </c>
    </row>
    <row r="84" spans="1:1" x14ac:dyDescent="0.3">
      <c r="A84" s="33" t="s">
        <v>181</v>
      </c>
    </row>
    <row r="85" spans="1:1" x14ac:dyDescent="0.3">
      <c r="A85" s="33" t="s">
        <v>182</v>
      </c>
    </row>
    <row r="86" spans="1:1" x14ac:dyDescent="0.3">
      <c r="A86" s="33" t="s">
        <v>183</v>
      </c>
    </row>
    <row r="87" spans="1:1" x14ac:dyDescent="0.3">
      <c r="A87" s="33" t="s">
        <v>184</v>
      </c>
    </row>
    <row r="88" spans="1:1" x14ac:dyDescent="0.3">
      <c r="A88" s="33" t="s">
        <v>185</v>
      </c>
    </row>
    <row r="89" spans="1:1" x14ac:dyDescent="0.3">
      <c r="A89" s="33" t="s">
        <v>186</v>
      </c>
    </row>
    <row r="90" spans="1:1" x14ac:dyDescent="0.3">
      <c r="A90" s="33" t="s">
        <v>187</v>
      </c>
    </row>
    <row r="91" spans="1:1" x14ac:dyDescent="0.3">
      <c r="A91" s="33" t="s">
        <v>188</v>
      </c>
    </row>
    <row r="92" spans="1:1" x14ac:dyDescent="0.3">
      <c r="A92" s="33" t="s">
        <v>189</v>
      </c>
    </row>
    <row r="93" spans="1:1" x14ac:dyDescent="0.3">
      <c r="A93" s="33" t="s">
        <v>190</v>
      </c>
    </row>
    <row r="94" spans="1:1" x14ac:dyDescent="0.3">
      <c r="A94" s="33" t="s">
        <v>191</v>
      </c>
    </row>
    <row r="95" spans="1:1" x14ac:dyDescent="0.3">
      <c r="A95" s="33" t="s">
        <v>192</v>
      </c>
    </row>
    <row r="96" spans="1:1" x14ac:dyDescent="0.3">
      <c r="A96" s="33" t="s">
        <v>193</v>
      </c>
    </row>
    <row r="97" spans="1:1" x14ac:dyDescent="0.3">
      <c r="A97" s="33" t="s">
        <v>194</v>
      </c>
    </row>
    <row r="98" spans="1:1" x14ac:dyDescent="0.3">
      <c r="A98" s="33" t="s">
        <v>195</v>
      </c>
    </row>
    <row r="99" spans="1:1" x14ac:dyDescent="0.3">
      <c r="A99" s="33" t="s">
        <v>196</v>
      </c>
    </row>
    <row r="100" spans="1:1" x14ac:dyDescent="0.3">
      <c r="A100" s="33" t="s">
        <v>197</v>
      </c>
    </row>
    <row r="101" spans="1:1" x14ac:dyDescent="0.3">
      <c r="A101" s="33" t="s">
        <v>198</v>
      </c>
    </row>
    <row r="102" spans="1:1" x14ac:dyDescent="0.3">
      <c r="A102" s="33" t="s">
        <v>199</v>
      </c>
    </row>
    <row r="103" spans="1:1" x14ac:dyDescent="0.3">
      <c r="A103" s="33" t="s">
        <v>200</v>
      </c>
    </row>
    <row r="104" spans="1:1" x14ac:dyDescent="0.3">
      <c r="A104" s="33" t="s">
        <v>201</v>
      </c>
    </row>
    <row r="105" spans="1:1" x14ac:dyDescent="0.3">
      <c r="A105" s="33" t="s">
        <v>202</v>
      </c>
    </row>
    <row r="106" spans="1:1" x14ac:dyDescent="0.3">
      <c r="A106" s="33" t="s">
        <v>203</v>
      </c>
    </row>
    <row r="107" spans="1:1" x14ac:dyDescent="0.3">
      <c r="A107" s="33" t="s">
        <v>204</v>
      </c>
    </row>
    <row r="108" spans="1:1" x14ac:dyDescent="0.3">
      <c r="A108" s="33" t="s">
        <v>205</v>
      </c>
    </row>
    <row r="109" spans="1:1" x14ac:dyDescent="0.3">
      <c r="A109" s="33" t="s">
        <v>206</v>
      </c>
    </row>
    <row r="110" spans="1:1" x14ac:dyDescent="0.3">
      <c r="A110" s="33" t="s">
        <v>207</v>
      </c>
    </row>
    <row r="111" spans="1:1" x14ac:dyDescent="0.3">
      <c r="A111" s="33" t="s">
        <v>208</v>
      </c>
    </row>
    <row r="112" spans="1:1" x14ac:dyDescent="0.3">
      <c r="A112" s="33" t="s">
        <v>209</v>
      </c>
    </row>
    <row r="113" spans="1:1" x14ac:dyDescent="0.3">
      <c r="A113" s="34"/>
    </row>
    <row r="114" spans="1:1" x14ac:dyDescent="0.3">
      <c r="A114" s="32" t="s">
        <v>210</v>
      </c>
    </row>
    <row r="115" spans="1:1" x14ac:dyDescent="0.3">
      <c r="A115" s="33" t="s">
        <v>211</v>
      </c>
    </row>
    <row r="116" spans="1:1" x14ac:dyDescent="0.3">
      <c r="A116" s="33" t="s">
        <v>212</v>
      </c>
    </row>
    <row r="117" spans="1:1" x14ac:dyDescent="0.3">
      <c r="A117" s="33" t="s">
        <v>213</v>
      </c>
    </row>
    <row r="118" spans="1:1" x14ac:dyDescent="0.3">
      <c r="A118" s="33" t="s">
        <v>214</v>
      </c>
    </row>
    <row r="119" spans="1:1" x14ac:dyDescent="0.3">
      <c r="A119" s="34"/>
    </row>
    <row r="120" spans="1:1" x14ac:dyDescent="0.3">
      <c r="A120" s="32" t="s">
        <v>215</v>
      </c>
    </row>
    <row r="121" spans="1:1" x14ac:dyDescent="0.3">
      <c r="A121" s="33" t="s">
        <v>216</v>
      </c>
    </row>
    <row r="122" spans="1:1" x14ac:dyDescent="0.3">
      <c r="A122" s="33" t="s">
        <v>217</v>
      </c>
    </row>
    <row r="123" spans="1:1" x14ac:dyDescent="0.3">
      <c r="A123" s="33" t="s">
        <v>218</v>
      </c>
    </row>
    <row r="124" spans="1:1" x14ac:dyDescent="0.3">
      <c r="A124" s="33" t="s">
        <v>219</v>
      </c>
    </row>
    <row r="125" spans="1:1" x14ac:dyDescent="0.3">
      <c r="A125" s="33" t="s">
        <v>220</v>
      </c>
    </row>
    <row r="126" spans="1:1" x14ac:dyDescent="0.3">
      <c r="A126" s="33" t="s">
        <v>221</v>
      </c>
    </row>
    <row r="127" spans="1:1" x14ac:dyDescent="0.3">
      <c r="A127" s="33" t="s">
        <v>222</v>
      </c>
    </row>
    <row r="128" spans="1:1" x14ac:dyDescent="0.3">
      <c r="A128" s="33" t="s">
        <v>223</v>
      </c>
    </row>
    <row r="129" spans="1:1" x14ac:dyDescent="0.3">
      <c r="A129" s="33" t="s">
        <v>224</v>
      </c>
    </row>
    <row r="130" spans="1:1" x14ac:dyDescent="0.3">
      <c r="A130" s="33" t="s">
        <v>225</v>
      </c>
    </row>
    <row r="131" spans="1:1" x14ac:dyDescent="0.3">
      <c r="A131" s="33" t="s">
        <v>226</v>
      </c>
    </row>
    <row r="132" spans="1:1" x14ac:dyDescent="0.3">
      <c r="A132" s="33" t="s">
        <v>227</v>
      </c>
    </row>
    <row r="133" spans="1:1" x14ac:dyDescent="0.3">
      <c r="A133" s="33" t="s">
        <v>228</v>
      </c>
    </row>
    <row r="134" spans="1:1" x14ac:dyDescent="0.3">
      <c r="A134" s="33" t="s">
        <v>229</v>
      </c>
    </row>
    <row r="135" spans="1:1" x14ac:dyDescent="0.3">
      <c r="A135" s="33" t="s">
        <v>230</v>
      </c>
    </row>
    <row r="136" spans="1:1" x14ac:dyDescent="0.3">
      <c r="A136" s="33" t="s">
        <v>231</v>
      </c>
    </row>
    <row r="137" spans="1:1" x14ac:dyDescent="0.3">
      <c r="A137" s="33" t="s">
        <v>232</v>
      </c>
    </row>
    <row r="138" spans="1:1" x14ac:dyDescent="0.3">
      <c r="A138" s="33" t="s">
        <v>233</v>
      </c>
    </row>
    <row r="139" spans="1:1" x14ac:dyDescent="0.3">
      <c r="A139" s="33" t="s">
        <v>234</v>
      </c>
    </row>
    <row r="140" spans="1:1" x14ac:dyDescent="0.3">
      <c r="A140" s="33" t="s">
        <v>235</v>
      </c>
    </row>
    <row r="141" spans="1:1" x14ac:dyDescent="0.3">
      <c r="A141" s="33" t="s">
        <v>236</v>
      </c>
    </row>
    <row r="142" spans="1:1" x14ac:dyDescent="0.3">
      <c r="A142" s="33" t="s">
        <v>237</v>
      </c>
    </row>
    <row r="143" spans="1:1" x14ac:dyDescent="0.3">
      <c r="A143" s="33" t="s">
        <v>238</v>
      </c>
    </row>
    <row r="144" spans="1:1" x14ac:dyDescent="0.3">
      <c r="A144" s="33" t="s">
        <v>239</v>
      </c>
    </row>
    <row r="145" spans="1:1" x14ac:dyDescent="0.3">
      <c r="A145" s="33" t="s">
        <v>240</v>
      </c>
    </row>
    <row r="146" spans="1:1" x14ac:dyDescent="0.3">
      <c r="A146" s="33" t="s">
        <v>241</v>
      </c>
    </row>
    <row r="147" spans="1:1" x14ac:dyDescent="0.3">
      <c r="A147" s="33" t="s">
        <v>242</v>
      </c>
    </row>
    <row r="148" spans="1:1" x14ac:dyDescent="0.3">
      <c r="A148" s="34"/>
    </row>
    <row r="149" spans="1:1" x14ac:dyDescent="0.3">
      <c r="A149" s="32" t="s">
        <v>243</v>
      </c>
    </row>
    <row r="150" spans="1:1" x14ac:dyDescent="0.3">
      <c r="A150" s="33" t="s">
        <v>244</v>
      </c>
    </row>
    <row r="151" spans="1:1" x14ac:dyDescent="0.3">
      <c r="A151" s="34"/>
    </row>
    <row r="152" spans="1:1" x14ac:dyDescent="0.3">
      <c r="A152" s="32" t="s">
        <v>245</v>
      </c>
    </row>
    <row r="153" spans="1:1" x14ac:dyDescent="0.3">
      <c r="A153" s="33" t="s">
        <v>246</v>
      </c>
    </row>
    <row r="154" spans="1:1" x14ac:dyDescent="0.3">
      <c r="A154" s="33" t="s">
        <v>247</v>
      </c>
    </row>
    <row r="155" spans="1:1" x14ac:dyDescent="0.3">
      <c r="A155" s="33" t="s">
        <v>248</v>
      </c>
    </row>
    <row r="156" spans="1:1" x14ac:dyDescent="0.3">
      <c r="A156" s="33" t="s">
        <v>249</v>
      </c>
    </row>
    <row r="157" spans="1:1" x14ac:dyDescent="0.3">
      <c r="A157" s="33" t="s">
        <v>250</v>
      </c>
    </row>
    <row r="158" spans="1:1" x14ac:dyDescent="0.3">
      <c r="A158" s="33" t="s">
        <v>251</v>
      </c>
    </row>
    <row r="159" spans="1:1" x14ac:dyDescent="0.3">
      <c r="A159" s="33" t="s">
        <v>252</v>
      </c>
    </row>
    <row r="160" spans="1:1" x14ac:dyDescent="0.3">
      <c r="A160" s="33" t="s">
        <v>253</v>
      </c>
    </row>
    <row r="161" spans="1:1" x14ac:dyDescent="0.3">
      <c r="A161" s="33" t="s">
        <v>254</v>
      </c>
    </row>
    <row r="162" spans="1:1" x14ac:dyDescent="0.3">
      <c r="A162" s="33" t="s">
        <v>255</v>
      </c>
    </row>
    <row r="163" spans="1:1" x14ac:dyDescent="0.3">
      <c r="A163" s="34"/>
    </row>
    <row r="164" spans="1:1" x14ac:dyDescent="0.3">
      <c r="A164" s="32" t="s">
        <v>256</v>
      </c>
    </row>
    <row r="165" spans="1:1" x14ac:dyDescent="0.3">
      <c r="A165" s="33" t="s">
        <v>257</v>
      </c>
    </row>
    <row r="166" spans="1:1" x14ac:dyDescent="0.3">
      <c r="A166" s="33" t="s">
        <v>258</v>
      </c>
    </row>
    <row r="167" spans="1:1" x14ac:dyDescent="0.3">
      <c r="A167" s="33" t="s">
        <v>259</v>
      </c>
    </row>
    <row r="168" spans="1:1" x14ac:dyDescent="0.3">
      <c r="A168" s="33" t="s">
        <v>260</v>
      </c>
    </row>
    <row r="169" spans="1:1" x14ac:dyDescent="0.3">
      <c r="A169" s="33" t="s">
        <v>261</v>
      </c>
    </row>
    <row r="170" spans="1:1" x14ac:dyDescent="0.3">
      <c r="A170" s="33" t="s">
        <v>262</v>
      </c>
    </row>
    <row r="171" spans="1:1" x14ac:dyDescent="0.3">
      <c r="A171" s="33" t="s">
        <v>263</v>
      </c>
    </row>
    <row r="172" spans="1:1" x14ac:dyDescent="0.3">
      <c r="A172" s="33" t="s">
        <v>264</v>
      </c>
    </row>
    <row r="173" spans="1:1" x14ac:dyDescent="0.3">
      <c r="A173" s="33" t="s">
        <v>265</v>
      </c>
    </row>
    <row r="174" spans="1:1" x14ac:dyDescent="0.3">
      <c r="A174" s="33" t="s">
        <v>266</v>
      </c>
    </row>
    <row r="175" spans="1:1" x14ac:dyDescent="0.3">
      <c r="A175" s="33" t="s">
        <v>267</v>
      </c>
    </row>
    <row r="176" spans="1:1" x14ac:dyDescent="0.3">
      <c r="A176" s="33" t="s">
        <v>268</v>
      </c>
    </row>
    <row r="177" spans="1:1" x14ac:dyDescent="0.3">
      <c r="A177" s="33" t="s">
        <v>269</v>
      </c>
    </row>
    <row r="178" spans="1:1" x14ac:dyDescent="0.3">
      <c r="A178" s="33" t="s">
        <v>270</v>
      </c>
    </row>
    <row r="179" spans="1:1" x14ac:dyDescent="0.3">
      <c r="A179" s="33" t="s">
        <v>271</v>
      </c>
    </row>
    <row r="180" spans="1:1" x14ac:dyDescent="0.3">
      <c r="A180" s="33" t="s">
        <v>272</v>
      </c>
    </row>
    <row r="181" spans="1:1" x14ac:dyDescent="0.3">
      <c r="A181" s="33" t="s">
        <v>273</v>
      </c>
    </row>
    <row r="182" spans="1:1" x14ac:dyDescent="0.3">
      <c r="A182" s="33" t="s">
        <v>274</v>
      </c>
    </row>
    <row r="183" spans="1:1" x14ac:dyDescent="0.3">
      <c r="A183" s="33" t="s">
        <v>275</v>
      </c>
    </row>
    <row r="184" spans="1:1" x14ac:dyDescent="0.3">
      <c r="A184" s="33" t="s">
        <v>276</v>
      </c>
    </row>
    <row r="185" spans="1:1" x14ac:dyDescent="0.3">
      <c r="A185" s="33" t="s">
        <v>277</v>
      </c>
    </row>
    <row r="186" spans="1:1" x14ac:dyDescent="0.3">
      <c r="A186" s="33" t="s">
        <v>278</v>
      </c>
    </row>
    <row r="187" spans="1:1" x14ac:dyDescent="0.3">
      <c r="A187" s="33" t="s">
        <v>279</v>
      </c>
    </row>
    <row r="188" spans="1:1" x14ac:dyDescent="0.3">
      <c r="A188" s="33" t="s">
        <v>280</v>
      </c>
    </row>
    <row r="189" spans="1:1" x14ac:dyDescent="0.3">
      <c r="A189" s="33" t="s">
        <v>281</v>
      </c>
    </row>
    <row r="190" spans="1:1" x14ac:dyDescent="0.3">
      <c r="A190" s="33" t="s">
        <v>282</v>
      </c>
    </row>
    <row r="191" spans="1:1" x14ac:dyDescent="0.3">
      <c r="A191" s="33" t="s">
        <v>283</v>
      </c>
    </row>
    <row r="192" spans="1:1" x14ac:dyDescent="0.3">
      <c r="A192" s="33" t="s">
        <v>284</v>
      </c>
    </row>
    <row r="193" spans="1:1" x14ac:dyDescent="0.3">
      <c r="A193" s="33" t="s">
        <v>285</v>
      </c>
    </row>
    <row r="194" spans="1:1" x14ac:dyDescent="0.3">
      <c r="A194" s="33" t="s">
        <v>286</v>
      </c>
    </row>
    <row r="195" spans="1:1" x14ac:dyDescent="0.3">
      <c r="A195" s="33" t="s">
        <v>287</v>
      </c>
    </row>
    <row r="196" spans="1:1" x14ac:dyDescent="0.3">
      <c r="A196" s="33" t="s">
        <v>288</v>
      </c>
    </row>
    <row r="197" spans="1:1" x14ac:dyDescent="0.3">
      <c r="A197" s="33" t="s">
        <v>289</v>
      </c>
    </row>
    <row r="198" spans="1:1" x14ac:dyDescent="0.3">
      <c r="A198" s="33" t="s">
        <v>290</v>
      </c>
    </row>
    <row r="199" spans="1:1" x14ac:dyDescent="0.3">
      <c r="A199" s="33" t="s">
        <v>291</v>
      </c>
    </row>
    <row r="200" spans="1:1" x14ac:dyDescent="0.3">
      <c r="A200" s="33" t="s">
        <v>292</v>
      </c>
    </row>
    <row r="201" spans="1:1" x14ac:dyDescent="0.3">
      <c r="A201" s="33" t="s">
        <v>293</v>
      </c>
    </row>
    <row r="202" spans="1:1" x14ac:dyDescent="0.3">
      <c r="A202" s="33" t="s">
        <v>294</v>
      </c>
    </row>
    <row r="203" spans="1:1" x14ac:dyDescent="0.3">
      <c r="A203" s="33" t="s">
        <v>295</v>
      </c>
    </row>
    <row r="204" spans="1:1" x14ac:dyDescent="0.3">
      <c r="A204" s="33" t="s">
        <v>296</v>
      </c>
    </row>
    <row r="205" spans="1:1" x14ac:dyDescent="0.3">
      <c r="A205" s="33" t="s">
        <v>297</v>
      </c>
    </row>
    <row r="206" spans="1:1" x14ac:dyDescent="0.3">
      <c r="A206" s="33" t="s">
        <v>298</v>
      </c>
    </row>
    <row r="207" spans="1:1" x14ac:dyDescent="0.3">
      <c r="A207" s="33" t="s">
        <v>299</v>
      </c>
    </row>
    <row r="208" spans="1:1" x14ac:dyDescent="0.3">
      <c r="A208" s="33" t="s">
        <v>300</v>
      </c>
    </row>
    <row r="209" spans="1:1" x14ac:dyDescent="0.3">
      <c r="A209" s="33" t="s">
        <v>301</v>
      </c>
    </row>
    <row r="210" spans="1:1" x14ac:dyDescent="0.3">
      <c r="A210" s="33" t="s">
        <v>302</v>
      </c>
    </row>
    <row r="211" spans="1:1" x14ac:dyDescent="0.3">
      <c r="A211" s="33" t="s">
        <v>303</v>
      </c>
    </row>
    <row r="212" spans="1:1" x14ac:dyDescent="0.3">
      <c r="A212" s="33" t="s">
        <v>304</v>
      </c>
    </row>
    <row r="213" spans="1:1" x14ac:dyDescent="0.3">
      <c r="A213" s="33" t="s">
        <v>305</v>
      </c>
    </row>
    <row r="214" spans="1:1" x14ac:dyDescent="0.3">
      <c r="A214" s="33" t="s">
        <v>306</v>
      </c>
    </row>
    <row r="215" spans="1:1" x14ac:dyDescent="0.3">
      <c r="A215" s="34"/>
    </row>
    <row r="216" spans="1:1" x14ac:dyDescent="0.3">
      <c r="A216" s="32" t="s">
        <v>307</v>
      </c>
    </row>
    <row r="217" spans="1:1" x14ac:dyDescent="0.3">
      <c r="A217" s="33" t="s">
        <v>308</v>
      </c>
    </row>
    <row r="218" spans="1:1" x14ac:dyDescent="0.3">
      <c r="A218" s="33" t="s">
        <v>309</v>
      </c>
    </row>
    <row r="219" spans="1:1" x14ac:dyDescent="0.3">
      <c r="A219" s="33" t="s">
        <v>310</v>
      </c>
    </row>
    <row r="220" spans="1:1" x14ac:dyDescent="0.3">
      <c r="A220" s="33" t="s">
        <v>311</v>
      </c>
    </row>
    <row r="221" spans="1:1" x14ac:dyDescent="0.3">
      <c r="A221" s="33" t="s">
        <v>312</v>
      </c>
    </row>
    <row r="222" spans="1:1" x14ac:dyDescent="0.3">
      <c r="A222" s="33" t="s">
        <v>313</v>
      </c>
    </row>
    <row r="223" spans="1:1" x14ac:dyDescent="0.3">
      <c r="A223" s="33" t="s">
        <v>314</v>
      </c>
    </row>
    <row r="224" spans="1:1" x14ac:dyDescent="0.3">
      <c r="A224" s="33" t="s">
        <v>315</v>
      </c>
    </row>
    <row r="225" spans="1:1" x14ac:dyDescent="0.3">
      <c r="A225" s="33" t="s">
        <v>316</v>
      </c>
    </row>
    <row r="226" spans="1:1" x14ac:dyDescent="0.3">
      <c r="A226" s="33" t="s">
        <v>317</v>
      </c>
    </row>
    <row r="227" spans="1:1" x14ac:dyDescent="0.3">
      <c r="A227" s="33" t="s">
        <v>318</v>
      </c>
    </row>
    <row r="228" spans="1:1" x14ac:dyDescent="0.3">
      <c r="A228" s="33" t="s">
        <v>319</v>
      </c>
    </row>
    <row r="229" spans="1:1" x14ac:dyDescent="0.3">
      <c r="A229" s="33" t="s">
        <v>320</v>
      </c>
    </row>
    <row r="230" spans="1:1" x14ac:dyDescent="0.3">
      <c r="A230" s="33" t="s">
        <v>321</v>
      </c>
    </row>
    <row r="231" spans="1:1" x14ac:dyDescent="0.3">
      <c r="A231" s="33" t="s">
        <v>322</v>
      </c>
    </row>
    <row r="232" spans="1:1" x14ac:dyDescent="0.3">
      <c r="A232" s="33" t="s">
        <v>323</v>
      </c>
    </row>
    <row r="233" spans="1:1" x14ac:dyDescent="0.3">
      <c r="A233" s="33" t="s">
        <v>324</v>
      </c>
    </row>
    <row r="234" spans="1:1" x14ac:dyDescent="0.3">
      <c r="A234" s="33" t="s">
        <v>325</v>
      </c>
    </row>
    <row r="235" spans="1:1" x14ac:dyDescent="0.3">
      <c r="A235" s="33" t="s">
        <v>326</v>
      </c>
    </row>
    <row r="236" spans="1:1" x14ac:dyDescent="0.3">
      <c r="A236" s="33" t="s">
        <v>327</v>
      </c>
    </row>
    <row r="237" spans="1:1" x14ac:dyDescent="0.3">
      <c r="A237" s="33" t="s">
        <v>328</v>
      </c>
    </row>
    <row r="238" spans="1:1" x14ac:dyDescent="0.3">
      <c r="A238" s="33" t="s">
        <v>329</v>
      </c>
    </row>
    <row r="239" spans="1:1" x14ac:dyDescent="0.3">
      <c r="A239" s="33" t="s">
        <v>330</v>
      </c>
    </row>
    <row r="240" spans="1:1" x14ac:dyDescent="0.3">
      <c r="A240" s="33" t="s">
        <v>331</v>
      </c>
    </row>
    <row r="241" spans="1:1" x14ac:dyDescent="0.3">
      <c r="A241" s="33" t="s">
        <v>332</v>
      </c>
    </row>
    <row r="242" spans="1:1" x14ac:dyDescent="0.3">
      <c r="A242" s="33" t="s">
        <v>333</v>
      </c>
    </row>
    <row r="243" spans="1:1" x14ac:dyDescent="0.3">
      <c r="A243" s="33" t="s">
        <v>334</v>
      </c>
    </row>
    <row r="244" spans="1:1" x14ac:dyDescent="0.3">
      <c r="A244" s="33" t="s">
        <v>335</v>
      </c>
    </row>
    <row r="245" spans="1:1" x14ac:dyDescent="0.3">
      <c r="A245" s="33" t="s">
        <v>336</v>
      </c>
    </row>
    <row r="246" spans="1:1" x14ac:dyDescent="0.3">
      <c r="A246" s="33" t="s">
        <v>337</v>
      </c>
    </row>
    <row r="247" spans="1:1" x14ac:dyDescent="0.3">
      <c r="A247" s="33" t="s">
        <v>338</v>
      </c>
    </row>
    <row r="248" spans="1:1" x14ac:dyDescent="0.3">
      <c r="A248" s="33" t="s">
        <v>339</v>
      </c>
    </row>
    <row r="249" spans="1:1" x14ac:dyDescent="0.3">
      <c r="A249" s="33" t="s">
        <v>340</v>
      </c>
    </row>
    <row r="250" spans="1:1" x14ac:dyDescent="0.3">
      <c r="A250" s="33" t="s">
        <v>341</v>
      </c>
    </row>
    <row r="251" spans="1:1" x14ac:dyDescent="0.3">
      <c r="A251" s="33" t="s">
        <v>342</v>
      </c>
    </row>
    <row r="252" spans="1:1" x14ac:dyDescent="0.3">
      <c r="A252" s="33" t="s">
        <v>343</v>
      </c>
    </row>
    <row r="253" spans="1:1" x14ac:dyDescent="0.3">
      <c r="A253" s="33" t="s">
        <v>344</v>
      </c>
    </row>
    <row r="254" spans="1:1" x14ac:dyDescent="0.3">
      <c r="A254" s="33" t="s">
        <v>345</v>
      </c>
    </row>
    <row r="255" spans="1:1" x14ac:dyDescent="0.3">
      <c r="A255" s="33" t="s">
        <v>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Explanatory notes</vt:lpstr>
      <vt:lpstr>GLEAM_GRL</vt:lpstr>
      <vt:lpstr>COUNTRY_LIST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</dc:creator>
  <cp:lastModifiedBy>Cristiana Giovannini (AGAL)</cp:lastModifiedBy>
  <dcterms:created xsi:type="dcterms:W3CDTF">2016-12-21T02:34:35Z</dcterms:created>
  <dcterms:modified xsi:type="dcterms:W3CDTF">2018-06-28T09:47:47Z</dcterms:modified>
</cp:coreProperties>
</file>