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ty\ICT\Assignments\"/>
    </mc:Choice>
  </mc:AlternateContent>
  <xr:revisionPtr revIDLastSave="0" documentId="13_ncr:1_{2738A1C3-261B-4312-B460-1FB27BC906D9}" xr6:coauthVersionLast="45" xr6:coauthVersionMax="45" xr10:uidLastSave="{00000000-0000-0000-0000-000000000000}"/>
  <bookViews>
    <workbookView xWindow="-120" yWindow="-120" windowWidth="20730" windowHeight="11310" activeTab="3" xr2:uid="{00000000-000D-0000-FFFF-FFFF00000000}"/>
  </bookViews>
  <sheets>
    <sheet name="Task 1" sheetId="1" r:id="rId1"/>
    <sheet name="Task 2" sheetId="3" r:id="rId2"/>
    <sheet name="Task 3 Box and whisker" sheetId="4" r:id="rId3"/>
    <sheet name="Histogram" sheetId="5" r:id="rId4"/>
  </sheets>
  <definedNames>
    <definedName name="_xlchart.v1.0" hidden="1">Histogram!$A$2:$A$9</definedName>
    <definedName name="_xlchart.v1.1" hidden="1">Histogram!$B$1</definedName>
    <definedName name="_xlchart.v1.2" hidden="1">Histogram!$B$2:$B$9</definedName>
    <definedName name="_xlchart.v1.3" hidden="1">Histogram!$A$2:$A$9</definedName>
    <definedName name="_xlchart.v1.4" hidden="1">Histogram!$B$1</definedName>
    <definedName name="_xlchart.v1.5" hidden="1">Histogram!$B$2:$B$9</definedName>
  </definedNames>
  <calcPr calcId="191029"/>
</workbook>
</file>

<file path=xl/calcChain.xml><?xml version="1.0" encoding="utf-8"?>
<calcChain xmlns="http://schemas.openxmlformats.org/spreadsheetml/2006/main">
  <c r="E2" i="4" l="1"/>
  <c r="F2" i="4"/>
  <c r="F3" i="4"/>
  <c r="F9" i="4" s="1"/>
  <c r="F4" i="4"/>
  <c r="F5" i="4"/>
  <c r="F6" i="4"/>
  <c r="E6" i="4"/>
  <c r="E5" i="4"/>
  <c r="E3" i="4"/>
  <c r="E14" i="4" s="1"/>
  <c r="E4" i="4"/>
  <c r="G5" i="3"/>
  <c r="J4" i="3"/>
  <c r="J5" i="3"/>
  <c r="F5" i="3"/>
  <c r="E7" i="3"/>
  <c r="E5" i="3"/>
  <c r="E6" i="3"/>
  <c r="E4" i="3"/>
  <c r="D10" i="3"/>
  <c r="F4" i="1"/>
  <c r="F5" i="1"/>
  <c r="F6" i="1"/>
  <c r="F7" i="1"/>
  <c r="F8" i="1"/>
  <c r="F9" i="1"/>
  <c r="F3" i="1"/>
  <c r="E4" i="1"/>
  <c r="E5" i="1"/>
  <c r="E6" i="1"/>
  <c r="E7" i="1"/>
  <c r="E8" i="1"/>
  <c r="E9" i="1"/>
  <c r="E3" i="1"/>
  <c r="I7" i="1"/>
  <c r="E13" i="4" l="1"/>
  <c r="E10" i="4"/>
  <c r="E9" i="4"/>
  <c r="F10" i="4"/>
  <c r="E11" i="4"/>
  <c r="F13" i="4"/>
  <c r="F11" i="4"/>
  <c r="F14" i="4"/>
</calcChain>
</file>

<file path=xl/sharedStrings.xml><?xml version="1.0" encoding="utf-8"?>
<sst xmlns="http://schemas.openxmlformats.org/spreadsheetml/2006/main" count="72" uniqueCount="50">
  <si>
    <t>Item</t>
  </si>
  <si>
    <t>Size</t>
  </si>
  <si>
    <t>Colour</t>
  </si>
  <si>
    <t>Price</t>
  </si>
  <si>
    <t>T-shirt</t>
  </si>
  <si>
    <t>Hoodie</t>
  </si>
  <si>
    <t>Small</t>
  </si>
  <si>
    <t>Medium</t>
  </si>
  <si>
    <t>Large</t>
  </si>
  <si>
    <t>X-Large</t>
  </si>
  <si>
    <t>Red</t>
  </si>
  <si>
    <t>Blue</t>
  </si>
  <si>
    <t>Gray</t>
  </si>
  <si>
    <t>Black</t>
  </si>
  <si>
    <t>Affordable?</t>
  </si>
  <si>
    <t>Month</t>
  </si>
  <si>
    <t>Region</t>
  </si>
  <si>
    <t>Jan</t>
  </si>
  <si>
    <t>Feb</t>
  </si>
  <si>
    <t>Mar</t>
  </si>
  <si>
    <t>Total</t>
  </si>
  <si>
    <t>North</t>
  </si>
  <si>
    <t>South</t>
  </si>
  <si>
    <t>East</t>
  </si>
  <si>
    <t>West</t>
  </si>
  <si>
    <t>COUNT</t>
  </si>
  <si>
    <t>Vlook up value</t>
  </si>
  <si>
    <t>INDEX MATCH VALUE</t>
  </si>
  <si>
    <t>Sample 1</t>
  </si>
  <si>
    <t>Sample 2</t>
  </si>
  <si>
    <t>quartile1=</t>
  </si>
  <si>
    <t>median=</t>
  </si>
  <si>
    <t>quartile3=</t>
  </si>
  <si>
    <t>max=</t>
  </si>
  <si>
    <t>box 1=</t>
  </si>
  <si>
    <t>box  2=</t>
  </si>
  <si>
    <t>box 3=</t>
  </si>
  <si>
    <t>whisker tops=</t>
  </si>
  <si>
    <t>whisker bottoms=</t>
  </si>
  <si>
    <t>min=</t>
  </si>
  <si>
    <t>Height(Inch)</t>
  </si>
  <si>
    <t>45-50</t>
  </si>
  <si>
    <t>51-56</t>
  </si>
  <si>
    <t>57-62</t>
  </si>
  <si>
    <t>63-68</t>
  </si>
  <si>
    <t>69-74</t>
  </si>
  <si>
    <t>75-80</t>
  </si>
  <si>
    <t>81-86</t>
  </si>
  <si>
    <t>87-92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</si>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</sst>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1" xfId="0" applyFont="1" applyBorder="1"/>
    <xf numFmtId="8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2" xfId="0" applyFont="1" applyBorder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'Task 3 Box and whisker'!$D$9</c:f>
              <c:strCache>
                <c:ptCount val="1"/>
                <c:pt idx="0">
                  <c:v>box 1=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'Task 3 Box and whisker'!$E$14</c:f>
                <c:numCache>
                  <c:formatCode>General</c:formatCode>
                  <c:ptCount val="1"/>
                  <c:pt idx="0">
                    <c:v>4.1500000000000004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'Task 3 Box and whisker'!$E$1:$F$1</c:f>
              <c:strCache>
                <c:ptCount val="2"/>
                <c:pt idx="0">
                  <c:v>Sample 1</c:v>
                </c:pt>
                <c:pt idx="1">
                  <c:v>Sample 2</c:v>
                </c:pt>
              </c:strCache>
            </c:strRef>
          </c:cat>
          <c:val>
            <c:numRef>
              <c:f>'Task 3 Box and whisker'!$E$9:$F$9</c:f>
              <c:numCache>
                <c:formatCode>General</c:formatCode>
                <c:ptCount val="2"/>
                <c:pt idx="0">
                  <c:v>12.25</c:v>
                </c:pt>
                <c:pt idx="1">
                  <c:v>15.850000000000001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A-4304-B687-2414C39B827A}"/>
            </c:ext>
          </c:extLst>
        </c:ser>
        <c:ser>
          <c:idx val="1"/>
          <c:order val="1"/>
          <c:tx>
            <c:strRef>
              <c:f>'Task 3 Box and whisker'!$D$10</c:f>
              <c:strCache>
                <c:ptCount val="1"/>
                <c:pt idx="0">
                  <c:v>box  2=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'Task 3 Box and whisker'!$E$1:$F$1</c:f>
              <c:strCache>
                <c:ptCount val="2"/>
                <c:pt idx="0">
                  <c:v>Sample 1</c:v>
                </c:pt>
                <c:pt idx="1">
                  <c:v>Sample 2</c:v>
                </c:pt>
              </c:strCache>
            </c:strRef>
          </c:cat>
          <c:val>
            <c:numRef>
              <c:f>'Task 3 Box and whisker'!$E$10:$F$10</c:f>
              <c:numCache>
                <c:formatCode>General</c:formatCode>
                <c:ptCount val="2"/>
                <c:pt idx="0">
                  <c:v>2.25</c:v>
                </c:pt>
                <c:pt idx="1">
                  <c:v>3.3499999999999979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A-4304-B687-2414C39B827A}"/>
            </c:ext>
          </c:extLst>
        </c:ser>
        <c:ser>
          <c:idx val="2"/>
          <c:order val="2"/>
          <c:tx>
            <c:strRef>
              <c:f>'Task 3 Box and whisker'!$D$11</c:f>
              <c:strCache>
                <c:ptCount val="1"/>
                <c:pt idx="0">
                  <c:v>box 3=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'Task 3 Box and whisker'!$E$13</c:f>
                <c:numCache>
                  <c:formatCode>General</c:formatCode>
                  <c:ptCount val="1"/>
                  <c:pt idx="0">
                    <c:v>6.2500000000000018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'Task 3 Box and whisker'!$E$1:$F$1</c:f>
              <c:strCache>
                <c:ptCount val="2"/>
                <c:pt idx="0">
                  <c:v>Sample 1</c:v>
                </c:pt>
                <c:pt idx="1">
                  <c:v>Sample 2</c:v>
                </c:pt>
              </c:strCache>
            </c:strRef>
          </c:cat>
          <c:val>
            <c:numRef>
              <c:f>'Task 3 Box and whisker'!$E$11:$F$11</c:f>
              <c:numCache>
                <c:formatCode>General</c:formatCode>
                <c:ptCount val="2"/>
                <c:pt idx="0">
                  <c:v>0.84999999999999964</c:v>
                </c:pt>
                <c:pt idx="1">
                  <c:v>1.6500000000000021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9A-4304-B687-2414C39B8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0878064"/>
        <c:axId val="320871504"/>
      </c:barChart>
      <c:catAx>
        <c:axId val="3208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71504"/>
        <c:crosses val="autoZero"/>
        <c:auto val="1"/>
        <c:lblAlgn val="ctr"/>
        <c:lblOffset val="100"/>
        <c:noMultiLvlLbl val="0"/>
      </c:catAx>
      <c:valAx>
        <c:axId val="3208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7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44641A01-C04B-4C16-92F7-D9891244C189}">
          <cx:tx>
            <cx:txData>
              <cx:f>_xlchart.v1.1</cx:f>
              <cx:v>Frequency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481011</xdr:colOff>
      <xdr:row>5</xdr:row>
      <xdr:rowOff>100011</xdr:rowOff>
    </xdr:from>
    <xdr:to>
      <xdr:col>14</xdr:col>
      <xdr:colOff>352424</xdr:colOff>
      <xdr:row>24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C0A5C5-1465-438B-8D6A-6A76F28AD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1</xdr:row>
      <xdr:rowOff>119062</xdr:rowOff>
    </xdr:from>
    <xdr:to>
      <xdr:col>12</xdr:col>
      <xdr:colOff>371475</xdr:colOff>
      <xdr:row>18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EE78468-EE79-468C-B6B6-6F40665899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6874" y="309562"/>
              <a:ext cx="6267451" cy="3176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>
      <selection activeCell="F3" sqref="F3:F9"/>
    </sheetView>
  </sheetViews>
  <sheetFormatPr defaultRowHeight="15" x14ac:dyDescent="0.25"/>
  <cols>
    <col min="5" max="7" width="11.85546875" customWidth="1"/>
  </cols>
  <sheetData>
    <row r="1" spans="1:9" x14ac:dyDescent="0.25">
      <c r="F1" s="1"/>
      <c r="G1" s="1"/>
    </row>
    <row r="2" spans="1:9" ht="15.75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14</v>
      </c>
      <c r="F2" s="2"/>
      <c r="G2" s="2"/>
    </row>
    <row r="3" spans="1:9" ht="15.75" x14ac:dyDescent="0.25">
      <c r="A3" s="3" t="s">
        <v>4</v>
      </c>
      <c r="B3" s="3" t="s">
        <v>6</v>
      </c>
      <c r="C3" s="3" t="s">
        <v>10</v>
      </c>
      <c r="D3" s="4">
        <v>15</v>
      </c>
      <c r="E3" s="5" t="str">
        <f>IF(D3&lt;=26,"affordable","not")</f>
        <v>affordable</v>
      </c>
      <c r="F3" s="2" t="str">
        <f>CONCATENATE(B3," ",C3)</f>
        <v>Small Red</v>
      </c>
      <c r="G3" s="2"/>
    </row>
    <row r="4" spans="1:9" ht="15.75" x14ac:dyDescent="0.25">
      <c r="A4" s="3" t="s">
        <v>4</v>
      </c>
      <c r="B4" s="3" t="s">
        <v>7</v>
      </c>
      <c r="C4" s="3" t="s">
        <v>11</v>
      </c>
      <c r="D4" s="4">
        <v>16</v>
      </c>
      <c r="E4" s="5" t="str">
        <f t="shared" ref="E4:E9" si="0">IF(D4&lt;=26,"affordable","not")</f>
        <v>affordable</v>
      </c>
      <c r="F4" s="2" t="str">
        <f t="shared" ref="F4:F9" si="1">CONCATENATE(B4," ",C4)</f>
        <v>Medium Blue</v>
      </c>
      <c r="G4" s="2"/>
      <c r="H4" s="6" t="s">
        <v>0</v>
      </c>
      <c r="I4" s="3" t="s">
        <v>4</v>
      </c>
    </row>
    <row r="5" spans="1:9" ht="15.75" x14ac:dyDescent="0.25">
      <c r="A5" s="3" t="s">
        <v>4</v>
      </c>
      <c r="B5" s="3" t="s">
        <v>8</v>
      </c>
      <c r="C5" s="3" t="s">
        <v>10</v>
      </c>
      <c r="D5" s="4">
        <v>17</v>
      </c>
      <c r="E5" s="5" t="str">
        <f t="shared" si="0"/>
        <v>affordable</v>
      </c>
      <c r="F5" s="2" t="str">
        <f t="shared" si="1"/>
        <v>Large Red</v>
      </c>
      <c r="G5" s="2"/>
      <c r="H5" s="6" t="s">
        <v>1</v>
      </c>
      <c r="I5" s="3" t="s">
        <v>8</v>
      </c>
    </row>
    <row r="6" spans="1:9" ht="15.75" x14ac:dyDescent="0.25">
      <c r="A6" s="3" t="s">
        <v>5</v>
      </c>
      <c r="B6" s="3" t="s">
        <v>6</v>
      </c>
      <c r="C6" s="3" t="s">
        <v>12</v>
      </c>
      <c r="D6" s="4">
        <v>28</v>
      </c>
      <c r="E6" s="5" t="str">
        <f t="shared" si="0"/>
        <v>not</v>
      </c>
      <c r="F6" s="2" t="str">
        <f t="shared" si="1"/>
        <v>Small Gray</v>
      </c>
      <c r="G6" s="2"/>
      <c r="H6" s="6" t="s">
        <v>2</v>
      </c>
      <c r="I6" s="3" t="s">
        <v>10</v>
      </c>
    </row>
    <row r="7" spans="1:9" ht="15.75" x14ac:dyDescent="0.25">
      <c r="A7" s="3" t="s">
        <v>5</v>
      </c>
      <c r="B7" s="3" t="s">
        <v>7</v>
      </c>
      <c r="C7" s="3" t="s">
        <v>11</v>
      </c>
      <c r="D7" s="4">
        <v>29</v>
      </c>
      <c r="E7" s="5" t="str">
        <f t="shared" si="0"/>
        <v>not</v>
      </c>
      <c r="F7" s="2" t="str">
        <f t="shared" si="1"/>
        <v>Medium Blue</v>
      </c>
      <c r="G7" s="2"/>
      <c r="H7" s="6" t="s">
        <v>3</v>
      </c>
      <c r="I7" s="4">
        <f>SUMIFS(D3:D9,C3:C9,"Red",B3:B9,"Large",A3:A9,"T-shirt")</f>
        <v>17</v>
      </c>
    </row>
    <row r="8" spans="1:9" ht="15.75" x14ac:dyDescent="0.25">
      <c r="A8" s="3" t="s">
        <v>5</v>
      </c>
      <c r="B8" s="3" t="s">
        <v>8</v>
      </c>
      <c r="C8" s="3" t="s">
        <v>13</v>
      </c>
      <c r="D8" s="4">
        <v>30</v>
      </c>
      <c r="E8" s="5" t="str">
        <f t="shared" si="0"/>
        <v>not</v>
      </c>
      <c r="F8" s="2" t="str">
        <f t="shared" si="1"/>
        <v>Large Black</v>
      </c>
      <c r="G8" s="2"/>
    </row>
    <row r="9" spans="1:9" ht="15.75" x14ac:dyDescent="0.25">
      <c r="A9" s="3" t="s">
        <v>4</v>
      </c>
      <c r="B9" s="3" t="s">
        <v>9</v>
      </c>
      <c r="C9" s="3" t="s">
        <v>10</v>
      </c>
      <c r="D9" s="4">
        <v>18</v>
      </c>
      <c r="E9" s="5" t="str">
        <f t="shared" si="0"/>
        <v>affordable</v>
      </c>
      <c r="F9" s="2" t="str">
        <f t="shared" si="1"/>
        <v>X-Large Red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0"/>
  <sheetViews>
    <sheetView workbookViewId="0">
      <selection activeCell="G8" sqref="G8"/>
    </sheetView>
  </sheetViews>
  <sheetFormatPr defaultRowHeight="15" x14ac:dyDescent="0.25"/>
  <cols>
    <col min="5" max="5" width="13.140625" customWidth="1"/>
    <col min="6" max="6" width="14.28515625" bestFit="1" customWidth="1"/>
    <col min="7" max="7" width="19.140625" customWidth="1"/>
    <col min="13" max="13" width="19" customWidth="1"/>
  </cols>
  <sheetData>
    <row r="2" spans="1:10" ht="15.75" x14ac:dyDescent="0.25">
      <c r="A2" s="9" t="s">
        <v>15</v>
      </c>
      <c r="B2" s="9"/>
      <c r="C2" s="9"/>
      <c r="D2" s="9"/>
      <c r="E2" s="9"/>
    </row>
    <row r="3" spans="1:10" ht="15.75" x14ac:dyDescent="0.25">
      <c r="A3" s="6" t="s">
        <v>16</v>
      </c>
      <c r="B3" s="6" t="s">
        <v>17</v>
      </c>
      <c r="C3" s="6" t="s">
        <v>18</v>
      </c>
      <c r="D3" s="6" t="s">
        <v>19</v>
      </c>
      <c r="E3" s="6" t="s">
        <v>20</v>
      </c>
      <c r="G3" s="8"/>
    </row>
    <row r="4" spans="1:10" ht="15.75" x14ac:dyDescent="0.25">
      <c r="A4" s="3" t="s">
        <v>21</v>
      </c>
      <c r="B4" s="3">
        <v>1066</v>
      </c>
      <c r="C4" s="3">
        <v>1012</v>
      </c>
      <c r="D4" s="3">
        <v>1143</v>
      </c>
      <c r="E4" s="3">
        <f>SUM(B4:D4)</f>
        <v>3221</v>
      </c>
      <c r="F4" s="11" t="s">
        <v>26</v>
      </c>
      <c r="G4" s="12" t="s">
        <v>27</v>
      </c>
      <c r="H4" s="13"/>
      <c r="I4" s="14" t="s">
        <v>22</v>
      </c>
      <c r="J4" s="14">
        <f>MATCH(I4,A3:A7)</f>
        <v>3</v>
      </c>
    </row>
    <row r="5" spans="1:10" ht="15.75" x14ac:dyDescent="0.25">
      <c r="A5" s="3" t="s">
        <v>22</v>
      </c>
      <c r="B5" s="3">
        <v>1121</v>
      </c>
      <c r="C5" s="3">
        <v>1010</v>
      </c>
      <c r="D5" s="3">
        <v>1061</v>
      </c>
      <c r="E5" s="3">
        <f>SUM(B5:D5)</f>
        <v>3192</v>
      </c>
      <c r="F5" s="15">
        <f>VLOOKUP("South",A3:E7,3,C4:C7)</f>
        <v>1010</v>
      </c>
      <c r="G5" s="16">
        <f>INDEX(A3:E7,3,3)</f>
        <v>1010</v>
      </c>
      <c r="H5" s="16"/>
      <c r="I5" s="14" t="s">
        <v>18</v>
      </c>
      <c r="J5" s="14">
        <f>MATCH(I5,C3:C7,0)</f>
        <v>1</v>
      </c>
    </row>
    <row r="6" spans="1:10" ht="15.75" x14ac:dyDescent="0.25">
      <c r="A6" s="7" t="s">
        <v>23</v>
      </c>
      <c r="B6" s="7">
        <v>1053</v>
      </c>
      <c r="C6" s="7">
        <v>1046</v>
      </c>
      <c r="D6" s="7">
        <v>1054</v>
      </c>
      <c r="E6" s="3">
        <f>SUM(B6:D6)</f>
        <v>3153</v>
      </c>
    </row>
    <row r="7" spans="1:10" ht="15.75" x14ac:dyDescent="0.25">
      <c r="A7" s="3" t="s">
        <v>24</v>
      </c>
      <c r="B7" s="3">
        <v>1108</v>
      </c>
      <c r="C7" s="3">
        <v>1178</v>
      </c>
      <c r="D7" s="3">
        <v>1200</v>
      </c>
      <c r="E7" s="3">
        <f>SUM(B7:D7)</f>
        <v>3486</v>
      </c>
    </row>
    <row r="9" spans="1:10" x14ac:dyDescent="0.25">
      <c r="D9" s="10" t="s">
        <v>25</v>
      </c>
    </row>
    <row r="10" spans="1:10" x14ac:dyDescent="0.25">
      <c r="D10" s="14">
        <f>COUNTA(D3:D9)</f>
        <v>6</v>
      </c>
    </row>
  </sheetData>
  <mergeCells count="1">
    <mergeCell ref="A2:E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7FD9C-0857-410A-B9E4-F81BF846AEBB}">
  <dimension ref="A1:F14"/>
  <sheetViews>
    <sheetView workbookViewId="0">
      <selection activeCell="R9" sqref="R9"/>
    </sheetView>
  </sheetViews>
  <sheetFormatPr defaultRowHeight="15" x14ac:dyDescent="0.25"/>
  <cols>
    <col min="4" max="4" width="17" customWidth="1"/>
  </cols>
  <sheetData>
    <row r="1" spans="1:6" x14ac:dyDescent="0.25">
      <c r="A1" s="10" t="s">
        <v>28</v>
      </c>
      <c r="B1" s="10" t="s">
        <v>29</v>
      </c>
      <c r="C1" s="14"/>
      <c r="D1" s="14"/>
      <c r="E1" s="10" t="s">
        <v>28</v>
      </c>
      <c r="F1" s="10" t="s">
        <v>29</v>
      </c>
    </row>
    <row r="2" spans="1:6" x14ac:dyDescent="0.25">
      <c r="A2" s="14">
        <v>9.6999999999999993</v>
      </c>
      <c r="B2" s="14">
        <v>12.5</v>
      </c>
      <c r="C2" s="14"/>
      <c r="D2" s="14" t="s">
        <v>39</v>
      </c>
      <c r="E2" s="14">
        <f>MIN(A2:A12)</f>
        <v>8.1</v>
      </c>
      <c r="F2" s="14">
        <f>MIN(B2:B12)</f>
        <v>12.5</v>
      </c>
    </row>
    <row r="3" spans="1:6" x14ac:dyDescent="0.25">
      <c r="A3" s="14">
        <v>14.6</v>
      </c>
      <c r="B3" s="14">
        <v>21.4</v>
      </c>
      <c r="C3" s="14"/>
      <c r="D3" s="14" t="s">
        <v>30</v>
      </c>
      <c r="E3" s="14">
        <f>QUARTILE(A2:A12,1)</f>
        <v>12.25</v>
      </c>
      <c r="F3" s="14">
        <f>QUARTILE(B2:B12,1)</f>
        <v>15.850000000000001</v>
      </c>
    </row>
    <row r="4" spans="1:6" x14ac:dyDescent="0.25">
      <c r="A4" s="14">
        <v>15.7</v>
      </c>
      <c r="B4" s="14">
        <v>21.1</v>
      </c>
      <c r="C4" s="14"/>
      <c r="D4" s="14" t="s">
        <v>31</v>
      </c>
      <c r="E4" s="14">
        <f>MEDIAN(A2:A120)</f>
        <v>14.5</v>
      </c>
      <c r="F4" s="14">
        <f>MEDIAN(B2:B120)</f>
        <v>19.2</v>
      </c>
    </row>
    <row r="5" spans="1:6" x14ac:dyDescent="0.25">
      <c r="A5" s="14">
        <v>12.3</v>
      </c>
      <c r="B5" s="14">
        <v>15.4</v>
      </c>
      <c r="C5" s="14"/>
      <c r="D5" s="14" t="s">
        <v>32</v>
      </c>
      <c r="E5" s="14">
        <f>QUARTILE(A2:A12,3)</f>
        <v>15.35</v>
      </c>
      <c r="F5" s="14">
        <f>QUARTILE(B2:B12,3)</f>
        <v>20.85</v>
      </c>
    </row>
    <row r="6" spans="1:6" x14ac:dyDescent="0.25">
      <c r="A6" s="14">
        <v>21.6</v>
      </c>
      <c r="B6" s="14">
        <v>20.6</v>
      </c>
      <c r="C6" s="14"/>
      <c r="D6" s="14" t="s">
        <v>33</v>
      </c>
      <c r="E6" s="14">
        <f>MAX(A2:A12)</f>
        <v>21.6</v>
      </c>
      <c r="F6" s="14">
        <f>MAX(B2:B12)</f>
        <v>22</v>
      </c>
    </row>
    <row r="7" spans="1:6" x14ac:dyDescent="0.25">
      <c r="A7" s="14">
        <v>8.1</v>
      </c>
      <c r="B7" s="14">
        <v>19.2</v>
      </c>
      <c r="C7" s="14"/>
      <c r="D7" s="14"/>
      <c r="E7" s="14"/>
      <c r="F7" s="14"/>
    </row>
    <row r="8" spans="1:6" x14ac:dyDescent="0.25">
      <c r="A8" s="14">
        <v>15</v>
      </c>
      <c r="B8" s="14">
        <v>16.3</v>
      </c>
      <c r="C8" s="14"/>
      <c r="D8" s="14"/>
      <c r="E8" s="14"/>
      <c r="F8" s="14"/>
    </row>
    <row r="9" spans="1:6" x14ac:dyDescent="0.25">
      <c r="A9" s="14">
        <v>12.2</v>
      </c>
      <c r="B9" s="14">
        <v>13.4</v>
      </c>
      <c r="C9" s="14"/>
      <c r="D9" s="14" t="s">
        <v>34</v>
      </c>
      <c r="E9" s="14">
        <f>E3</f>
        <v>12.25</v>
      </c>
      <c r="F9" s="14">
        <f>F3</f>
        <v>15.850000000000001</v>
      </c>
    </row>
    <row r="10" spans="1:6" x14ac:dyDescent="0.25">
      <c r="A10" s="14">
        <v>21.3</v>
      </c>
      <c r="B10" s="14">
        <v>20.2</v>
      </c>
      <c r="C10" s="14"/>
      <c r="D10" s="14" t="s">
        <v>35</v>
      </c>
      <c r="E10" s="14">
        <f>E4-E3</f>
        <v>2.25</v>
      </c>
      <c r="F10" s="14">
        <f>F4-F3</f>
        <v>3.3499999999999979</v>
      </c>
    </row>
    <row r="11" spans="1:6" x14ac:dyDescent="0.25">
      <c r="A11" s="14">
        <v>12.9</v>
      </c>
      <c r="B11" s="14">
        <v>18.7</v>
      </c>
      <c r="C11" s="14"/>
      <c r="D11" s="14" t="s">
        <v>36</v>
      </c>
      <c r="E11" s="14">
        <f>E5-E4</f>
        <v>0.84999999999999964</v>
      </c>
      <c r="F11" s="14">
        <f>F5-F4</f>
        <v>1.6500000000000021</v>
      </c>
    </row>
    <row r="12" spans="1:6" x14ac:dyDescent="0.25">
      <c r="A12" s="14">
        <v>14.5</v>
      </c>
      <c r="B12" s="14">
        <v>22</v>
      </c>
      <c r="C12" s="14"/>
      <c r="D12" s="14"/>
      <c r="E12" s="14"/>
      <c r="F12" s="14"/>
    </row>
    <row r="13" spans="1:6" x14ac:dyDescent="0.25">
      <c r="A13" s="14"/>
      <c r="B13" s="14"/>
      <c r="C13" s="14"/>
      <c r="D13" s="14" t="s">
        <v>37</v>
      </c>
      <c r="E13" s="14">
        <f>E6-E5</f>
        <v>6.2500000000000018</v>
      </c>
      <c r="F13" s="14">
        <f>F6-F5</f>
        <v>1.1499999999999986</v>
      </c>
    </row>
    <row r="14" spans="1:6" x14ac:dyDescent="0.25">
      <c r="A14" s="14"/>
      <c r="B14" s="14"/>
      <c r="C14" s="14"/>
      <c r="D14" s="14" t="s">
        <v>38</v>
      </c>
      <c r="E14" s="14">
        <f>E3-E2</f>
        <v>4.1500000000000004</v>
      </c>
      <c r="F14" s="14">
        <f>F3-F2</f>
        <v>3.3500000000000014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9E2A-2F2F-4E1C-B5E0-77DD3A118DC7}">
  <dimension ref="A1:B9"/>
  <sheetViews>
    <sheetView tabSelected="1" workbookViewId="0">
      <selection activeCell="N12" sqref="N12"/>
    </sheetView>
  </sheetViews>
  <sheetFormatPr defaultRowHeight="15" x14ac:dyDescent="0.25"/>
  <cols>
    <col min="1" max="1" width="11.7109375" customWidth="1"/>
    <col min="2" max="2" width="10.28515625" customWidth="1"/>
  </cols>
  <sheetData>
    <row r="1" spans="1:2" x14ac:dyDescent="0.25">
      <c r="A1" s="8" t="s">
        <v>40</v>
      </c>
      <c r="B1" s="8" t="s">
        <v>49</v>
      </c>
    </row>
    <row r="2" spans="1:2" x14ac:dyDescent="0.25">
      <c r="A2" t="s">
        <v>41</v>
      </c>
      <c r="B2">
        <v>2</v>
      </c>
    </row>
    <row r="3" spans="1:2" x14ac:dyDescent="0.25">
      <c r="A3" t="s">
        <v>42</v>
      </c>
      <c r="B3">
        <v>7</v>
      </c>
    </row>
    <row r="4" spans="1:2" x14ac:dyDescent="0.25">
      <c r="A4" t="s">
        <v>43</v>
      </c>
      <c r="B4">
        <v>10</v>
      </c>
    </row>
    <row r="5" spans="1:2" x14ac:dyDescent="0.25">
      <c r="A5" t="s">
        <v>44</v>
      </c>
      <c r="B5">
        <v>20</v>
      </c>
    </row>
    <row r="6" spans="1:2" x14ac:dyDescent="0.25">
      <c r="A6" t="s">
        <v>45</v>
      </c>
      <c r="B6">
        <v>18</v>
      </c>
    </row>
    <row r="7" spans="1:2" x14ac:dyDescent="0.25">
      <c r="A7" t="s">
        <v>46</v>
      </c>
      <c r="B7">
        <v>15</v>
      </c>
    </row>
    <row r="8" spans="1:2" x14ac:dyDescent="0.25">
      <c r="A8" t="s">
        <v>47</v>
      </c>
      <c r="B8">
        <v>6</v>
      </c>
    </row>
    <row r="9" spans="1:2" x14ac:dyDescent="0.25">
      <c r="A9" t="s">
        <v>48</v>
      </c>
      <c r="B9">
        <v>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 1</vt:lpstr>
      <vt:lpstr>Task 2</vt:lpstr>
      <vt:lpstr>Task 3 Box and whisker</vt:lpstr>
      <vt:lpstr>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</dc:creator>
  <cp:lastModifiedBy>Qasim Fuzail</cp:lastModifiedBy>
  <dcterms:created xsi:type="dcterms:W3CDTF">2020-12-14T16:45:52Z</dcterms:created>
  <dcterms:modified xsi:type="dcterms:W3CDTF">2020-12-16T15:22:29Z</dcterms:modified>
</cp:coreProperties>
</file>