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\Documents\wadl\ref\"/>
    </mc:Choice>
  </mc:AlternateContent>
  <xr:revisionPtr revIDLastSave="0" documentId="13_ncr:1_{B8605E10-FB5E-48B2-8086-4E264FC6E7DF}" xr6:coauthVersionLast="45" xr6:coauthVersionMax="45" xr10:uidLastSave="{00000000-0000-0000-0000-000000000000}"/>
  <bookViews>
    <workbookView xWindow="5595" yWindow="3375" windowWidth="28800" windowHeight="11385" tabRatio="993" xr2:uid="{00000000-000D-0000-FFFF-FFFF00000000}"/>
  </bookViews>
  <sheets>
    <sheet name="overlap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6" i="1" l="1"/>
  <c r="J2" i="1"/>
  <c r="B4" i="1" l="1"/>
  <c r="B2" i="1"/>
  <c r="D2" i="1" s="1"/>
  <c r="D4" i="1"/>
  <c r="C4" i="1"/>
  <c r="E4" i="1" s="1"/>
  <c r="B5" i="1"/>
  <c r="B6" i="1"/>
  <c r="B3" i="1"/>
  <c r="C2" i="1" l="1"/>
  <c r="E2" i="1" s="1"/>
  <c r="D3" i="1"/>
  <c r="C3" i="1"/>
  <c r="E3" i="1" s="1"/>
  <c r="D6" i="1"/>
  <c r="C6" i="1"/>
  <c r="E6" i="1" s="1"/>
  <c r="C5" i="1"/>
  <c r="E5" i="1" s="1"/>
  <c r="D5" i="1"/>
</calcChain>
</file>

<file path=xl/sharedStrings.xml><?xml version="1.0" encoding="utf-8"?>
<sst xmlns="http://schemas.openxmlformats.org/spreadsheetml/2006/main" count="21" uniqueCount="20">
  <si>
    <t>alt</t>
  </si>
  <si>
    <t>Gw</t>
  </si>
  <si>
    <t>Gl</t>
  </si>
  <si>
    <t>%OL_w</t>
  </si>
  <si>
    <t>%OL_l</t>
  </si>
  <si>
    <t>deg</t>
  </si>
  <si>
    <t>rad</t>
  </si>
  <si>
    <t>FoV</t>
  </si>
  <si>
    <t>aspect raito</t>
  </si>
  <si>
    <t>speed</t>
  </si>
  <si>
    <t>m/s</t>
  </si>
  <si>
    <t>photo int</t>
  </si>
  <si>
    <t>sec/photo</t>
  </si>
  <si>
    <t>grid space</t>
  </si>
  <si>
    <t>meter</t>
  </si>
  <si>
    <t>battery time</t>
  </si>
  <si>
    <t>min</t>
  </si>
  <si>
    <t>survey area</t>
  </si>
  <si>
    <t>max path len</t>
  </si>
  <si>
    <t>max path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</si>
</sst>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Normal="100" workbookViewId="0">
      <selection activeCell="D4" sqref="D4"/>
    </sheetView>
  </sheetViews>
  <sheetFormatPr defaultRowHeight="15" x14ac:dyDescent="0.25"/>
  <cols>
    <col min="1" max="7" width="8.28515625"/>
    <col min="8" max="8" width="15.85546875"/>
    <col min="9" max="1025" width="8.28515625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 t="s">
        <v>5</v>
      </c>
      <c r="J1" s="3" t="s">
        <v>6</v>
      </c>
      <c r="K1" s="3"/>
    </row>
    <row r="2" spans="1:11" x14ac:dyDescent="0.25">
      <c r="A2" s="4">
        <v>20</v>
      </c>
      <c r="B2" s="5">
        <f>2*A2*TAN($J$2/2)</f>
        <v>23.094010767585029</v>
      </c>
      <c r="C2" s="5">
        <f>B2/4*3</f>
        <v>17.320508075688771</v>
      </c>
      <c r="D2" s="6">
        <f>(B2-$I$7)/B2</f>
        <v>0.13397459621556129</v>
      </c>
      <c r="E2" s="6">
        <f>(C2-I$5*I$6)/C2</f>
        <v>0.53811978464829935</v>
      </c>
      <c r="F2" s="3"/>
      <c r="G2" s="3"/>
      <c r="H2" s="3" t="s">
        <v>7</v>
      </c>
      <c r="I2" s="5">
        <v>60</v>
      </c>
      <c r="J2" s="5">
        <f>I2/180*PI()</f>
        <v>1.0471975511965976</v>
      </c>
      <c r="K2" s="3"/>
    </row>
    <row r="3" spans="1:11" x14ac:dyDescent="0.25">
      <c r="A3" s="4">
        <v>35</v>
      </c>
      <c r="B3" s="5">
        <f>2*A3*TAN($J$2/2)</f>
        <v>40.414518843273804</v>
      </c>
      <c r="C3" s="5">
        <f>B3/4*3</f>
        <v>30.310889132455351</v>
      </c>
      <c r="D3" s="6">
        <f>(B3-$I$7)/B3</f>
        <v>0.50512834069460644</v>
      </c>
      <c r="E3" s="6">
        <f>(C3-I$5*I$6)/C3</f>
        <v>0.73606844837045682</v>
      </c>
      <c r="F3" s="3"/>
      <c r="G3" s="3"/>
      <c r="H3" s="3" t="s">
        <v>8</v>
      </c>
      <c r="I3" s="3"/>
      <c r="J3" s="3"/>
      <c r="K3" s="3"/>
    </row>
    <row r="4" spans="1:11" x14ac:dyDescent="0.25">
      <c r="A4" s="4">
        <v>40</v>
      </c>
      <c r="B4" s="5">
        <f>2*A4*TAN($J$2/2)</f>
        <v>46.188021535170058</v>
      </c>
      <c r="C4" s="5">
        <f>B4/4*3</f>
        <v>34.641016151377542</v>
      </c>
      <c r="D4" s="6">
        <f>(B4-$I$7)/B4</f>
        <v>0.5669872981077807</v>
      </c>
      <c r="E4" s="6">
        <f>(C4-I$5*I$6)/C4</f>
        <v>0.76905989232414962</v>
      </c>
      <c r="F4" s="3"/>
      <c r="G4" s="3"/>
      <c r="H4" s="3"/>
      <c r="I4" s="3"/>
      <c r="J4" s="3"/>
      <c r="K4" s="3"/>
    </row>
    <row r="5" spans="1:11" x14ac:dyDescent="0.25">
      <c r="A5" s="4">
        <v>50</v>
      </c>
      <c r="B5" s="5">
        <f>2*A5*TAN($J$2/2)</f>
        <v>57.735026918962575</v>
      </c>
      <c r="C5" s="5">
        <f>B5/4*3</f>
        <v>43.301270189221931</v>
      </c>
      <c r="D5" s="6">
        <f>(B5-$I$7)/B5</f>
        <v>0.65358983848622454</v>
      </c>
      <c r="E5" s="6">
        <f>(C5-I$5*I$6)/C5</f>
        <v>0.81524791385931972</v>
      </c>
      <c r="F5" s="3"/>
      <c r="G5" s="3"/>
      <c r="H5" s="3" t="s">
        <v>9</v>
      </c>
      <c r="I5" s="5">
        <v>4</v>
      </c>
      <c r="J5" s="3" t="s">
        <v>10</v>
      </c>
      <c r="K5" s="3"/>
    </row>
    <row r="6" spans="1:11" ht="26.25" x14ac:dyDescent="0.25">
      <c r="A6" s="4">
        <v>70</v>
      </c>
      <c r="B6" s="5">
        <f>2*A6*TAN($J$2/2)</f>
        <v>80.829037686547608</v>
      </c>
      <c r="C6" s="5">
        <f>B6/4*3</f>
        <v>60.621778264910702</v>
      </c>
      <c r="D6" s="6">
        <f>(B6-$I$7)/B6</f>
        <v>0.75256417034730327</v>
      </c>
      <c r="E6" s="6">
        <f>(C6-I$5*I$6)/C6</f>
        <v>0.86803422418522835</v>
      </c>
      <c r="F6" s="3"/>
      <c r="G6" s="3"/>
      <c r="H6" s="3" t="s">
        <v>11</v>
      </c>
      <c r="I6" s="5">
        <v>2</v>
      </c>
      <c r="J6" s="3" t="s">
        <v>12</v>
      </c>
      <c r="K6" s="3"/>
    </row>
    <row r="7" spans="1:11" x14ac:dyDescent="0.25">
      <c r="A7" s="3"/>
      <c r="B7" s="3"/>
      <c r="C7" s="3"/>
      <c r="D7" s="3"/>
      <c r="E7" s="3"/>
      <c r="F7" s="3"/>
      <c r="G7" s="3"/>
      <c r="H7" s="3" t="s">
        <v>13</v>
      </c>
      <c r="I7" s="5">
        <v>20</v>
      </c>
      <c r="J7" s="3" t="s">
        <v>14</v>
      </c>
      <c r="K7" s="3"/>
    </row>
    <row r="8" spans="1:11" x14ac:dyDescent="0.25">
      <c r="A8" s="3"/>
      <c r="B8" s="3"/>
      <c r="C8" s="3"/>
      <c r="D8" s="3"/>
      <c r="E8" s="3"/>
      <c r="F8" s="3"/>
      <c r="G8" s="3"/>
      <c r="H8" s="3" t="s">
        <v>15</v>
      </c>
      <c r="I8" s="5">
        <v>15</v>
      </c>
      <c r="J8" s="3" t="s">
        <v>16</v>
      </c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 t="s">
        <v>17</v>
      </c>
      <c r="I10" s="5">
        <v>500</v>
      </c>
      <c r="J10" s="5">
        <v>500</v>
      </c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3" t="s">
        <v>18</v>
      </c>
      <c r="I11" s="5">
        <v>2700</v>
      </c>
      <c r="J11" s="3" t="s">
        <v>14</v>
      </c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ht="26.45" customHeight="1" x14ac:dyDescent="0.25">
      <c r="A13" s="3"/>
      <c r="B13" s="3"/>
      <c r="C13" s="3"/>
      <c r="D13" s="3"/>
      <c r="E13" s="3"/>
      <c r="F13" s="3"/>
      <c r="G13" s="7"/>
      <c r="H13" s="7"/>
      <c r="I13" s="5"/>
      <c r="J13" s="5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39" x14ac:dyDescent="0.25">
      <c r="A16" s="3"/>
      <c r="B16" s="3"/>
      <c r="C16" s="3"/>
      <c r="D16" s="3"/>
      <c r="E16" s="3"/>
      <c r="F16" s="3"/>
      <c r="G16" s="3" t="s">
        <v>19</v>
      </c>
      <c r="H16" s="5">
        <v>0.75</v>
      </c>
      <c r="I16" s="5">
        <f>H16*I5*I8*60/I7</f>
        <v>135</v>
      </c>
      <c r="J16" s="3"/>
      <c r="K16" s="3"/>
    </row>
  </sheetData>
  <mergeCells count="1">
    <mergeCell ref="G13:H1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Annie Schmidt</dc:creator>
  <dc:description/>
  <cp:lastModifiedBy>Kunal Shah</cp:lastModifiedBy>
  <cp:revision>12</cp:revision>
  <dcterms:created xsi:type="dcterms:W3CDTF">2019-11-24T10:26:20Z</dcterms:created>
  <dcterms:modified xsi:type="dcterms:W3CDTF">2020-06-12T18:39:38Z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