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555" windowWidth="19185" windowHeight="11775" activeTab="2"/>
  </bookViews>
  <sheets>
    <sheet name="BOM" sheetId="1" r:id="rId1"/>
    <sheet name="Ted Inital Order" sheetId="2" r:id="rId2"/>
    <sheet name="Short term proto order" sheetId="3" r:id="rId3"/>
  </sheets>
  <definedNames>
    <definedName name="_xlnm._FilterDatabase" localSheetId="0" hidden="1">BOM!$A$8:$K$81</definedName>
  </definedNames>
  <calcPr calcId="125725"/>
</workbook>
</file>

<file path=xl/calcChain.xml><?xml version="1.0" encoding="utf-8"?>
<calcChain xmlns="http://schemas.openxmlformats.org/spreadsheetml/2006/main">
  <c r="I6" i="3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5"/>
  <c r="I37" s="1"/>
  <c r="K26" i="2"/>
  <c r="K25"/>
  <c r="K28"/>
  <c r="K29"/>
  <c r="K30"/>
  <c r="K22"/>
  <c r="K23"/>
  <c r="K24"/>
  <c r="H22"/>
  <c r="H23"/>
  <c r="H24"/>
  <c r="K31"/>
  <c r="K32"/>
  <c r="K33"/>
  <c r="K40"/>
  <c r="J6"/>
  <c r="K6" s="1"/>
  <c r="J7"/>
  <c r="K7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K19"/>
  <c r="J20"/>
  <c r="K20" s="1"/>
  <c r="J21"/>
  <c r="K21" s="1"/>
  <c r="J34"/>
  <c r="K34" s="1"/>
  <c r="J35"/>
  <c r="K35" s="1"/>
  <c r="J36"/>
  <c r="K36" s="1"/>
  <c r="J38"/>
  <c r="K38" s="1"/>
  <c r="J9"/>
  <c r="K9" s="1"/>
  <c r="J8"/>
  <c r="K8" s="1"/>
  <c r="H31"/>
  <c r="H32"/>
  <c r="H33"/>
  <c r="H40"/>
  <c r="K42" l="1"/>
  <c r="H53" i="1"/>
  <c r="H12"/>
  <c r="H13"/>
  <c r="H55"/>
  <c r="H10"/>
  <c r="K10" s="1"/>
  <c r="H11"/>
  <c r="H16"/>
  <c r="H20"/>
  <c r="H21"/>
  <c r="H22"/>
  <c r="H17"/>
  <c r="K17" s="1"/>
  <c r="H18"/>
  <c r="H25"/>
  <c r="H26"/>
  <c r="K26" s="1"/>
  <c r="H27"/>
  <c r="H28"/>
  <c r="H19"/>
  <c r="K19" s="1"/>
  <c r="H30"/>
  <c r="H31"/>
  <c r="H32"/>
  <c r="H33"/>
  <c r="K33" s="1"/>
  <c r="H34"/>
  <c r="H35"/>
  <c r="H23"/>
  <c r="H24"/>
  <c r="K24" s="1"/>
  <c r="H43"/>
  <c r="H44"/>
  <c r="H37"/>
  <c r="H46"/>
  <c r="H47"/>
  <c r="H48"/>
  <c r="K48" s="1"/>
  <c r="H49"/>
  <c r="K49" s="1"/>
  <c r="H50"/>
  <c r="H56"/>
  <c r="H41"/>
  <c r="K41" s="1"/>
  <c r="H42"/>
  <c r="K42" s="1"/>
  <c r="H54"/>
  <c r="H45"/>
  <c r="K45" s="1"/>
  <c r="H51"/>
  <c r="K51" s="1"/>
  <c r="H52"/>
  <c r="H58"/>
  <c r="K58" s="1"/>
  <c r="H59"/>
  <c r="H60"/>
  <c r="K60" s="1"/>
  <c r="H61"/>
  <c r="K61" s="1"/>
  <c r="H62"/>
  <c r="H63"/>
  <c r="K63" s="1"/>
  <c r="H64"/>
  <c r="K64" s="1"/>
  <c r="H65"/>
  <c r="H66"/>
  <c r="H67"/>
  <c r="K67" s="1"/>
  <c r="H68"/>
  <c r="H69"/>
  <c r="H29"/>
  <c r="H36"/>
  <c r="H70"/>
  <c r="K70" s="1"/>
  <c r="H38"/>
  <c r="K38" s="1"/>
  <c r="H39"/>
  <c r="H40"/>
  <c r="H71"/>
  <c r="H72"/>
  <c r="K72" s="1"/>
  <c r="H73"/>
  <c r="H74"/>
  <c r="K74" s="1"/>
  <c r="H75"/>
  <c r="K75" s="1"/>
  <c r="H76"/>
  <c r="H77"/>
  <c r="H78"/>
  <c r="H79"/>
  <c r="H80"/>
  <c r="K80" s="1"/>
  <c r="H81"/>
  <c r="H57"/>
  <c r="K57" s="1"/>
  <c r="K53"/>
  <c r="K25"/>
  <c r="K30"/>
  <c r="K13"/>
  <c r="K55"/>
  <c r="K35"/>
  <c r="K20"/>
  <c r="K32"/>
  <c r="K23"/>
  <c r="K43"/>
  <c r="K44"/>
  <c r="K37"/>
  <c r="K46"/>
  <c r="K50"/>
  <c r="K54"/>
  <c r="K52"/>
  <c r="K59"/>
  <c r="K62"/>
  <c r="K66"/>
  <c r="K69"/>
  <c r="K29"/>
  <c r="K36"/>
  <c r="K39"/>
  <c r="K40"/>
  <c r="K73"/>
  <c r="K76"/>
  <c r="K77"/>
  <c r="K78"/>
  <c r="K81"/>
  <c r="J53"/>
  <c r="J10"/>
  <c r="J26"/>
  <c r="J25"/>
  <c r="J31"/>
  <c r="J30"/>
  <c r="J13"/>
  <c r="J55"/>
  <c r="J35"/>
  <c r="J17"/>
  <c r="J18"/>
  <c r="J20"/>
  <c r="J19"/>
  <c r="J32"/>
  <c r="J33"/>
  <c r="J23"/>
  <c r="J24"/>
  <c r="J43"/>
  <c r="J44"/>
  <c r="J37"/>
  <c r="J46"/>
  <c r="J48"/>
  <c r="J49"/>
  <c r="J50"/>
  <c r="J56"/>
  <c r="J41"/>
  <c r="J42"/>
  <c r="J54"/>
  <c r="J51"/>
  <c r="J52"/>
  <c r="J58"/>
  <c r="J59"/>
  <c r="J60"/>
  <c r="J61"/>
  <c r="J62"/>
  <c r="J63"/>
  <c r="J64"/>
  <c r="J45"/>
  <c r="J66"/>
  <c r="J67"/>
  <c r="J68"/>
  <c r="J69"/>
  <c r="J29"/>
  <c r="J36"/>
  <c r="J70"/>
  <c r="J38"/>
  <c r="J39"/>
  <c r="J40"/>
  <c r="J71"/>
  <c r="J72"/>
  <c r="J73"/>
  <c r="J74"/>
  <c r="J75"/>
  <c r="J76"/>
  <c r="J77"/>
  <c r="J78"/>
  <c r="J79"/>
  <c r="J80"/>
  <c r="J81"/>
  <c r="J57"/>
  <c r="K18"/>
  <c r="K31"/>
  <c r="K68"/>
  <c r="K71"/>
  <c r="K79"/>
  <c r="I50" l="1"/>
  <c r="K56"/>
  <c r="I43"/>
  <c r="I68"/>
  <c r="I9"/>
  <c r="K83"/>
  <c r="H83"/>
  <c r="H84" s="1"/>
</calcChain>
</file>

<file path=xl/sharedStrings.xml><?xml version="1.0" encoding="utf-8"?>
<sst xmlns="http://schemas.openxmlformats.org/spreadsheetml/2006/main" count="429" uniqueCount="188">
  <si>
    <t>misc wiring and connectors</t>
  </si>
  <si>
    <t>2-channel DLC (data acq, load, charge) board for lifecycle testing</t>
  </si>
  <si>
    <t>Q337-ND</t>
  </si>
  <si>
    <t>BOM For:</t>
  </si>
  <si>
    <t>Date:</t>
  </si>
  <si>
    <t>Heatsinks 41.91 x 25.40 x 50.8mm for load bank</t>
  </si>
  <si>
    <t>60mm cooling fan</t>
  </si>
  <si>
    <t>PCB - PCBexpress E2 (45-64^2in boards) ($680 for 15 / 12)</t>
  </si>
  <si>
    <t>568-3244-1-ND</t>
  </si>
  <si>
    <t>Power supply TDK-Lambda 5V 20A SNG OUTPUT</t>
  </si>
  <si>
    <t>Total Price $</t>
  </si>
  <si>
    <t>285-1611-ND</t>
  </si>
  <si>
    <t>345-1027-ND</t>
  </si>
  <si>
    <t>12A n-channel mosfets</t>
  </si>
  <si>
    <t>Home Depot</t>
  </si>
  <si>
    <t>Part Number</t>
  </si>
  <si>
    <t>dual DAC</t>
  </si>
  <si>
    <t>SCR200W Crockpot</t>
  </si>
  <si>
    <t>nema 5-15 receptacle for output to heater</t>
  </si>
  <si>
    <t>MC33079PGOS-ND</t>
  </si>
  <si>
    <t>8A SSR</t>
  </si>
  <si>
    <t>low noise quad opamp</t>
  </si>
  <si>
    <t>AD8221ARZ-ND</t>
  </si>
  <si>
    <t>425-2405-5-ND</t>
  </si>
  <si>
    <t>RFP12N10L</t>
  </si>
  <si>
    <t>Bud Industries PRM-14462 Rack mount enclosure</t>
  </si>
  <si>
    <t>NOMCT16-10K-ACT-ND</t>
  </si>
  <si>
    <t>Varistor 140Vrms 10mm radial</t>
  </si>
  <si>
    <t>4' x 8' sheet of 0.5" Super TUFF-R insulation</t>
  </si>
  <si>
    <t>QTY</t>
  </si>
  <si>
    <t>Arduino Duemilanove</t>
  </si>
  <si>
    <t>Thermal Chamber</t>
  </si>
  <si>
    <t>Description</t>
  </si>
  <si>
    <t>Insturmentation Amplifiers for data acq voltage</t>
  </si>
  <si>
    <t>Item #</t>
  </si>
  <si>
    <t>565-6883</t>
  </si>
  <si>
    <t>495-1429-ND</t>
  </si>
  <si>
    <t>dual banana binding posts red/blk</t>
  </si>
  <si>
    <t>PRM-14462</t>
  </si>
  <si>
    <t>Heatsinks 16.25 x 16.25 x 50.8mm for charger</t>
  </si>
  <si>
    <t>345-1035-ND</t>
  </si>
  <si>
    <t>10K ohm resistor packs 8ea</t>
  </si>
  <si>
    <t>Reatiler</t>
  </si>
  <si>
    <t>Sparkfun</t>
  </si>
  <si>
    <t>Digikey</t>
  </si>
  <si>
    <t>Newark</t>
  </si>
  <si>
    <t>Mouser</t>
  </si>
  <si>
    <t>PCBExpress</t>
  </si>
  <si>
    <t>Walmart</t>
  </si>
  <si>
    <t>SCR200W</t>
  </si>
  <si>
    <t>DEV-00666</t>
  </si>
  <si>
    <t>Electronics</t>
  </si>
  <si>
    <t>Mechanical</t>
  </si>
  <si>
    <t>Areas where cost could possibly be reduced</t>
  </si>
  <si>
    <t>TC622VAT-ND</t>
  </si>
  <si>
    <t xml:space="preserve">Temp Sensor TO-220 </t>
  </si>
  <si>
    <t>Temp Sensor, Chamber control, Cell monitoring</t>
  </si>
  <si>
    <t>LM35DZ-ND</t>
  </si>
  <si>
    <t>HDM16216H-5-S00S</t>
  </si>
  <si>
    <t>Hantronix 16x2 STN LCD</t>
  </si>
  <si>
    <t>A28582-ND</t>
  </si>
  <si>
    <t>4pos 0.1" pitch female socket for connecting lm35 sensors</t>
  </si>
  <si>
    <t>A34192-ND</t>
  </si>
  <si>
    <t>4pos 0.1" pitch male plug for connecting lm35 sensors</t>
  </si>
  <si>
    <t>42819-2222</t>
  </si>
  <si>
    <t>42816-0212</t>
  </si>
  <si>
    <t>2 pos High Current connector socket for PSW and Panel connections</t>
  </si>
  <si>
    <t>2 pos High Current connector plug for PSW and Panel connections</t>
  </si>
  <si>
    <t>09-65-2038</t>
  </si>
  <si>
    <t>3pos molex KK PCB header for fan connection</t>
  </si>
  <si>
    <t>09-50-1031</t>
  </si>
  <si>
    <t>3pos molex KK crimp connector for fan connection</t>
  </si>
  <si>
    <t>Cost per channel</t>
  </si>
  <si>
    <t>charge pump voltage inverter for opamp nexative supply</t>
  </si>
  <si>
    <t>W121-500-ND</t>
  </si>
  <si>
    <t>500' spool of 3conductor 22AWG for temp sensors ($89.43 / 12)=7.45</t>
  </si>
  <si>
    <t>501-1052-ND</t>
  </si>
  <si>
    <t>Pomona 72' Red test lead</t>
  </si>
  <si>
    <t>501-1049-ND</t>
  </si>
  <si>
    <t>Pomona 72' Black test lead</t>
  </si>
  <si>
    <t>630HR050E-ND</t>
  </si>
  <si>
    <t>ORDER QTY</t>
  </si>
  <si>
    <t>ORDER COST $</t>
  </si>
  <si>
    <t>Extended Cost $</t>
  </si>
  <si>
    <t>Unit Cost $</t>
  </si>
  <si>
    <t>ORDER TOTAL$</t>
  </si>
  <si>
    <t>14BIT 4 channel, 200KSPS ADC</t>
  </si>
  <si>
    <t>AD8210WYRZ-ND</t>
  </si>
  <si>
    <t>IC Current Monitor, bidirectional (replaces diff amp)</t>
  </si>
  <si>
    <t>13FR005E-ND</t>
  </si>
  <si>
    <t>Small logic level gate for switching opamps and fans</t>
  </si>
  <si>
    <t>Subsystem cost $</t>
  </si>
  <si>
    <t>TC1121COA-ND</t>
  </si>
  <si>
    <t>Q306-ND</t>
  </si>
  <si>
    <t>6A IEC 320-C14 line entry with dpst switch and fuse holder</t>
  </si>
  <si>
    <t>285-1421-ND</t>
  </si>
  <si>
    <t>KPS55 5V 3W supply TDK-Lambda</t>
  </si>
  <si>
    <t>Q102-ND</t>
  </si>
  <si>
    <t>IEC 320-C13 6' line cord</t>
  </si>
  <si>
    <t>OD6025-05HB</t>
  </si>
  <si>
    <t>ORDER NOW</t>
  </si>
  <si>
    <t>Y</t>
  </si>
  <si>
    <t>Vrefs 4.096</t>
  </si>
  <si>
    <t>Build units:</t>
  </si>
  <si>
    <t>595-TLC3544IDW</t>
  </si>
  <si>
    <t>50mOhm current shunts for feedback</t>
  </si>
  <si>
    <t>5mOhm current shunt for data acq</t>
  </si>
  <si>
    <t>MCP4822-E/SN-ND</t>
  </si>
  <si>
    <t>Total:</t>
  </si>
  <si>
    <t>Order QTY</t>
  </si>
  <si>
    <t>QTY per system</t>
  </si>
  <si>
    <t>Number of units:</t>
  </si>
  <si>
    <t>REF198FSZ-ND</t>
  </si>
  <si>
    <t>Vref,  4.096V +/- 5mV 10ppm/degC 30ma 8soic</t>
  </si>
  <si>
    <t>LM4132BMF-2.0CT-ND</t>
  </si>
  <si>
    <t xml:space="preserve">Vref,  2.048V +/- 2mV 30ppm/degC 20ma sot23-5 </t>
  </si>
  <si>
    <t>Retailer</t>
  </si>
  <si>
    <t xml:space="preserve">12-Bit SPI DAC dual </t>
  </si>
  <si>
    <t>HDM16216L-5-E30S</t>
  </si>
  <si>
    <t>670-OA109AP113TB</t>
  </si>
  <si>
    <t>120mm air circulation fan, thermal chamber</t>
  </si>
  <si>
    <t>12AWG Black test lead 100'</t>
  </si>
  <si>
    <t>12AWG Red test lead 100'</t>
  </si>
  <si>
    <t>602-6718-100-03</t>
  </si>
  <si>
    <t>602-6718-100-02</t>
  </si>
  <si>
    <t>Q128-ND</t>
  </si>
  <si>
    <t>Q223-ND</t>
  </si>
  <si>
    <t>IEC 320-C13 outlet (chamber air circulator)</t>
  </si>
  <si>
    <t>IEC 320-C14 3.25' cord (chamber air cictulator)</t>
  </si>
  <si>
    <t>Free samples from TI:</t>
  </si>
  <si>
    <t>MAX9913EUB+-ND</t>
  </si>
  <si>
    <t>MAX9913 1.8-5.5V supply 200kHz dual with shutdown</t>
  </si>
  <si>
    <t>MAX4168ESD+-ND</t>
  </si>
  <si>
    <t>MAX4168 2.7-6.5V supply 5MHz, dual very low ioV</t>
  </si>
  <si>
    <t>MAX4230 reasonable TYP ioV of 0.85, +-6max 10MHz, dual shutdown, 2.7-5.5V</t>
  </si>
  <si>
    <t>MAX4232AKA+TCT-ND</t>
  </si>
  <si>
    <t>MAX4494 good gen purpose, 4.5-11V ok ioV dual</t>
  </si>
  <si>
    <t>MCP609-I/SL-ND</t>
  </si>
  <si>
    <t>MCP609 gen purpose, low ioV, cheep, 7V supply max, 155kHz, quad</t>
  </si>
  <si>
    <t>MAX4494ASA+-ND</t>
  </si>
  <si>
    <t>THS4281</t>
  </si>
  <si>
    <t>OPA830</t>
  </si>
  <si>
    <t>OPA4830</t>
  </si>
  <si>
    <t>Open collector watchdog, 100ms Twd</t>
  </si>
  <si>
    <t>push pull watchdog, 1ms Twd</t>
  </si>
  <si>
    <t>MAX6369KA+TCT-ND</t>
  </si>
  <si>
    <t>MAX6370KA+TCT-ND</t>
  </si>
  <si>
    <t>LM2901</t>
  </si>
  <si>
    <t>Quad differential comparator</t>
  </si>
  <si>
    <t>TMP35GT9Z-ND</t>
  </si>
  <si>
    <t>TO-92 temp sensor, can epoxy to heatsink… voltage output, so will need comparators</t>
  </si>
  <si>
    <t>serial TC74 to-220 I2C temp sensor</t>
  </si>
  <si>
    <t>TC74A0-5.0VAT-ND</t>
  </si>
  <si>
    <t xml:space="preserve">ADC </t>
  </si>
  <si>
    <t>Free Samples Ordered</t>
  </si>
  <si>
    <t>universial fairchild shift register 8bits</t>
  </si>
  <si>
    <t>MM74HC589M</t>
  </si>
  <si>
    <t>568-2626-5-ND</t>
  </si>
  <si>
    <t>parallel to serial</t>
  </si>
  <si>
    <t>the 595</t>
  </si>
  <si>
    <t>MM74HC595N-ND</t>
  </si>
  <si>
    <t>AD8210YRZ-ND</t>
  </si>
  <si>
    <t>IC Current monitor</t>
  </si>
  <si>
    <t>Prototyping parts from digikey</t>
  </si>
  <si>
    <t>Still need to order lots of mech parts:</t>
  </si>
  <si>
    <t>Inverter IC's</t>
  </si>
  <si>
    <t>headers for arduino and lcd</t>
  </si>
  <si>
    <t>spade connectors for wiring to board</t>
  </si>
  <si>
    <t>relays for switching battery connections</t>
  </si>
  <si>
    <t>push buttons for front panel control</t>
  </si>
  <si>
    <t>fuses for connection to power supply, battery terminals (current and vsense), ac mains</t>
  </si>
  <si>
    <t>pcb standoffs and mounting hardware</t>
  </si>
  <si>
    <t>alum plate for mounting fans and power supply?</t>
  </si>
  <si>
    <t>TLC3544IDW</t>
  </si>
  <si>
    <t>yes</t>
  </si>
  <si>
    <t>Package</t>
  </si>
  <si>
    <t>10-MSOP, Micro10™, 10-uMAX, 10-uSOP</t>
  </si>
  <si>
    <t>14-SOIC (3.9mm Width), 14-SOL</t>
  </si>
  <si>
    <t>SOT-23-8</t>
  </si>
  <si>
    <t>8-SOIC (3.9mm Width)</t>
  </si>
  <si>
    <t>16-SOIC (3.9mm Width)</t>
  </si>
  <si>
    <t>16-DIP</t>
  </si>
  <si>
    <t>20SOIC, 20TSSOP</t>
  </si>
  <si>
    <t>8SOIC</t>
  </si>
  <si>
    <t>14-TSSOP</t>
  </si>
  <si>
    <t>SOT-23-5, SC-74A, SOT-25</t>
  </si>
  <si>
    <t>14-DIP</t>
  </si>
  <si>
    <t>SC-70-3, SOT-323-3</t>
  </si>
</sst>
</file>

<file path=xl/styles.xml><?xml version="1.0" encoding="utf-8"?>
<styleSheet xmlns="http://schemas.openxmlformats.org/spreadsheetml/2006/main">
  <numFmts count="2">
    <numFmt numFmtId="164" formatCode="m\/d\/yy;@"/>
    <numFmt numFmtId="165" formatCode="&quot;$&quot;#,##0.00"/>
  </numFmts>
  <fonts count="9"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u/>
      <sz val="11"/>
      <color indexed="39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>
      <alignment horizontal="left"/>
    </xf>
    <xf numFmtId="0" fontId="1" fillId="2" borderId="1" xfId="0" applyNumberFormat="1" applyFont="1" applyFill="1" applyBorder="1" applyAlignment="1" applyProtection="1">
      <alignment horizontal="right"/>
    </xf>
    <xf numFmtId="0" fontId="0" fillId="2" borderId="0" xfId="0" applyFill="1">
      <alignment vertical="center"/>
    </xf>
    <xf numFmtId="0" fontId="1" fillId="3" borderId="1" xfId="0" applyNumberFormat="1" applyFont="1" applyFill="1" applyBorder="1" applyAlignment="1" applyProtection="1">
      <alignment horizontal="left"/>
    </xf>
    <xf numFmtId="0" fontId="0" fillId="3" borderId="0" xfId="0" applyFill="1">
      <alignment vertical="center"/>
    </xf>
    <xf numFmtId="0" fontId="0" fillId="0" borderId="0" xfId="0" applyNumberFormat="1" applyFont="1" applyFill="1" applyBorder="1" applyAlignment="1" applyProtection="1">
      <alignment wrapText="1"/>
    </xf>
    <xf numFmtId="0" fontId="4" fillId="2" borderId="1" xfId="0" applyNumberFormat="1" applyFont="1" applyFill="1" applyBorder="1" applyAlignment="1" applyProtection="1">
      <alignment horizontal="left"/>
    </xf>
    <xf numFmtId="0" fontId="0" fillId="2" borderId="0" xfId="0" applyFont="1" applyFill="1">
      <alignment vertical="center"/>
    </xf>
    <xf numFmtId="0" fontId="4" fillId="2" borderId="1" xfId="0" applyNumberFormat="1" applyFont="1" applyFill="1" applyBorder="1" applyAlignment="1" applyProtection="1">
      <alignment horizontal="right"/>
    </xf>
    <xf numFmtId="0" fontId="0" fillId="3" borderId="1" xfId="0" applyFill="1" applyBorder="1">
      <alignment vertical="center"/>
    </xf>
    <xf numFmtId="0" fontId="0" fillId="0" borderId="1" xfId="0" applyNumberFormat="1" applyFont="1" applyFill="1" applyBorder="1" applyAlignment="1" applyProtection="1">
      <alignment wrapText="1"/>
    </xf>
    <xf numFmtId="0" fontId="0" fillId="0" borderId="1" xfId="0" applyBorder="1">
      <alignment vertical="center"/>
    </xf>
    <xf numFmtId="0" fontId="0" fillId="0" borderId="1" xfId="0" applyNumberForma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horizontal="left"/>
    </xf>
    <xf numFmtId="0" fontId="0" fillId="2" borderId="1" xfId="0" applyNumberFormat="1" applyFill="1" applyBorder="1" applyAlignment="1" applyProtection="1">
      <alignment wrapText="1"/>
    </xf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5" fillId="2" borderId="1" xfId="0" applyNumberFormat="1" applyFont="1" applyFill="1" applyBorder="1" applyAlignment="1" applyProtection="1">
      <alignment horizontal="left"/>
    </xf>
    <xf numFmtId="0" fontId="6" fillId="0" borderId="1" xfId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left"/>
    </xf>
    <xf numFmtId="0" fontId="0" fillId="3" borderId="1" xfId="0" applyNumberFormat="1" applyFont="1" applyFill="1" applyBorder="1" applyAlignment="1" applyProtection="1">
      <alignment wrapText="1"/>
    </xf>
    <xf numFmtId="0" fontId="3" fillId="3" borderId="1" xfId="0" applyNumberFormat="1" applyFont="1" applyFill="1" applyBorder="1" applyAlignment="1" applyProtection="1">
      <alignment horizontal="left"/>
    </xf>
    <xf numFmtId="0" fontId="6" fillId="2" borderId="1" xfId="1" applyFill="1" applyBorder="1" applyAlignment="1" applyProtection="1">
      <alignment vertical="center"/>
    </xf>
    <xf numFmtId="0" fontId="7" fillId="0" borderId="1" xfId="0" applyFont="1" applyBorder="1">
      <alignment vertical="center"/>
    </xf>
    <xf numFmtId="0" fontId="1" fillId="4" borderId="1" xfId="0" applyNumberFormat="1" applyFont="1" applyFill="1" applyBorder="1" applyAlignment="1" applyProtection="1">
      <alignment horizontal="left"/>
    </xf>
    <xf numFmtId="0" fontId="0" fillId="4" borderId="1" xfId="0" applyNumberFormat="1" applyFont="1" applyFill="1" applyBorder="1" applyAlignment="1" applyProtection="1">
      <alignment wrapText="1"/>
    </xf>
    <xf numFmtId="0" fontId="0" fillId="4" borderId="1" xfId="0" applyFill="1" applyBorder="1">
      <alignment vertical="center"/>
    </xf>
    <xf numFmtId="0" fontId="0" fillId="4" borderId="0" xfId="0" applyNumberFormat="1" applyFont="1" applyFill="1" applyBorder="1" applyAlignment="1" applyProtection="1">
      <alignment wrapText="1"/>
    </xf>
    <xf numFmtId="0" fontId="0" fillId="4" borderId="0" xfId="0" applyFill="1">
      <alignment vertical="center"/>
    </xf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Border="1" applyAlignment="1" applyProtection="1">
      <alignment horizontal="right"/>
    </xf>
    <xf numFmtId="0" fontId="0" fillId="3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Font="1" applyFill="1" applyBorder="1" applyAlignment="1" applyProtection="1">
      <alignment horizontal="left" wrapText="1"/>
    </xf>
    <xf numFmtId="0" fontId="0" fillId="0" borderId="3" xfId="0" applyNumberFormat="1" applyFont="1" applyFill="1" applyBorder="1" applyAlignment="1" applyProtection="1">
      <alignment horizontal="left" wrapText="1"/>
    </xf>
    <xf numFmtId="0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0" xfId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right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0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>
      <alignment horizontal="left"/>
    </xf>
    <xf numFmtId="0" fontId="3" fillId="6" borderId="1" xfId="0" applyNumberFormat="1" applyFont="1" applyFill="1" applyBorder="1" applyAlignment="1" applyProtection="1">
      <alignment horizontal="left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0" fontId="1" fillId="0" borderId="4" xfId="0" applyNumberFormat="1" applyFont="1" applyFill="1" applyBorder="1" applyAlignment="1" applyProtection="1">
      <alignment horizontal="left"/>
    </xf>
    <xf numFmtId="0" fontId="6" fillId="0" borderId="0" xfId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165" fontId="0" fillId="0" borderId="0" xfId="0" applyNumberFormat="1">
      <alignment vertical="center"/>
    </xf>
    <xf numFmtId="165" fontId="0" fillId="0" borderId="1" xfId="0" applyNumberFormat="1" applyBorder="1">
      <alignment vertical="center"/>
    </xf>
    <xf numFmtId="165" fontId="1" fillId="0" borderId="1" xfId="0" applyNumberFormat="1" applyFont="1" applyFill="1" applyBorder="1" applyAlignment="1" applyProtection="1">
      <alignment horizontal="right"/>
    </xf>
    <xf numFmtId="165" fontId="4" fillId="2" borderId="1" xfId="0" applyNumberFormat="1" applyFont="1" applyFill="1" applyBorder="1" applyAlignment="1" applyProtection="1">
      <alignment horizontal="right"/>
    </xf>
    <xf numFmtId="165" fontId="0" fillId="2" borderId="1" xfId="0" applyNumberFormat="1" applyFill="1" applyBorder="1">
      <alignment vertical="center"/>
    </xf>
    <xf numFmtId="165" fontId="1" fillId="2" borderId="1" xfId="0" applyNumberFormat="1" applyFont="1" applyFill="1" applyBorder="1" applyAlignment="1" applyProtection="1">
      <alignment horizontal="right"/>
    </xf>
    <xf numFmtId="165" fontId="1" fillId="6" borderId="1" xfId="0" applyNumberFormat="1" applyFont="1" applyFill="1" applyBorder="1" applyAlignment="1" applyProtection="1">
      <alignment horizontal="right"/>
    </xf>
    <xf numFmtId="165" fontId="0" fillId="0" borderId="1" xfId="0" applyNumberFormat="1" applyBorder="1" applyAlignment="1">
      <alignment horizontal="right" vertical="center"/>
    </xf>
    <xf numFmtId="165" fontId="0" fillId="3" borderId="1" xfId="0" applyNumberFormat="1" applyFill="1" applyBorder="1">
      <alignment vertical="center"/>
    </xf>
    <xf numFmtId="165" fontId="0" fillId="6" borderId="1" xfId="0" applyNumberFormat="1" applyFill="1" applyBorder="1">
      <alignment vertical="center"/>
    </xf>
    <xf numFmtId="165" fontId="1" fillId="3" borderId="1" xfId="0" applyNumberFormat="1" applyFont="1" applyFill="1" applyBorder="1" applyAlignment="1" applyProtection="1">
      <alignment horizontal="right"/>
    </xf>
    <xf numFmtId="165" fontId="0" fillId="0" borderId="1" xfId="0" applyNumberFormat="1" applyFont="1" applyFill="1" applyBorder="1" applyAlignment="1" applyProtection="1">
      <alignment horizontal="right" wrapText="1"/>
    </xf>
    <xf numFmtId="165" fontId="1" fillId="0" borderId="4" xfId="0" applyNumberFormat="1" applyFont="1" applyFill="1" applyBorder="1" applyAlignment="1" applyProtection="1">
      <alignment horizontal="right"/>
    </xf>
    <xf numFmtId="165" fontId="1" fillId="3" borderId="1" xfId="0" applyNumberFormat="1" applyFont="1" applyFill="1" applyBorder="1" applyAlignment="1" applyProtection="1">
      <alignment horizontal="left"/>
    </xf>
    <xf numFmtId="165" fontId="1" fillId="3" borderId="2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left"/>
    </xf>
    <xf numFmtId="165" fontId="1" fillId="0" borderId="0" xfId="0" applyNumberFormat="1" applyFont="1" applyFill="1" applyBorder="1" applyAlignment="1" applyProtection="1">
      <alignment horizontal="right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0" borderId="1" xfId="1" applyFill="1" applyBorder="1" applyAlignment="1" applyProtection="1">
      <alignment vertical="center"/>
    </xf>
    <xf numFmtId="0" fontId="0" fillId="0" borderId="5" xfId="0" applyFill="1" applyBorder="1">
      <alignment vertical="center"/>
    </xf>
    <xf numFmtId="0" fontId="0" fillId="7" borderId="1" xfId="0" applyNumberFormat="1" applyFont="1" applyFill="1" applyBorder="1" applyAlignment="1" applyProtection="1">
      <alignment wrapText="1"/>
    </xf>
    <xf numFmtId="0" fontId="0" fillId="7" borderId="1" xfId="0" applyFill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FF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Q102-ND" TargetMode="External"/><Relationship Id="rId3" Type="http://schemas.openxmlformats.org/officeDocument/2006/relationships/hyperlink" Target="http://search.digikey.com/scripts/DkSearch/dksus.dll?Detail&amp;name=501-1049-ND" TargetMode="External"/><Relationship Id="rId7" Type="http://schemas.openxmlformats.org/officeDocument/2006/relationships/hyperlink" Target="http://search.digikey.com/scripts/DkSearch/dksus.dll?Detail&amp;name=Q306-ND" TargetMode="External"/><Relationship Id="rId2" Type="http://schemas.openxmlformats.org/officeDocument/2006/relationships/hyperlink" Target="http://search.digikey.com/scripts/DkSearch/dksus.dll?Detail&amp;name=W121-500-ND" TargetMode="External"/><Relationship Id="rId1" Type="http://schemas.openxmlformats.org/officeDocument/2006/relationships/hyperlink" Target="http://search.digikey.com/scripts/DkSearch/dksus.dll?Detail&amp;name=LM35DZ-ND" TargetMode="External"/><Relationship Id="rId6" Type="http://schemas.openxmlformats.org/officeDocument/2006/relationships/hyperlink" Target="http://search.digikey.com/scripts/DkSearch/dksus.dll?Detail&amp;name=TC1121COA-N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search.digikey.com/scripts/DkSearch/dksus.dll?Detail&amp;name=13FR005E-ND" TargetMode="External"/><Relationship Id="rId10" Type="http://schemas.openxmlformats.org/officeDocument/2006/relationships/hyperlink" Target="http://search.digikey.com/scripts/DkSearch/dksus.dll?Detail&amp;name=REF198FSZ-ND" TargetMode="External"/><Relationship Id="rId4" Type="http://schemas.openxmlformats.org/officeDocument/2006/relationships/hyperlink" Target="http://search.digikey.com/scripts/DkSearch/dksus.dll?Detail&amp;name=AD8210WYRZ-ND" TargetMode="External"/><Relationship Id="rId9" Type="http://schemas.openxmlformats.org/officeDocument/2006/relationships/hyperlink" Target="http://search.digikey.com/scripts/DkSearch/dksus.dll?Detail&amp;name=MCP4822-E/SN-N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Q102-ND" TargetMode="External"/><Relationship Id="rId3" Type="http://schemas.openxmlformats.org/officeDocument/2006/relationships/hyperlink" Target="http://search.digikey.com/scripts/DkSearch/dksus.dll?Detail&amp;name=LM35DZ-ND" TargetMode="External"/><Relationship Id="rId7" Type="http://schemas.openxmlformats.org/officeDocument/2006/relationships/hyperlink" Target="http://search.digikey.com/scripts/DkSearch/dksus.dll?Detail&amp;name=Q306-ND" TargetMode="External"/><Relationship Id="rId2" Type="http://schemas.openxmlformats.org/officeDocument/2006/relationships/hyperlink" Target="http://search.digikey.com/scripts/DkSearch/dksus.dll?Detail&amp;name=MCP4822-E/SN-ND" TargetMode="External"/><Relationship Id="rId1" Type="http://schemas.openxmlformats.org/officeDocument/2006/relationships/hyperlink" Target="http://search.digikey.com/scripts/DkSearch/dksus.dll?Detail&amp;name=13FR005E-ND" TargetMode="External"/><Relationship Id="rId6" Type="http://schemas.openxmlformats.org/officeDocument/2006/relationships/hyperlink" Target="http://search.digikey.com/scripts/DkSearch/dksus.dll?Detail&amp;name=W121-500-ND" TargetMode="External"/><Relationship Id="rId11" Type="http://schemas.openxmlformats.org/officeDocument/2006/relationships/hyperlink" Target="http://search.digikey.com/scripts/DkSearch/dksus.dll?Detail&amp;name=Q223-ND" TargetMode="External"/><Relationship Id="rId5" Type="http://schemas.openxmlformats.org/officeDocument/2006/relationships/hyperlink" Target="http://search.digikey.com/scripts/DkSearch/dksus.dll?Detail&amp;name=501-1049-ND" TargetMode="External"/><Relationship Id="rId10" Type="http://schemas.openxmlformats.org/officeDocument/2006/relationships/hyperlink" Target="http://search.digikey.com/scripts/DkSearch/dksus.dll?Detail&amp;name=Q128-ND" TargetMode="External"/><Relationship Id="rId4" Type="http://schemas.openxmlformats.org/officeDocument/2006/relationships/hyperlink" Target="http://search.digikey.com/scripts/DkSearch/dksus.dll?Detail&amp;name=AD8210WYRZ-ND" TargetMode="External"/><Relationship Id="rId9" Type="http://schemas.openxmlformats.org/officeDocument/2006/relationships/hyperlink" Target="http://mouser.com/ProductDetail/Orion-Fans/OA109AP-11-3TB/?qs=sGAEpiMZZMvuXzJ9NcThaiTe6%2fyq9otvNI%252bLm5xvExQ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MAX6370KA%2BTCT-ND" TargetMode="External"/><Relationship Id="rId3" Type="http://schemas.openxmlformats.org/officeDocument/2006/relationships/hyperlink" Target="http://search.digikey.com/scripts/DkSearch/dksus.dll?Detail&amp;name=LM4132BMF-2.0CT-ND" TargetMode="External"/><Relationship Id="rId7" Type="http://schemas.openxmlformats.org/officeDocument/2006/relationships/hyperlink" Target="http://search.digikey.com/scripts/DkSearch/dksus.dll?Detail&amp;name=MAX6369KA%2BTCT-ND" TargetMode="External"/><Relationship Id="rId12" Type="http://schemas.openxmlformats.org/officeDocument/2006/relationships/hyperlink" Target="http://search.digikey.com/scripts/DkSearch/dksus.dll?Detail&amp;name=AD8210YRZ-ND&amp;itemSeq=87808614&amp;uq=634133433231569068" TargetMode="External"/><Relationship Id="rId2" Type="http://schemas.openxmlformats.org/officeDocument/2006/relationships/hyperlink" Target="http://search.digikey.com/scripts/DkSearch/dksus.dll?Detail&amp;name=REF198FSZ-ND" TargetMode="External"/><Relationship Id="rId1" Type="http://schemas.openxmlformats.org/officeDocument/2006/relationships/hyperlink" Target="http://search.digikey.com/scripts/DkSearch/dksus.dll?Detail&amp;name=TC1121COA-ND" TargetMode="External"/><Relationship Id="rId6" Type="http://schemas.openxmlformats.org/officeDocument/2006/relationships/hyperlink" Target="http://search.digikey.com/scripts/DkSearch/dksus.dll?Detail&amp;name=MAX4494ASA%2B-ND" TargetMode="External"/><Relationship Id="rId11" Type="http://schemas.openxmlformats.org/officeDocument/2006/relationships/hyperlink" Target="http://search.digikey.com/scripts/DkSearch/dksus.dll?Detail&amp;name=MM74HC595N-ND" TargetMode="External"/><Relationship Id="rId5" Type="http://schemas.openxmlformats.org/officeDocument/2006/relationships/hyperlink" Target="http://search.digikey.com/scripts/DkSearch/dksus.dll?Detail&amp;name=MCP609-I/SL-ND" TargetMode="External"/><Relationship Id="rId10" Type="http://schemas.openxmlformats.org/officeDocument/2006/relationships/hyperlink" Target="http://search.digikey.com/scripts/DkSearch/dksus.dll?Detail&amp;name=568-2626-5-ND" TargetMode="External"/><Relationship Id="rId4" Type="http://schemas.openxmlformats.org/officeDocument/2006/relationships/hyperlink" Target="http://search.digikey.com/scripts/DkSearch/dksus.dll?Detail&amp;name=MAX4232AKA%2BTCT-ND" TargetMode="External"/><Relationship Id="rId9" Type="http://schemas.openxmlformats.org/officeDocument/2006/relationships/hyperlink" Target="http://search.digikey.com/scripts/DkSearch/dksus.dll?Detail&amp;name=TMP35GT9Z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opLeftCell="A9" zoomScaleNormal="100" workbookViewId="0">
      <selection activeCell="C10" sqref="C10"/>
    </sheetView>
  </sheetViews>
  <sheetFormatPr defaultColWidth="9.140625" defaultRowHeight="15" customHeight="1"/>
  <cols>
    <col min="1" max="1" width="10.28515625" style="33" customWidth="1"/>
    <col min="2" max="2" width="59" customWidth="1"/>
    <col min="3" max="5" width="22.140625" customWidth="1"/>
    <col min="6" max="6" width="11.7109375" style="42" customWidth="1"/>
    <col min="7" max="7" width="14.42578125" style="47" customWidth="1"/>
    <col min="8" max="8" width="17.42578125" customWidth="1"/>
    <col min="9" max="9" width="19.42578125" customWidth="1"/>
    <col min="10" max="10" width="23.140625" customWidth="1"/>
    <col min="11" max="11" width="14.5703125" customWidth="1"/>
  </cols>
  <sheetData>
    <row r="1" spans="1:11" ht="15" customHeight="1">
      <c r="A1" s="1"/>
      <c r="B1" s="10"/>
      <c r="C1" s="10"/>
      <c r="D1" s="10"/>
      <c r="E1" s="10"/>
      <c r="F1" s="41"/>
      <c r="G1" s="46"/>
      <c r="H1" s="10"/>
      <c r="I1" s="10"/>
    </row>
    <row r="2" spans="1:11" ht="15" customHeight="1">
      <c r="A2" s="37" t="s">
        <v>3</v>
      </c>
      <c r="B2" s="77" t="s">
        <v>1</v>
      </c>
      <c r="C2" s="77"/>
      <c r="D2" s="34"/>
      <c r="E2" s="34"/>
      <c r="F2" s="36"/>
      <c r="G2" s="37"/>
      <c r="H2" s="34"/>
      <c r="I2" s="34"/>
    </row>
    <row r="3" spans="1:11" ht="15" customHeight="1">
      <c r="A3" s="37" t="s">
        <v>4</v>
      </c>
      <c r="B3" s="35">
        <v>40353</v>
      </c>
      <c r="D3" s="10"/>
      <c r="E3" s="10"/>
      <c r="F3" s="41"/>
      <c r="G3" s="46"/>
      <c r="H3" s="10"/>
      <c r="I3" s="10"/>
    </row>
    <row r="4" spans="1:11" ht="15" customHeight="1">
      <c r="A4" s="1"/>
      <c r="B4" s="10"/>
    </row>
    <row r="5" spans="1:11" ht="15" customHeight="1">
      <c r="A5" s="1"/>
      <c r="B5" s="39" t="s">
        <v>53</v>
      </c>
      <c r="G5" s="37"/>
      <c r="J5" t="s">
        <v>103</v>
      </c>
    </row>
    <row r="6" spans="1:11" ht="15" customHeight="1">
      <c r="A6" s="1"/>
      <c r="J6" s="38">
        <v>14</v>
      </c>
    </row>
    <row r="7" spans="1:11" ht="15" customHeight="1">
      <c r="A7" s="1"/>
    </row>
    <row r="8" spans="1:11" s="33" customFormat="1" ht="15" customHeight="1">
      <c r="A8" s="29" t="s">
        <v>34</v>
      </c>
      <c r="B8" s="29" t="s">
        <v>32</v>
      </c>
      <c r="C8" s="29" t="s">
        <v>15</v>
      </c>
      <c r="D8" s="29" t="s">
        <v>42</v>
      </c>
      <c r="E8" s="29" t="s">
        <v>100</v>
      </c>
      <c r="F8" s="29" t="s">
        <v>29</v>
      </c>
      <c r="G8" s="29" t="s">
        <v>84</v>
      </c>
      <c r="H8" s="29" t="s">
        <v>83</v>
      </c>
      <c r="I8" s="29" t="s">
        <v>91</v>
      </c>
      <c r="J8" s="31" t="s">
        <v>81</v>
      </c>
      <c r="K8" s="31" t="s">
        <v>82</v>
      </c>
    </row>
    <row r="9" spans="1:11" s="9" customFormat="1" ht="15" customHeight="1">
      <c r="A9" s="29"/>
      <c r="B9" s="8" t="s">
        <v>51</v>
      </c>
      <c r="C9" s="8"/>
      <c r="D9" s="8"/>
      <c r="E9" s="8"/>
      <c r="F9" s="8"/>
      <c r="G9" s="72"/>
      <c r="H9" s="75"/>
      <c r="I9" s="72">
        <f>SUM(H10:H37)</f>
        <v>299.14000000000004</v>
      </c>
      <c r="J9" s="14"/>
      <c r="K9" s="70"/>
    </row>
    <row r="10" spans="1:11" ht="15" customHeight="1">
      <c r="A10" s="30">
        <v>6</v>
      </c>
      <c r="B10" s="5" t="s">
        <v>117</v>
      </c>
      <c r="C10" s="23" t="s">
        <v>107</v>
      </c>
      <c r="D10" s="18" t="s">
        <v>44</v>
      </c>
      <c r="E10" s="18" t="s">
        <v>101</v>
      </c>
      <c r="F10" s="5">
        <v>2</v>
      </c>
      <c r="G10" s="6">
        <v>3.6</v>
      </c>
      <c r="H10" s="3">
        <f>G10*F10</f>
        <v>7.2</v>
      </c>
      <c r="I10" s="3"/>
      <c r="J10" s="16">
        <f>F10*J$6</f>
        <v>28</v>
      </c>
      <c r="K10" s="16">
        <f>H10*J$6</f>
        <v>100.8</v>
      </c>
    </row>
    <row r="11" spans="1:11" ht="15" customHeight="1">
      <c r="A11" s="30">
        <v>7</v>
      </c>
      <c r="B11" s="2" t="s">
        <v>106</v>
      </c>
      <c r="C11" s="23" t="s">
        <v>89</v>
      </c>
      <c r="D11" s="4" t="s">
        <v>44</v>
      </c>
      <c r="E11" s="4" t="s">
        <v>101</v>
      </c>
      <c r="F11" s="2">
        <v>1</v>
      </c>
      <c r="G11" s="3">
        <v>1.72</v>
      </c>
      <c r="H11" s="3">
        <f>G11*F11</f>
        <v>1.72</v>
      </c>
      <c r="I11" s="3"/>
      <c r="J11" s="16"/>
      <c r="K11" s="16"/>
    </row>
    <row r="12" spans="1:11" ht="15" customHeight="1">
      <c r="A12" s="30">
        <v>3</v>
      </c>
      <c r="B12" s="2"/>
      <c r="C12" s="16"/>
      <c r="D12" s="17"/>
      <c r="E12" s="17"/>
      <c r="F12" s="2"/>
      <c r="G12" s="64"/>
      <c r="H12" s="64">
        <f>G12*F12</f>
        <v>0</v>
      </c>
      <c r="I12" s="64"/>
      <c r="J12" s="16"/>
      <c r="K12" s="63"/>
    </row>
    <row r="13" spans="1:11" s="7" customFormat="1" ht="15" customHeight="1">
      <c r="A13" s="30">
        <v>4</v>
      </c>
      <c r="B13" s="5" t="s">
        <v>33</v>
      </c>
      <c r="C13" s="18" t="s">
        <v>22</v>
      </c>
      <c r="D13" s="18" t="s">
        <v>44</v>
      </c>
      <c r="E13" s="18"/>
      <c r="F13" s="5">
        <v>2</v>
      </c>
      <c r="G13" s="67">
        <v>5.42</v>
      </c>
      <c r="H13" s="64">
        <f>G13*F13</f>
        <v>10.84</v>
      </c>
      <c r="I13" s="64"/>
      <c r="J13" s="20">
        <f>F13*J$6</f>
        <v>28</v>
      </c>
      <c r="K13" s="66">
        <f>H13*J$6</f>
        <v>151.76</v>
      </c>
    </row>
    <row r="14" spans="1:11" s="58" customFormat="1" ht="15" customHeight="1">
      <c r="A14" s="54"/>
      <c r="B14" s="55" t="s">
        <v>102</v>
      </c>
      <c r="C14" s="49" t="s">
        <v>112</v>
      </c>
      <c r="D14" s="56" t="s">
        <v>44</v>
      </c>
      <c r="E14" s="56"/>
      <c r="F14" s="55"/>
      <c r="G14" s="68"/>
      <c r="H14" s="68"/>
      <c r="I14" s="68"/>
      <c r="J14" s="57"/>
      <c r="K14" s="71"/>
    </row>
    <row r="15" spans="1:11" s="58" customFormat="1" ht="15" customHeight="1">
      <c r="A15" s="54"/>
      <c r="B15" s="55">
        <v>2.048</v>
      </c>
      <c r="C15" s="56"/>
      <c r="D15" s="56"/>
      <c r="E15" s="56"/>
      <c r="F15" s="55"/>
      <c r="G15" s="68"/>
      <c r="H15" s="68"/>
      <c r="I15" s="68"/>
      <c r="J15" s="57"/>
      <c r="K15" s="71"/>
    </row>
    <row r="16" spans="1:11" s="12" customFormat="1" ht="15" customHeight="1">
      <c r="A16" s="30">
        <v>8</v>
      </c>
      <c r="B16" s="2" t="s">
        <v>88</v>
      </c>
      <c r="C16" s="60" t="s">
        <v>87</v>
      </c>
      <c r="D16" s="4" t="s">
        <v>44</v>
      </c>
      <c r="E16" s="4" t="s">
        <v>101</v>
      </c>
      <c r="F16" s="2">
        <v>10</v>
      </c>
      <c r="G16" s="3">
        <v>2.78</v>
      </c>
      <c r="H16" s="3">
        <f t="shared" ref="H16:H57" si="0">G16*F16</f>
        <v>27.799999999999997</v>
      </c>
      <c r="I16" s="3"/>
      <c r="J16" s="16"/>
      <c r="K16" s="16"/>
    </row>
    <row r="17" spans="1:11" s="7" customFormat="1" ht="15" customHeight="1">
      <c r="A17" s="30">
        <v>12</v>
      </c>
      <c r="B17" s="2" t="s">
        <v>13</v>
      </c>
      <c r="C17" s="61" t="s">
        <v>24</v>
      </c>
      <c r="D17" s="4" t="s">
        <v>44</v>
      </c>
      <c r="E17" s="4" t="s">
        <v>101</v>
      </c>
      <c r="F17" s="2">
        <v>16</v>
      </c>
      <c r="G17" s="3">
        <v>0.89</v>
      </c>
      <c r="H17" s="3">
        <f t="shared" si="0"/>
        <v>14.24</v>
      </c>
      <c r="I17" s="3"/>
      <c r="J17" s="16">
        <f>F17*J$6</f>
        <v>224</v>
      </c>
      <c r="K17" s="16">
        <f>H17*J$6</f>
        <v>199.36</v>
      </c>
    </row>
    <row r="18" spans="1:11" ht="15" customHeight="1">
      <c r="A18" s="30">
        <v>13</v>
      </c>
      <c r="B18" s="2" t="s">
        <v>105</v>
      </c>
      <c r="C18" s="4" t="s">
        <v>80</v>
      </c>
      <c r="D18" s="4" t="s">
        <v>44</v>
      </c>
      <c r="E18" s="4" t="s">
        <v>101</v>
      </c>
      <c r="F18" s="2">
        <v>16</v>
      </c>
      <c r="G18" s="3">
        <v>0.44500000000000001</v>
      </c>
      <c r="H18" s="3">
        <f t="shared" si="0"/>
        <v>7.12</v>
      </c>
      <c r="I18" s="3"/>
      <c r="J18" s="16">
        <f>F18*J$6</f>
        <v>224</v>
      </c>
      <c r="K18" s="16">
        <f>H18*J$6</f>
        <v>99.68</v>
      </c>
    </row>
    <row r="19" spans="1:11" ht="15" customHeight="1">
      <c r="A19" s="30">
        <v>18</v>
      </c>
      <c r="B19" s="2" t="s">
        <v>56</v>
      </c>
      <c r="C19" s="23" t="s">
        <v>57</v>
      </c>
      <c r="D19" s="17" t="s">
        <v>44</v>
      </c>
      <c r="E19" s="17" t="s">
        <v>101</v>
      </c>
      <c r="F19" s="2">
        <v>4</v>
      </c>
      <c r="G19" s="3">
        <v>1.37</v>
      </c>
      <c r="H19" s="3">
        <f t="shared" si="0"/>
        <v>5.48</v>
      </c>
      <c r="I19" s="3"/>
      <c r="J19" s="16">
        <f>F19*J$6</f>
        <v>56</v>
      </c>
      <c r="K19" s="16">
        <f>H19*J$6</f>
        <v>76.72</v>
      </c>
    </row>
    <row r="20" spans="1:11" ht="15" customHeight="1">
      <c r="A20" s="30">
        <v>9</v>
      </c>
      <c r="B20" s="2" t="s">
        <v>55</v>
      </c>
      <c r="C20" s="16" t="s">
        <v>54</v>
      </c>
      <c r="D20" s="17" t="s">
        <v>44</v>
      </c>
      <c r="E20" s="17"/>
      <c r="F20" s="2">
        <v>4</v>
      </c>
      <c r="G20" s="64">
        <v>1.46</v>
      </c>
      <c r="H20" s="64">
        <f t="shared" si="0"/>
        <v>5.84</v>
      </c>
      <c r="I20" s="64"/>
      <c r="J20" s="16">
        <f>F20*J$6</f>
        <v>56</v>
      </c>
      <c r="K20" s="63">
        <f>H20*J$6</f>
        <v>81.759999999999991</v>
      </c>
    </row>
    <row r="21" spans="1:11" ht="15" customHeight="1">
      <c r="A21" s="30">
        <v>10</v>
      </c>
      <c r="B21" s="16"/>
      <c r="C21" s="16"/>
      <c r="D21" s="16"/>
      <c r="E21" s="16"/>
      <c r="F21" s="43"/>
      <c r="G21" s="69"/>
      <c r="H21" s="64">
        <f t="shared" si="0"/>
        <v>0</v>
      </c>
      <c r="I21" s="64"/>
      <c r="J21" s="16"/>
      <c r="K21" s="63"/>
    </row>
    <row r="22" spans="1:11" ht="15" customHeight="1">
      <c r="A22" s="30">
        <v>11</v>
      </c>
      <c r="B22" s="16"/>
      <c r="C22" s="16"/>
      <c r="D22" s="16"/>
      <c r="E22" s="16"/>
      <c r="F22" s="43"/>
      <c r="G22" s="69"/>
      <c r="H22" s="64">
        <f t="shared" si="0"/>
        <v>0</v>
      </c>
      <c r="I22" s="64"/>
      <c r="J22" s="16"/>
      <c r="K22" s="63"/>
    </row>
    <row r="23" spans="1:11" ht="15" customHeight="1">
      <c r="A23" s="30">
        <v>25</v>
      </c>
      <c r="B23" s="2" t="s">
        <v>96</v>
      </c>
      <c r="C23" s="4" t="s">
        <v>95</v>
      </c>
      <c r="D23" s="4" t="s">
        <v>44</v>
      </c>
      <c r="E23" s="4" t="s">
        <v>101</v>
      </c>
      <c r="F23" s="2">
        <v>1</v>
      </c>
      <c r="G23" s="3">
        <v>17</v>
      </c>
      <c r="H23" s="3">
        <f t="shared" si="0"/>
        <v>17</v>
      </c>
      <c r="I23" s="3"/>
      <c r="J23" s="16">
        <f>F23*J$6</f>
        <v>14</v>
      </c>
      <c r="K23" s="16">
        <f>H23*J$6</f>
        <v>238</v>
      </c>
    </row>
    <row r="24" spans="1:11" ht="15" customHeight="1">
      <c r="A24" s="30">
        <v>26</v>
      </c>
      <c r="B24" s="2" t="s">
        <v>9</v>
      </c>
      <c r="C24" s="2" t="s">
        <v>11</v>
      </c>
      <c r="D24" s="2" t="s">
        <v>44</v>
      </c>
      <c r="E24" s="2" t="s">
        <v>101</v>
      </c>
      <c r="F24" s="2">
        <v>1</v>
      </c>
      <c r="G24" s="3">
        <v>54</v>
      </c>
      <c r="H24" s="3">
        <f t="shared" si="0"/>
        <v>54</v>
      </c>
      <c r="I24" s="3"/>
      <c r="J24" s="16">
        <f>F24*J$6</f>
        <v>14</v>
      </c>
      <c r="K24" s="16">
        <f>H24*J$6</f>
        <v>756</v>
      </c>
    </row>
    <row r="25" spans="1:11" s="7" customFormat="1" ht="15" customHeight="1">
      <c r="A25" s="30">
        <v>14</v>
      </c>
      <c r="B25" s="5" t="s">
        <v>21</v>
      </c>
      <c r="C25" s="18" t="s">
        <v>19</v>
      </c>
      <c r="D25" s="18" t="s">
        <v>44</v>
      </c>
      <c r="E25" s="18"/>
      <c r="F25" s="5">
        <v>8</v>
      </c>
      <c r="G25" s="67">
        <v>1.44</v>
      </c>
      <c r="H25" s="64">
        <f t="shared" si="0"/>
        <v>11.52</v>
      </c>
      <c r="I25" s="64"/>
      <c r="J25" s="16">
        <f>F25*J$6</f>
        <v>112</v>
      </c>
      <c r="K25" s="63">
        <f>H25*J$6</f>
        <v>161.28</v>
      </c>
    </row>
    <row r="26" spans="1:11" ht="15" customHeight="1">
      <c r="A26" s="30">
        <v>15</v>
      </c>
      <c r="B26" s="2" t="s">
        <v>41</v>
      </c>
      <c r="C26" s="24" t="s">
        <v>26</v>
      </c>
      <c r="D26" s="24" t="s">
        <v>44</v>
      </c>
      <c r="E26" s="24"/>
      <c r="F26" s="2">
        <v>4</v>
      </c>
      <c r="G26" s="64">
        <v>5.6</v>
      </c>
      <c r="H26" s="64">
        <f t="shared" si="0"/>
        <v>22.4</v>
      </c>
      <c r="I26" s="64"/>
      <c r="J26" s="16">
        <f>F26*J$6</f>
        <v>56</v>
      </c>
      <c r="K26" s="63">
        <f>H26*J$6</f>
        <v>313.59999999999997</v>
      </c>
    </row>
    <row r="27" spans="1:11" ht="15" customHeight="1">
      <c r="A27" s="30">
        <v>16</v>
      </c>
      <c r="B27" s="2"/>
      <c r="C27" s="4"/>
      <c r="D27" s="4"/>
      <c r="E27" s="4"/>
      <c r="F27" s="2"/>
      <c r="G27" s="64"/>
      <c r="H27" s="64">
        <f t="shared" si="0"/>
        <v>0</v>
      </c>
      <c r="I27" s="64"/>
      <c r="J27" s="16"/>
      <c r="K27" s="63"/>
    </row>
    <row r="28" spans="1:11" ht="15" customHeight="1">
      <c r="A28" s="30">
        <v>17</v>
      </c>
      <c r="B28" s="16"/>
      <c r="C28" s="16"/>
      <c r="D28" s="16"/>
      <c r="E28" s="16"/>
      <c r="F28" s="43"/>
      <c r="G28" s="69"/>
      <c r="H28" s="64">
        <f t="shared" si="0"/>
        <v>0</v>
      </c>
      <c r="I28" s="64"/>
      <c r="J28" s="16"/>
      <c r="K28" s="63"/>
    </row>
    <row r="29" spans="1:11" ht="15" customHeight="1">
      <c r="A29" s="30">
        <v>54</v>
      </c>
      <c r="B29" s="2" t="s">
        <v>20</v>
      </c>
      <c r="C29" s="24" t="s">
        <v>23</v>
      </c>
      <c r="D29" s="24" t="s">
        <v>44</v>
      </c>
      <c r="E29" s="24" t="s">
        <v>101</v>
      </c>
      <c r="F29" s="2">
        <v>1</v>
      </c>
      <c r="G29" s="3">
        <v>9.4</v>
      </c>
      <c r="H29" s="3">
        <f t="shared" si="0"/>
        <v>9.4</v>
      </c>
      <c r="I29" s="3"/>
      <c r="J29" s="16">
        <f>F29*J$6</f>
        <v>14</v>
      </c>
      <c r="K29" s="16">
        <f>H29*J$6</f>
        <v>131.6</v>
      </c>
    </row>
    <row r="30" spans="1:11" ht="15" customHeight="1">
      <c r="A30" s="30">
        <v>19</v>
      </c>
      <c r="B30" s="2" t="s">
        <v>90</v>
      </c>
      <c r="C30" s="2" t="s">
        <v>8</v>
      </c>
      <c r="D30" s="2" t="s">
        <v>44</v>
      </c>
      <c r="E30" s="2"/>
      <c r="F30" s="2">
        <v>6</v>
      </c>
      <c r="G30" s="64">
        <v>0.54</v>
      </c>
      <c r="H30" s="64">
        <f t="shared" si="0"/>
        <v>3.24</v>
      </c>
      <c r="I30" s="64"/>
      <c r="J30" s="16">
        <f>F30*J$6</f>
        <v>84</v>
      </c>
      <c r="K30" s="63">
        <f>H30*J$6</f>
        <v>45.36</v>
      </c>
    </row>
    <row r="31" spans="1:11" ht="15" customHeight="1">
      <c r="A31" s="30">
        <v>20</v>
      </c>
      <c r="B31" s="2" t="s">
        <v>6</v>
      </c>
      <c r="C31" s="53" t="s">
        <v>99</v>
      </c>
      <c r="D31" s="17" t="s">
        <v>46</v>
      </c>
      <c r="E31" s="17"/>
      <c r="F31" s="2">
        <v>2</v>
      </c>
      <c r="G31" s="64">
        <v>9.18</v>
      </c>
      <c r="H31" s="64">
        <f t="shared" si="0"/>
        <v>18.36</v>
      </c>
      <c r="I31" s="64"/>
      <c r="J31" s="16">
        <f>F31*J$6</f>
        <v>28</v>
      </c>
      <c r="K31" s="63">
        <f>H31*J$6</f>
        <v>257.03999999999996</v>
      </c>
    </row>
    <row r="32" spans="1:11" ht="15" customHeight="1">
      <c r="A32" s="30">
        <v>21</v>
      </c>
      <c r="B32" s="2"/>
      <c r="C32" s="15"/>
      <c r="D32" s="15"/>
      <c r="E32" s="15"/>
      <c r="F32" s="2"/>
      <c r="G32" s="64"/>
      <c r="H32" s="64">
        <f t="shared" si="0"/>
        <v>0</v>
      </c>
      <c r="I32" s="64"/>
      <c r="J32" s="16">
        <f>F32*J$6</f>
        <v>0</v>
      </c>
      <c r="K32" s="63">
        <f>H32*J$6</f>
        <v>0</v>
      </c>
    </row>
    <row r="33" spans="1:11" ht="15" customHeight="1">
      <c r="A33" s="30">
        <v>22</v>
      </c>
      <c r="B33" s="2" t="s">
        <v>7</v>
      </c>
      <c r="C33" s="15"/>
      <c r="D33" s="17" t="s">
        <v>47</v>
      </c>
      <c r="E33" s="17"/>
      <c r="F33" s="2">
        <v>1</v>
      </c>
      <c r="G33" s="64">
        <v>56.6</v>
      </c>
      <c r="H33" s="64">
        <f t="shared" si="0"/>
        <v>56.6</v>
      </c>
      <c r="I33" s="64"/>
      <c r="J33" s="16">
        <f>F33*J$6</f>
        <v>14</v>
      </c>
      <c r="K33" s="63">
        <f>H33*J$6</f>
        <v>792.4</v>
      </c>
    </row>
    <row r="34" spans="1:11" ht="15" customHeight="1">
      <c r="A34" s="30">
        <v>23</v>
      </c>
      <c r="B34" s="2"/>
      <c r="C34" s="15"/>
      <c r="D34" s="17"/>
      <c r="E34" s="17"/>
      <c r="F34" s="2"/>
      <c r="G34" s="64"/>
      <c r="H34" s="64">
        <f t="shared" si="0"/>
        <v>0</v>
      </c>
      <c r="I34" s="64"/>
      <c r="J34" s="16"/>
      <c r="K34" s="63"/>
    </row>
    <row r="35" spans="1:11" ht="15" customHeight="1">
      <c r="A35" s="30">
        <v>24</v>
      </c>
      <c r="B35" s="2" t="s">
        <v>73</v>
      </c>
      <c r="C35" s="49" t="s">
        <v>92</v>
      </c>
      <c r="D35" s="24" t="s">
        <v>44</v>
      </c>
      <c r="E35" s="24"/>
      <c r="F35" s="2">
        <v>1</v>
      </c>
      <c r="G35" s="64">
        <v>1.23</v>
      </c>
      <c r="H35" s="64">
        <f t="shared" si="0"/>
        <v>1.23</v>
      </c>
      <c r="I35" s="64"/>
      <c r="J35" s="16">
        <f t="shared" ref="J35:J46" si="1">F35*J$6</f>
        <v>14</v>
      </c>
      <c r="K35" s="63">
        <f t="shared" ref="K35:K46" si="2">H35*J$6</f>
        <v>17.22</v>
      </c>
    </row>
    <row r="36" spans="1:11" ht="15" customHeight="1">
      <c r="A36" s="30">
        <v>55</v>
      </c>
      <c r="B36" s="4" t="s">
        <v>27</v>
      </c>
      <c r="C36" s="4" t="s">
        <v>36</v>
      </c>
      <c r="D36" s="4" t="s">
        <v>44</v>
      </c>
      <c r="E36" s="4" t="s">
        <v>101</v>
      </c>
      <c r="F36" s="2">
        <v>1</v>
      </c>
      <c r="G36" s="3">
        <v>0.51</v>
      </c>
      <c r="H36" s="3">
        <f t="shared" si="0"/>
        <v>0.51</v>
      </c>
      <c r="I36" s="3"/>
      <c r="J36" s="16">
        <f t="shared" si="1"/>
        <v>14</v>
      </c>
      <c r="K36" s="16">
        <f t="shared" si="2"/>
        <v>7.1400000000000006</v>
      </c>
    </row>
    <row r="37" spans="1:11" ht="15" customHeight="1">
      <c r="A37" s="30">
        <v>29</v>
      </c>
      <c r="B37" s="2" t="s">
        <v>5</v>
      </c>
      <c r="C37" s="24" t="s">
        <v>40</v>
      </c>
      <c r="D37" s="24" t="s">
        <v>44</v>
      </c>
      <c r="E37" s="24" t="s">
        <v>101</v>
      </c>
      <c r="F37" s="2">
        <v>16</v>
      </c>
      <c r="G37" s="3">
        <v>1.54</v>
      </c>
      <c r="H37" s="3">
        <f t="shared" si="0"/>
        <v>24.64</v>
      </c>
      <c r="I37" s="3"/>
      <c r="J37" s="16">
        <f t="shared" si="1"/>
        <v>224</v>
      </c>
      <c r="K37" s="16">
        <f t="shared" si="2"/>
        <v>344.96000000000004</v>
      </c>
    </row>
    <row r="38" spans="1:11" s="7" customFormat="1" ht="15" customHeight="1">
      <c r="A38" s="30">
        <v>57</v>
      </c>
      <c r="B38" s="5" t="s">
        <v>94</v>
      </c>
      <c r="C38" s="49" t="s">
        <v>93</v>
      </c>
      <c r="D38" s="18" t="s">
        <v>44</v>
      </c>
      <c r="E38" s="18"/>
      <c r="F38" s="5">
        <v>1</v>
      </c>
      <c r="G38" s="67">
        <v>6.2</v>
      </c>
      <c r="H38" s="64">
        <f t="shared" si="0"/>
        <v>6.2</v>
      </c>
      <c r="I38" s="64"/>
      <c r="J38" s="20">
        <f t="shared" si="1"/>
        <v>14</v>
      </c>
      <c r="K38" s="66">
        <f t="shared" si="2"/>
        <v>86.8</v>
      </c>
    </row>
    <row r="39" spans="1:11" ht="15" customHeight="1">
      <c r="A39" s="30">
        <v>58</v>
      </c>
      <c r="B39" s="2" t="s">
        <v>18</v>
      </c>
      <c r="C39" s="24" t="s">
        <v>2</v>
      </c>
      <c r="D39" s="24" t="s">
        <v>44</v>
      </c>
      <c r="E39" s="24"/>
      <c r="F39" s="2">
        <v>1</v>
      </c>
      <c r="G39" s="64">
        <v>0.5</v>
      </c>
      <c r="H39" s="64">
        <f t="shared" si="0"/>
        <v>0.5</v>
      </c>
      <c r="I39" s="64"/>
      <c r="J39" s="16">
        <f t="shared" si="1"/>
        <v>14</v>
      </c>
      <c r="K39" s="63">
        <f t="shared" si="2"/>
        <v>7</v>
      </c>
    </row>
    <row r="40" spans="1:11" ht="15" customHeight="1">
      <c r="A40" s="30">
        <v>59</v>
      </c>
      <c r="B40" s="2" t="s">
        <v>98</v>
      </c>
      <c r="C40" s="49" t="s">
        <v>97</v>
      </c>
      <c r="D40" s="2" t="s">
        <v>44</v>
      </c>
      <c r="E40" s="2"/>
      <c r="F40" s="2">
        <v>1</v>
      </c>
      <c r="G40" s="64">
        <v>3</v>
      </c>
      <c r="H40" s="64">
        <f t="shared" si="0"/>
        <v>3</v>
      </c>
      <c r="I40" s="64"/>
      <c r="J40" s="16">
        <f t="shared" si="1"/>
        <v>14</v>
      </c>
      <c r="K40" s="63">
        <f t="shared" si="2"/>
        <v>42</v>
      </c>
    </row>
    <row r="41" spans="1:11" ht="15" customHeight="1">
      <c r="A41" s="30">
        <v>36</v>
      </c>
      <c r="B41" s="2" t="s">
        <v>77</v>
      </c>
      <c r="C41" s="16" t="s">
        <v>76</v>
      </c>
      <c r="D41" s="17" t="s">
        <v>44</v>
      </c>
      <c r="E41" s="17" t="s">
        <v>101</v>
      </c>
      <c r="F41" s="2">
        <v>4</v>
      </c>
      <c r="G41" s="3">
        <v>4.5599999999999996</v>
      </c>
      <c r="H41" s="3">
        <f t="shared" si="0"/>
        <v>18.239999999999998</v>
      </c>
      <c r="I41" s="3"/>
      <c r="J41" s="16">
        <f t="shared" si="1"/>
        <v>56</v>
      </c>
      <c r="K41" s="16">
        <f t="shared" si="2"/>
        <v>255.35999999999999</v>
      </c>
    </row>
    <row r="42" spans="1:11" ht="15" customHeight="1">
      <c r="A42" s="30">
        <v>37</v>
      </c>
      <c r="B42" s="2" t="s">
        <v>79</v>
      </c>
      <c r="C42" s="23" t="s">
        <v>78</v>
      </c>
      <c r="D42" s="17" t="s">
        <v>44</v>
      </c>
      <c r="E42" s="17" t="s">
        <v>101</v>
      </c>
      <c r="F42" s="2">
        <v>4</v>
      </c>
      <c r="G42" s="3">
        <v>4.5599999999999996</v>
      </c>
      <c r="H42" s="3">
        <f t="shared" si="0"/>
        <v>18.239999999999998</v>
      </c>
      <c r="I42" s="3"/>
      <c r="J42" s="16">
        <f t="shared" si="1"/>
        <v>56</v>
      </c>
      <c r="K42" s="16">
        <f t="shared" si="2"/>
        <v>255.35999999999999</v>
      </c>
    </row>
    <row r="43" spans="1:11" s="9" customFormat="1" ht="15" customHeight="1">
      <c r="A43" s="30">
        <v>27</v>
      </c>
      <c r="B43" s="8" t="s">
        <v>52</v>
      </c>
      <c r="C43" s="26"/>
      <c r="D43" s="26"/>
      <c r="E43" s="26"/>
      <c r="F43" s="8"/>
      <c r="G43" s="72"/>
      <c r="H43" s="72">
        <f t="shared" si="0"/>
        <v>0</v>
      </c>
      <c r="I43" s="72">
        <f>SUM(H44:H49)</f>
        <v>42.45</v>
      </c>
      <c r="J43" s="16">
        <f t="shared" si="1"/>
        <v>0</v>
      </c>
      <c r="K43" s="63">
        <f t="shared" si="2"/>
        <v>0</v>
      </c>
    </row>
    <row r="44" spans="1:11" ht="15" customHeight="1">
      <c r="A44" s="30">
        <v>28</v>
      </c>
      <c r="B44" s="2" t="s">
        <v>39</v>
      </c>
      <c r="C44" s="24" t="s">
        <v>12</v>
      </c>
      <c r="D44" s="24" t="s">
        <v>44</v>
      </c>
      <c r="E44" s="24"/>
      <c r="F44" s="2">
        <v>0</v>
      </c>
      <c r="G44" s="64">
        <v>2.25</v>
      </c>
      <c r="H44" s="64">
        <f t="shared" si="0"/>
        <v>0</v>
      </c>
      <c r="I44" s="64"/>
      <c r="J44" s="16">
        <f t="shared" si="1"/>
        <v>0</v>
      </c>
      <c r="K44" s="63">
        <f t="shared" si="2"/>
        <v>0</v>
      </c>
    </row>
    <row r="45" spans="1:11" ht="15" customHeight="1">
      <c r="A45" s="30">
        <v>39</v>
      </c>
      <c r="B45" s="5" t="s">
        <v>75</v>
      </c>
      <c r="C45" s="27" t="s">
        <v>74</v>
      </c>
      <c r="D45" s="19" t="s">
        <v>44</v>
      </c>
      <c r="E45" s="19" t="s">
        <v>101</v>
      </c>
      <c r="F45" s="5">
        <v>1</v>
      </c>
      <c r="G45" s="6">
        <v>7.45</v>
      </c>
      <c r="H45" s="3">
        <f t="shared" si="0"/>
        <v>7.45</v>
      </c>
      <c r="I45" s="3"/>
      <c r="J45" s="20">
        <f t="shared" si="1"/>
        <v>14</v>
      </c>
      <c r="K45" s="20">
        <f t="shared" si="2"/>
        <v>104.3</v>
      </c>
    </row>
    <row r="46" spans="1:11" ht="15" customHeight="1">
      <c r="A46" s="30">
        <v>30</v>
      </c>
      <c r="B46" s="2" t="s">
        <v>25</v>
      </c>
      <c r="C46" s="24" t="s">
        <v>38</v>
      </c>
      <c r="D46" s="24" t="s">
        <v>45</v>
      </c>
      <c r="E46" s="24"/>
      <c r="F46" s="2">
        <v>1</v>
      </c>
      <c r="G46" s="64">
        <v>35</v>
      </c>
      <c r="H46" s="64">
        <f t="shared" si="0"/>
        <v>35</v>
      </c>
      <c r="I46" s="64"/>
      <c r="J46" s="16">
        <f t="shared" si="1"/>
        <v>14</v>
      </c>
      <c r="K46" s="63">
        <f t="shared" si="2"/>
        <v>490</v>
      </c>
    </row>
    <row r="47" spans="1:11" ht="15" customHeight="1">
      <c r="A47" s="30">
        <v>31</v>
      </c>
      <c r="B47" s="16"/>
      <c r="C47" s="16"/>
      <c r="D47" s="16"/>
      <c r="E47" s="16"/>
      <c r="F47" s="43"/>
      <c r="G47" s="69"/>
      <c r="H47" s="64">
        <f t="shared" si="0"/>
        <v>0</v>
      </c>
      <c r="I47" s="64"/>
      <c r="J47" s="16"/>
      <c r="K47" s="63"/>
    </row>
    <row r="48" spans="1:11" ht="15" customHeight="1">
      <c r="A48" s="30">
        <v>32</v>
      </c>
      <c r="B48" s="15"/>
      <c r="C48" s="16"/>
      <c r="D48" s="16"/>
      <c r="E48" s="16"/>
      <c r="F48" s="44"/>
      <c r="G48" s="73"/>
      <c r="H48" s="64">
        <f t="shared" si="0"/>
        <v>0</v>
      </c>
      <c r="I48" s="64"/>
      <c r="J48" s="16">
        <f t="shared" ref="J48:J64" si="3">F48*J$6</f>
        <v>0</v>
      </c>
      <c r="K48" s="63">
        <f t="shared" ref="K48:K64" si="4">H48*J$6</f>
        <v>0</v>
      </c>
    </row>
    <row r="49" spans="1:11" ht="15" customHeight="1">
      <c r="A49" s="30">
        <v>33</v>
      </c>
      <c r="B49" s="16"/>
      <c r="C49" s="16"/>
      <c r="D49" s="16"/>
      <c r="E49" s="16"/>
      <c r="F49" s="43"/>
      <c r="G49" s="69"/>
      <c r="H49" s="64">
        <f t="shared" si="0"/>
        <v>0</v>
      </c>
      <c r="I49" s="64"/>
      <c r="J49" s="16">
        <f t="shared" si="3"/>
        <v>0</v>
      </c>
      <c r="K49" s="63">
        <f t="shared" si="4"/>
        <v>0</v>
      </c>
    </row>
    <row r="50" spans="1:11" s="9" customFormat="1" ht="15" customHeight="1">
      <c r="A50" s="30">
        <v>34</v>
      </c>
      <c r="B50" s="8" t="s">
        <v>0</v>
      </c>
      <c r="C50" s="25"/>
      <c r="D50" s="25"/>
      <c r="E50" s="25"/>
      <c r="F50" s="8">
        <v>1</v>
      </c>
      <c r="G50" s="72">
        <v>10</v>
      </c>
      <c r="H50" s="72">
        <f t="shared" si="0"/>
        <v>10</v>
      </c>
      <c r="I50" s="72">
        <f>SUM(H51:H67)</f>
        <v>76.271999999999991</v>
      </c>
      <c r="J50" s="16">
        <f t="shared" si="3"/>
        <v>14</v>
      </c>
      <c r="K50" s="63">
        <f t="shared" si="4"/>
        <v>140</v>
      </c>
    </row>
    <row r="51" spans="1:11" ht="15" customHeight="1">
      <c r="A51" s="30">
        <v>40</v>
      </c>
      <c r="B51" s="2" t="s">
        <v>61</v>
      </c>
      <c r="C51" s="16" t="s">
        <v>60</v>
      </c>
      <c r="D51" s="17" t="s">
        <v>44</v>
      </c>
      <c r="E51" s="17" t="s">
        <v>101</v>
      </c>
      <c r="F51" s="2">
        <v>4</v>
      </c>
      <c r="G51" s="3">
        <v>0.63</v>
      </c>
      <c r="H51" s="3">
        <f t="shared" si="0"/>
        <v>2.52</v>
      </c>
      <c r="I51" s="3"/>
      <c r="J51" s="16">
        <f t="shared" si="3"/>
        <v>56</v>
      </c>
      <c r="K51" s="16">
        <f t="shared" si="4"/>
        <v>35.28</v>
      </c>
    </row>
    <row r="52" spans="1:11" ht="15" customHeight="1">
      <c r="A52" s="30">
        <v>41</v>
      </c>
      <c r="B52" s="2" t="s">
        <v>63</v>
      </c>
      <c r="C52" s="16" t="s">
        <v>62</v>
      </c>
      <c r="D52" s="16" t="s">
        <v>44</v>
      </c>
      <c r="E52" s="16" t="s">
        <v>101</v>
      </c>
      <c r="F52" s="2">
        <v>4</v>
      </c>
      <c r="G52" s="3">
        <v>0.50800000000000001</v>
      </c>
      <c r="H52" s="3">
        <f t="shared" si="0"/>
        <v>2.032</v>
      </c>
      <c r="I52" s="3"/>
      <c r="J52" s="16">
        <f t="shared" si="3"/>
        <v>56</v>
      </c>
      <c r="K52" s="16">
        <f t="shared" si="4"/>
        <v>28.448</v>
      </c>
    </row>
    <row r="53" spans="1:11" ht="15" customHeight="1">
      <c r="A53" s="30">
        <v>2</v>
      </c>
      <c r="B53" s="2" t="s">
        <v>59</v>
      </c>
      <c r="C53" s="16" t="s">
        <v>58</v>
      </c>
      <c r="D53" s="17" t="s">
        <v>46</v>
      </c>
      <c r="E53" s="17" t="s">
        <v>101</v>
      </c>
      <c r="F53" s="2">
        <v>1</v>
      </c>
      <c r="G53" s="3">
        <v>7.43</v>
      </c>
      <c r="H53" s="3">
        <f t="shared" si="0"/>
        <v>7.43</v>
      </c>
      <c r="I53" s="3"/>
      <c r="J53" s="16">
        <f t="shared" si="3"/>
        <v>14</v>
      </c>
      <c r="K53" s="16">
        <f t="shared" si="4"/>
        <v>104.02</v>
      </c>
    </row>
    <row r="54" spans="1:11" ht="15" customHeight="1">
      <c r="A54" s="30">
        <v>38</v>
      </c>
      <c r="B54" s="2"/>
      <c r="C54" s="23"/>
      <c r="D54" s="17"/>
      <c r="E54" s="17"/>
      <c r="F54" s="2"/>
      <c r="G54" s="64"/>
      <c r="H54" s="64">
        <f t="shared" si="0"/>
        <v>0</v>
      </c>
      <c r="I54" s="64"/>
      <c r="J54" s="16">
        <f t="shared" si="3"/>
        <v>0</v>
      </c>
      <c r="K54" s="63">
        <f t="shared" si="4"/>
        <v>0</v>
      </c>
    </row>
    <row r="55" spans="1:11" s="7" customFormat="1" ht="15" customHeight="1">
      <c r="A55" s="30">
        <v>5</v>
      </c>
      <c r="B55" s="11" t="s">
        <v>86</v>
      </c>
      <c r="C55" t="s">
        <v>118</v>
      </c>
      <c r="D55" s="22" t="s">
        <v>46</v>
      </c>
      <c r="E55" s="22" t="s">
        <v>101</v>
      </c>
      <c r="F55" s="11">
        <v>1</v>
      </c>
      <c r="G55" s="13">
        <v>11.73</v>
      </c>
      <c r="H55" s="3">
        <f t="shared" si="0"/>
        <v>11.73</v>
      </c>
      <c r="I55" s="3"/>
      <c r="J55" s="21">
        <f t="shared" si="3"/>
        <v>14</v>
      </c>
      <c r="K55" s="21">
        <f t="shared" si="4"/>
        <v>164.22</v>
      </c>
    </row>
    <row r="56" spans="1:11" ht="15" customHeight="1">
      <c r="A56" s="30">
        <v>35</v>
      </c>
      <c r="B56" s="2" t="s">
        <v>37</v>
      </c>
      <c r="C56" s="24" t="s">
        <v>35</v>
      </c>
      <c r="D56" s="24" t="s">
        <v>46</v>
      </c>
      <c r="E56" s="24" t="s">
        <v>101</v>
      </c>
      <c r="F56" s="2">
        <v>4</v>
      </c>
      <c r="G56" s="3">
        <v>2.8</v>
      </c>
      <c r="H56" s="3">
        <f t="shared" si="0"/>
        <v>11.2</v>
      </c>
      <c r="I56" s="3"/>
      <c r="J56" s="16">
        <f t="shared" si="3"/>
        <v>56</v>
      </c>
      <c r="K56" s="16">
        <f t="shared" si="4"/>
        <v>156.79999999999998</v>
      </c>
    </row>
    <row r="57" spans="1:11" ht="15" customHeight="1">
      <c r="A57" s="30">
        <v>1</v>
      </c>
      <c r="B57" s="2" t="s">
        <v>30</v>
      </c>
      <c r="C57" s="2" t="s">
        <v>50</v>
      </c>
      <c r="D57" s="2" t="s">
        <v>43</v>
      </c>
      <c r="E57" s="2" t="s">
        <v>101</v>
      </c>
      <c r="F57" s="2">
        <v>1</v>
      </c>
      <c r="G57" s="3">
        <v>29.95</v>
      </c>
      <c r="H57" s="3">
        <f t="shared" si="0"/>
        <v>29.95</v>
      </c>
      <c r="I57" s="3"/>
      <c r="J57" s="16">
        <f t="shared" si="3"/>
        <v>14</v>
      </c>
      <c r="K57" s="16">
        <f t="shared" si="4"/>
        <v>419.3</v>
      </c>
    </row>
    <row r="58" spans="1:11" ht="15" customHeight="1">
      <c r="A58" s="30">
        <v>42</v>
      </c>
      <c r="B58" s="16"/>
      <c r="C58" s="16"/>
      <c r="D58" s="16"/>
      <c r="E58" s="16"/>
      <c r="F58" s="43"/>
      <c r="G58" s="69"/>
      <c r="H58" s="64">
        <f t="shared" ref="H58:H76" si="5">G58*F58</f>
        <v>0</v>
      </c>
      <c r="I58" s="64"/>
      <c r="J58" s="16">
        <f t="shared" si="3"/>
        <v>0</v>
      </c>
      <c r="K58" s="63">
        <f t="shared" si="4"/>
        <v>0</v>
      </c>
    </row>
    <row r="59" spans="1:11" ht="15" customHeight="1">
      <c r="A59" s="30">
        <v>43</v>
      </c>
      <c r="B59" s="16" t="s">
        <v>66</v>
      </c>
      <c r="C59" s="28" t="s">
        <v>64</v>
      </c>
      <c r="D59" s="16" t="s">
        <v>46</v>
      </c>
      <c r="E59" s="16"/>
      <c r="F59" s="43">
        <v>3</v>
      </c>
      <c r="G59" s="69">
        <v>1.94</v>
      </c>
      <c r="H59" s="64">
        <f t="shared" si="5"/>
        <v>5.82</v>
      </c>
      <c r="I59" s="64"/>
      <c r="J59" s="16">
        <f t="shared" si="3"/>
        <v>42</v>
      </c>
      <c r="K59" s="63">
        <f t="shared" si="4"/>
        <v>81.48</v>
      </c>
    </row>
    <row r="60" spans="1:11" ht="15" customHeight="1">
      <c r="A60" s="30">
        <v>44</v>
      </c>
      <c r="B60" s="2" t="s">
        <v>67</v>
      </c>
      <c r="C60" s="16" t="s">
        <v>65</v>
      </c>
      <c r="D60" s="17" t="s">
        <v>46</v>
      </c>
      <c r="E60" s="17"/>
      <c r="F60" s="2">
        <v>3</v>
      </c>
      <c r="G60" s="64">
        <v>1.1499999999999999</v>
      </c>
      <c r="H60" s="64">
        <f t="shared" si="5"/>
        <v>3.4499999999999997</v>
      </c>
      <c r="I60" s="64"/>
      <c r="J60" s="16">
        <f t="shared" si="3"/>
        <v>42</v>
      </c>
      <c r="K60" s="63">
        <f t="shared" si="4"/>
        <v>48.3</v>
      </c>
    </row>
    <row r="61" spans="1:11" ht="15" customHeight="1">
      <c r="A61" s="30">
        <v>45</v>
      </c>
      <c r="B61" s="2"/>
      <c r="C61" s="15"/>
      <c r="D61" s="15"/>
      <c r="E61" s="15"/>
      <c r="F61" s="2"/>
      <c r="G61" s="64"/>
      <c r="H61" s="64">
        <f t="shared" si="5"/>
        <v>0</v>
      </c>
      <c r="I61" s="64"/>
      <c r="J61" s="16">
        <f t="shared" si="3"/>
        <v>0</v>
      </c>
      <c r="K61" s="63">
        <f t="shared" si="4"/>
        <v>0</v>
      </c>
    </row>
    <row r="62" spans="1:11" ht="15" customHeight="1">
      <c r="A62" s="30">
        <v>46</v>
      </c>
      <c r="B62" s="2" t="s">
        <v>69</v>
      </c>
      <c r="C62" s="16" t="s">
        <v>68</v>
      </c>
      <c r="D62" s="17" t="s">
        <v>46</v>
      </c>
      <c r="E62" s="17"/>
      <c r="F62" s="2">
        <v>2</v>
      </c>
      <c r="G62" s="64">
        <v>0.52</v>
      </c>
      <c r="H62" s="64">
        <f t="shared" si="5"/>
        <v>1.04</v>
      </c>
      <c r="I62" s="64"/>
      <c r="J62" s="16">
        <f t="shared" si="3"/>
        <v>28</v>
      </c>
      <c r="K62" s="63">
        <f t="shared" si="4"/>
        <v>14.56</v>
      </c>
    </row>
    <row r="63" spans="1:11" ht="15" customHeight="1">
      <c r="A63" s="30">
        <v>47</v>
      </c>
      <c r="B63" s="2" t="s">
        <v>71</v>
      </c>
      <c r="C63" s="16" t="s">
        <v>70</v>
      </c>
      <c r="D63" s="17" t="s">
        <v>46</v>
      </c>
      <c r="E63" s="17"/>
      <c r="F63" s="2">
        <v>2</v>
      </c>
      <c r="G63" s="64">
        <v>0.55000000000000004</v>
      </c>
      <c r="H63" s="64">
        <f t="shared" si="5"/>
        <v>1.1000000000000001</v>
      </c>
      <c r="I63" s="64"/>
      <c r="J63" s="16">
        <f t="shared" si="3"/>
        <v>28</v>
      </c>
      <c r="K63" s="63">
        <f t="shared" si="4"/>
        <v>15.400000000000002</v>
      </c>
    </row>
    <row r="64" spans="1:11" ht="15" customHeight="1">
      <c r="A64" s="30">
        <v>48</v>
      </c>
      <c r="B64" s="2"/>
      <c r="C64" s="16"/>
      <c r="D64" s="17"/>
      <c r="E64" s="17"/>
      <c r="F64" s="2"/>
      <c r="G64" s="64"/>
      <c r="H64" s="64">
        <f t="shared" si="5"/>
        <v>0</v>
      </c>
      <c r="I64" s="64"/>
      <c r="J64" s="16">
        <f t="shared" si="3"/>
        <v>0</v>
      </c>
      <c r="K64" s="63">
        <f t="shared" si="4"/>
        <v>0</v>
      </c>
    </row>
    <row r="65" spans="1:11" ht="15" customHeight="1">
      <c r="A65" s="30">
        <v>49</v>
      </c>
      <c r="B65" s="16"/>
      <c r="C65" s="16"/>
      <c r="D65" s="16"/>
      <c r="E65" s="16"/>
      <c r="F65" s="43"/>
      <c r="G65" s="69"/>
      <c r="H65" s="64">
        <f t="shared" si="5"/>
        <v>0</v>
      </c>
      <c r="I65" s="64"/>
      <c r="J65" s="16"/>
      <c r="K65" s="63"/>
    </row>
    <row r="66" spans="1:11" ht="15" customHeight="1">
      <c r="A66" s="30">
        <v>50</v>
      </c>
      <c r="B66" s="2"/>
      <c r="C66" s="16"/>
      <c r="D66" s="17"/>
      <c r="E66" s="17"/>
      <c r="F66" s="2"/>
      <c r="G66" s="64"/>
      <c r="H66" s="64">
        <f t="shared" si="5"/>
        <v>0</v>
      </c>
      <c r="I66" s="64"/>
      <c r="J66" s="16">
        <f t="shared" ref="J66:J81" si="6">F66*J$6</f>
        <v>0</v>
      </c>
      <c r="K66" s="63">
        <f t="shared" ref="K66:K81" si="7">H66*J$6</f>
        <v>0</v>
      </c>
    </row>
    <row r="67" spans="1:11" ht="15" customHeight="1">
      <c r="A67" s="30">
        <v>51</v>
      </c>
      <c r="B67" s="2"/>
      <c r="C67" s="15"/>
      <c r="D67" s="15"/>
      <c r="E67" s="15"/>
      <c r="F67" s="2"/>
      <c r="G67" s="64"/>
      <c r="H67" s="64">
        <f t="shared" si="5"/>
        <v>0</v>
      </c>
      <c r="I67" s="64"/>
      <c r="J67" s="16">
        <f t="shared" si="6"/>
        <v>0</v>
      </c>
      <c r="K67" s="63">
        <f t="shared" si="7"/>
        <v>0</v>
      </c>
    </row>
    <row r="68" spans="1:11" ht="15" customHeight="1">
      <c r="A68" s="30">
        <v>52</v>
      </c>
      <c r="B68" s="8" t="s">
        <v>31</v>
      </c>
      <c r="C68" s="8"/>
      <c r="D68" s="8"/>
      <c r="E68" s="8"/>
      <c r="F68" s="8"/>
      <c r="G68" s="72"/>
      <c r="H68" s="72">
        <f t="shared" si="5"/>
        <v>0</v>
      </c>
      <c r="I68" s="76">
        <f>SUM(H69:H81)</f>
        <v>21</v>
      </c>
      <c r="J68" s="14">
        <f t="shared" si="6"/>
        <v>0</v>
      </c>
      <c r="K68" s="70">
        <f t="shared" si="7"/>
        <v>0</v>
      </c>
    </row>
    <row r="69" spans="1:11" ht="15" customHeight="1">
      <c r="A69" s="30">
        <v>53</v>
      </c>
      <c r="B69" s="2" t="s">
        <v>28</v>
      </c>
      <c r="C69" s="24"/>
      <c r="D69" s="24" t="s">
        <v>14</v>
      </c>
      <c r="E69" s="24"/>
      <c r="F69" s="2">
        <v>1</v>
      </c>
      <c r="G69" s="64">
        <v>11</v>
      </c>
      <c r="H69" s="64">
        <f t="shared" si="5"/>
        <v>11</v>
      </c>
      <c r="I69" s="64"/>
      <c r="J69" s="16">
        <f t="shared" si="6"/>
        <v>14</v>
      </c>
      <c r="K69" s="63">
        <f t="shared" si="7"/>
        <v>154</v>
      </c>
    </row>
    <row r="70" spans="1:11" ht="17.25" customHeight="1">
      <c r="A70" s="30">
        <v>56</v>
      </c>
      <c r="B70" s="2" t="s">
        <v>17</v>
      </c>
      <c r="C70" s="2" t="s">
        <v>49</v>
      </c>
      <c r="D70" s="2" t="s">
        <v>48</v>
      </c>
      <c r="E70" s="2"/>
      <c r="F70" s="2">
        <v>1</v>
      </c>
      <c r="G70" s="64">
        <v>10</v>
      </c>
      <c r="H70" s="64">
        <f t="shared" si="5"/>
        <v>10</v>
      </c>
      <c r="I70" s="64"/>
      <c r="J70" s="16">
        <f t="shared" si="6"/>
        <v>14</v>
      </c>
      <c r="K70" s="63">
        <f t="shared" si="7"/>
        <v>140</v>
      </c>
    </row>
    <row r="71" spans="1:11" ht="15" customHeight="1">
      <c r="A71" s="30">
        <v>60</v>
      </c>
      <c r="B71" s="2"/>
      <c r="C71" s="2"/>
      <c r="D71" s="2"/>
      <c r="E71" s="2"/>
      <c r="F71" s="2"/>
      <c r="G71" s="64"/>
      <c r="H71" s="64">
        <f t="shared" si="5"/>
        <v>0</v>
      </c>
      <c r="I71" s="64"/>
      <c r="J71" s="16">
        <f t="shared" si="6"/>
        <v>0</v>
      </c>
      <c r="K71" s="63">
        <f t="shared" si="7"/>
        <v>0</v>
      </c>
    </row>
    <row r="72" spans="1:11" ht="15" customHeight="1">
      <c r="A72" s="30">
        <v>61</v>
      </c>
      <c r="B72" s="2"/>
      <c r="C72" s="2"/>
      <c r="D72" s="2"/>
      <c r="E72" s="2"/>
      <c r="F72" s="2"/>
      <c r="G72" s="64"/>
      <c r="H72" s="64">
        <f t="shared" si="5"/>
        <v>0</v>
      </c>
      <c r="I72" s="64"/>
      <c r="J72" s="16">
        <f t="shared" si="6"/>
        <v>0</v>
      </c>
      <c r="K72" s="63">
        <f t="shared" si="7"/>
        <v>0</v>
      </c>
    </row>
    <row r="73" spans="1:11" ht="15" customHeight="1">
      <c r="A73" s="30">
        <v>62</v>
      </c>
      <c r="B73" s="2"/>
      <c r="C73" s="2"/>
      <c r="D73" s="2"/>
      <c r="E73" s="2"/>
      <c r="F73" s="2"/>
      <c r="G73" s="64"/>
      <c r="H73" s="64">
        <f t="shared" si="5"/>
        <v>0</v>
      </c>
      <c r="I73" s="64"/>
      <c r="J73" s="16">
        <f t="shared" si="6"/>
        <v>0</v>
      </c>
      <c r="K73" s="63">
        <f t="shared" si="7"/>
        <v>0</v>
      </c>
    </row>
    <row r="74" spans="1:11" ht="15" customHeight="1">
      <c r="A74" s="30">
        <v>63</v>
      </c>
      <c r="B74" s="2"/>
      <c r="C74" s="2"/>
      <c r="D74" s="2"/>
      <c r="E74" s="2"/>
      <c r="F74" s="2"/>
      <c r="G74" s="64"/>
      <c r="H74" s="64">
        <f t="shared" si="5"/>
        <v>0</v>
      </c>
      <c r="I74" s="64"/>
      <c r="J74" s="16">
        <f t="shared" si="6"/>
        <v>0</v>
      </c>
      <c r="K74" s="63">
        <f t="shared" si="7"/>
        <v>0</v>
      </c>
    </row>
    <row r="75" spans="1:11" ht="15" customHeight="1">
      <c r="A75" s="30">
        <v>64</v>
      </c>
      <c r="B75" s="2"/>
      <c r="C75" s="2"/>
      <c r="D75" s="2"/>
      <c r="E75" s="2"/>
      <c r="F75" s="2"/>
      <c r="G75" s="64"/>
      <c r="H75" s="64">
        <f t="shared" si="5"/>
        <v>0</v>
      </c>
      <c r="I75" s="64"/>
      <c r="J75" s="16">
        <f t="shared" si="6"/>
        <v>0</v>
      </c>
      <c r="K75" s="63">
        <f t="shared" si="7"/>
        <v>0</v>
      </c>
    </row>
    <row r="76" spans="1:11" ht="15" customHeight="1">
      <c r="A76" s="30">
        <v>65</v>
      </c>
      <c r="B76" s="2"/>
      <c r="C76" s="2"/>
      <c r="D76" s="2"/>
      <c r="E76" s="2"/>
      <c r="F76" s="2"/>
      <c r="G76" s="64"/>
      <c r="H76" s="64">
        <f t="shared" si="5"/>
        <v>0</v>
      </c>
      <c r="I76" s="64"/>
      <c r="J76" s="16">
        <f t="shared" si="6"/>
        <v>0</v>
      </c>
      <c r="K76" s="63">
        <f t="shared" si="7"/>
        <v>0</v>
      </c>
    </row>
    <row r="77" spans="1:11" ht="15" customHeight="1">
      <c r="A77" s="30">
        <v>66</v>
      </c>
      <c r="B77" s="2"/>
      <c r="C77" s="2"/>
      <c r="D77" s="2"/>
      <c r="E77" s="2"/>
      <c r="F77" s="2"/>
      <c r="G77" s="64"/>
      <c r="H77" s="64">
        <f t="shared" ref="H77:H81" si="8">G77*F77</f>
        <v>0</v>
      </c>
      <c r="I77" s="64"/>
      <c r="J77" s="16">
        <f t="shared" si="6"/>
        <v>0</v>
      </c>
      <c r="K77" s="63">
        <f t="shared" si="7"/>
        <v>0</v>
      </c>
    </row>
    <row r="78" spans="1:11" ht="15" customHeight="1">
      <c r="A78" s="30">
        <v>67</v>
      </c>
      <c r="B78" s="2"/>
      <c r="C78" s="2"/>
      <c r="D78" s="2"/>
      <c r="E78" s="2"/>
      <c r="F78" s="2"/>
      <c r="G78" s="64"/>
      <c r="H78" s="64">
        <f t="shared" si="8"/>
        <v>0</v>
      </c>
      <c r="I78" s="64"/>
      <c r="J78" s="16">
        <f t="shared" si="6"/>
        <v>0</v>
      </c>
      <c r="K78" s="63">
        <f t="shared" si="7"/>
        <v>0</v>
      </c>
    </row>
    <row r="79" spans="1:11" ht="15" customHeight="1">
      <c r="A79" s="30">
        <v>68</v>
      </c>
      <c r="B79" s="2"/>
      <c r="C79" s="2"/>
      <c r="D79" s="2"/>
      <c r="E79" s="2"/>
      <c r="F79" s="2"/>
      <c r="G79" s="64"/>
      <c r="H79" s="64">
        <f t="shared" si="8"/>
        <v>0</v>
      </c>
      <c r="I79" s="64"/>
      <c r="J79" s="16">
        <f t="shared" si="6"/>
        <v>0</v>
      </c>
      <c r="K79" s="63">
        <f t="shared" si="7"/>
        <v>0</v>
      </c>
    </row>
    <row r="80" spans="1:11" ht="15" customHeight="1">
      <c r="A80" s="30">
        <v>69</v>
      </c>
      <c r="B80" s="2"/>
      <c r="C80" s="2"/>
      <c r="D80" s="2"/>
      <c r="E80" s="2"/>
      <c r="F80" s="2"/>
      <c r="G80" s="64"/>
      <c r="H80" s="64">
        <f t="shared" si="8"/>
        <v>0</v>
      </c>
      <c r="I80" s="64"/>
      <c r="J80" s="16">
        <f t="shared" si="6"/>
        <v>0</v>
      </c>
      <c r="K80" s="63">
        <f t="shared" si="7"/>
        <v>0</v>
      </c>
    </row>
    <row r="81" spans="1:11" ht="15" customHeight="1">
      <c r="A81" s="30">
        <v>70</v>
      </c>
      <c r="B81" s="2"/>
      <c r="C81" s="2"/>
      <c r="D81" s="2"/>
      <c r="E81" s="2"/>
      <c r="F81" s="59"/>
      <c r="G81" s="74"/>
      <c r="H81" s="74">
        <f t="shared" si="8"/>
        <v>0</v>
      </c>
      <c r="I81" s="74"/>
      <c r="J81" s="16">
        <f t="shared" si="6"/>
        <v>0</v>
      </c>
      <c r="K81" s="63">
        <f t="shared" si="7"/>
        <v>0</v>
      </c>
    </row>
    <row r="82" spans="1:11" s="51" customFormat="1" ht="15" customHeight="1">
      <c r="A82" s="10"/>
      <c r="B82" s="36"/>
      <c r="C82" s="36"/>
      <c r="D82" s="36"/>
      <c r="E82" s="36"/>
      <c r="F82" s="36"/>
      <c r="G82" s="37"/>
      <c r="H82" s="37"/>
      <c r="I82" s="52"/>
      <c r="J82" s="52"/>
      <c r="K82" s="52"/>
    </row>
    <row r="83" spans="1:11" ht="15" customHeight="1">
      <c r="A83" s="32"/>
      <c r="B83" s="10"/>
      <c r="C83" s="10"/>
      <c r="D83" s="10"/>
      <c r="E83" s="10"/>
      <c r="F83" s="45"/>
      <c r="G83" s="6" t="s">
        <v>10</v>
      </c>
      <c r="H83" s="3">
        <f>SUM(H10:H81)</f>
        <v>495.04200000000003</v>
      </c>
      <c r="I83" s="50"/>
      <c r="J83" t="s">
        <v>85</v>
      </c>
      <c r="K83">
        <f>SUM(K10:K81)</f>
        <v>6517.3080000000009</v>
      </c>
    </row>
    <row r="84" spans="1:11" ht="15" customHeight="1">
      <c r="G84" s="48" t="s">
        <v>72</v>
      </c>
      <c r="H84" s="3">
        <f>H83/2</f>
        <v>247.52100000000002</v>
      </c>
      <c r="I84" s="37"/>
    </row>
  </sheetData>
  <mergeCells count="1">
    <mergeCell ref="B2:C2"/>
  </mergeCells>
  <hyperlinks>
    <hyperlink ref="C19" r:id="rId1" display="http://search.digikey.com/scripts/DkSearch/dksus.dll?Detail&amp;name=LM35DZ-ND"/>
    <hyperlink ref="C45" r:id="rId2" display="http://search.digikey.com/scripts/DkSearch/dksus.dll?Detail&amp;name=W121-500-ND"/>
    <hyperlink ref="C42" r:id="rId3" display="http://search.digikey.com/scripts/DkSearch/dksus.dll?Detail&amp;name=501-1049-ND"/>
    <hyperlink ref="C16" r:id="rId4" display="http://search.digikey.com/scripts/DkSearch/dksus.dll?Detail&amp;name=AD8210WYRZ-ND"/>
    <hyperlink ref="C11" r:id="rId5" display="http://search.digikey.com/scripts/DkSearch/dksus.dll?Detail&amp;name=13FR005E-ND"/>
    <hyperlink ref="C35" r:id="rId6" display="http://search.digikey.com/scripts/DkSearch/dksus.dll?Detail&amp;name=TC1121COA-ND"/>
    <hyperlink ref="C38" r:id="rId7" display="http://search.digikey.com/scripts/DkSearch/dksus.dll?Detail&amp;name=Q306-ND"/>
    <hyperlink ref="C40" r:id="rId8" display="http://search.digikey.com/scripts/DkSearch/dksus.dll?Detail&amp;name=Q102-ND"/>
    <hyperlink ref="C10" r:id="rId9" display="http://search.digikey.com/scripts/DkSearch/dksus.dll?Detail&amp;name=MCP4822-E/SN-ND"/>
    <hyperlink ref="C14" r:id="rId10" display="http://search.digikey.com/scripts/DkSearch/dksus.dll?Detail&amp;name=REF198FSZ-ND"/>
  </hyperlinks>
  <pageMargins left="0.75" right="0.75" top="1" bottom="1" header="0.5" footer="0.5"/>
  <pageSetup paperSize="17" orientation="landscape" r:id="rId1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2"/>
  <sheetViews>
    <sheetView zoomScaleNormal="100" workbookViewId="0">
      <selection sqref="A1:XFD1048576"/>
    </sheetView>
  </sheetViews>
  <sheetFormatPr defaultColWidth="9.140625" defaultRowHeight="15" customHeight="1"/>
  <cols>
    <col min="1" max="1" width="14.140625" customWidth="1"/>
    <col min="2" max="2" width="67.5703125" bestFit="1" customWidth="1"/>
    <col min="3" max="3" width="21.140625" customWidth="1"/>
    <col min="4" max="4" width="12.42578125" customWidth="1"/>
    <col min="5" max="6" width="9.140625" hidden="1" customWidth="1"/>
    <col min="7" max="7" width="14.28515625" customWidth="1"/>
    <col min="8" max="8" width="18.140625" hidden="1" customWidth="1"/>
    <col min="9" max="9" width="12.28515625" hidden="1" customWidth="1"/>
    <col min="10" max="10" width="14" customWidth="1"/>
    <col min="11" max="11" width="15.7109375" customWidth="1"/>
  </cols>
  <sheetData>
    <row r="1" spans="1:11" ht="15" customHeight="1">
      <c r="A1" s="37" t="s">
        <v>3</v>
      </c>
      <c r="B1" s="77" t="s">
        <v>1</v>
      </c>
      <c r="C1" s="77"/>
    </row>
    <row r="2" spans="1:11" ht="15" customHeight="1">
      <c r="A2" s="37" t="s">
        <v>4</v>
      </c>
      <c r="B2" s="35">
        <v>40354</v>
      </c>
    </row>
    <row r="4" spans="1:11" ht="15" customHeight="1">
      <c r="A4" t="s">
        <v>111</v>
      </c>
      <c r="B4" s="42">
        <v>14</v>
      </c>
    </row>
    <row r="5" spans="1:11" s="51" customFormat="1" ht="15" customHeight="1">
      <c r="A5" s="29" t="s">
        <v>34</v>
      </c>
      <c r="B5" s="29" t="s">
        <v>32</v>
      </c>
      <c r="C5" s="29" t="s">
        <v>15</v>
      </c>
      <c r="D5" s="29" t="s">
        <v>116</v>
      </c>
      <c r="E5" s="29" t="s">
        <v>100</v>
      </c>
      <c r="F5" s="29" t="s">
        <v>110</v>
      </c>
      <c r="G5" s="29" t="s">
        <v>84</v>
      </c>
      <c r="H5" s="29" t="s">
        <v>83</v>
      </c>
      <c r="I5" s="29"/>
      <c r="J5" s="31" t="s">
        <v>109</v>
      </c>
      <c r="K5" s="31" t="s">
        <v>83</v>
      </c>
    </row>
    <row r="6" spans="1:11" ht="15" customHeight="1">
      <c r="A6" s="30">
        <v>6</v>
      </c>
      <c r="B6" s="5" t="s">
        <v>16</v>
      </c>
      <c r="C6" s="23" t="s">
        <v>107</v>
      </c>
      <c r="D6" s="18" t="s">
        <v>44</v>
      </c>
      <c r="E6" s="18" t="s">
        <v>101</v>
      </c>
      <c r="F6" s="5">
        <v>2</v>
      </c>
      <c r="G6" s="67">
        <v>3.6</v>
      </c>
      <c r="H6" s="3">
        <v>7.2</v>
      </c>
      <c r="I6" s="3"/>
      <c r="J6" s="16">
        <f t="shared" ref="J6:J7" si="0">B$4*F6</f>
        <v>28</v>
      </c>
      <c r="K6" s="63">
        <f>J6*G6</f>
        <v>100.8</v>
      </c>
    </row>
    <row r="7" spans="1:11" ht="15" customHeight="1">
      <c r="A7" s="30">
        <v>7</v>
      </c>
      <c r="B7" s="2" t="s">
        <v>106</v>
      </c>
      <c r="C7" s="23" t="s">
        <v>89</v>
      </c>
      <c r="D7" s="4" t="s">
        <v>44</v>
      </c>
      <c r="E7" s="4" t="s">
        <v>101</v>
      </c>
      <c r="F7" s="2">
        <v>2</v>
      </c>
      <c r="G7" s="64">
        <v>1.72</v>
      </c>
      <c r="H7" s="3">
        <v>1.72</v>
      </c>
      <c r="I7" s="3"/>
      <c r="J7" s="16">
        <f t="shared" si="0"/>
        <v>28</v>
      </c>
      <c r="K7" s="63">
        <f t="shared" ref="K7:K40" si="1">J7*G7</f>
        <v>48.16</v>
      </c>
    </row>
    <row r="8" spans="1:11" s="12" customFormat="1" ht="15" customHeight="1">
      <c r="A8" s="30">
        <v>8</v>
      </c>
      <c r="B8" s="2" t="s">
        <v>88</v>
      </c>
      <c r="C8" s="60" t="s">
        <v>87</v>
      </c>
      <c r="D8" s="4" t="s">
        <v>44</v>
      </c>
      <c r="E8" s="4" t="s">
        <v>101</v>
      </c>
      <c r="F8" s="2">
        <v>10</v>
      </c>
      <c r="G8" s="64">
        <v>2.78</v>
      </c>
      <c r="H8" s="3">
        <v>40.700000000000003</v>
      </c>
      <c r="I8" s="3"/>
      <c r="J8" s="16">
        <f>B$4*F8</f>
        <v>140</v>
      </c>
      <c r="K8" s="63">
        <f t="shared" si="1"/>
        <v>389.2</v>
      </c>
    </row>
    <row r="9" spans="1:11" s="7" customFormat="1" ht="15" customHeight="1">
      <c r="A9" s="30">
        <v>12</v>
      </c>
      <c r="B9" s="2" t="s">
        <v>13</v>
      </c>
      <c r="C9" s="61" t="s">
        <v>24</v>
      </c>
      <c r="D9" s="4" t="s">
        <v>44</v>
      </c>
      <c r="E9" s="4" t="s">
        <v>101</v>
      </c>
      <c r="F9" s="2">
        <v>16</v>
      </c>
      <c r="G9" s="64">
        <v>0.62</v>
      </c>
      <c r="H9" s="3">
        <v>14.24</v>
      </c>
      <c r="I9" s="3"/>
      <c r="J9" s="16">
        <f>B$4*F9</f>
        <v>224</v>
      </c>
      <c r="K9" s="63">
        <f t="shared" si="1"/>
        <v>138.88</v>
      </c>
    </row>
    <row r="10" spans="1:11" ht="15" customHeight="1">
      <c r="A10" s="30">
        <v>13</v>
      </c>
      <c r="B10" s="2" t="s">
        <v>105</v>
      </c>
      <c r="C10" s="4" t="s">
        <v>80</v>
      </c>
      <c r="D10" s="4" t="s">
        <v>44</v>
      </c>
      <c r="E10" s="4" t="s">
        <v>101</v>
      </c>
      <c r="F10" s="2">
        <v>16</v>
      </c>
      <c r="G10" s="64">
        <v>0.44500000000000001</v>
      </c>
      <c r="H10" s="3">
        <v>7.12</v>
      </c>
      <c r="I10" s="3"/>
      <c r="J10" s="16">
        <f t="shared" ref="J10:J38" si="2">B$4*F10</f>
        <v>224</v>
      </c>
      <c r="K10" s="63">
        <f t="shared" si="1"/>
        <v>99.68</v>
      </c>
    </row>
    <row r="11" spans="1:11" ht="15" customHeight="1">
      <c r="A11" s="30">
        <v>18</v>
      </c>
      <c r="B11" s="2" t="s">
        <v>56</v>
      </c>
      <c r="C11" s="23" t="s">
        <v>57</v>
      </c>
      <c r="D11" s="17" t="s">
        <v>44</v>
      </c>
      <c r="E11" s="17" t="s">
        <v>101</v>
      </c>
      <c r="F11" s="2">
        <v>4</v>
      </c>
      <c r="G11" s="64">
        <v>1.37</v>
      </c>
      <c r="H11" s="3">
        <v>5.48</v>
      </c>
      <c r="I11" s="3"/>
      <c r="J11" s="16">
        <f t="shared" si="2"/>
        <v>56</v>
      </c>
      <c r="K11" s="63">
        <f t="shared" si="1"/>
        <v>76.72</v>
      </c>
    </row>
    <row r="12" spans="1:11" ht="15" customHeight="1">
      <c r="A12" s="30">
        <v>25</v>
      </c>
      <c r="B12" s="2" t="s">
        <v>96</v>
      </c>
      <c r="C12" s="4" t="s">
        <v>95</v>
      </c>
      <c r="D12" s="4" t="s">
        <v>44</v>
      </c>
      <c r="E12" s="4" t="s">
        <v>101</v>
      </c>
      <c r="F12" s="2">
        <v>1</v>
      </c>
      <c r="G12" s="64">
        <v>17</v>
      </c>
      <c r="H12" s="3">
        <v>17</v>
      </c>
      <c r="I12" s="3"/>
      <c r="J12" s="16">
        <f t="shared" si="2"/>
        <v>14</v>
      </c>
      <c r="K12" s="63">
        <f t="shared" si="1"/>
        <v>238</v>
      </c>
    </row>
    <row r="13" spans="1:11" ht="15" customHeight="1">
      <c r="A13" s="30">
        <v>26</v>
      </c>
      <c r="B13" s="2" t="s">
        <v>9</v>
      </c>
      <c r="C13" s="2" t="s">
        <v>11</v>
      </c>
      <c r="D13" s="2" t="s">
        <v>44</v>
      </c>
      <c r="E13" s="2" t="s">
        <v>101</v>
      </c>
      <c r="F13" s="2">
        <v>1</v>
      </c>
      <c r="G13" s="64">
        <v>54</v>
      </c>
      <c r="H13" s="3">
        <v>54</v>
      </c>
      <c r="I13" s="3"/>
      <c r="J13" s="16">
        <f t="shared" si="2"/>
        <v>14</v>
      </c>
      <c r="K13" s="63">
        <f t="shared" si="1"/>
        <v>756</v>
      </c>
    </row>
    <row r="14" spans="1:11" ht="15" customHeight="1">
      <c r="A14" s="30">
        <v>54</v>
      </c>
      <c r="B14" s="2" t="s">
        <v>20</v>
      </c>
      <c r="C14" s="24" t="s">
        <v>23</v>
      </c>
      <c r="D14" s="24" t="s">
        <v>44</v>
      </c>
      <c r="E14" s="24" t="s">
        <v>101</v>
      </c>
      <c r="F14" s="2">
        <v>1</v>
      </c>
      <c r="G14" s="64">
        <v>9.4</v>
      </c>
      <c r="H14" s="3">
        <v>9.4</v>
      </c>
      <c r="I14" s="3"/>
      <c r="J14" s="16">
        <f t="shared" si="2"/>
        <v>14</v>
      </c>
      <c r="K14" s="63">
        <f t="shared" si="1"/>
        <v>131.6</v>
      </c>
    </row>
    <row r="15" spans="1:11" ht="15" customHeight="1">
      <c r="A15" s="30">
        <v>55</v>
      </c>
      <c r="B15" s="4" t="s">
        <v>27</v>
      </c>
      <c r="C15" s="4" t="s">
        <v>36</v>
      </c>
      <c r="D15" s="4" t="s">
        <v>44</v>
      </c>
      <c r="E15" s="4" t="s">
        <v>101</v>
      </c>
      <c r="F15" s="2">
        <v>1</v>
      </c>
      <c r="G15" s="64">
        <v>0.51</v>
      </c>
      <c r="H15" s="3">
        <v>0.51</v>
      </c>
      <c r="I15" s="3"/>
      <c r="J15" s="16">
        <f t="shared" si="2"/>
        <v>14</v>
      </c>
      <c r="K15" s="63">
        <f t="shared" si="1"/>
        <v>7.1400000000000006</v>
      </c>
    </row>
    <row r="16" spans="1:11" ht="15" customHeight="1">
      <c r="A16" s="30">
        <v>29</v>
      </c>
      <c r="B16" s="2" t="s">
        <v>5</v>
      </c>
      <c r="C16" s="24" t="s">
        <v>40</v>
      </c>
      <c r="D16" s="24" t="s">
        <v>44</v>
      </c>
      <c r="E16" s="24" t="s">
        <v>101</v>
      </c>
      <c r="F16" s="2">
        <v>16</v>
      </c>
      <c r="G16" s="64">
        <v>1.54</v>
      </c>
      <c r="H16" s="3">
        <v>35.200000000000003</v>
      </c>
      <c r="I16" s="3"/>
      <c r="J16" s="16">
        <f t="shared" si="2"/>
        <v>224</v>
      </c>
      <c r="K16" s="63">
        <f t="shared" si="1"/>
        <v>344.96000000000004</v>
      </c>
    </row>
    <row r="17" spans="1:11" ht="15" customHeight="1">
      <c r="A17" s="30">
        <v>36</v>
      </c>
      <c r="B17" s="2" t="s">
        <v>77</v>
      </c>
      <c r="C17" s="16" t="s">
        <v>76</v>
      </c>
      <c r="D17" s="17" t="s">
        <v>44</v>
      </c>
      <c r="E17" s="17" t="s">
        <v>101</v>
      </c>
      <c r="F17" s="2">
        <v>2</v>
      </c>
      <c r="G17" s="64">
        <v>4.5599999999999996</v>
      </c>
      <c r="H17" s="3">
        <v>18.239999999999998</v>
      </c>
      <c r="I17" s="3"/>
      <c r="J17" s="16">
        <f t="shared" si="2"/>
        <v>28</v>
      </c>
      <c r="K17" s="63">
        <f t="shared" si="1"/>
        <v>127.67999999999999</v>
      </c>
    </row>
    <row r="18" spans="1:11" ht="15" customHeight="1">
      <c r="A18" s="30">
        <v>37</v>
      </c>
      <c r="B18" s="2" t="s">
        <v>79</v>
      </c>
      <c r="C18" s="23" t="s">
        <v>78</v>
      </c>
      <c r="D18" s="17" t="s">
        <v>44</v>
      </c>
      <c r="E18" s="17" t="s">
        <v>101</v>
      </c>
      <c r="F18" s="2">
        <v>2</v>
      </c>
      <c r="G18" s="64">
        <v>4.5599999999999996</v>
      </c>
      <c r="H18" s="3">
        <v>18.239999999999998</v>
      </c>
      <c r="I18" s="3"/>
      <c r="J18" s="16">
        <f t="shared" si="2"/>
        <v>28</v>
      </c>
      <c r="K18" s="63">
        <f t="shared" si="1"/>
        <v>127.67999999999999</v>
      </c>
    </row>
    <row r="19" spans="1:11" ht="15" customHeight="1">
      <c r="A19" s="30">
        <v>39</v>
      </c>
      <c r="B19" s="5" t="s">
        <v>75</v>
      </c>
      <c r="C19" s="27" t="s">
        <v>74</v>
      </c>
      <c r="D19" s="19" t="s">
        <v>44</v>
      </c>
      <c r="E19" s="19" t="s">
        <v>101</v>
      </c>
      <c r="F19" s="5">
        <v>1</v>
      </c>
      <c r="G19" s="67">
        <v>89.43</v>
      </c>
      <c r="H19" s="3">
        <v>7.45</v>
      </c>
      <c r="I19" s="3"/>
      <c r="J19" s="16">
        <v>1</v>
      </c>
      <c r="K19" s="63">
        <f t="shared" si="1"/>
        <v>89.43</v>
      </c>
    </row>
    <row r="20" spans="1:11" ht="15" customHeight="1">
      <c r="A20" s="30">
        <v>40</v>
      </c>
      <c r="B20" s="2" t="s">
        <v>61</v>
      </c>
      <c r="C20" s="16" t="s">
        <v>60</v>
      </c>
      <c r="D20" s="17" t="s">
        <v>44</v>
      </c>
      <c r="E20" s="17" t="s">
        <v>101</v>
      </c>
      <c r="F20" s="2">
        <v>4</v>
      </c>
      <c r="G20" s="64">
        <v>0.63</v>
      </c>
      <c r="H20" s="3">
        <v>2.52</v>
      </c>
      <c r="I20" s="3"/>
      <c r="J20" s="16">
        <f t="shared" si="2"/>
        <v>56</v>
      </c>
      <c r="K20" s="63">
        <f t="shared" si="1"/>
        <v>35.28</v>
      </c>
    </row>
    <row r="21" spans="1:11" ht="15" customHeight="1">
      <c r="A21" s="30">
        <v>41</v>
      </c>
      <c r="B21" s="2" t="s">
        <v>63</v>
      </c>
      <c r="C21" s="16" t="s">
        <v>62</v>
      </c>
      <c r="D21" s="16" t="s">
        <v>44</v>
      </c>
      <c r="E21" s="16" t="s">
        <v>101</v>
      </c>
      <c r="F21" s="2">
        <v>4</v>
      </c>
      <c r="G21" s="64">
        <v>0.50800000000000001</v>
      </c>
      <c r="H21" s="3">
        <v>2.032</v>
      </c>
      <c r="I21" s="3"/>
      <c r="J21" s="16">
        <f t="shared" si="2"/>
        <v>56</v>
      </c>
      <c r="K21" s="63">
        <f t="shared" si="1"/>
        <v>28.448</v>
      </c>
    </row>
    <row r="22" spans="1:11" s="7" customFormat="1" ht="15" customHeight="1">
      <c r="A22" s="30">
        <v>57</v>
      </c>
      <c r="B22" s="5" t="s">
        <v>94</v>
      </c>
      <c r="C22" s="49" t="s">
        <v>93</v>
      </c>
      <c r="D22" s="18" t="s">
        <v>44</v>
      </c>
      <c r="E22" s="18"/>
      <c r="F22" s="5">
        <v>1</v>
      </c>
      <c r="G22" s="67">
        <v>6.2</v>
      </c>
      <c r="H22" s="64">
        <f>G22*F22</f>
        <v>6.2</v>
      </c>
      <c r="J22" s="7">
        <v>1</v>
      </c>
      <c r="K22" s="63">
        <f t="shared" si="1"/>
        <v>6.2</v>
      </c>
    </row>
    <row r="23" spans="1:11" ht="15" customHeight="1">
      <c r="A23" s="30">
        <v>58</v>
      </c>
      <c r="B23" s="2" t="s">
        <v>18</v>
      </c>
      <c r="C23" s="24" t="s">
        <v>2</v>
      </c>
      <c r="D23" s="24" t="s">
        <v>44</v>
      </c>
      <c r="E23" s="24"/>
      <c r="F23" s="2">
        <v>1</v>
      </c>
      <c r="G23" s="64">
        <v>0.5</v>
      </c>
      <c r="H23" s="64">
        <f>G23*F23</f>
        <v>0.5</v>
      </c>
      <c r="J23">
        <v>1</v>
      </c>
      <c r="K23" s="63">
        <f t="shared" si="1"/>
        <v>0.5</v>
      </c>
    </row>
    <row r="24" spans="1:11" ht="15" customHeight="1">
      <c r="A24" s="30">
        <v>59</v>
      </c>
      <c r="B24" s="2" t="s">
        <v>98</v>
      </c>
      <c r="C24" s="49" t="s">
        <v>97</v>
      </c>
      <c r="D24" s="2" t="s">
        <v>44</v>
      </c>
      <c r="E24" s="2"/>
      <c r="F24" s="2">
        <v>1</v>
      </c>
      <c r="G24" s="64">
        <v>3</v>
      </c>
      <c r="H24" s="64">
        <f>G24*F24</f>
        <v>3</v>
      </c>
      <c r="J24">
        <v>1</v>
      </c>
      <c r="K24" s="63">
        <f t="shared" si="1"/>
        <v>3</v>
      </c>
    </row>
    <row r="25" spans="1:11" ht="15" customHeight="1">
      <c r="A25" s="30"/>
      <c r="B25" s="2" t="s">
        <v>128</v>
      </c>
      <c r="C25" s="49" t="s">
        <v>125</v>
      </c>
      <c r="D25" s="2" t="s">
        <v>44</v>
      </c>
      <c r="E25" s="2"/>
      <c r="F25" s="2">
        <v>1</v>
      </c>
      <c r="G25" s="64">
        <v>3.25</v>
      </c>
      <c r="H25" s="64"/>
      <c r="J25">
        <v>1</v>
      </c>
      <c r="K25" s="63">
        <f t="shared" si="1"/>
        <v>3.25</v>
      </c>
    </row>
    <row r="26" spans="1:11" ht="15" customHeight="1">
      <c r="A26" s="30"/>
      <c r="B26" s="2" t="s">
        <v>127</v>
      </c>
      <c r="C26" s="49" t="s">
        <v>126</v>
      </c>
      <c r="D26" s="2" t="s">
        <v>44</v>
      </c>
      <c r="E26" s="2"/>
      <c r="F26" s="2">
        <v>1</v>
      </c>
      <c r="G26" s="64">
        <v>0.91</v>
      </c>
      <c r="H26" s="64"/>
      <c r="J26">
        <v>1</v>
      </c>
      <c r="K26" s="63">
        <f t="shared" si="1"/>
        <v>0.91</v>
      </c>
    </row>
    <row r="27" spans="1:11" ht="15" customHeight="1">
      <c r="A27" s="30"/>
      <c r="B27" s="2"/>
      <c r="C27" s="16"/>
      <c r="D27" s="16"/>
      <c r="E27" s="16"/>
      <c r="F27" s="2"/>
      <c r="G27" s="64"/>
      <c r="H27" s="3"/>
      <c r="I27" s="3"/>
      <c r="J27" s="16"/>
      <c r="K27" s="63"/>
    </row>
    <row r="28" spans="1:11" ht="15" customHeight="1">
      <c r="A28" s="30"/>
      <c r="B28" s="2" t="s">
        <v>121</v>
      </c>
      <c r="C28" s="23" t="s">
        <v>124</v>
      </c>
      <c r="D28" s="17" t="s">
        <v>46</v>
      </c>
      <c r="E28" s="17"/>
      <c r="F28" s="2">
        <v>1</v>
      </c>
      <c r="G28" s="64">
        <v>165</v>
      </c>
      <c r="H28" s="3"/>
      <c r="I28" s="3"/>
      <c r="J28" s="16">
        <v>1</v>
      </c>
      <c r="K28" s="63">
        <f t="shared" si="1"/>
        <v>165</v>
      </c>
    </row>
    <row r="29" spans="1:11" ht="15" customHeight="1">
      <c r="A29" s="30"/>
      <c r="B29" s="2" t="s">
        <v>122</v>
      </c>
      <c r="C29" s="23" t="s">
        <v>123</v>
      </c>
      <c r="D29" s="17" t="s">
        <v>46</v>
      </c>
      <c r="E29" s="17"/>
      <c r="F29" s="2">
        <v>1</v>
      </c>
      <c r="G29" s="64">
        <v>165</v>
      </c>
      <c r="H29" s="3"/>
      <c r="I29" s="3"/>
      <c r="J29" s="16">
        <v>1</v>
      </c>
      <c r="K29" s="63">
        <f t="shared" si="1"/>
        <v>165</v>
      </c>
    </row>
    <row r="30" spans="1:11" ht="15" customHeight="1">
      <c r="A30" s="30"/>
      <c r="B30" s="2" t="s">
        <v>120</v>
      </c>
      <c r="C30" s="49" t="s">
        <v>119</v>
      </c>
      <c r="D30" s="16" t="s">
        <v>46</v>
      </c>
      <c r="E30" s="16"/>
      <c r="F30" s="2">
        <v>1</v>
      </c>
      <c r="G30" s="64">
        <v>14.79</v>
      </c>
      <c r="H30" s="3"/>
      <c r="I30" s="3"/>
      <c r="J30" s="16">
        <v>1</v>
      </c>
      <c r="K30" s="63">
        <f t="shared" si="1"/>
        <v>14.79</v>
      </c>
    </row>
    <row r="31" spans="1:11" ht="15" customHeight="1">
      <c r="A31" s="30">
        <v>20</v>
      </c>
      <c r="B31" s="2" t="s">
        <v>6</v>
      </c>
      <c r="C31" s="53" t="s">
        <v>99</v>
      </c>
      <c r="D31" s="17" t="s">
        <v>46</v>
      </c>
      <c r="E31" s="17"/>
      <c r="F31" s="2">
        <v>2</v>
      </c>
      <c r="G31" s="64">
        <v>9.18</v>
      </c>
      <c r="H31" s="3">
        <f>G31*F31</f>
        <v>18.36</v>
      </c>
      <c r="I31" s="3"/>
      <c r="J31" s="16">
        <v>2</v>
      </c>
      <c r="K31" s="63">
        <f t="shared" si="1"/>
        <v>18.36</v>
      </c>
    </row>
    <row r="32" spans="1:11" ht="15" customHeight="1">
      <c r="A32" s="30">
        <v>46</v>
      </c>
      <c r="B32" s="2" t="s">
        <v>69</v>
      </c>
      <c r="C32" s="16" t="s">
        <v>68</v>
      </c>
      <c r="D32" s="17" t="s">
        <v>46</v>
      </c>
      <c r="E32" s="17"/>
      <c r="F32" s="2">
        <v>2</v>
      </c>
      <c r="G32" s="64">
        <v>0.52</v>
      </c>
      <c r="H32" s="3">
        <f>G32*F32</f>
        <v>1.04</v>
      </c>
      <c r="I32" s="3"/>
      <c r="J32" s="16">
        <v>2</v>
      </c>
      <c r="K32" s="63">
        <f t="shared" si="1"/>
        <v>1.04</v>
      </c>
    </row>
    <row r="33" spans="1:11" ht="15" customHeight="1">
      <c r="A33" s="30">
        <v>47</v>
      </c>
      <c r="B33" s="2" t="s">
        <v>71</v>
      </c>
      <c r="C33" s="16" t="s">
        <v>70</v>
      </c>
      <c r="D33" s="17" t="s">
        <v>46</v>
      </c>
      <c r="E33" s="17"/>
      <c r="F33" s="2">
        <v>2</v>
      </c>
      <c r="G33" s="64">
        <v>0.55000000000000004</v>
      </c>
      <c r="H33" s="3">
        <f>G33*F33</f>
        <v>1.1000000000000001</v>
      </c>
      <c r="I33" s="3"/>
      <c r="J33" s="16">
        <v>2</v>
      </c>
      <c r="K33" s="63">
        <f t="shared" si="1"/>
        <v>1.1000000000000001</v>
      </c>
    </row>
    <row r="34" spans="1:11" ht="15" customHeight="1">
      <c r="A34" s="30">
        <v>2</v>
      </c>
      <c r="B34" s="2" t="s">
        <v>59</v>
      </c>
      <c r="C34" t="s">
        <v>118</v>
      </c>
      <c r="D34" s="17" t="s">
        <v>46</v>
      </c>
      <c r="E34" s="17" t="s">
        <v>101</v>
      </c>
      <c r="F34" s="2">
        <v>1</v>
      </c>
      <c r="G34" s="64">
        <v>8.49</v>
      </c>
      <c r="H34" s="3">
        <v>7.43</v>
      </c>
      <c r="I34" s="3"/>
      <c r="J34" s="16">
        <f t="shared" si="2"/>
        <v>14</v>
      </c>
      <c r="K34" s="63">
        <f t="shared" si="1"/>
        <v>118.86</v>
      </c>
    </row>
    <row r="35" spans="1:11" s="7" customFormat="1" ht="15" customHeight="1">
      <c r="A35" s="30">
        <v>5</v>
      </c>
      <c r="B35" s="11" t="s">
        <v>86</v>
      </c>
      <c r="C35" s="16" t="s">
        <v>104</v>
      </c>
      <c r="D35" s="22" t="s">
        <v>46</v>
      </c>
      <c r="E35" s="22" t="s">
        <v>101</v>
      </c>
      <c r="F35" s="11">
        <v>1</v>
      </c>
      <c r="G35" s="65">
        <v>11.73</v>
      </c>
      <c r="H35" s="3">
        <v>11.73</v>
      </c>
      <c r="I35" s="3"/>
      <c r="J35" s="16">
        <f t="shared" si="2"/>
        <v>14</v>
      </c>
      <c r="K35" s="63">
        <f t="shared" si="1"/>
        <v>164.22</v>
      </c>
    </row>
    <row r="36" spans="1:11" ht="15" customHeight="1">
      <c r="A36" s="30">
        <v>35</v>
      </c>
      <c r="B36" s="2" t="s">
        <v>37</v>
      </c>
      <c r="C36" s="24" t="s">
        <v>35</v>
      </c>
      <c r="D36" s="24" t="s">
        <v>46</v>
      </c>
      <c r="E36" s="24" t="s">
        <v>101</v>
      </c>
      <c r="F36" s="2">
        <v>4</v>
      </c>
      <c r="G36" s="64">
        <v>2.8</v>
      </c>
      <c r="H36" s="3">
        <v>11.2</v>
      </c>
      <c r="I36" s="3"/>
      <c r="J36" s="16">
        <f t="shared" si="2"/>
        <v>56</v>
      </c>
      <c r="K36" s="63">
        <f t="shared" si="1"/>
        <v>156.79999999999998</v>
      </c>
    </row>
    <row r="37" spans="1:11" ht="15" customHeight="1">
      <c r="A37" s="30"/>
      <c r="B37" s="2"/>
      <c r="C37" s="24"/>
      <c r="D37" s="24"/>
      <c r="E37" s="24"/>
      <c r="F37" s="2"/>
      <c r="G37" s="64"/>
      <c r="H37" s="3"/>
      <c r="I37" s="3"/>
      <c r="J37" s="16"/>
      <c r="K37" s="63"/>
    </row>
    <row r="38" spans="1:11" ht="15" customHeight="1">
      <c r="A38" s="30">
        <v>1</v>
      </c>
      <c r="B38" s="2" t="s">
        <v>30</v>
      </c>
      <c r="C38" s="2" t="s">
        <v>50</v>
      </c>
      <c r="D38" s="2" t="s">
        <v>43</v>
      </c>
      <c r="E38" s="2" t="s">
        <v>101</v>
      </c>
      <c r="F38" s="2">
        <v>1</v>
      </c>
      <c r="G38" s="64">
        <v>29.95</v>
      </c>
      <c r="H38" s="3">
        <v>29.95</v>
      </c>
      <c r="I38" s="3"/>
      <c r="J38" s="16">
        <f t="shared" si="2"/>
        <v>14</v>
      </c>
      <c r="K38" s="63">
        <f t="shared" si="1"/>
        <v>419.3</v>
      </c>
    </row>
    <row r="39" spans="1:11" ht="15" customHeight="1">
      <c r="A39" s="33"/>
      <c r="G39" s="62"/>
      <c r="J39" s="16"/>
      <c r="K39" s="63"/>
    </row>
    <row r="40" spans="1:11" ht="15" customHeight="1">
      <c r="A40" s="30">
        <v>30</v>
      </c>
      <c r="B40" s="2" t="s">
        <v>25</v>
      </c>
      <c r="C40" s="24" t="s">
        <v>38</v>
      </c>
      <c r="D40" s="24" t="s">
        <v>45</v>
      </c>
      <c r="E40" s="24"/>
      <c r="F40" s="2">
        <v>1</v>
      </c>
      <c r="G40" s="64">
        <v>35</v>
      </c>
      <c r="H40" s="3">
        <f>G40*F40</f>
        <v>35</v>
      </c>
      <c r="I40" s="3"/>
      <c r="J40" s="16">
        <v>1</v>
      </c>
      <c r="K40" s="63">
        <f t="shared" si="1"/>
        <v>35</v>
      </c>
    </row>
    <row r="42" spans="1:11" ht="15" customHeight="1">
      <c r="J42" t="s">
        <v>108</v>
      </c>
      <c r="K42" s="62">
        <f>SUM(K6:K40)</f>
        <v>4012.9879999999998</v>
      </c>
    </row>
  </sheetData>
  <mergeCells count="1">
    <mergeCell ref="B1:C1"/>
  </mergeCells>
  <hyperlinks>
    <hyperlink ref="C7" r:id="rId1" display="http://search.digikey.com/scripts/DkSearch/dksus.dll?Detail&amp;name=13FR005E-ND"/>
    <hyperlink ref="C6" r:id="rId2" display="http://search.digikey.com/scripts/DkSearch/dksus.dll?Detail&amp;name=MCP4822-E/SN-ND"/>
    <hyperlink ref="C11" r:id="rId3" display="http://search.digikey.com/scripts/DkSearch/dksus.dll?Detail&amp;name=LM35DZ-ND"/>
    <hyperlink ref="C8" r:id="rId4" display="http://search.digikey.com/scripts/DkSearch/dksus.dll?Detail&amp;name=AD8210WYRZ-ND"/>
    <hyperlink ref="C18" r:id="rId5" display="http://search.digikey.com/scripts/DkSearch/dksus.dll?Detail&amp;name=501-1049-ND"/>
    <hyperlink ref="C19" r:id="rId6" display="http://search.digikey.com/scripts/DkSearch/dksus.dll?Detail&amp;name=W121-500-ND"/>
    <hyperlink ref="C22" r:id="rId7" display="http://search.digikey.com/scripts/DkSearch/dksus.dll?Detail&amp;name=Q306-ND"/>
    <hyperlink ref="C24" r:id="rId8" display="http://search.digikey.com/scripts/DkSearch/dksus.dll?Detail&amp;name=Q102-ND"/>
    <hyperlink ref="C30" r:id="rId9" tooltip="Click to view additional information on this product." display="http://mouser.com/ProductDetail/Orion-Fans/OA109AP-11-3TB/?qs=sGAEpiMZZMvuXzJ9NcThaiTe6%2fyq9otvNI%252bLm5xvExQ%3d"/>
    <hyperlink ref="C25" r:id="rId10" display="http://search.digikey.com/scripts/DkSearch/dksus.dll?Detail&amp;name=Q128-ND"/>
    <hyperlink ref="C26" r:id="rId11" display="http://search.digikey.com/scripts/DkSearch/dksus.dll?Detail&amp;name=Q223-ND"/>
  </hyperlink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6"/>
  <sheetViews>
    <sheetView tabSelected="1" zoomScaleNormal="100" workbookViewId="0">
      <selection activeCell="D17" sqref="D17"/>
    </sheetView>
  </sheetViews>
  <sheetFormatPr defaultColWidth="9.140625" defaultRowHeight="15" customHeight="1"/>
  <cols>
    <col min="1" max="1" width="9.140625" customWidth="1"/>
    <col min="2" max="2" width="76.5703125" customWidth="1"/>
    <col min="3" max="3" width="24.28515625" bestFit="1" customWidth="1"/>
    <col min="4" max="4" width="24.28515625" customWidth="1"/>
    <col min="5" max="5" width="10.42578125" customWidth="1"/>
    <col min="6" max="6" width="8" customWidth="1"/>
    <col min="7" max="7" width="17.85546875" customWidth="1"/>
    <col min="8" max="8" width="13.42578125" customWidth="1"/>
    <col min="9" max="9" width="16.5703125" bestFit="1" customWidth="1"/>
  </cols>
  <sheetData>
    <row r="1" spans="1:9" ht="15" customHeight="1">
      <c r="A1" s="37" t="s">
        <v>3</v>
      </c>
      <c r="B1" s="77" t="s">
        <v>163</v>
      </c>
      <c r="C1" s="77"/>
      <c r="D1" s="40"/>
    </row>
    <row r="2" spans="1:9" ht="15" customHeight="1">
      <c r="A2" s="37" t="s">
        <v>4</v>
      </c>
      <c r="B2" s="35">
        <v>40357</v>
      </c>
    </row>
    <row r="4" spans="1:9" s="79" customFormat="1" ht="15" customHeight="1">
      <c r="A4" s="29" t="s">
        <v>34</v>
      </c>
      <c r="B4" s="29" t="s">
        <v>32</v>
      </c>
      <c r="C4" s="29" t="s">
        <v>15</v>
      </c>
      <c r="D4" s="29" t="s">
        <v>175</v>
      </c>
      <c r="E4" s="29" t="s">
        <v>42</v>
      </c>
      <c r="F4" s="29"/>
      <c r="G4" s="29" t="s">
        <v>29</v>
      </c>
      <c r="H4" s="29" t="s">
        <v>84</v>
      </c>
      <c r="I4" s="29" t="s">
        <v>83</v>
      </c>
    </row>
    <row r="5" spans="1:9" s="20" customFormat="1" ht="15" customHeight="1">
      <c r="A5" s="85">
        <v>4</v>
      </c>
      <c r="B5" s="5" t="s">
        <v>33</v>
      </c>
      <c r="C5" s="18" t="s">
        <v>22</v>
      </c>
      <c r="D5" s="18"/>
      <c r="E5" s="18" t="s">
        <v>44</v>
      </c>
      <c r="F5" s="18"/>
      <c r="G5" s="5">
        <v>0</v>
      </c>
      <c r="H5" s="67">
        <v>5.42</v>
      </c>
      <c r="I5" s="64">
        <f>G5*H5</f>
        <v>0</v>
      </c>
    </row>
    <row r="6" spans="1:9" s="79" customFormat="1" ht="15" customHeight="1">
      <c r="A6" s="85"/>
      <c r="B6" s="2" t="s">
        <v>113</v>
      </c>
      <c r="C6" s="83" t="s">
        <v>112</v>
      </c>
      <c r="D6" t="s">
        <v>179</v>
      </c>
      <c r="E6" s="24" t="s">
        <v>44</v>
      </c>
      <c r="F6" s="18" t="s">
        <v>174</v>
      </c>
      <c r="G6" s="2">
        <v>1</v>
      </c>
      <c r="H6" s="64">
        <v>3.83</v>
      </c>
      <c r="I6" s="64">
        <f t="shared" ref="I6:I36" si="0">G6*H6</f>
        <v>3.83</v>
      </c>
    </row>
    <row r="7" spans="1:9" s="79" customFormat="1" ht="15" customHeight="1">
      <c r="A7" s="85"/>
      <c r="B7" s="2" t="s">
        <v>115</v>
      </c>
      <c r="C7" s="83" t="s">
        <v>114</v>
      </c>
      <c r="D7" t="s">
        <v>185</v>
      </c>
      <c r="E7" s="24" t="s">
        <v>44</v>
      </c>
      <c r="F7" s="18" t="s">
        <v>174</v>
      </c>
      <c r="G7" s="2">
        <v>1</v>
      </c>
      <c r="H7" s="64">
        <v>3.42</v>
      </c>
      <c r="I7" s="64">
        <f t="shared" si="0"/>
        <v>3.42</v>
      </c>
    </row>
    <row r="8" spans="1:9" s="16" customFormat="1" ht="15" customHeight="1">
      <c r="A8" s="85">
        <v>9</v>
      </c>
      <c r="B8" s="2" t="s">
        <v>55</v>
      </c>
      <c r="C8" s="16" t="s">
        <v>54</v>
      </c>
      <c r="E8" s="17" t="s">
        <v>44</v>
      </c>
      <c r="F8" s="18" t="s">
        <v>174</v>
      </c>
      <c r="G8" s="2">
        <v>1</v>
      </c>
      <c r="H8" s="64">
        <v>1.46</v>
      </c>
      <c r="I8" s="64">
        <f t="shared" si="0"/>
        <v>1.46</v>
      </c>
    </row>
    <row r="9" spans="1:9" s="79" customFormat="1" ht="15" customHeight="1">
      <c r="A9" s="85">
        <v>10</v>
      </c>
      <c r="B9" s="79" t="s">
        <v>150</v>
      </c>
      <c r="C9" s="83" t="s">
        <v>149</v>
      </c>
      <c r="D9" s="83"/>
      <c r="E9" s="79" t="s">
        <v>44</v>
      </c>
      <c r="F9" s="18" t="s">
        <v>174</v>
      </c>
      <c r="G9" s="80">
        <v>1</v>
      </c>
      <c r="H9" s="81">
        <v>1.35</v>
      </c>
      <c r="I9" s="64">
        <f t="shared" si="0"/>
        <v>1.35</v>
      </c>
    </row>
    <row r="10" spans="1:9" s="16" customFormat="1" ht="15" customHeight="1">
      <c r="A10" s="85"/>
      <c r="B10" s="16" t="s">
        <v>151</v>
      </c>
      <c r="C10" s="16" t="s">
        <v>152</v>
      </c>
      <c r="E10" s="16" t="s">
        <v>44</v>
      </c>
      <c r="F10" s="18" t="s">
        <v>174</v>
      </c>
      <c r="G10" s="43">
        <v>1</v>
      </c>
      <c r="H10" s="69">
        <v>1.64</v>
      </c>
      <c r="I10" s="64">
        <f t="shared" si="0"/>
        <v>1.64</v>
      </c>
    </row>
    <row r="11" spans="1:9" s="16" customFormat="1" ht="15" customHeight="1">
      <c r="A11" s="85"/>
      <c r="B11" s="16" t="s">
        <v>162</v>
      </c>
      <c r="C11" s="49" t="s">
        <v>161</v>
      </c>
      <c r="D11" t="s">
        <v>179</v>
      </c>
      <c r="E11" s="16" t="s">
        <v>44</v>
      </c>
      <c r="F11" s="18" t="s">
        <v>174</v>
      </c>
      <c r="G11" s="43">
        <v>1</v>
      </c>
      <c r="H11" s="69">
        <v>4.07</v>
      </c>
      <c r="I11" s="64">
        <f t="shared" si="0"/>
        <v>4.07</v>
      </c>
    </row>
    <row r="12" spans="1:9" s="16" customFormat="1" ht="15" customHeight="1">
      <c r="A12" s="85">
        <v>11</v>
      </c>
      <c r="F12" s="18"/>
      <c r="G12" s="43"/>
      <c r="H12" s="69"/>
      <c r="I12" s="64">
        <f t="shared" si="0"/>
        <v>0</v>
      </c>
    </row>
    <row r="13" spans="1:9" s="20" customFormat="1" ht="15" customHeight="1">
      <c r="A13" s="85">
        <v>14</v>
      </c>
      <c r="B13" s="5" t="s">
        <v>21</v>
      </c>
      <c r="C13" s="18" t="s">
        <v>19</v>
      </c>
      <c r="D13" s="18" t="s">
        <v>186</v>
      </c>
      <c r="E13" s="18" t="s">
        <v>44</v>
      </c>
      <c r="F13" s="18" t="s">
        <v>174</v>
      </c>
      <c r="G13" s="5">
        <v>2</v>
      </c>
      <c r="H13" s="67">
        <v>1.44</v>
      </c>
      <c r="I13" s="64">
        <f t="shared" si="0"/>
        <v>2.88</v>
      </c>
    </row>
    <row r="14" spans="1:9" s="16" customFormat="1" ht="15" customHeight="1">
      <c r="A14" s="85">
        <v>15</v>
      </c>
      <c r="B14" s="2" t="s">
        <v>41</v>
      </c>
      <c r="C14" s="24" t="s">
        <v>26</v>
      </c>
      <c r="D14" s="24"/>
      <c r="E14" s="24" t="s">
        <v>44</v>
      </c>
      <c r="F14" s="18"/>
      <c r="G14" s="2">
        <v>0</v>
      </c>
      <c r="H14" s="64">
        <v>5.6</v>
      </c>
      <c r="I14" s="64">
        <f t="shared" si="0"/>
        <v>0</v>
      </c>
    </row>
    <row r="15" spans="1:9" s="16" customFormat="1" ht="15" customHeight="1">
      <c r="A15" s="85">
        <v>19</v>
      </c>
      <c r="B15" s="2" t="s">
        <v>90</v>
      </c>
      <c r="C15" s="2" t="s">
        <v>8</v>
      </c>
      <c r="D15" t="s">
        <v>187</v>
      </c>
      <c r="E15" s="2" t="s">
        <v>44</v>
      </c>
      <c r="F15" s="18" t="s">
        <v>174</v>
      </c>
      <c r="G15" s="2">
        <v>6</v>
      </c>
      <c r="H15" s="64">
        <v>0.54</v>
      </c>
      <c r="I15" s="64">
        <f t="shared" si="0"/>
        <v>3.24</v>
      </c>
    </row>
    <row r="16" spans="1:9" s="16" customFormat="1" ht="15" customHeight="1">
      <c r="A16" s="85">
        <v>24</v>
      </c>
      <c r="B16" s="2" t="s">
        <v>73</v>
      </c>
      <c r="C16" s="23" t="s">
        <v>92</v>
      </c>
      <c r="D16" t="s">
        <v>179</v>
      </c>
      <c r="E16" s="24" t="s">
        <v>44</v>
      </c>
      <c r="F16" s="18" t="s">
        <v>174</v>
      </c>
      <c r="G16" s="2">
        <v>2</v>
      </c>
      <c r="H16" s="64">
        <v>1.23</v>
      </c>
      <c r="I16" s="64">
        <f t="shared" si="0"/>
        <v>2.46</v>
      </c>
    </row>
    <row r="17" spans="1:9" s="16" customFormat="1" ht="15" customHeight="1">
      <c r="A17" s="85"/>
      <c r="B17" s="2"/>
      <c r="C17" s="23"/>
      <c r="D17" s="23"/>
      <c r="E17" s="24"/>
      <c r="F17" s="18"/>
      <c r="G17" s="2"/>
      <c r="H17" s="64"/>
      <c r="I17" s="64">
        <f t="shared" si="0"/>
        <v>0</v>
      </c>
    </row>
    <row r="18" spans="1:9" s="16" customFormat="1" ht="15" customHeight="1">
      <c r="A18" s="85"/>
      <c r="B18" s="2"/>
      <c r="C18" s="23"/>
      <c r="D18" s="23"/>
      <c r="E18" s="24"/>
      <c r="F18" s="18"/>
      <c r="G18" s="2"/>
      <c r="H18" s="64"/>
      <c r="I18" s="64">
        <f t="shared" si="0"/>
        <v>0</v>
      </c>
    </row>
    <row r="19" spans="1:9" s="16" customFormat="1" ht="15" customHeight="1">
      <c r="A19" s="85"/>
      <c r="B19" s="2" t="s">
        <v>131</v>
      </c>
      <c r="C19" s="16" t="s">
        <v>130</v>
      </c>
      <c r="D19" t="s">
        <v>176</v>
      </c>
      <c r="E19" s="24" t="s">
        <v>44</v>
      </c>
      <c r="F19" s="18" t="s">
        <v>174</v>
      </c>
      <c r="G19" s="2">
        <v>1</v>
      </c>
      <c r="H19" s="64">
        <v>1.43</v>
      </c>
      <c r="I19" s="64">
        <f t="shared" si="0"/>
        <v>1.43</v>
      </c>
    </row>
    <row r="20" spans="1:9" s="16" customFormat="1" ht="15" customHeight="1">
      <c r="A20" s="86"/>
      <c r="B20" s="2" t="s">
        <v>133</v>
      </c>
      <c r="C20" s="16" t="s">
        <v>132</v>
      </c>
      <c r="D20" t="s">
        <v>177</v>
      </c>
      <c r="E20" s="24" t="s">
        <v>44</v>
      </c>
      <c r="F20" s="18" t="s">
        <v>174</v>
      </c>
      <c r="G20" s="2">
        <v>1</v>
      </c>
      <c r="H20" s="64">
        <v>3.21</v>
      </c>
      <c r="I20" s="64">
        <f t="shared" si="0"/>
        <v>3.21</v>
      </c>
    </row>
    <row r="21" spans="1:9" s="16" customFormat="1" ht="15" customHeight="1">
      <c r="A21" s="86"/>
      <c r="B21" s="2" t="s">
        <v>134</v>
      </c>
      <c r="C21" s="23" t="s">
        <v>135</v>
      </c>
      <c r="D21" t="s">
        <v>178</v>
      </c>
      <c r="E21" s="24" t="s">
        <v>44</v>
      </c>
      <c r="F21" s="18" t="s">
        <v>174</v>
      </c>
      <c r="G21" s="2">
        <v>1</v>
      </c>
      <c r="H21" s="64">
        <v>1.8</v>
      </c>
      <c r="I21" s="64">
        <f t="shared" si="0"/>
        <v>1.8</v>
      </c>
    </row>
    <row r="22" spans="1:9" s="16" customFormat="1" ht="15" customHeight="1">
      <c r="A22" s="86"/>
      <c r="B22" s="2" t="s">
        <v>136</v>
      </c>
      <c r="C22" s="23" t="s">
        <v>139</v>
      </c>
      <c r="D22" t="s">
        <v>179</v>
      </c>
      <c r="E22" s="24" t="s">
        <v>44</v>
      </c>
      <c r="F22" s="18" t="s">
        <v>174</v>
      </c>
      <c r="G22" s="2">
        <v>1</v>
      </c>
      <c r="H22" s="64">
        <v>2.25</v>
      </c>
      <c r="I22" s="64">
        <f t="shared" si="0"/>
        <v>2.25</v>
      </c>
    </row>
    <row r="23" spans="1:9" s="16" customFormat="1" ht="15" customHeight="1">
      <c r="A23" s="86"/>
      <c r="B23" s="2" t="s">
        <v>138</v>
      </c>
      <c r="C23" s="23" t="s">
        <v>137</v>
      </c>
      <c r="D23" t="s">
        <v>177</v>
      </c>
      <c r="E23" s="24" t="s">
        <v>44</v>
      </c>
      <c r="F23" s="18" t="s">
        <v>174</v>
      </c>
      <c r="G23" s="2">
        <v>1</v>
      </c>
      <c r="H23" s="64">
        <v>1.58</v>
      </c>
      <c r="I23" s="64">
        <f t="shared" si="0"/>
        <v>1.58</v>
      </c>
    </row>
    <row r="24" spans="1:9" s="16" customFormat="1" ht="15" customHeight="1">
      <c r="A24" s="86"/>
      <c r="B24" s="2"/>
      <c r="C24" s="23"/>
      <c r="D24" s="23"/>
      <c r="E24" s="24"/>
      <c r="F24" s="18"/>
      <c r="G24" s="2"/>
      <c r="H24" s="64"/>
      <c r="I24" s="64">
        <f t="shared" si="0"/>
        <v>0</v>
      </c>
    </row>
    <row r="25" spans="1:9" s="16" customFormat="1" ht="15" customHeight="1">
      <c r="A25" s="86"/>
      <c r="B25" s="2" t="s">
        <v>143</v>
      </c>
      <c r="C25" s="23" t="s">
        <v>145</v>
      </c>
      <c r="D25" t="s">
        <v>178</v>
      </c>
      <c r="E25" s="24" t="s">
        <v>44</v>
      </c>
      <c r="F25" s="18" t="s">
        <v>174</v>
      </c>
      <c r="G25" s="2">
        <v>1</v>
      </c>
      <c r="H25" s="64">
        <v>2.33</v>
      </c>
      <c r="I25" s="64">
        <f t="shared" si="0"/>
        <v>2.33</v>
      </c>
    </row>
    <row r="26" spans="1:9" s="16" customFormat="1" ht="15" customHeight="1">
      <c r="A26" s="86"/>
      <c r="B26" s="2" t="s">
        <v>144</v>
      </c>
      <c r="C26" s="23" t="s">
        <v>146</v>
      </c>
      <c r="D26" t="s">
        <v>178</v>
      </c>
      <c r="E26" s="24" t="s">
        <v>44</v>
      </c>
      <c r="F26" s="18" t="s">
        <v>174</v>
      </c>
      <c r="G26" s="2">
        <v>1</v>
      </c>
      <c r="H26" s="64">
        <v>2.33</v>
      </c>
      <c r="I26" s="64">
        <f t="shared" si="0"/>
        <v>2.33</v>
      </c>
    </row>
    <row r="27" spans="1:9" s="16" customFormat="1" ht="15" customHeight="1">
      <c r="A27" s="86"/>
      <c r="F27" s="18"/>
      <c r="I27" s="64">
        <f t="shared" si="0"/>
        <v>0</v>
      </c>
    </row>
    <row r="28" spans="1:9" s="16" customFormat="1" ht="15" customHeight="1">
      <c r="A28" s="86"/>
      <c r="F28" s="18"/>
      <c r="I28" s="64">
        <f t="shared" si="0"/>
        <v>0</v>
      </c>
    </row>
    <row r="29" spans="1:9" s="16" customFormat="1" ht="15" customHeight="1">
      <c r="A29" s="86"/>
      <c r="F29" s="18"/>
      <c r="I29" s="64">
        <f t="shared" si="0"/>
        <v>0</v>
      </c>
    </row>
    <row r="30" spans="1:9" s="16" customFormat="1" ht="15" customHeight="1">
      <c r="A30" s="86"/>
      <c r="F30" s="18"/>
      <c r="I30" s="64">
        <f t="shared" si="0"/>
        <v>0</v>
      </c>
    </row>
    <row r="31" spans="1:9" s="16" customFormat="1" ht="15" customHeight="1">
      <c r="A31" s="86"/>
      <c r="B31" s="16" t="s">
        <v>155</v>
      </c>
      <c r="C31" s="16" t="s">
        <v>156</v>
      </c>
      <c r="D31" t="s">
        <v>180</v>
      </c>
      <c r="E31" s="16" t="s">
        <v>44</v>
      </c>
      <c r="F31" s="18" t="s">
        <v>174</v>
      </c>
      <c r="G31" s="16">
        <v>1</v>
      </c>
      <c r="H31" s="16">
        <v>0.83</v>
      </c>
      <c r="I31" s="64">
        <f t="shared" si="0"/>
        <v>0.83</v>
      </c>
    </row>
    <row r="32" spans="1:9" s="16" customFormat="1" ht="15" customHeight="1">
      <c r="A32" s="86"/>
      <c r="B32" s="16" t="s">
        <v>158</v>
      </c>
      <c r="C32" s="23" t="s">
        <v>157</v>
      </c>
      <c r="D32" s="23" t="s">
        <v>181</v>
      </c>
      <c r="E32" s="16" t="s">
        <v>44</v>
      </c>
      <c r="F32" s="18" t="s">
        <v>174</v>
      </c>
      <c r="G32" s="16">
        <v>1</v>
      </c>
      <c r="H32" s="16">
        <v>0.61</v>
      </c>
      <c r="I32" s="64">
        <f t="shared" si="0"/>
        <v>0.61</v>
      </c>
    </row>
    <row r="33" spans="1:9" s="16" customFormat="1" ht="15" customHeight="1">
      <c r="A33" s="86"/>
      <c r="B33" s="16" t="s">
        <v>159</v>
      </c>
      <c r="C33" s="23" t="s">
        <v>160</v>
      </c>
      <c r="D33" s="23" t="s">
        <v>181</v>
      </c>
      <c r="E33" s="16" t="s">
        <v>44</v>
      </c>
      <c r="F33" s="18" t="s">
        <v>174</v>
      </c>
      <c r="G33" s="16">
        <v>1</v>
      </c>
      <c r="H33" s="16">
        <v>0.66</v>
      </c>
      <c r="I33" s="64">
        <f t="shared" si="0"/>
        <v>0.66</v>
      </c>
    </row>
    <row r="34" spans="1:9" s="16" customFormat="1" ht="15" customHeight="1">
      <c r="A34" s="86"/>
      <c r="I34" s="64">
        <f t="shared" si="0"/>
        <v>0</v>
      </c>
    </row>
    <row r="35" spans="1:9" s="16" customFormat="1" ht="15" customHeight="1">
      <c r="A35" s="86"/>
      <c r="I35" s="64">
        <f t="shared" si="0"/>
        <v>0</v>
      </c>
    </row>
    <row r="36" spans="1:9" s="16" customFormat="1" ht="15" customHeight="1">
      <c r="A36" s="86"/>
      <c r="I36" s="64">
        <f t="shared" si="0"/>
        <v>0</v>
      </c>
    </row>
    <row r="37" spans="1:9" ht="15" customHeight="1">
      <c r="B37" s="84"/>
      <c r="H37" t="s">
        <v>108</v>
      </c>
      <c r="I37" s="64">
        <f>SUM(I5:I36)</f>
        <v>41.379999999999995</v>
      </c>
    </row>
    <row r="38" spans="1:9" ht="15" customHeight="1">
      <c r="A38" s="82" t="s">
        <v>129</v>
      </c>
      <c r="I38" s="78"/>
    </row>
    <row r="39" spans="1:9" ht="15" customHeight="1">
      <c r="A39" s="86"/>
      <c r="B39" s="16"/>
      <c r="C39" s="16" t="s">
        <v>140</v>
      </c>
      <c r="D39" s="16" t="s">
        <v>183</v>
      </c>
      <c r="E39" s="16"/>
      <c r="F39" s="16" t="s">
        <v>154</v>
      </c>
      <c r="G39" s="16"/>
      <c r="I39" s="78"/>
    </row>
    <row r="40" spans="1:9" ht="15" customHeight="1">
      <c r="A40" s="86"/>
      <c r="B40" s="16"/>
      <c r="C40" s="16" t="s">
        <v>141</v>
      </c>
      <c r="D40" s="16" t="s">
        <v>183</v>
      </c>
      <c r="E40" s="16"/>
      <c r="F40" s="16" t="s">
        <v>154</v>
      </c>
      <c r="G40" s="16"/>
      <c r="I40" s="78"/>
    </row>
    <row r="41" spans="1:9" ht="15" customHeight="1">
      <c r="A41" s="86"/>
      <c r="B41" s="16"/>
      <c r="C41" s="16" t="s">
        <v>142</v>
      </c>
      <c r="D41" s="16" t="s">
        <v>184</v>
      </c>
      <c r="E41" s="16"/>
      <c r="F41" s="16" t="s">
        <v>154</v>
      </c>
      <c r="G41" s="16"/>
      <c r="I41" s="78"/>
    </row>
    <row r="42" spans="1:9" ht="15" customHeight="1">
      <c r="A42" s="86"/>
      <c r="B42" s="16" t="s">
        <v>153</v>
      </c>
      <c r="C42" s="16" t="s">
        <v>173</v>
      </c>
      <c r="D42" t="s">
        <v>182</v>
      </c>
      <c r="E42" s="16"/>
      <c r="F42" s="16" t="s">
        <v>154</v>
      </c>
      <c r="G42" s="16"/>
    </row>
    <row r="43" spans="1:9" ht="15" customHeight="1">
      <c r="A43" s="86"/>
      <c r="B43" s="16"/>
      <c r="C43" s="16"/>
      <c r="D43" s="16"/>
      <c r="E43" s="16"/>
      <c r="F43" s="16"/>
      <c r="G43" s="16"/>
      <c r="I43" s="62"/>
    </row>
    <row r="44" spans="1:9" ht="15" customHeight="1">
      <c r="A44" s="86"/>
      <c r="B44" s="16" t="s">
        <v>148</v>
      </c>
      <c r="C44" s="16" t="s">
        <v>147</v>
      </c>
      <c r="D44" t="s">
        <v>177</v>
      </c>
      <c r="E44" s="16"/>
      <c r="F44" s="16" t="s">
        <v>154</v>
      </c>
      <c r="G44" s="16"/>
    </row>
    <row r="48" spans="1:9" ht="15" customHeight="1">
      <c r="B48" t="s">
        <v>164</v>
      </c>
    </row>
    <row r="49" spans="2:2" ht="15" customHeight="1">
      <c r="B49" t="s">
        <v>170</v>
      </c>
    </row>
    <row r="50" spans="2:2" ht="15" customHeight="1">
      <c r="B50" t="s">
        <v>165</v>
      </c>
    </row>
    <row r="51" spans="2:2" ht="15" customHeight="1">
      <c r="B51" t="s">
        <v>169</v>
      </c>
    </row>
    <row r="52" spans="2:2" ht="15" customHeight="1">
      <c r="B52" t="s">
        <v>168</v>
      </c>
    </row>
    <row r="53" spans="2:2" ht="15" customHeight="1">
      <c r="B53" t="s">
        <v>166</v>
      </c>
    </row>
    <row r="54" spans="2:2" ht="15" customHeight="1">
      <c r="B54" t="s">
        <v>167</v>
      </c>
    </row>
    <row r="55" spans="2:2" ht="15" customHeight="1">
      <c r="B55" t="s">
        <v>171</v>
      </c>
    </row>
    <row r="56" spans="2:2" ht="15" customHeight="1">
      <c r="B56" t="s">
        <v>172</v>
      </c>
    </row>
  </sheetData>
  <mergeCells count="1">
    <mergeCell ref="B1:C1"/>
  </mergeCells>
  <hyperlinks>
    <hyperlink ref="C16" r:id="rId1" display="http://search.digikey.com/scripts/DkSearch/dksus.dll?Detail&amp;name=TC1121COA-ND"/>
    <hyperlink ref="C6" r:id="rId2" display="http://search.digikey.com/scripts/DkSearch/dksus.dll?Detail&amp;name=REF198FSZ-ND"/>
    <hyperlink ref="C7" r:id="rId3" display="http://search.digikey.com/scripts/DkSearch/dksus.dll?Detail&amp;name=LM4132BMF-2.0CT-ND"/>
    <hyperlink ref="C21" r:id="rId4" display="http://search.digikey.com/scripts/DkSearch/dksus.dll?Detail&amp;name=MAX4232AKA%2BTCT-ND"/>
    <hyperlink ref="C23" r:id="rId5" display="http://search.digikey.com/scripts/DkSearch/dksus.dll?Detail&amp;name=MCP609-I/SL-ND"/>
    <hyperlink ref="C22" r:id="rId6" display="http://search.digikey.com/scripts/DkSearch/dksus.dll?Detail&amp;name=MAX4494ASA%2B-ND"/>
    <hyperlink ref="C25" r:id="rId7" display="http://search.digikey.com/scripts/DkSearch/dksus.dll?Detail&amp;name=MAX6369KA%2BTCT-ND"/>
    <hyperlink ref="C26" r:id="rId8" display="http://search.digikey.com/scripts/DkSearch/dksus.dll?Detail&amp;name=MAX6370KA%2BTCT-ND"/>
    <hyperlink ref="C9" r:id="rId9" display="http://search.digikey.com/scripts/DkSearch/dksus.dll?Detail&amp;name=TMP35GT9Z-ND"/>
    <hyperlink ref="C32" r:id="rId10" display="http://search.digikey.com/scripts/DkSearch/dksus.dll?Detail&amp;name=568-2626-5-ND"/>
    <hyperlink ref="C33" r:id="rId11" display="http://search.digikey.com/scripts/DkSearch/dksus.dll?Detail&amp;name=MM74HC595N-ND"/>
    <hyperlink ref="C11" r:id="rId12" display="http://search.digikey.com/scripts/DkSearch/dksus.dll?Detail&amp;name=AD8210YRZ-ND&amp;itemSeq=87808614&amp;uq=634133433231569068"/>
  </hyperlink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Ted Inital Order</vt:lpstr>
      <vt:lpstr>Short term proto order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setup1</cp:lastModifiedBy>
  <cp:lastPrinted>2010-06-24T13:57:20Z</cp:lastPrinted>
  <dcterms:created xsi:type="dcterms:W3CDTF">2010-06-22T19:37:41Z</dcterms:created>
  <dcterms:modified xsi:type="dcterms:W3CDTF">2010-06-29T16:05:11Z</dcterms:modified>
</cp:coreProperties>
</file>