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80" yWindow="1440" windowWidth="15030" windowHeight="7785" firstSheet="1" activeTab="5"/>
  </bookViews>
  <sheets>
    <sheet name="direct parallel" sheetId="1" r:id="rId1"/>
    <sheet name="with boost" sheetId="4" r:id="rId2"/>
    <sheet name="direct parallel (2)" sheetId="5" r:id="rId3"/>
    <sheet name="HPCC" sheetId="2" r:id="rId4"/>
    <sheet name="Sheet3" sheetId="3" r:id="rId5"/>
    <sheet name="Tabe7" sheetId="6" r:id="rId6"/>
    <sheet name="Table6" sheetId="7" r:id="rId7"/>
  </sheets>
  <calcPr calcId="125725"/>
  <fileRecoveryPr repairLoad="1"/>
</workbook>
</file>

<file path=xl/calcChain.xml><?xml version="1.0" encoding="utf-8"?>
<calcChain xmlns="http://schemas.openxmlformats.org/spreadsheetml/2006/main">
  <c r="K36" i="6"/>
  <c r="K31"/>
  <c r="K3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K29"/>
  <c r="I5" i="7" l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I4"/>
  <c r="H4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I4"/>
  <c r="H4"/>
  <c r="B12" i="2"/>
  <c r="B8"/>
  <c r="A8"/>
  <c r="A7"/>
  <c r="H12" i="5"/>
  <c r="H9"/>
  <c r="L8"/>
  <c r="N8" s="1"/>
  <c r="L7"/>
  <c r="N7" s="1"/>
  <c r="L6"/>
  <c r="N6" s="1"/>
  <c r="L5"/>
  <c r="N5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O4"/>
  <c r="O5" s="1"/>
  <c r="O6" s="1"/>
  <c r="O7" s="1"/>
  <c r="O8" s="1"/>
  <c r="N4"/>
  <c r="L4"/>
  <c r="O5" i="1"/>
  <c r="O5" i="4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H9"/>
  <c r="L8"/>
  <c r="N8" s="1"/>
  <c r="L7"/>
  <c r="N7" s="1"/>
  <c r="L6"/>
  <c r="N6" s="1"/>
  <c r="L5"/>
  <c r="N5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O4"/>
  <c r="L4"/>
  <c r="N4" s="1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4"/>
  <c r="O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4"/>
  <c r="H9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5"/>
  <c r="L364" i="5" l="1"/>
  <c r="N364" s="1"/>
  <c r="L363"/>
  <c r="N363" s="1"/>
  <c r="L362"/>
  <c r="N362" s="1"/>
  <c r="L361"/>
  <c r="N361" s="1"/>
  <c r="L360"/>
  <c r="N360" s="1"/>
  <c r="L359"/>
  <c r="N359" s="1"/>
  <c r="L358"/>
  <c r="N358" s="1"/>
  <c r="L357"/>
  <c r="N357" s="1"/>
  <c r="L356"/>
  <c r="N356" s="1"/>
  <c r="L355"/>
  <c r="N355" s="1"/>
  <c r="L354"/>
  <c r="N354" s="1"/>
  <c r="L353"/>
  <c r="N353" s="1"/>
  <c r="L352"/>
  <c r="N352" s="1"/>
  <c r="L351"/>
  <c r="N351" s="1"/>
  <c r="L350"/>
  <c r="N350" s="1"/>
  <c r="L349"/>
  <c r="N349" s="1"/>
  <c r="L348"/>
  <c r="N348" s="1"/>
  <c r="L347"/>
  <c r="N347" s="1"/>
  <c r="L346"/>
  <c r="N346" s="1"/>
  <c r="L345"/>
  <c r="N345" s="1"/>
  <c r="L344"/>
  <c r="N344" s="1"/>
  <c r="L343"/>
  <c r="N343" s="1"/>
  <c r="L342"/>
  <c r="N342" s="1"/>
  <c r="L341"/>
  <c r="N341" s="1"/>
  <c r="L340"/>
  <c r="N340" s="1"/>
  <c r="L339"/>
  <c r="N339" s="1"/>
  <c r="L338"/>
  <c r="N338" s="1"/>
  <c r="L337"/>
  <c r="N337" s="1"/>
  <c r="L336"/>
  <c r="N336" s="1"/>
  <c r="L335"/>
  <c r="N335" s="1"/>
  <c r="L334"/>
  <c r="N334" s="1"/>
  <c r="L333"/>
  <c r="N333" s="1"/>
  <c r="L332"/>
  <c r="N332" s="1"/>
  <c r="L331"/>
  <c r="N331" s="1"/>
  <c r="L330"/>
  <c r="N330" s="1"/>
  <c r="L329"/>
  <c r="N329" s="1"/>
  <c r="L328"/>
  <c r="N328" s="1"/>
  <c r="L327"/>
  <c r="N327" s="1"/>
  <c r="L326"/>
  <c r="N326" s="1"/>
  <c r="L325"/>
  <c r="N325" s="1"/>
  <c r="L324"/>
  <c r="N324" s="1"/>
  <c r="L323"/>
  <c r="N323" s="1"/>
  <c r="L322"/>
  <c r="N322" s="1"/>
  <c r="L321"/>
  <c r="N321" s="1"/>
  <c r="L320"/>
  <c r="N320" s="1"/>
  <c r="L319"/>
  <c r="N319" s="1"/>
  <c r="L318"/>
  <c r="N318" s="1"/>
  <c r="L317"/>
  <c r="N317" s="1"/>
  <c r="L316"/>
  <c r="N316" s="1"/>
  <c r="L315"/>
  <c r="N315" s="1"/>
  <c r="L314"/>
  <c r="N314" s="1"/>
  <c r="L313"/>
  <c r="N313" s="1"/>
  <c r="L312"/>
  <c r="N312" s="1"/>
  <c r="L311"/>
  <c r="N311" s="1"/>
  <c r="L310"/>
  <c r="N310" s="1"/>
  <c r="L309"/>
  <c r="N309" s="1"/>
  <c r="L308"/>
  <c r="N308" s="1"/>
  <c r="L307"/>
  <c r="N307" s="1"/>
  <c r="L306"/>
  <c r="N306" s="1"/>
  <c r="L305"/>
  <c r="N305" s="1"/>
  <c r="L304"/>
  <c r="N304" s="1"/>
  <c r="L303"/>
  <c r="N303" s="1"/>
  <c r="L302"/>
  <c r="N302" s="1"/>
  <c r="L301"/>
  <c r="N301" s="1"/>
  <c r="L300"/>
  <c r="N300" s="1"/>
  <c r="L299"/>
  <c r="N299" s="1"/>
  <c r="L298"/>
  <c r="N298" s="1"/>
  <c r="L297"/>
  <c r="N297" s="1"/>
  <c r="L296"/>
  <c r="N296" s="1"/>
  <c r="L295"/>
  <c r="N295" s="1"/>
  <c r="L294"/>
  <c r="N294" s="1"/>
  <c r="L293"/>
  <c r="N293" s="1"/>
  <c r="L292"/>
  <c r="N292" s="1"/>
  <c r="L291"/>
  <c r="N291" s="1"/>
  <c r="L236"/>
  <c r="N236" s="1"/>
  <c r="L235"/>
  <c r="N235" s="1"/>
  <c r="L234"/>
  <c r="N234" s="1"/>
  <c r="L233"/>
  <c r="N233" s="1"/>
  <c r="L232"/>
  <c r="N232" s="1"/>
  <c r="L231"/>
  <c r="N231" s="1"/>
  <c r="L230"/>
  <c r="N230" s="1"/>
  <c r="L229"/>
  <c r="N229" s="1"/>
  <c r="L228"/>
  <c r="N228" s="1"/>
  <c r="L227"/>
  <c r="N227" s="1"/>
  <c r="L226"/>
  <c r="N226" s="1"/>
  <c r="L225"/>
  <c r="N225" s="1"/>
  <c r="L224"/>
  <c r="N224" s="1"/>
  <c r="L223"/>
  <c r="N223" s="1"/>
  <c r="L222"/>
  <c r="N222" s="1"/>
  <c r="L221"/>
  <c r="N221" s="1"/>
  <c r="L220"/>
  <c r="N220" s="1"/>
  <c r="L219"/>
  <c r="N219" s="1"/>
  <c r="L218"/>
  <c r="N218" s="1"/>
  <c r="L217"/>
  <c r="N217" s="1"/>
  <c r="L216"/>
  <c r="N216" s="1"/>
  <c r="L215"/>
  <c r="N215" s="1"/>
  <c r="L214"/>
  <c r="N214" s="1"/>
  <c r="L213"/>
  <c r="N213" s="1"/>
  <c r="L212"/>
  <c r="N212" s="1"/>
  <c r="L211"/>
  <c r="N211" s="1"/>
  <c r="L210"/>
  <c r="N210" s="1"/>
  <c r="L209"/>
  <c r="N209" s="1"/>
  <c r="L208"/>
  <c r="N208" s="1"/>
  <c r="L207"/>
  <c r="N207" s="1"/>
  <c r="L206"/>
  <c r="N206" s="1"/>
  <c r="L205"/>
  <c r="N205" s="1"/>
  <c r="L204"/>
  <c r="N204" s="1"/>
  <c r="L203"/>
  <c r="N203" s="1"/>
  <c r="L202"/>
  <c r="N202" s="1"/>
  <c r="L201"/>
  <c r="N201" s="1"/>
  <c r="L200"/>
  <c r="N200" s="1"/>
  <c r="L199"/>
  <c r="N199" s="1"/>
  <c r="L198"/>
  <c r="N198" s="1"/>
  <c r="L197"/>
  <c r="N197" s="1"/>
  <c r="L196"/>
  <c r="N196" s="1"/>
  <c r="L195"/>
  <c r="N195" s="1"/>
  <c r="L194"/>
  <c r="N194" s="1"/>
  <c r="L193"/>
  <c r="N193" s="1"/>
  <c r="L192"/>
  <c r="N192" s="1"/>
  <c r="L191"/>
  <c r="N191" s="1"/>
  <c r="L190"/>
  <c r="N190" s="1"/>
  <c r="L189"/>
  <c r="N189" s="1"/>
  <c r="L188"/>
  <c r="N188" s="1"/>
  <c r="L187"/>
  <c r="N187" s="1"/>
  <c r="L186"/>
  <c r="N186" s="1"/>
  <c r="L185"/>
  <c r="N185" s="1"/>
  <c r="L184"/>
  <c r="N184" s="1"/>
  <c r="L183"/>
  <c r="N183" s="1"/>
  <c r="L182"/>
  <c r="N182" s="1"/>
  <c r="L181"/>
  <c r="N181" s="1"/>
  <c r="L180"/>
  <c r="N180" s="1"/>
  <c r="L179"/>
  <c r="N179" s="1"/>
  <c r="L178"/>
  <c r="N178" s="1"/>
  <c r="L177"/>
  <c r="N177" s="1"/>
  <c r="L176"/>
  <c r="N176" s="1"/>
  <c r="L175"/>
  <c r="N175" s="1"/>
  <c r="L174"/>
  <c r="N174" s="1"/>
  <c r="L173"/>
  <c r="N173" s="1"/>
  <c r="L172"/>
  <c r="N172" s="1"/>
  <c r="L171"/>
  <c r="N171" s="1"/>
  <c r="L170"/>
  <c r="N170" s="1"/>
  <c r="L169"/>
  <c r="N169" s="1"/>
  <c r="L168"/>
  <c r="N168" s="1"/>
  <c r="L167"/>
  <c r="N167" s="1"/>
  <c r="L166"/>
  <c r="N166" s="1"/>
  <c r="L165"/>
  <c r="N165" s="1"/>
  <c r="L164"/>
  <c r="N164" s="1"/>
  <c r="L163"/>
  <c r="N163" s="1"/>
  <c r="L162"/>
  <c r="N162" s="1"/>
  <c r="L161"/>
  <c r="N161" s="1"/>
  <c r="L160"/>
  <c r="N160" s="1"/>
  <c r="L159"/>
  <c r="N159" s="1"/>
  <c r="L158"/>
  <c r="N158" s="1"/>
  <c r="L157"/>
  <c r="N157" s="1"/>
  <c r="L156"/>
  <c r="N156" s="1"/>
  <c r="L155"/>
  <c r="N155" s="1"/>
  <c r="L154"/>
  <c r="N154" s="1"/>
  <c r="L153"/>
  <c r="N153" s="1"/>
  <c r="L152"/>
  <c r="N152" s="1"/>
  <c r="L151"/>
  <c r="N151" s="1"/>
  <c r="L150"/>
  <c r="N150" s="1"/>
  <c r="L149"/>
  <c r="N149" s="1"/>
  <c r="L148"/>
  <c r="N148" s="1"/>
  <c r="L147"/>
  <c r="N147" s="1"/>
  <c r="L146"/>
  <c r="N146" s="1"/>
  <c r="L145"/>
  <c r="N145" s="1"/>
  <c r="L144"/>
  <c r="N144" s="1"/>
  <c r="L143"/>
  <c r="N143" s="1"/>
  <c r="L142"/>
  <c r="N142" s="1"/>
  <c r="L141"/>
  <c r="N141" s="1"/>
  <c r="L140"/>
  <c r="N140" s="1"/>
  <c r="L139"/>
  <c r="N139" s="1"/>
  <c r="L138"/>
  <c r="N138" s="1"/>
  <c r="L137"/>
  <c r="N137" s="1"/>
  <c r="L136"/>
  <c r="N136" s="1"/>
  <c r="L290"/>
  <c r="N290" s="1"/>
  <c r="L289"/>
  <c r="N289" s="1"/>
  <c r="L288"/>
  <c r="N288" s="1"/>
  <c r="L287"/>
  <c r="N287" s="1"/>
  <c r="L286"/>
  <c r="N286" s="1"/>
  <c r="L285"/>
  <c r="N285" s="1"/>
  <c r="L284"/>
  <c r="N284" s="1"/>
  <c r="L283"/>
  <c r="N283" s="1"/>
  <c r="L282"/>
  <c r="N282" s="1"/>
  <c r="L281"/>
  <c r="N281" s="1"/>
  <c r="L280"/>
  <c r="N280" s="1"/>
  <c r="L279"/>
  <c r="N279" s="1"/>
  <c r="L278"/>
  <c r="N278" s="1"/>
  <c r="L277"/>
  <c r="N277" s="1"/>
  <c r="L276"/>
  <c r="N276" s="1"/>
  <c r="L275"/>
  <c r="N275" s="1"/>
  <c r="L274"/>
  <c r="N274" s="1"/>
  <c r="L273"/>
  <c r="N273" s="1"/>
  <c r="L272"/>
  <c r="N272" s="1"/>
  <c r="L271"/>
  <c r="N271" s="1"/>
  <c r="L270"/>
  <c r="N270" s="1"/>
  <c r="L269"/>
  <c r="N269" s="1"/>
  <c r="L268"/>
  <c r="N268" s="1"/>
  <c r="L267"/>
  <c r="N267" s="1"/>
  <c r="L266"/>
  <c r="N266" s="1"/>
  <c r="L265"/>
  <c r="N265" s="1"/>
  <c r="L264"/>
  <c r="N264" s="1"/>
  <c r="L263"/>
  <c r="N263" s="1"/>
  <c r="L262"/>
  <c r="N262" s="1"/>
  <c r="L261"/>
  <c r="N261" s="1"/>
  <c r="L260"/>
  <c r="N260" s="1"/>
  <c r="L259"/>
  <c r="N259" s="1"/>
  <c r="L258"/>
  <c r="N258" s="1"/>
  <c r="L257"/>
  <c r="N257" s="1"/>
  <c r="L256"/>
  <c r="N256" s="1"/>
  <c r="L255"/>
  <c r="N255" s="1"/>
  <c r="L254"/>
  <c r="N254" s="1"/>
  <c r="L253"/>
  <c r="N253" s="1"/>
  <c r="L252"/>
  <c r="N252" s="1"/>
  <c r="L251"/>
  <c r="N251" s="1"/>
  <c r="L250"/>
  <c r="N250" s="1"/>
  <c r="L249"/>
  <c r="N249" s="1"/>
  <c r="L248"/>
  <c r="N248" s="1"/>
  <c r="L247"/>
  <c r="N247" s="1"/>
  <c r="L246"/>
  <c r="N246" s="1"/>
  <c r="L245"/>
  <c r="N245" s="1"/>
  <c r="L244"/>
  <c r="N244" s="1"/>
  <c r="L243"/>
  <c r="N243" s="1"/>
  <c r="L242"/>
  <c r="N242" s="1"/>
  <c r="L241"/>
  <c r="N241" s="1"/>
  <c r="L240"/>
  <c r="N240" s="1"/>
  <c r="L239"/>
  <c r="N239" s="1"/>
  <c r="L238"/>
  <c r="N238" s="1"/>
  <c r="L237"/>
  <c r="N237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101"/>
  <c r="N101" s="1"/>
  <c r="L102"/>
  <c r="N102" s="1"/>
  <c r="L103"/>
  <c r="N103" s="1"/>
  <c r="L104"/>
  <c r="N104" s="1"/>
  <c r="L105"/>
  <c r="N105" s="1"/>
  <c r="L106"/>
  <c r="N106" s="1"/>
  <c r="L107"/>
  <c r="N107" s="1"/>
  <c r="L108"/>
  <c r="N108" s="1"/>
  <c r="L109"/>
  <c r="N109" s="1"/>
  <c r="L110"/>
  <c r="N110" s="1"/>
  <c r="L111"/>
  <c r="N111" s="1"/>
  <c r="L112"/>
  <c r="N112" s="1"/>
  <c r="L113"/>
  <c r="N113" s="1"/>
  <c r="L114"/>
  <c r="N114" s="1"/>
  <c r="L115"/>
  <c r="N115" s="1"/>
  <c r="L116"/>
  <c r="N116" s="1"/>
  <c r="L117"/>
  <c r="N117" s="1"/>
  <c r="L118"/>
  <c r="N118" s="1"/>
  <c r="L119"/>
  <c r="N119" s="1"/>
  <c r="L120"/>
  <c r="N120" s="1"/>
  <c r="L121"/>
  <c r="N121" s="1"/>
  <c r="L122"/>
  <c r="N122" s="1"/>
  <c r="L123"/>
  <c r="N123" s="1"/>
  <c r="L124"/>
  <c r="N124" s="1"/>
  <c r="L125"/>
  <c r="N125" s="1"/>
  <c r="L126"/>
  <c r="N126" s="1"/>
  <c r="L127"/>
  <c r="N127" s="1"/>
  <c r="L128"/>
  <c r="N128" s="1"/>
  <c r="L129"/>
  <c r="N129" s="1"/>
  <c r="L130"/>
  <c r="N130" s="1"/>
  <c r="L131"/>
  <c r="N131" s="1"/>
  <c r="L132"/>
  <c r="N132" s="1"/>
  <c r="L133"/>
  <c r="N133" s="1"/>
  <c r="L134"/>
  <c r="N134" s="1"/>
  <c r="L135"/>
  <c r="N135" s="1"/>
  <c r="L364" i="4"/>
  <c r="N364" s="1"/>
  <c r="L363"/>
  <c r="N363" s="1"/>
  <c r="L362"/>
  <c r="N362" s="1"/>
  <c r="L361"/>
  <c r="N361" s="1"/>
  <c r="L360"/>
  <c r="N360" s="1"/>
  <c r="L359"/>
  <c r="N359" s="1"/>
  <c r="L358"/>
  <c r="N358" s="1"/>
  <c r="L357"/>
  <c r="N357" s="1"/>
  <c r="L356"/>
  <c r="N356" s="1"/>
  <c r="L355"/>
  <c r="N355" s="1"/>
  <c r="L354"/>
  <c r="N354" s="1"/>
  <c r="L353"/>
  <c r="N353" s="1"/>
  <c r="L352"/>
  <c r="N352" s="1"/>
  <c r="L351"/>
  <c r="N351" s="1"/>
  <c r="L350"/>
  <c r="N350" s="1"/>
  <c r="L349"/>
  <c r="N349" s="1"/>
  <c r="L348"/>
  <c r="N348" s="1"/>
  <c r="L347"/>
  <c r="N347" s="1"/>
  <c r="L346"/>
  <c r="N346" s="1"/>
  <c r="L345"/>
  <c r="N345" s="1"/>
  <c r="L344"/>
  <c r="N344" s="1"/>
  <c r="L343"/>
  <c r="N343" s="1"/>
  <c r="L342"/>
  <c r="N342" s="1"/>
  <c r="L341"/>
  <c r="N341" s="1"/>
  <c r="L340"/>
  <c r="N340" s="1"/>
  <c r="L339"/>
  <c r="N339" s="1"/>
  <c r="L338"/>
  <c r="N338" s="1"/>
  <c r="L337"/>
  <c r="N337" s="1"/>
  <c r="L336"/>
  <c r="N336" s="1"/>
  <c r="L335"/>
  <c r="N335" s="1"/>
  <c r="L334"/>
  <c r="N334" s="1"/>
  <c r="L333"/>
  <c r="N333" s="1"/>
  <c r="L332"/>
  <c r="N332" s="1"/>
  <c r="L331"/>
  <c r="N331" s="1"/>
  <c r="L330"/>
  <c r="N330" s="1"/>
  <c r="L329"/>
  <c r="N329" s="1"/>
  <c r="L328"/>
  <c r="N328" s="1"/>
  <c r="L327"/>
  <c r="N327" s="1"/>
  <c r="L326"/>
  <c r="N326" s="1"/>
  <c r="L325"/>
  <c r="N325" s="1"/>
  <c r="L324"/>
  <c r="N324" s="1"/>
  <c r="L323"/>
  <c r="N323" s="1"/>
  <c r="L322"/>
  <c r="N322" s="1"/>
  <c r="L321"/>
  <c r="N321" s="1"/>
  <c r="L320"/>
  <c r="N320" s="1"/>
  <c r="L319"/>
  <c r="N319" s="1"/>
  <c r="L318"/>
  <c r="N318" s="1"/>
  <c r="L317"/>
  <c r="N317" s="1"/>
  <c r="L316"/>
  <c r="N316" s="1"/>
  <c r="L315"/>
  <c r="N315" s="1"/>
  <c r="L314"/>
  <c r="N314" s="1"/>
  <c r="L313"/>
  <c r="N313" s="1"/>
  <c r="L312"/>
  <c r="N312" s="1"/>
  <c r="L311"/>
  <c r="N311" s="1"/>
  <c r="L310"/>
  <c r="N310" s="1"/>
  <c r="L309"/>
  <c r="N309" s="1"/>
  <c r="L308"/>
  <c r="N308" s="1"/>
  <c r="L307"/>
  <c r="N307" s="1"/>
  <c r="L306"/>
  <c r="N306" s="1"/>
  <c r="L305"/>
  <c r="N305" s="1"/>
  <c r="L304"/>
  <c r="N304" s="1"/>
  <c r="L303"/>
  <c r="N303" s="1"/>
  <c r="L302"/>
  <c r="N302" s="1"/>
  <c r="L301"/>
  <c r="N301" s="1"/>
  <c r="L300"/>
  <c r="N300" s="1"/>
  <c r="L299"/>
  <c r="N299" s="1"/>
  <c r="L298"/>
  <c r="N298" s="1"/>
  <c r="L297"/>
  <c r="N297" s="1"/>
  <c r="L296"/>
  <c r="N296" s="1"/>
  <c r="L295"/>
  <c r="N295" s="1"/>
  <c r="L294"/>
  <c r="N294" s="1"/>
  <c r="L293"/>
  <c r="N293" s="1"/>
  <c r="L292"/>
  <c r="N292" s="1"/>
  <c r="L291"/>
  <c r="N291" s="1"/>
  <c r="L290"/>
  <c r="N290" s="1"/>
  <c r="L289"/>
  <c r="N289" s="1"/>
  <c r="L288"/>
  <c r="N288" s="1"/>
  <c r="L287"/>
  <c r="N287" s="1"/>
  <c r="L286"/>
  <c r="N286" s="1"/>
  <c r="L285"/>
  <c r="N285" s="1"/>
  <c r="L284"/>
  <c r="N284" s="1"/>
  <c r="L283"/>
  <c r="N283" s="1"/>
  <c r="L282"/>
  <c r="N282" s="1"/>
  <c r="L281"/>
  <c r="N281" s="1"/>
  <c r="L280"/>
  <c r="N280" s="1"/>
  <c r="L279"/>
  <c r="N279" s="1"/>
  <c r="L278"/>
  <c r="N278" s="1"/>
  <c r="L277"/>
  <c r="N277" s="1"/>
  <c r="L276"/>
  <c r="N276" s="1"/>
  <c r="L275"/>
  <c r="N275" s="1"/>
  <c r="L274"/>
  <c r="N274" s="1"/>
  <c r="L273"/>
  <c r="N273" s="1"/>
  <c r="L272"/>
  <c r="N272" s="1"/>
  <c r="L271"/>
  <c r="N271" s="1"/>
  <c r="L270"/>
  <c r="N270" s="1"/>
  <c r="L269"/>
  <c r="N269" s="1"/>
  <c r="L268"/>
  <c r="N268" s="1"/>
  <c r="L267"/>
  <c r="N267" s="1"/>
  <c r="L266"/>
  <c r="N266" s="1"/>
  <c r="L265"/>
  <c r="N265" s="1"/>
  <c r="L264"/>
  <c r="N264" s="1"/>
  <c r="L263"/>
  <c r="N263" s="1"/>
  <c r="L262"/>
  <c r="N262" s="1"/>
  <c r="L261"/>
  <c r="N261" s="1"/>
  <c r="L260"/>
  <c r="N260" s="1"/>
  <c r="L259"/>
  <c r="N259" s="1"/>
  <c r="L258"/>
  <c r="N258" s="1"/>
  <c r="L257"/>
  <c r="N257" s="1"/>
  <c r="L256"/>
  <c r="N256" s="1"/>
  <c r="L255"/>
  <c r="N255" s="1"/>
  <c r="L254"/>
  <c r="N254" s="1"/>
  <c r="L253"/>
  <c r="N253" s="1"/>
  <c r="L252"/>
  <c r="N252" s="1"/>
  <c r="L251"/>
  <c r="N251" s="1"/>
  <c r="L250"/>
  <c r="N250" s="1"/>
  <c r="L249"/>
  <c r="N249" s="1"/>
  <c r="L248"/>
  <c r="N248" s="1"/>
  <c r="L247"/>
  <c r="N247" s="1"/>
  <c r="L246"/>
  <c r="N246" s="1"/>
  <c r="L245"/>
  <c r="N245" s="1"/>
  <c r="L244"/>
  <c r="N244" s="1"/>
  <c r="L243"/>
  <c r="N243" s="1"/>
  <c r="L242"/>
  <c r="N242" s="1"/>
  <c r="L241"/>
  <c r="N241" s="1"/>
  <c r="L240"/>
  <c r="N240" s="1"/>
  <c r="L239"/>
  <c r="N239" s="1"/>
  <c r="L238"/>
  <c r="N238" s="1"/>
  <c r="L237"/>
  <c r="N237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101"/>
  <c r="N101" s="1"/>
  <c r="L102"/>
  <c r="N102" s="1"/>
  <c r="L103"/>
  <c r="N103" s="1"/>
  <c r="L104"/>
  <c r="N104" s="1"/>
  <c r="L105"/>
  <c r="N105" s="1"/>
  <c r="L106"/>
  <c r="N106" s="1"/>
  <c r="L107"/>
  <c r="N107" s="1"/>
  <c r="L108"/>
  <c r="N108" s="1"/>
  <c r="L109"/>
  <c r="N109" s="1"/>
  <c r="L110"/>
  <c r="N110" s="1"/>
  <c r="L111"/>
  <c r="N111" s="1"/>
  <c r="L112"/>
  <c r="N112" s="1"/>
  <c r="L113"/>
  <c r="N113" s="1"/>
  <c r="L114"/>
  <c r="N114" s="1"/>
  <c r="L115"/>
  <c r="N115" s="1"/>
  <c r="L116"/>
  <c r="N116" s="1"/>
  <c r="L117"/>
  <c r="N117" s="1"/>
  <c r="L118"/>
  <c r="N118" s="1"/>
  <c r="L119"/>
  <c r="N119" s="1"/>
  <c r="L120"/>
  <c r="N120" s="1"/>
  <c r="L121"/>
  <c r="N121" s="1"/>
  <c r="L122"/>
  <c r="N122" s="1"/>
  <c r="L123"/>
  <c r="N123" s="1"/>
  <c r="L124"/>
  <c r="N124" s="1"/>
  <c r="L125"/>
  <c r="N125" s="1"/>
  <c r="L126"/>
  <c r="N126" s="1"/>
  <c r="L127"/>
  <c r="N127" s="1"/>
  <c r="L128"/>
  <c r="N128" s="1"/>
  <c r="L129"/>
  <c r="N129" s="1"/>
  <c r="L130"/>
  <c r="N130" s="1"/>
  <c r="L131"/>
  <c r="N131" s="1"/>
  <c r="L132"/>
  <c r="N132" s="1"/>
  <c r="L133"/>
  <c r="N133" s="1"/>
  <c r="L134"/>
  <c r="N134" s="1"/>
  <c r="L135"/>
  <c r="N135" s="1"/>
  <c r="L136"/>
  <c r="N136" s="1"/>
  <c r="L137"/>
  <c r="N137" s="1"/>
  <c r="L138"/>
  <c r="N138" s="1"/>
  <c r="L139"/>
  <c r="N139" s="1"/>
  <c r="L140"/>
  <c r="N140" s="1"/>
  <c r="L141"/>
  <c r="N141" s="1"/>
  <c r="L142"/>
  <c r="N142" s="1"/>
  <c r="L143"/>
  <c r="N143" s="1"/>
  <c r="L144"/>
  <c r="N144" s="1"/>
  <c r="L145"/>
  <c r="N145" s="1"/>
  <c r="L146"/>
  <c r="N146" s="1"/>
  <c r="L147"/>
  <c r="N147" s="1"/>
  <c r="L148"/>
  <c r="N148" s="1"/>
  <c r="L149"/>
  <c r="N149" s="1"/>
  <c r="L150"/>
  <c r="N150" s="1"/>
  <c r="L151"/>
  <c r="N151" s="1"/>
  <c r="L152"/>
  <c r="N152" s="1"/>
  <c r="L153"/>
  <c r="N153" s="1"/>
  <c r="L154"/>
  <c r="N154" s="1"/>
  <c r="L155"/>
  <c r="N155" s="1"/>
  <c r="L156"/>
  <c r="N156" s="1"/>
  <c r="L157"/>
  <c r="N157" s="1"/>
  <c r="L158"/>
  <c r="N158" s="1"/>
  <c r="L159"/>
  <c r="N159" s="1"/>
  <c r="L160"/>
  <c r="N160" s="1"/>
  <c r="L161"/>
  <c r="N161" s="1"/>
  <c r="L162"/>
  <c r="N162" s="1"/>
  <c r="L163"/>
  <c r="N163" s="1"/>
  <c r="L164"/>
  <c r="N164" s="1"/>
  <c r="L165"/>
  <c r="N165" s="1"/>
  <c r="L166"/>
  <c r="N166" s="1"/>
  <c r="L167"/>
  <c r="N167" s="1"/>
  <c r="L168"/>
  <c r="N168" s="1"/>
  <c r="L169"/>
  <c r="N169" s="1"/>
  <c r="L170"/>
  <c r="N170" s="1"/>
  <c r="L171"/>
  <c r="N171" s="1"/>
  <c r="L172"/>
  <c r="N172" s="1"/>
  <c r="L173"/>
  <c r="N173" s="1"/>
  <c r="L174"/>
  <c r="N174" s="1"/>
  <c r="L175"/>
  <c r="N175" s="1"/>
  <c r="L176"/>
  <c r="N176" s="1"/>
  <c r="L177"/>
  <c r="N177" s="1"/>
  <c r="L178"/>
  <c r="N178" s="1"/>
  <c r="L179"/>
  <c r="N179" s="1"/>
  <c r="L180"/>
  <c r="N180" s="1"/>
  <c r="L181"/>
  <c r="N181" s="1"/>
  <c r="L182"/>
  <c r="N182" s="1"/>
  <c r="L183"/>
  <c r="N183" s="1"/>
  <c r="L184"/>
  <c r="N184" s="1"/>
  <c r="L185"/>
  <c r="N185" s="1"/>
  <c r="L186"/>
  <c r="N186" s="1"/>
  <c r="L187"/>
  <c r="N187" s="1"/>
  <c r="L188"/>
  <c r="N188" s="1"/>
  <c r="L189"/>
  <c r="N189" s="1"/>
  <c r="L190"/>
  <c r="N190" s="1"/>
  <c r="L191"/>
  <c r="N191" s="1"/>
  <c r="L192"/>
  <c r="N192" s="1"/>
  <c r="L193"/>
  <c r="N193" s="1"/>
  <c r="L194"/>
  <c r="N194" s="1"/>
  <c r="L195"/>
  <c r="N195" s="1"/>
  <c r="L196"/>
  <c r="N196" s="1"/>
  <c r="L197"/>
  <c r="N197" s="1"/>
  <c r="L198"/>
  <c r="N198" s="1"/>
  <c r="L199"/>
  <c r="N199" s="1"/>
  <c r="L200"/>
  <c r="N200" s="1"/>
  <c r="L201"/>
  <c r="N201" s="1"/>
  <c r="L202"/>
  <c r="N202" s="1"/>
  <c r="L203"/>
  <c r="N203" s="1"/>
  <c r="L204"/>
  <c r="N204" s="1"/>
  <c r="L205"/>
  <c r="N205" s="1"/>
  <c r="L206"/>
  <c r="N206" s="1"/>
  <c r="L207"/>
  <c r="N207" s="1"/>
  <c r="L208"/>
  <c r="N208" s="1"/>
  <c r="L209"/>
  <c r="N209" s="1"/>
  <c r="L210"/>
  <c r="N210" s="1"/>
  <c r="L211"/>
  <c r="N211" s="1"/>
  <c r="L212"/>
  <c r="N212" s="1"/>
  <c r="L213"/>
  <c r="N213" s="1"/>
  <c r="L214"/>
  <c r="N214" s="1"/>
  <c r="L215"/>
  <c r="N215" s="1"/>
  <c r="L216"/>
  <c r="N216" s="1"/>
  <c r="L217"/>
  <c r="N217" s="1"/>
  <c r="L218"/>
  <c r="N218" s="1"/>
  <c r="L219"/>
  <c r="N219" s="1"/>
  <c r="L220"/>
  <c r="N220" s="1"/>
  <c r="L221"/>
  <c r="N221" s="1"/>
  <c r="L222"/>
  <c r="N222" s="1"/>
  <c r="L223"/>
  <c r="N223" s="1"/>
  <c r="L224"/>
  <c r="N224" s="1"/>
  <c r="L225"/>
  <c r="N225" s="1"/>
  <c r="L226"/>
  <c r="N226" s="1"/>
  <c r="L227"/>
  <c r="N227" s="1"/>
  <c r="L228"/>
  <c r="N228" s="1"/>
  <c r="L229"/>
  <c r="N229" s="1"/>
  <c r="L230"/>
  <c r="N230" s="1"/>
  <c r="L231"/>
  <c r="N231" s="1"/>
  <c r="L232"/>
  <c r="N232" s="1"/>
  <c r="L233"/>
  <c r="N233" s="1"/>
  <c r="L234"/>
  <c r="N234" s="1"/>
  <c r="L235"/>
  <c r="N235" s="1"/>
  <c r="L236"/>
  <c r="N236" s="1"/>
  <c r="O6" i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9" i="5" l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33" i="4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</calcChain>
</file>

<file path=xl/sharedStrings.xml><?xml version="1.0" encoding="utf-8"?>
<sst xmlns="http://schemas.openxmlformats.org/spreadsheetml/2006/main" count="115" uniqueCount="36">
  <si>
    <t>Cum</t>
  </si>
  <si>
    <t>Energy</t>
  </si>
  <si>
    <t>Power</t>
  </si>
  <si>
    <t>(sec)</t>
  </si>
  <si>
    <t>(%)</t>
  </si>
  <si>
    <t>(W)</t>
  </si>
  <si>
    <t>(Wh)</t>
  </si>
  <si>
    <t>Step Time</t>
  </si>
  <si>
    <t>Cum Time</t>
  </si>
  <si>
    <t>Step No</t>
  </si>
  <si>
    <t>Table 7.   Charge-Depleting Cycle Life Test Profile for the Maximum PHEV Battery.</t>
  </si>
  <si>
    <t>Time (sec)</t>
  </si>
  <si>
    <t>Power (%)</t>
  </si>
  <si>
    <t>Time Trace</t>
  </si>
  <si>
    <t>Max Current</t>
  </si>
  <si>
    <t>25 A</t>
  </si>
  <si>
    <t>Current per percent</t>
  </si>
  <si>
    <t>Current (A)</t>
  </si>
  <si>
    <t>Vdc</t>
  </si>
  <si>
    <t>V-IR</t>
  </si>
  <si>
    <t>Vcap</t>
  </si>
  <si>
    <t>Capacitance (F)</t>
  </si>
  <si>
    <t>Battery resistance (ohm)</t>
  </si>
  <si>
    <t>Current for HPPC</t>
  </si>
  <si>
    <t>10 kw discharge</t>
  </si>
  <si>
    <t>Vavg= 4.2+3.0/2</t>
  </si>
  <si>
    <t>IPPC = 4.63</t>
  </si>
  <si>
    <t>amps</t>
  </si>
  <si>
    <t>5C , 2Ah Cell</t>
  </si>
  <si>
    <t>10C, 2Ah cell</t>
  </si>
  <si>
    <t>(A)</t>
  </si>
  <si>
    <t>integrated load power %</t>
  </si>
  <si>
    <t>Average load power %</t>
  </si>
  <si>
    <t>energy</t>
  </si>
  <si>
    <t>integrated charging power %</t>
  </si>
  <si>
    <t>Average load power%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</si>
</sst>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layout/>
    </c:title>
    <c:plotArea>
      <c:layout>
        <c:manualLayout>
          <c:layoutTarget val="inner"/>
          <c:xMode val="edge"/>
          <c:yMode val="edge"/>
          <c:x val="7.6693903828059309E-2"/>
          <c:y val="0.1466590984519584"/>
          <c:w val="0.66890982023473611"/>
          <c:h val="0.83432993213381856"/>
        </c:manualLayout>
      </c:layout>
      <c:scatterChart>
        <c:scatterStyle val="lineMarker"/>
        <c:ser>
          <c:idx val="0"/>
          <c:order val="0"/>
          <c:tx>
            <c:strRef>
              <c:f>'direct parallel'!$K$3</c:f>
              <c:strCache>
                <c:ptCount val="1"/>
                <c:pt idx="0">
                  <c:v>Power (%)</c:v>
                </c:pt>
              </c:strCache>
            </c:strRef>
          </c:tx>
          <c:marker>
            <c:symbol val="none"/>
          </c:marker>
          <c:xVal>
            <c:numRef>
              <c:f>'direct parallel'!$J$4:$J$364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-12.5</c:v>
                </c:pt>
                <c:pt idx="58">
                  <c:v>-12.5</c:v>
                </c:pt>
                <c:pt idx="59">
                  <c:v>-12.5</c:v>
                </c:pt>
                <c:pt idx="60">
                  <c:v>-12.5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-12.5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-12.5</c:v>
                </c:pt>
                <c:pt idx="118">
                  <c:v>-12.5</c:v>
                </c:pt>
                <c:pt idx="119">
                  <c:v>-12.5</c:v>
                </c:pt>
                <c:pt idx="120">
                  <c:v>-12.5</c:v>
                </c:pt>
                <c:pt idx="121">
                  <c:v>-12.5</c:v>
                </c:pt>
                <c:pt idx="122">
                  <c:v>-12.5</c:v>
                </c:pt>
                <c:pt idx="123">
                  <c:v>-12.5</c:v>
                </c:pt>
                <c:pt idx="124">
                  <c:v>-12.5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100</c:v>
                </c:pt>
                <c:pt idx="238">
                  <c:v>100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62.5</c:v>
                </c:pt>
                <c:pt idx="262">
                  <c:v>62.5</c:v>
                </c:pt>
                <c:pt idx="263">
                  <c:v>62.5</c:v>
                </c:pt>
                <c:pt idx="264">
                  <c:v>62.5</c:v>
                </c:pt>
                <c:pt idx="265">
                  <c:v>62.5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111</c:v>
                </c:pt>
                <c:pt idx="330">
                  <c:v>111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-66.7</c:v>
                </c:pt>
                <c:pt idx="337">
                  <c:v>-66.7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</c:numCache>
            </c:numRef>
          </c:yVal>
        </c:ser>
        <c:axId val="51378816"/>
        <c:axId val="50672000"/>
      </c:scatterChart>
      <c:valAx>
        <c:axId val="51378816"/>
        <c:scaling>
          <c:orientation val="minMax"/>
        </c:scaling>
        <c:axPos val="b"/>
        <c:numFmt formatCode="General" sourceLinked="1"/>
        <c:tickLblPos val="nextTo"/>
        <c:crossAx val="50672000"/>
        <c:crosses val="autoZero"/>
        <c:crossBetween val="midCat"/>
      </c:valAx>
      <c:valAx>
        <c:axId val="50672000"/>
        <c:scaling>
          <c:orientation val="minMax"/>
        </c:scaling>
        <c:axPos val="l"/>
        <c:majorGridlines/>
        <c:numFmt formatCode="General" sourceLinked="1"/>
        <c:tickLblPos val="nextTo"/>
        <c:crossAx val="5137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'direct parallel'!$O$3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'direct parallel'!$J$4:$J$364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3.7960267005721549</c:v>
                </c:pt>
                <c:pt idx="18">
                  <c:v>3.7921407264064606</c:v>
                </c:pt>
                <c:pt idx="19">
                  <c:v>3.7883401582663856</c:v>
                </c:pt>
                <c:pt idx="20">
                  <c:v>3.7846231190964224</c:v>
                </c:pt>
                <c:pt idx="21">
                  <c:v>3.7809877730950299</c:v>
                </c:pt>
                <c:pt idx="22">
                  <c:v>3.7774323248079535</c:v>
                </c:pt>
                <c:pt idx="23">
                  <c:v>3.7739550182414723</c:v>
                </c:pt>
                <c:pt idx="24">
                  <c:v>3.7705541359951336</c:v>
                </c:pt>
                <c:pt idx="25">
                  <c:v>3.7672279984135493</c:v>
                </c:pt>
                <c:pt idx="26">
                  <c:v>3.7639749627568353</c:v>
                </c:pt>
                <c:pt idx="27">
                  <c:v>3.7607934223892796</c:v>
                </c:pt>
                <c:pt idx="28">
                  <c:v>3.7576818059858463</c:v>
                </c:pt>
                <c:pt idx="29">
                  <c:v>3.7546385767561148</c:v>
                </c:pt>
                <c:pt idx="30">
                  <c:v>3.7516622316852786</c:v>
                </c:pt>
                <c:pt idx="31">
                  <c:v>3.7487513007918229</c:v>
                </c:pt>
                <c:pt idx="32">
                  <c:v>3.7459043464015203</c:v>
                </c:pt>
                <c:pt idx="33">
                  <c:v>3.7431199624373783</c:v>
                </c:pt>
                <c:pt idx="34">
                  <c:v>3.7403967737251955</c:v>
                </c:pt>
                <c:pt idx="35">
                  <c:v>3.7377334353143792</c:v>
                </c:pt>
                <c:pt idx="36">
                  <c:v>3.7351286318136907</c:v>
                </c:pt>
                <c:pt idx="37">
                  <c:v>3.7325810767415888</c:v>
                </c:pt>
                <c:pt idx="38">
                  <c:v>3.7300895118908519</c:v>
                </c:pt>
                <c:pt idx="39">
                  <c:v>3.7276527067071643</c:v>
                </c:pt>
                <c:pt idx="40">
                  <c:v>3.7252694576813599</c:v>
                </c:pt>
                <c:pt idx="41">
                  <c:v>3.7229385877550234</c:v>
                </c:pt>
                <c:pt idx="42">
                  <c:v>3.7206589457391561</c:v>
                </c:pt>
                <c:pt idx="43">
                  <c:v>3.7184294057456153</c:v>
                </c:pt>
                <c:pt idx="44">
                  <c:v>3.7162488666310538</c:v>
                </c:pt>
                <c:pt idx="45">
                  <c:v>3.7101429520252309</c:v>
                </c:pt>
                <c:pt idx="46">
                  <c:v>3.7041712333448107</c:v>
                </c:pt>
                <c:pt idx="47">
                  <c:v>3.6983307612287954</c:v>
                </c:pt>
                <c:pt idx="48">
                  <c:v>3.692618651137308</c:v>
                </c:pt>
                <c:pt idx="49">
                  <c:v>3.6870320819269522</c:v>
                </c:pt>
                <c:pt idx="50">
                  <c:v>3.6815682944574832</c:v>
                </c:pt>
                <c:pt idx="51">
                  <c:v>3.6762245902291015</c:v>
                </c:pt>
                <c:pt idx="52">
                  <c:v>3.6709983300496951</c:v>
                </c:pt>
                <c:pt idx="53">
                  <c:v>3.6658869327313748</c:v>
                </c:pt>
                <c:pt idx="54">
                  <c:v>3.6608878738156547</c:v>
                </c:pt>
                <c:pt idx="55">
                  <c:v>3.6559986843266539</c:v>
                </c:pt>
                <c:pt idx="56">
                  <c:v>3.6512169495516971</c:v>
                </c:pt>
                <c:pt idx="57">
                  <c:v>3.658460206132252</c:v>
                </c:pt>
                <c:pt idx="58">
                  <c:v>3.665544270260487</c:v>
                </c:pt>
                <c:pt idx="59">
                  <c:v>3.6724726406716179</c:v>
                </c:pt>
                <c:pt idx="60">
                  <c:v>3.679248739205581</c:v>
                </c:pt>
                <c:pt idx="61">
                  <c:v>3.6858759124970395</c:v>
                </c:pt>
                <c:pt idx="62">
                  <c:v>3.6923574336282461</c:v>
                </c:pt>
                <c:pt idx="63">
                  <c:v>3.6986965037455799</c:v>
                </c:pt>
                <c:pt idx="64">
                  <c:v>3.704896253640555</c:v>
                </c:pt>
                <c:pt idx="65">
                  <c:v>3.7063507179597801</c:v>
                </c:pt>
                <c:pt idx="66">
                  <c:v>3.707773216030231</c:v>
                </c:pt>
                <c:pt idx="67">
                  <c:v>3.7091644504068255</c:v>
                </c:pt>
                <c:pt idx="68">
                  <c:v>3.710525108203715</c:v>
                </c:pt>
                <c:pt idx="69">
                  <c:v>3.7118558614336394</c:v>
                </c:pt>
                <c:pt idx="70">
                  <c:v>3.7131573673398295</c:v>
                </c:pt>
                <c:pt idx="71">
                  <c:v>3.714430268720609</c:v>
                </c:pt>
                <c:pt idx="72">
                  <c:v>3.7156751942468658</c:v>
                </c:pt>
                <c:pt idx="73">
                  <c:v>3.7168927587725453</c:v>
                </c:pt>
                <c:pt idx="74">
                  <c:v>3.71808356363832</c:v>
                </c:pt>
                <c:pt idx="75">
                  <c:v>3.7192481969685831</c:v>
                </c:pt>
                <c:pt idx="76">
                  <c:v>3.7203872339619175</c:v>
                </c:pt>
                <c:pt idx="77">
                  <c:v>3.7215012371751786</c:v>
                </c:pt>
                <c:pt idx="78">
                  <c:v>3.7225907568013348</c:v>
                </c:pt>
                <c:pt idx="79">
                  <c:v>3.7236563309412021</c:v>
                </c:pt>
                <c:pt idx="80">
                  <c:v>3.724698485869204</c:v>
                </c:pt>
                <c:pt idx="81">
                  <c:v>3.7223801647739041</c:v>
                </c:pt>
                <c:pt idx="82">
                  <c:v>3.7201127957905888</c:v>
                </c:pt>
                <c:pt idx="83">
                  <c:v>3.7178952590926211</c:v>
                </c:pt>
                <c:pt idx="84">
                  <c:v>3.7157264594649382</c:v>
                </c:pt>
                <c:pt idx="85">
                  <c:v>3.7136053257631385</c:v>
                </c:pt>
                <c:pt idx="86">
                  <c:v>3.7115308103844553</c:v>
                </c:pt>
                <c:pt idx="87">
                  <c:v>3.7095018887503586</c:v>
                </c:pt>
                <c:pt idx="88">
                  <c:v>3.7075175588005278</c:v>
                </c:pt>
                <c:pt idx="89">
                  <c:v>3.7055768404979461</c:v>
                </c:pt>
                <c:pt idx="90">
                  <c:v>3.7036787753448714</c:v>
                </c:pt>
                <c:pt idx="91">
                  <c:v>3.7018224259094468</c:v>
                </c:pt>
                <c:pt idx="92">
                  <c:v>3.7000068753627131</c:v>
                </c:pt>
                <c:pt idx="93">
                  <c:v>3.6982312270257975</c:v>
                </c:pt>
                <c:pt idx="94">
                  <c:v>3.6964946039270559</c:v>
                </c:pt>
                <c:pt idx="95">
                  <c:v>3.6947961483689462</c:v>
                </c:pt>
                <c:pt idx="96">
                  <c:v>3.6931350215044212</c:v>
                </c:pt>
                <c:pt idx="97">
                  <c:v>3.6915104029226331</c:v>
                </c:pt>
                <c:pt idx="98">
                  <c:v>3.6899214902437412</c:v>
                </c:pt>
                <c:pt idx="99">
                  <c:v>3.6883674987226271</c:v>
                </c:pt>
                <c:pt idx="100">
                  <c:v>3.6868476608613179</c:v>
                </c:pt>
                <c:pt idx="101">
                  <c:v>3.6853612260299276</c:v>
                </c:pt>
                <c:pt idx="102">
                  <c:v>3.6839074600959303</c:v>
                </c:pt>
                <c:pt idx="103">
                  <c:v>3.6824856450615813</c:v>
                </c:pt>
                <c:pt idx="104">
                  <c:v>3.6810950787093062</c:v>
                </c:pt>
                <c:pt idx="105">
                  <c:v>3.6757617748270381</c:v>
                </c:pt>
                <c:pt idx="106">
                  <c:v>3.6705456864147101</c:v>
                </c:pt>
                <c:pt idx="107">
                  <c:v>3.6654442373081477</c:v>
                </c:pt>
                <c:pt idx="108">
                  <c:v>3.6604549079621691</c:v>
                </c:pt>
                <c:pt idx="109">
                  <c:v>3.655575234206212</c:v>
                </c:pt>
                <c:pt idx="110">
                  <c:v>3.650802806027309</c:v>
                </c:pt>
                <c:pt idx="111">
                  <c:v>3.6461352663798103</c:v>
                </c:pt>
                <c:pt idx="112">
                  <c:v>3.6415703100212675</c:v>
                </c:pt>
                <c:pt idx="113">
                  <c:v>3.6371056823739014</c:v>
                </c:pt>
                <c:pt idx="114">
                  <c:v>3.632739178411093</c:v>
                </c:pt>
                <c:pt idx="115">
                  <c:v>3.6284686415683463</c:v>
                </c:pt>
                <c:pt idx="116">
                  <c:v>3.6242919626781873</c:v>
                </c:pt>
                <c:pt idx="117">
                  <c:v>3.6321269772120059</c:v>
                </c:pt>
                <c:pt idx="118">
                  <c:v>3.6397897936242023</c:v>
                </c:pt>
                <c:pt idx="119">
                  <c:v>3.647284196488878</c:v>
                </c:pt>
                <c:pt idx="120">
                  <c:v>3.6546138872026814</c:v>
                </c:pt>
                <c:pt idx="121">
                  <c:v>3.6617824858128851</c:v>
                </c:pt>
                <c:pt idx="122">
                  <c:v>3.6687935328052821</c:v>
                </c:pt>
                <c:pt idx="123">
                  <c:v>3.6756504908527909</c:v>
                </c:pt>
                <c:pt idx="124">
                  <c:v>3.6823567465256293</c:v>
                </c:pt>
                <c:pt idx="125">
                  <c:v>3.6843065846276</c:v>
                </c:pt>
                <c:pt idx="126">
                  <c:v>3.6862135691449116</c:v>
                </c:pt>
                <c:pt idx="127">
                  <c:v>3.6880786419145903</c:v>
                </c:pt>
                <c:pt idx="128">
                  <c:v>3.6899027240739461</c:v>
                </c:pt>
                <c:pt idx="129">
                  <c:v>3.6916867165155143</c:v>
                </c:pt>
                <c:pt idx="130">
                  <c:v>3.6934315003319926</c:v>
                </c:pt>
                <c:pt idx="131">
                  <c:v>3.6951379372514057</c:v>
                </c:pt>
                <c:pt idx="132">
                  <c:v>3.6968068700626997</c:v>
                </c:pt>
                <c:pt idx="133">
                  <c:v>3.6984391230319873</c:v>
                </c:pt>
                <c:pt idx="134">
                  <c:v>3.7000355023096421</c:v>
                </c:pt>
                <c:pt idx="135">
                  <c:v>3.7015967963284475</c:v>
                </c:pt>
                <c:pt idx="136">
                  <c:v>3.7031237761929936</c:v>
                </c:pt>
                <c:pt idx="137">
                  <c:v>3.7046171960605165</c:v>
                </c:pt>
                <c:pt idx="138">
                  <c:v>3.7060777935133689</c:v>
                </c:pt>
                <c:pt idx="139">
                  <c:v>3.7075062899233013</c:v>
                </c:pt>
                <c:pt idx="140">
                  <c:v>3.7089033908077407</c:v>
                </c:pt>
                <c:pt idx="141">
                  <c:v>3.7069322146588464</c:v>
                </c:pt>
                <c:pt idx="142">
                  <c:v>3.7050043610626751</c:v>
                </c:pt>
                <c:pt idx="143">
                  <c:v>3.7031188778752111</c:v>
                </c:pt>
                <c:pt idx="144">
                  <c:v>3.7012748338786801</c:v>
                </c:pt>
                <c:pt idx="145">
                  <c:v>3.6994713183216335</c:v>
                </c:pt>
                <c:pt idx="146">
                  <c:v>3.6977074404691375</c:v>
                </c:pt>
                <c:pt idx="147">
                  <c:v>3.6959823291628502</c:v>
                </c:pt>
                <c:pt idx="148">
                  <c:v>3.6942951323907667</c:v>
                </c:pt>
                <c:pt idx="149">
                  <c:v>3.6926450168664213</c:v>
                </c:pt>
                <c:pt idx="150">
                  <c:v>3.6910311676173366</c:v>
                </c:pt>
                <c:pt idx="151">
                  <c:v>3.6894527875825172</c:v>
                </c:pt>
                <c:pt idx="152">
                  <c:v>3.6879090972187929</c:v>
                </c:pt>
                <c:pt idx="153">
                  <c:v>3.6863993341158099</c:v>
                </c:pt>
                <c:pt idx="154">
                  <c:v>3.6849227526194857</c:v>
                </c:pt>
                <c:pt idx="155">
                  <c:v>3.6834786234637398</c:v>
                </c:pt>
                <c:pt idx="156">
                  <c:v>3.682066233410318</c:v>
                </c:pt>
                <c:pt idx="157">
                  <c:v>3.6806848848965319</c:v>
                </c:pt>
                <c:pt idx="158">
                  <c:v>3.6793338956907413</c:v>
                </c:pt>
                <c:pt idx="159">
                  <c:v>3.6780125985554077</c:v>
                </c:pt>
                <c:pt idx="160">
                  <c:v>3.6767203409175537</c:v>
                </c:pt>
                <c:pt idx="161">
                  <c:v>3.6754564845464661</c:v>
                </c:pt>
                <c:pt idx="162">
                  <c:v>3.6742204052384793</c:v>
                </c:pt>
                <c:pt idx="163">
                  <c:v>3.6730114925086896</c:v>
                </c:pt>
                <c:pt idx="164">
                  <c:v>3.671829149289445</c:v>
                </c:pt>
                <c:pt idx="165">
                  <c:v>3.6666994922076137</c:v>
                </c:pt>
                <c:pt idx="166">
                  <c:v>3.6616825748418664</c:v>
                </c:pt>
                <c:pt idx="167">
                  <c:v>3.6567759193962455</c:v>
                </c:pt>
                <c:pt idx="168">
                  <c:v>3.651977102531847</c:v>
                </c:pt>
                <c:pt idx="169">
                  <c:v>3.6472837541699628</c:v>
                </c:pt>
                <c:pt idx="170">
                  <c:v>3.6426935563215266</c:v>
                </c:pt>
                <c:pt idx="171">
                  <c:v>3.6382042419422866</c:v>
                </c:pt>
                <c:pt idx="172">
                  <c:v>3.63381359381314</c:v>
                </c:pt>
                <c:pt idx="173">
                  <c:v>3.6295194434450733</c:v>
                </c:pt>
                <c:pt idx="174">
                  <c:v>3.6253196700081731</c:v>
                </c:pt>
                <c:pt idx="175">
                  <c:v>3.6212121992841717</c:v>
                </c:pt>
                <c:pt idx="176">
                  <c:v>3.6171950026420165</c:v>
                </c:pt>
                <c:pt idx="177">
                  <c:v>3.6291592937473323</c:v>
                </c:pt>
                <c:pt idx="178">
                  <c:v>3.6408606333997842</c:v>
                </c:pt>
                <c:pt idx="179">
                  <c:v>3.6523048007521819</c:v>
                </c:pt>
                <c:pt idx="180">
                  <c:v>3.6634974479429885</c:v>
                </c:pt>
                <c:pt idx="181">
                  <c:v>3.6744441028878434</c:v>
                </c:pt>
                <c:pt idx="182">
                  <c:v>3.6851501720097346</c:v>
                </c:pt>
                <c:pt idx="183">
                  <c:v>3.6956209429091667</c:v>
                </c:pt>
                <c:pt idx="184">
                  <c:v>3.7058615869756442</c:v>
                </c:pt>
                <c:pt idx="185">
                  <c:v>3.7072948351776143</c:v>
                </c:pt>
                <c:pt idx="186">
                  <c:v>3.7086965834191017</c:v>
                </c:pt>
                <c:pt idx="187">
                  <c:v>3.7100675240069299</c:v>
                </c:pt>
                <c:pt idx="188">
                  <c:v>3.7114083340323885</c:v>
                </c:pt>
                <c:pt idx="189">
                  <c:v>3.7127196757056389</c:v>
                </c:pt>
                <c:pt idx="190">
                  <c:v>3.7140021966827739</c:v>
                </c:pt>
                <c:pt idx="191">
                  <c:v>3.7152565303856862</c:v>
                </c:pt>
                <c:pt idx="192">
                  <c:v>3.7164832963149084</c:v>
                </c:pt>
                <c:pt idx="193">
                  <c:v>3.7176831003555759</c:v>
                </c:pt>
                <c:pt idx="194">
                  <c:v>3.7188565350766685</c:v>
                </c:pt>
                <c:pt idx="195">
                  <c:v>3.7200041800236709</c:v>
                </c:pt>
                <c:pt idx="196">
                  <c:v>3.7211266020048055</c:v>
                </c:pt>
                <c:pt idx="197">
                  <c:v>3.7222243553709702</c:v>
                </c:pt>
                <c:pt idx="198">
                  <c:v>3.7232979822895267</c:v>
                </c:pt>
                <c:pt idx="199">
                  <c:v>3.724348013012071</c:v>
                </c:pt>
                <c:pt idx="200">
                  <c:v>3.7253749661363176</c:v>
                </c:pt>
                <c:pt idx="201">
                  <c:v>3.7230417773428393</c:v>
                </c:pt>
                <c:pt idx="202">
                  <c:v>3.720759867423943</c:v>
                </c:pt>
                <c:pt idx="203">
                  <c:v>3.718528109371396</c:v>
                </c:pt>
                <c:pt idx="204">
                  <c:v>3.7163454009463774</c:v>
                </c:pt>
                <c:pt idx="205">
                  <c:v>3.7142106641350958</c:v>
                </c:pt>
                <c:pt idx="206">
                  <c:v>3.7121228446163697</c:v>
                </c:pt>
                <c:pt idx="207">
                  <c:v>3.7100809112409121</c:v>
                </c:pt>
                <c:pt idx="208">
                  <c:v>3.7080838555220583</c:v>
                </c:pt>
                <c:pt idx="209">
                  <c:v>3.7061306911376848</c:v>
                </c:pt>
                <c:pt idx="210">
                  <c:v>3.7042204534430776</c:v>
                </c:pt>
                <c:pt idx="211">
                  <c:v>3.7023521989945056</c:v>
                </c:pt>
                <c:pt idx="212">
                  <c:v>3.7005250050832652</c:v>
                </c:pt>
                <c:pt idx="213">
                  <c:v>3.6987379692799638</c:v>
                </c:pt>
                <c:pt idx="214">
                  <c:v>3.6969902089888231</c:v>
                </c:pt>
                <c:pt idx="215">
                  <c:v>3.6952808610117733</c:v>
                </c:pt>
                <c:pt idx="216">
                  <c:v>3.6936090811221312</c:v>
                </c:pt>
                <c:pt idx="217">
                  <c:v>3.691974043647646</c:v>
                </c:pt>
                <c:pt idx="218">
                  <c:v>3.6903749410627098</c:v>
                </c:pt>
                <c:pt idx="219">
                  <c:v>3.6888109835895304</c:v>
                </c:pt>
                <c:pt idx="220">
                  <c:v>3.6872813988080693</c:v>
                </c:pt>
                <c:pt idx="221">
                  <c:v>3.6857854312745526</c:v>
                </c:pt>
                <c:pt idx="222">
                  <c:v>3.684322342148366</c:v>
                </c:pt>
                <c:pt idx="223">
                  <c:v>3.6828914088271505</c:v>
                </c:pt>
                <c:pt idx="224">
                  <c:v>3.6814919245899178</c:v>
                </c:pt>
                <c:pt idx="225">
                  <c:v>3.6801231982480087</c:v>
                </c:pt>
                <c:pt idx="226">
                  <c:v>3.678784553803724</c:v>
                </c:pt>
                <c:pt idx="227">
                  <c:v>3.6774753301164567</c:v>
                </c:pt>
                <c:pt idx="228">
                  <c:v>3.6761948805761624</c:v>
                </c:pt>
                <c:pt idx="229">
                  <c:v>3.6749425727840062</c:v>
                </c:pt>
                <c:pt idx="230">
                  <c:v>3.6737177882400291</c:v>
                </c:pt>
                <c:pt idx="231">
                  <c:v>3.6725199220376781</c:v>
                </c:pt>
                <c:pt idx="232">
                  <c:v>3.671348382565049</c:v>
                </c:pt>
                <c:pt idx="233">
                  <c:v>3.6702025912126977</c:v>
                </c:pt>
                <c:pt idx="234">
                  <c:v>3.6690819820878704</c:v>
                </c:pt>
                <c:pt idx="235">
                  <c:v>3.6679860017350174</c:v>
                </c:pt>
                <c:pt idx="236">
                  <c:v>3.6669141088624468</c:v>
                </c:pt>
                <c:pt idx="237">
                  <c:v>3.6380526780800735</c:v>
                </c:pt>
                <c:pt idx="238">
                  <c:v>3.6098255644577524</c:v>
                </c:pt>
                <c:pt idx="239">
                  <c:v>3.5981120246703782</c:v>
                </c:pt>
                <c:pt idx="240">
                  <c:v>3.5866559253178916</c:v>
                </c:pt>
                <c:pt idx="241">
                  <c:v>3.575451608368756</c:v>
                </c:pt>
                <c:pt idx="242">
                  <c:v>3.5644935401437774</c:v>
                </c:pt>
                <c:pt idx="243">
                  <c:v>3.553776308583084</c:v>
                </c:pt>
                <c:pt idx="244">
                  <c:v>3.543294620573175</c:v>
                </c:pt>
                <c:pt idx="245">
                  <c:v>3.5290699999048698</c:v>
                </c:pt>
                <c:pt idx="246">
                  <c:v>3.5151580082622416</c:v>
                </c:pt>
                <c:pt idx="247">
                  <c:v>3.5015517746776932</c:v>
                </c:pt>
                <c:pt idx="248">
                  <c:v>3.4882445791939043</c:v>
                </c:pt>
                <c:pt idx="249">
                  <c:v>3.4752298495449239</c:v>
                </c:pt>
                <c:pt idx="250">
                  <c:v>3.4625011579102067</c:v>
                </c:pt>
                <c:pt idx="251">
                  <c:v>3.4500522177399886</c:v>
                </c:pt>
                <c:pt idx="252">
                  <c:v>3.437876880650435</c:v>
                </c:pt>
                <c:pt idx="253">
                  <c:v>3.4259691333870252</c:v>
                </c:pt>
                <c:pt idx="254">
                  <c:v>3.4143230948546792</c:v>
                </c:pt>
                <c:pt idx="255">
                  <c:v>3.4029330132131541</c:v>
                </c:pt>
                <c:pt idx="256">
                  <c:v>3.3917932630362779</c:v>
                </c:pt>
                <c:pt idx="257">
                  <c:v>3.380898342533619</c:v>
                </c:pt>
                <c:pt idx="258">
                  <c:v>3.3702428708332159</c:v>
                </c:pt>
                <c:pt idx="259">
                  <c:v>3.3598215853240307</c:v>
                </c:pt>
                <c:pt idx="260">
                  <c:v>3.3496293390568055</c:v>
                </c:pt>
                <c:pt idx="261">
                  <c:v>3.3396610982020469</c:v>
                </c:pt>
                <c:pt idx="262">
                  <c:v>3.3299119395638765</c:v>
                </c:pt>
                <c:pt idx="263">
                  <c:v>3.3203770481485231</c:v>
                </c:pt>
                <c:pt idx="264">
                  <c:v>3.3110517147862542</c:v>
                </c:pt>
                <c:pt idx="265">
                  <c:v>3.3019313338055736</c:v>
                </c:pt>
                <c:pt idx="266">
                  <c:v>3.2930114007585343</c:v>
                </c:pt>
                <c:pt idx="267">
                  <c:v>3.2842875101960454</c:v>
                </c:pt>
                <c:pt idx="268">
                  <c:v>3.2757553534920727</c:v>
                </c:pt>
                <c:pt idx="269">
                  <c:v>3.295223812710574</c:v>
                </c:pt>
                <c:pt idx="270">
                  <c:v>3.3142643937044927</c:v>
                </c:pt>
                <c:pt idx="271">
                  <c:v>3.332886500390853</c:v>
                </c:pt>
                <c:pt idx="272">
                  <c:v>3.3510993300071834</c:v>
                </c:pt>
                <c:pt idx="273">
                  <c:v>3.368911877653924</c:v>
                </c:pt>
                <c:pt idx="274">
                  <c:v>3.3863329407370002</c:v>
                </c:pt>
                <c:pt idx="275">
                  <c:v>3.4033711233127559</c:v>
                </c:pt>
                <c:pt idx="276">
                  <c:v>3.4200348403373959</c:v>
                </c:pt>
                <c:pt idx="277">
                  <c:v>3.4204391241116534</c:v>
                </c:pt>
                <c:pt idx="278">
                  <c:v>3.4208345225282351</c:v>
                </c:pt>
                <c:pt idx="279">
                  <c:v>3.421221230869727</c:v>
                </c:pt>
                <c:pt idx="280">
                  <c:v>3.4215994401267906</c:v>
                </c:pt>
                <c:pt idx="281">
                  <c:v>3.4219693370924902</c:v>
                </c:pt>
                <c:pt idx="282">
                  <c:v>3.4223311044545479</c:v>
                </c:pt>
                <c:pt idx="283">
                  <c:v>3.4226849208855712</c:v>
                </c:pt>
                <c:pt idx="284">
                  <c:v>3.4230309611312975</c:v>
                </c:pt>
                <c:pt idx="285">
                  <c:v>3.4233693960968981</c:v>
                </c:pt>
                <c:pt idx="286">
                  <c:v>3.4237003929313863</c:v>
                </c:pt>
                <c:pt idx="287">
                  <c:v>3.4240241151101714</c:v>
                </c:pt>
                <c:pt idx="288">
                  <c:v>3.4243407225157965</c:v>
                </c:pt>
                <c:pt idx="289">
                  <c:v>3.4246503715169023</c:v>
                </c:pt>
                <c:pt idx="290">
                  <c:v>3.4249532150454565</c:v>
                </c:pt>
                <c:pt idx="291">
                  <c:v>3.4252494026722839</c:v>
                </c:pt>
                <c:pt idx="292">
                  <c:v>3.4255390806809394</c:v>
                </c:pt>
                <c:pt idx="293">
                  <c:v>3.4258223921399544</c:v>
                </c:pt>
                <c:pt idx="294">
                  <c:v>3.4260994769734965</c:v>
                </c:pt>
                <c:pt idx="295">
                  <c:v>3.4263704720304773</c:v>
                </c:pt>
                <c:pt idx="296">
                  <c:v>3.4266355111521398</c:v>
                </c:pt>
                <c:pt idx="297">
                  <c:v>3.4268947252381614</c:v>
                </c:pt>
                <c:pt idx="298">
                  <c:v>3.4271482423113033</c:v>
                </c:pt>
                <c:pt idx="299">
                  <c:v>3.4273961875806398</c:v>
                </c:pt>
                <c:pt idx="300">
                  <c:v>3.4276386835033974</c:v>
                </c:pt>
                <c:pt idx="301">
                  <c:v>3.4278758498454351</c:v>
                </c:pt>
                <c:pt idx="302">
                  <c:v>3.4281078037403954</c:v>
                </c:pt>
                <c:pt idx="303">
                  <c:v>3.4283346597475539</c:v>
                </c:pt>
                <c:pt idx="304">
                  <c:v>3.4285565299084015</c:v>
                </c:pt>
                <c:pt idx="305">
                  <c:v>3.4287735238019779</c:v>
                </c:pt>
                <c:pt idx="306">
                  <c:v>3.4289857485989921</c:v>
                </c:pt>
                <c:pt idx="307">
                  <c:v>3.4291933091147531</c:v>
                </c:pt>
                <c:pt idx="308">
                  <c:v>3.4293963078609369</c:v>
                </c:pt>
                <c:pt idx="309">
                  <c:v>3.4534346416632848</c:v>
                </c:pt>
                <c:pt idx="310">
                  <c:v>3.4769446604370096</c:v>
                </c:pt>
                <c:pt idx="311">
                  <c:v>3.4999379755014219</c:v>
                </c:pt>
                <c:pt idx="312">
                  <c:v>3.5224259429820011</c:v>
                </c:pt>
                <c:pt idx="313">
                  <c:v>3.5444196694190508</c:v>
                </c:pt>
                <c:pt idx="314">
                  <c:v>3.5659300172530886</c:v>
                </c:pt>
                <c:pt idx="315">
                  <c:v>3.5869676101896748</c:v>
                </c:pt>
                <c:pt idx="316">
                  <c:v>3.6075428384463364</c:v>
                </c:pt>
                <c:pt idx="317">
                  <c:v>3.6111369382643352</c:v>
                </c:pt>
                <c:pt idx="318">
                  <c:v>3.6146520468775432</c:v>
                </c:pt>
                <c:pt idx="319">
                  <c:v>3.6180899003563947</c:v>
                </c:pt>
                <c:pt idx="320">
                  <c:v>3.6214521966159308</c:v>
                </c:pt>
                <c:pt idx="321">
                  <c:v>3.6247405962543784</c:v>
                </c:pt>
                <c:pt idx="322">
                  <c:v>3.6279567233732997</c:v>
                </c:pt>
                <c:pt idx="323">
                  <c:v>3.6311021663797169</c:v>
                </c:pt>
                <c:pt idx="324">
                  <c:v>3.6341784787706088</c:v>
                </c:pt>
                <c:pt idx="325">
                  <c:v>3.6371871799001623</c:v>
                </c:pt>
                <c:pt idx="326">
                  <c:v>3.6401297557301651</c:v>
                </c:pt>
                <c:pt idx="327">
                  <c:v>3.6430076595639043</c:v>
                </c:pt>
                <c:pt idx="328">
                  <c:v>3.6458223127639346</c:v>
                </c:pt>
                <c:pt idx="329">
                  <c:v>3.6139279344432671</c:v>
                </c:pt>
                <c:pt idx="330">
                  <c:v>3.5827345314703063</c:v>
                </c:pt>
                <c:pt idx="331">
                  <c:v>3.5868738688042621</c:v>
                </c:pt>
                <c:pt idx="332">
                  <c:v>3.5909222316913176</c:v>
                </c:pt>
                <c:pt idx="333">
                  <c:v>3.5948816195698665</c:v>
                </c:pt>
                <c:pt idx="334">
                  <c:v>3.5987539879346011</c:v>
                </c:pt>
                <c:pt idx="335">
                  <c:v>3.6025412493023086</c:v>
                </c:pt>
                <c:pt idx="336">
                  <c:v>3.6280825278118756</c:v>
                </c:pt>
                <c:pt idx="337">
                  <c:v>3.6530624595410126</c:v>
                </c:pt>
                <c:pt idx="338">
                  <c:v>3.6556561281261617</c:v>
                </c:pt>
                <c:pt idx="339">
                  <c:v>3.6581927930061426</c:v>
                </c:pt>
                <c:pt idx="340">
                  <c:v>3.6606737070096402</c:v>
                </c:pt>
                <c:pt idx="341">
                  <c:v>3.6631000954306434</c:v>
                </c:pt>
                <c:pt idx="342">
                  <c:v>3.6654731566336025</c:v>
                </c:pt>
                <c:pt idx="343">
                  <c:v>3.6677940626452878</c:v>
                </c:pt>
                <c:pt idx="344">
                  <c:v>3.6700639597336395</c:v>
                </c:pt>
                <c:pt idx="345">
                  <c:v>3.6722839689738955</c:v>
                </c:pt>
                <c:pt idx="346">
                  <c:v>3.6744551868022777</c:v>
                </c:pt>
                <c:pt idx="347">
                  <c:v>3.6765786855575087</c:v>
                </c:pt>
                <c:pt idx="348">
                  <c:v>3.6786555140104271</c:v>
                </c:pt>
                <c:pt idx="349">
                  <c:v>3.6806866978819626</c:v>
                </c:pt>
                <c:pt idx="350">
                  <c:v>3.682673240349728</c:v>
                </c:pt>
                <c:pt idx="351">
                  <c:v>3.6846161225434764</c:v>
                </c:pt>
                <c:pt idx="352">
                  <c:v>3.68651630402967</c:v>
                </c:pt>
                <c:pt idx="353">
                  <c:v>3.6883747232853978</c:v>
                </c:pt>
                <c:pt idx="354">
                  <c:v>3.6901922981618789</c:v>
                </c:pt>
                <c:pt idx="355">
                  <c:v>3.6919699263377779</c:v>
                </c:pt>
                <c:pt idx="356">
                  <c:v>3.6937084857625582</c:v>
                </c:pt>
                <c:pt idx="357">
                  <c:v>3.6954088350900909</c:v>
                </c:pt>
                <c:pt idx="358">
                  <c:v>3.6970718141027326</c:v>
                </c:pt>
                <c:pt idx="359">
                  <c:v>3.6986982441260854</c:v>
                </c:pt>
                <c:pt idx="360">
                  <c:v>3.7002889284346394</c:v>
                </c:pt>
              </c:numCache>
            </c:numRef>
          </c:yVal>
          <c:smooth val="1"/>
        </c:ser>
        <c:axId val="50700672"/>
        <c:axId val="50702208"/>
      </c:scatterChart>
      <c:valAx>
        <c:axId val="50700672"/>
        <c:scaling>
          <c:orientation val="minMax"/>
        </c:scaling>
        <c:axPos val="b"/>
        <c:numFmt formatCode="General" sourceLinked="1"/>
        <c:tickLblPos val="nextTo"/>
        <c:crossAx val="50702208"/>
        <c:crosses val="autoZero"/>
        <c:crossBetween val="midCat"/>
      </c:valAx>
      <c:valAx>
        <c:axId val="50702208"/>
        <c:scaling>
          <c:orientation val="minMax"/>
        </c:scaling>
        <c:axPos val="l"/>
        <c:majorGridlines/>
        <c:numFmt formatCode="General" sourceLinked="1"/>
        <c:tickLblPos val="nextTo"/>
        <c:crossAx val="50700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89073961908607"/>
          <c:y val="4.011294247951868E-2"/>
          <c:w val="0.75947994481459069"/>
          <c:h val="0.88424065088530934"/>
        </c:manualLayout>
      </c:layout>
      <c:scatterChart>
        <c:scatterStyle val="smoothMarker"/>
        <c:ser>
          <c:idx val="0"/>
          <c:order val="0"/>
          <c:tx>
            <c:strRef>
              <c:f>'direct parallel'!$N$3</c:f>
              <c:strCache>
                <c:ptCount val="1"/>
                <c:pt idx="0">
                  <c:v>V-IR</c:v>
                </c:pt>
              </c:strCache>
            </c:strRef>
          </c:tx>
          <c:marker>
            <c:symbol val="none"/>
          </c:marker>
          <c:xVal>
            <c:numRef>
              <c:f>'direct parallel'!$J$4:$J$364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parallel'!$N$4:$N$364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3.6192148760330576</c:v>
                </c:pt>
                <c:pt idx="18">
                  <c:v>3.6192148760330576</c:v>
                </c:pt>
                <c:pt idx="19">
                  <c:v>3.6192148760330576</c:v>
                </c:pt>
                <c:pt idx="20">
                  <c:v>3.6192148760330576</c:v>
                </c:pt>
                <c:pt idx="21">
                  <c:v>3.6192148760330576</c:v>
                </c:pt>
                <c:pt idx="22">
                  <c:v>3.6192148760330576</c:v>
                </c:pt>
                <c:pt idx="23">
                  <c:v>3.6192148760330576</c:v>
                </c:pt>
                <c:pt idx="24">
                  <c:v>3.6192148760330576</c:v>
                </c:pt>
                <c:pt idx="25">
                  <c:v>3.6192148760330576</c:v>
                </c:pt>
                <c:pt idx="26">
                  <c:v>3.6192148760330576</c:v>
                </c:pt>
                <c:pt idx="27">
                  <c:v>3.6192148760330576</c:v>
                </c:pt>
                <c:pt idx="28">
                  <c:v>3.6192148760330576</c:v>
                </c:pt>
                <c:pt idx="29">
                  <c:v>3.6192148760330576</c:v>
                </c:pt>
                <c:pt idx="30">
                  <c:v>3.6192148760330576</c:v>
                </c:pt>
                <c:pt idx="31">
                  <c:v>3.6192148760330576</c:v>
                </c:pt>
                <c:pt idx="32">
                  <c:v>3.6192148760330576</c:v>
                </c:pt>
                <c:pt idx="33">
                  <c:v>3.6192148760330576</c:v>
                </c:pt>
                <c:pt idx="34">
                  <c:v>3.6192148760330576</c:v>
                </c:pt>
                <c:pt idx="35">
                  <c:v>3.6192148760330576</c:v>
                </c:pt>
                <c:pt idx="36">
                  <c:v>3.6192148760330576</c:v>
                </c:pt>
                <c:pt idx="37">
                  <c:v>3.6192148760330576</c:v>
                </c:pt>
                <c:pt idx="38">
                  <c:v>3.6192148760330576</c:v>
                </c:pt>
                <c:pt idx="39">
                  <c:v>3.6192148760330576</c:v>
                </c:pt>
                <c:pt idx="40">
                  <c:v>3.6192148760330576</c:v>
                </c:pt>
                <c:pt idx="41">
                  <c:v>3.6192148760330576</c:v>
                </c:pt>
                <c:pt idx="42">
                  <c:v>3.6192148760330576</c:v>
                </c:pt>
                <c:pt idx="43">
                  <c:v>3.6192148760330576</c:v>
                </c:pt>
                <c:pt idx="44">
                  <c:v>3.6192148760330576</c:v>
                </c:pt>
                <c:pt idx="45">
                  <c:v>3.4384297520661153</c:v>
                </c:pt>
                <c:pt idx="46">
                  <c:v>3.4384297520661153</c:v>
                </c:pt>
                <c:pt idx="47">
                  <c:v>3.4384297520661153</c:v>
                </c:pt>
                <c:pt idx="48">
                  <c:v>3.4384297520661153</c:v>
                </c:pt>
                <c:pt idx="49">
                  <c:v>3.4384297520661153</c:v>
                </c:pt>
                <c:pt idx="50">
                  <c:v>3.4384297520661153</c:v>
                </c:pt>
                <c:pt idx="51">
                  <c:v>3.4384297520661153</c:v>
                </c:pt>
                <c:pt idx="52">
                  <c:v>3.4384297520661153</c:v>
                </c:pt>
                <c:pt idx="53">
                  <c:v>3.4384297520661153</c:v>
                </c:pt>
                <c:pt idx="54">
                  <c:v>3.4384297520661153</c:v>
                </c:pt>
                <c:pt idx="55">
                  <c:v>3.4384297520661153</c:v>
                </c:pt>
                <c:pt idx="56">
                  <c:v>3.4384297520661153</c:v>
                </c:pt>
                <c:pt idx="57">
                  <c:v>3.9807851239669421</c:v>
                </c:pt>
                <c:pt idx="58">
                  <c:v>3.9807851239669421</c:v>
                </c:pt>
                <c:pt idx="59">
                  <c:v>3.9807851239669421</c:v>
                </c:pt>
                <c:pt idx="60">
                  <c:v>3.9807851239669421</c:v>
                </c:pt>
                <c:pt idx="61">
                  <c:v>3.9807851239669421</c:v>
                </c:pt>
                <c:pt idx="62">
                  <c:v>3.9807851239669421</c:v>
                </c:pt>
                <c:pt idx="63">
                  <c:v>3.9807851239669421</c:v>
                </c:pt>
                <c:pt idx="64">
                  <c:v>3.9807851239669421</c:v>
                </c:pt>
                <c:pt idx="65">
                  <c:v>3.7710743801652891</c:v>
                </c:pt>
                <c:pt idx="66">
                  <c:v>3.7710743801652891</c:v>
                </c:pt>
                <c:pt idx="67">
                  <c:v>3.7710743801652891</c:v>
                </c:pt>
                <c:pt idx="68">
                  <c:v>3.7710743801652891</c:v>
                </c:pt>
                <c:pt idx="69">
                  <c:v>3.7710743801652891</c:v>
                </c:pt>
                <c:pt idx="70">
                  <c:v>3.7710743801652891</c:v>
                </c:pt>
                <c:pt idx="71">
                  <c:v>3.7710743801652891</c:v>
                </c:pt>
                <c:pt idx="72">
                  <c:v>3.7710743801652891</c:v>
                </c:pt>
                <c:pt idx="73">
                  <c:v>3.7710743801652891</c:v>
                </c:pt>
                <c:pt idx="74">
                  <c:v>3.7710743801652891</c:v>
                </c:pt>
                <c:pt idx="75">
                  <c:v>3.7710743801652891</c:v>
                </c:pt>
                <c:pt idx="76">
                  <c:v>3.7710743801652891</c:v>
                </c:pt>
                <c:pt idx="77">
                  <c:v>3.7710743801652891</c:v>
                </c:pt>
                <c:pt idx="78">
                  <c:v>3.7710743801652891</c:v>
                </c:pt>
                <c:pt idx="79">
                  <c:v>3.7710743801652891</c:v>
                </c:pt>
                <c:pt idx="80">
                  <c:v>3.7710743801652891</c:v>
                </c:pt>
                <c:pt idx="81">
                  <c:v>3.6192148760330576</c:v>
                </c:pt>
                <c:pt idx="82">
                  <c:v>3.6192148760330576</c:v>
                </c:pt>
                <c:pt idx="83">
                  <c:v>3.6192148760330576</c:v>
                </c:pt>
                <c:pt idx="84">
                  <c:v>3.6192148760330576</c:v>
                </c:pt>
                <c:pt idx="85">
                  <c:v>3.6192148760330576</c:v>
                </c:pt>
                <c:pt idx="86">
                  <c:v>3.6192148760330576</c:v>
                </c:pt>
                <c:pt idx="87">
                  <c:v>3.6192148760330576</c:v>
                </c:pt>
                <c:pt idx="88">
                  <c:v>3.6192148760330576</c:v>
                </c:pt>
                <c:pt idx="89">
                  <c:v>3.6192148760330576</c:v>
                </c:pt>
                <c:pt idx="90">
                  <c:v>3.6192148760330576</c:v>
                </c:pt>
                <c:pt idx="91">
                  <c:v>3.6192148760330576</c:v>
                </c:pt>
                <c:pt idx="92">
                  <c:v>3.6192148760330576</c:v>
                </c:pt>
                <c:pt idx="93">
                  <c:v>3.6192148760330576</c:v>
                </c:pt>
                <c:pt idx="94">
                  <c:v>3.6192148760330576</c:v>
                </c:pt>
                <c:pt idx="95">
                  <c:v>3.6192148760330576</c:v>
                </c:pt>
                <c:pt idx="96">
                  <c:v>3.6192148760330576</c:v>
                </c:pt>
                <c:pt idx="97">
                  <c:v>3.6192148760330576</c:v>
                </c:pt>
                <c:pt idx="98">
                  <c:v>3.6192148760330576</c:v>
                </c:pt>
                <c:pt idx="99">
                  <c:v>3.6192148760330576</c:v>
                </c:pt>
                <c:pt idx="100">
                  <c:v>3.6192148760330576</c:v>
                </c:pt>
                <c:pt idx="101">
                  <c:v>3.6192148760330576</c:v>
                </c:pt>
                <c:pt idx="102">
                  <c:v>3.6192148760330576</c:v>
                </c:pt>
                <c:pt idx="103">
                  <c:v>3.6192148760330576</c:v>
                </c:pt>
                <c:pt idx="104">
                  <c:v>3.6192148760330576</c:v>
                </c:pt>
                <c:pt idx="105">
                  <c:v>3.4384297520661153</c:v>
                </c:pt>
                <c:pt idx="106">
                  <c:v>3.4384297520661153</c:v>
                </c:pt>
                <c:pt idx="107">
                  <c:v>3.4384297520661153</c:v>
                </c:pt>
                <c:pt idx="108">
                  <c:v>3.4384297520661153</c:v>
                </c:pt>
                <c:pt idx="109">
                  <c:v>3.4384297520661153</c:v>
                </c:pt>
                <c:pt idx="110">
                  <c:v>3.4384297520661153</c:v>
                </c:pt>
                <c:pt idx="111">
                  <c:v>3.4384297520661153</c:v>
                </c:pt>
                <c:pt idx="112">
                  <c:v>3.4384297520661153</c:v>
                </c:pt>
                <c:pt idx="113">
                  <c:v>3.4384297520661153</c:v>
                </c:pt>
                <c:pt idx="114">
                  <c:v>3.4384297520661153</c:v>
                </c:pt>
                <c:pt idx="115">
                  <c:v>3.4384297520661153</c:v>
                </c:pt>
                <c:pt idx="116">
                  <c:v>3.4384297520661153</c:v>
                </c:pt>
                <c:pt idx="117">
                  <c:v>3.9807851239669421</c:v>
                </c:pt>
                <c:pt idx="118">
                  <c:v>3.9807851239669421</c:v>
                </c:pt>
                <c:pt idx="119">
                  <c:v>3.9807851239669421</c:v>
                </c:pt>
                <c:pt idx="120">
                  <c:v>3.9807851239669421</c:v>
                </c:pt>
                <c:pt idx="121">
                  <c:v>3.9807851239669421</c:v>
                </c:pt>
                <c:pt idx="122">
                  <c:v>3.9807851239669421</c:v>
                </c:pt>
                <c:pt idx="123">
                  <c:v>3.9807851239669421</c:v>
                </c:pt>
                <c:pt idx="124">
                  <c:v>3.9807851239669421</c:v>
                </c:pt>
                <c:pt idx="125">
                  <c:v>3.7710743801652891</c:v>
                </c:pt>
                <c:pt idx="126">
                  <c:v>3.7710743801652891</c:v>
                </c:pt>
                <c:pt idx="127">
                  <c:v>3.7710743801652891</c:v>
                </c:pt>
                <c:pt idx="128">
                  <c:v>3.7710743801652891</c:v>
                </c:pt>
                <c:pt idx="129">
                  <c:v>3.7710743801652891</c:v>
                </c:pt>
                <c:pt idx="130">
                  <c:v>3.7710743801652891</c:v>
                </c:pt>
                <c:pt idx="131">
                  <c:v>3.7710743801652891</c:v>
                </c:pt>
                <c:pt idx="132">
                  <c:v>3.7710743801652891</c:v>
                </c:pt>
                <c:pt idx="133">
                  <c:v>3.7710743801652891</c:v>
                </c:pt>
                <c:pt idx="134">
                  <c:v>3.7710743801652891</c:v>
                </c:pt>
                <c:pt idx="135">
                  <c:v>3.7710743801652891</c:v>
                </c:pt>
                <c:pt idx="136">
                  <c:v>3.7710743801652891</c:v>
                </c:pt>
                <c:pt idx="137">
                  <c:v>3.7710743801652891</c:v>
                </c:pt>
                <c:pt idx="138">
                  <c:v>3.7710743801652891</c:v>
                </c:pt>
                <c:pt idx="139">
                  <c:v>3.7710743801652891</c:v>
                </c:pt>
                <c:pt idx="140">
                  <c:v>3.7710743801652891</c:v>
                </c:pt>
                <c:pt idx="141">
                  <c:v>3.6192148760330576</c:v>
                </c:pt>
                <c:pt idx="142">
                  <c:v>3.6192148760330576</c:v>
                </c:pt>
                <c:pt idx="143">
                  <c:v>3.6192148760330576</c:v>
                </c:pt>
                <c:pt idx="144">
                  <c:v>3.6192148760330576</c:v>
                </c:pt>
                <c:pt idx="145">
                  <c:v>3.6192148760330576</c:v>
                </c:pt>
                <c:pt idx="146">
                  <c:v>3.6192148760330576</c:v>
                </c:pt>
                <c:pt idx="147">
                  <c:v>3.6192148760330576</c:v>
                </c:pt>
                <c:pt idx="148">
                  <c:v>3.6192148760330576</c:v>
                </c:pt>
                <c:pt idx="149">
                  <c:v>3.6192148760330576</c:v>
                </c:pt>
                <c:pt idx="150">
                  <c:v>3.6192148760330576</c:v>
                </c:pt>
                <c:pt idx="151">
                  <c:v>3.6192148760330576</c:v>
                </c:pt>
                <c:pt idx="152">
                  <c:v>3.6192148760330576</c:v>
                </c:pt>
                <c:pt idx="153">
                  <c:v>3.6192148760330576</c:v>
                </c:pt>
                <c:pt idx="154">
                  <c:v>3.6192148760330576</c:v>
                </c:pt>
                <c:pt idx="155">
                  <c:v>3.6192148760330576</c:v>
                </c:pt>
                <c:pt idx="156">
                  <c:v>3.6192148760330576</c:v>
                </c:pt>
                <c:pt idx="157">
                  <c:v>3.6192148760330576</c:v>
                </c:pt>
                <c:pt idx="158">
                  <c:v>3.6192148760330576</c:v>
                </c:pt>
                <c:pt idx="159">
                  <c:v>3.6192148760330576</c:v>
                </c:pt>
                <c:pt idx="160">
                  <c:v>3.6192148760330576</c:v>
                </c:pt>
                <c:pt idx="161">
                  <c:v>3.6192148760330576</c:v>
                </c:pt>
                <c:pt idx="162">
                  <c:v>3.6192148760330576</c:v>
                </c:pt>
                <c:pt idx="163">
                  <c:v>3.6192148760330576</c:v>
                </c:pt>
                <c:pt idx="164">
                  <c:v>3.6192148760330576</c:v>
                </c:pt>
                <c:pt idx="165">
                  <c:v>3.4384297520661153</c:v>
                </c:pt>
                <c:pt idx="166">
                  <c:v>3.4384297520661153</c:v>
                </c:pt>
                <c:pt idx="167">
                  <c:v>3.4384297520661153</c:v>
                </c:pt>
                <c:pt idx="168">
                  <c:v>3.4384297520661153</c:v>
                </c:pt>
                <c:pt idx="169">
                  <c:v>3.4384297520661153</c:v>
                </c:pt>
                <c:pt idx="170">
                  <c:v>3.4384297520661153</c:v>
                </c:pt>
                <c:pt idx="171">
                  <c:v>3.4384297520661153</c:v>
                </c:pt>
                <c:pt idx="172">
                  <c:v>3.4384297520661153</c:v>
                </c:pt>
                <c:pt idx="173">
                  <c:v>3.4384297520661153</c:v>
                </c:pt>
                <c:pt idx="174">
                  <c:v>3.4384297520661153</c:v>
                </c:pt>
                <c:pt idx="175">
                  <c:v>3.4384297520661153</c:v>
                </c:pt>
                <c:pt idx="176">
                  <c:v>3.4384297520661153</c:v>
                </c:pt>
                <c:pt idx="177">
                  <c:v>4.1615702479338843</c:v>
                </c:pt>
                <c:pt idx="178">
                  <c:v>4.1615702479338843</c:v>
                </c:pt>
                <c:pt idx="179">
                  <c:v>4.1615702479338843</c:v>
                </c:pt>
                <c:pt idx="180">
                  <c:v>4.1615702479338843</c:v>
                </c:pt>
                <c:pt idx="181">
                  <c:v>4.1615702479338843</c:v>
                </c:pt>
                <c:pt idx="182">
                  <c:v>4.1615702479338843</c:v>
                </c:pt>
                <c:pt idx="183">
                  <c:v>4.1615702479338843</c:v>
                </c:pt>
                <c:pt idx="184">
                  <c:v>4.1615702479338843</c:v>
                </c:pt>
                <c:pt idx="185">
                  <c:v>3.7710743801652891</c:v>
                </c:pt>
                <c:pt idx="186">
                  <c:v>3.7710743801652891</c:v>
                </c:pt>
                <c:pt idx="187">
                  <c:v>3.7710743801652891</c:v>
                </c:pt>
                <c:pt idx="188">
                  <c:v>3.7710743801652891</c:v>
                </c:pt>
                <c:pt idx="189">
                  <c:v>3.7710743801652891</c:v>
                </c:pt>
                <c:pt idx="190">
                  <c:v>3.7710743801652891</c:v>
                </c:pt>
                <c:pt idx="191">
                  <c:v>3.7710743801652891</c:v>
                </c:pt>
                <c:pt idx="192">
                  <c:v>3.7710743801652891</c:v>
                </c:pt>
                <c:pt idx="193">
                  <c:v>3.7710743801652891</c:v>
                </c:pt>
                <c:pt idx="194">
                  <c:v>3.7710743801652891</c:v>
                </c:pt>
                <c:pt idx="195">
                  <c:v>3.7710743801652891</c:v>
                </c:pt>
                <c:pt idx="196">
                  <c:v>3.7710743801652891</c:v>
                </c:pt>
                <c:pt idx="197">
                  <c:v>3.7710743801652891</c:v>
                </c:pt>
                <c:pt idx="198">
                  <c:v>3.7710743801652891</c:v>
                </c:pt>
                <c:pt idx="199">
                  <c:v>3.7710743801652891</c:v>
                </c:pt>
                <c:pt idx="200">
                  <c:v>3.7710743801652891</c:v>
                </c:pt>
                <c:pt idx="201">
                  <c:v>3.6192148760330576</c:v>
                </c:pt>
                <c:pt idx="202">
                  <c:v>3.6192148760330576</c:v>
                </c:pt>
                <c:pt idx="203">
                  <c:v>3.6192148760330576</c:v>
                </c:pt>
                <c:pt idx="204">
                  <c:v>3.6192148760330576</c:v>
                </c:pt>
                <c:pt idx="205">
                  <c:v>3.6192148760330576</c:v>
                </c:pt>
                <c:pt idx="206">
                  <c:v>3.6192148760330576</c:v>
                </c:pt>
                <c:pt idx="207">
                  <c:v>3.6192148760330576</c:v>
                </c:pt>
                <c:pt idx="208">
                  <c:v>3.6192148760330576</c:v>
                </c:pt>
                <c:pt idx="209">
                  <c:v>3.6192148760330576</c:v>
                </c:pt>
                <c:pt idx="210">
                  <c:v>3.6192148760330576</c:v>
                </c:pt>
                <c:pt idx="211">
                  <c:v>3.6192148760330576</c:v>
                </c:pt>
                <c:pt idx="212">
                  <c:v>3.6192148760330576</c:v>
                </c:pt>
                <c:pt idx="213">
                  <c:v>3.6192148760330576</c:v>
                </c:pt>
                <c:pt idx="214">
                  <c:v>3.6192148760330576</c:v>
                </c:pt>
                <c:pt idx="215">
                  <c:v>3.6192148760330576</c:v>
                </c:pt>
                <c:pt idx="216">
                  <c:v>3.6192148760330576</c:v>
                </c:pt>
                <c:pt idx="217">
                  <c:v>3.6192148760330576</c:v>
                </c:pt>
                <c:pt idx="218">
                  <c:v>3.6192148760330576</c:v>
                </c:pt>
                <c:pt idx="219">
                  <c:v>3.6192148760330576</c:v>
                </c:pt>
                <c:pt idx="220">
                  <c:v>3.6192148760330576</c:v>
                </c:pt>
                <c:pt idx="221">
                  <c:v>3.6192148760330576</c:v>
                </c:pt>
                <c:pt idx="222">
                  <c:v>3.6192148760330576</c:v>
                </c:pt>
                <c:pt idx="223">
                  <c:v>3.6192148760330576</c:v>
                </c:pt>
                <c:pt idx="224">
                  <c:v>3.6192148760330576</c:v>
                </c:pt>
                <c:pt idx="225">
                  <c:v>3.6192148760330576</c:v>
                </c:pt>
                <c:pt idx="226">
                  <c:v>3.6192148760330576</c:v>
                </c:pt>
                <c:pt idx="227">
                  <c:v>3.6192148760330576</c:v>
                </c:pt>
                <c:pt idx="228">
                  <c:v>3.6192148760330576</c:v>
                </c:pt>
                <c:pt idx="229">
                  <c:v>3.6192148760330576</c:v>
                </c:pt>
                <c:pt idx="230">
                  <c:v>3.6192148760330576</c:v>
                </c:pt>
                <c:pt idx="231">
                  <c:v>3.6192148760330576</c:v>
                </c:pt>
                <c:pt idx="232">
                  <c:v>3.6192148760330576</c:v>
                </c:pt>
                <c:pt idx="233">
                  <c:v>3.6192148760330576</c:v>
                </c:pt>
                <c:pt idx="234">
                  <c:v>3.6192148760330576</c:v>
                </c:pt>
                <c:pt idx="235">
                  <c:v>3.6192148760330576</c:v>
                </c:pt>
                <c:pt idx="236">
                  <c:v>3.6192148760330576</c:v>
                </c:pt>
                <c:pt idx="237">
                  <c:v>2.3537190082644623</c:v>
                </c:pt>
                <c:pt idx="238">
                  <c:v>2.3537190082644623</c:v>
                </c:pt>
                <c:pt idx="239">
                  <c:v>3.0768595041322309</c:v>
                </c:pt>
                <c:pt idx="240">
                  <c:v>3.0768595041322309</c:v>
                </c:pt>
                <c:pt idx="241">
                  <c:v>3.0768595041322309</c:v>
                </c:pt>
                <c:pt idx="242">
                  <c:v>3.0768595041322309</c:v>
                </c:pt>
                <c:pt idx="243">
                  <c:v>3.0768595041322309</c:v>
                </c:pt>
                <c:pt idx="244">
                  <c:v>3.0768595041322309</c:v>
                </c:pt>
                <c:pt idx="245">
                  <c:v>2.8960743801652891</c:v>
                </c:pt>
                <c:pt idx="246">
                  <c:v>2.8960743801652891</c:v>
                </c:pt>
                <c:pt idx="247">
                  <c:v>2.8960743801652891</c:v>
                </c:pt>
                <c:pt idx="248">
                  <c:v>2.8960743801652891</c:v>
                </c:pt>
                <c:pt idx="249">
                  <c:v>2.8960743801652891</c:v>
                </c:pt>
                <c:pt idx="250">
                  <c:v>2.8960743801652891</c:v>
                </c:pt>
                <c:pt idx="251">
                  <c:v>2.8960743801652891</c:v>
                </c:pt>
                <c:pt idx="252">
                  <c:v>2.8960743801652891</c:v>
                </c:pt>
                <c:pt idx="253">
                  <c:v>2.8960743801652891</c:v>
                </c:pt>
                <c:pt idx="254">
                  <c:v>2.8960743801652891</c:v>
                </c:pt>
                <c:pt idx="255">
                  <c:v>2.8960743801652891</c:v>
                </c:pt>
                <c:pt idx="256">
                  <c:v>2.8960743801652891</c:v>
                </c:pt>
                <c:pt idx="257">
                  <c:v>2.8960743801652891</c:v>
                </c:pt>
                <c:pt idx="258">
                  <c:v>2.8960743801652891</c:v>
                </c:pt>
                <c:pt idx="259">
                  <c:v>2.8960743801652891</c:v>
                </c:pt>
                <c:pt idx="260">
                  <c:v>2.8960743801652891</c:v>
                </c:pt>
                <c:pt idx="261">
                  <c:v>2.8960743801652891</c:v>
                </c:pt>
                <c:pt idx="262">
                  <c:v>2.8960743801652891</c:v>
                </c:pt>
                <c:pt idx="263">
                  <c:v>2.8960743801652891</c:v>
                </c:pt>
                <c:pt idx="264">
                  <c:v>2.8960743801652891</c:v>
                </c:pt>
                <c:pt idx="265">
                  <c:v>2.8960743801652891</c:v>
                </c:pt>
                <c:pt idx="266">
                  <c:v>2.8960743801652891</c:v>
                </c:pt>
                <c:pt idx="267">
                  <c:v>2.8960743801652891</c:v>
                </c:pt>
                <c:pt idx="268">
                  <c:v>2.8960743801652891</c:v>
                </c:pt>
                <c:pt idx="269">
                  <c:v>4.1615702479338843</c:v>
                </c:pt>
                <c:pt idx="270">
                  <c:v>4.1615702479338843</c:v>
                </c:pt>
                <c:pt idx="271">
                  <c:v>4.1615702479338843</c:v>
                </c:pt>
                <c:pt idx="272">
                  <c:v>4.1615702479338843</c:v>
                </c:pt>
                <c:pt idx="273">
                  <c:v>4.1615702479338843</c:v>
                </c:pt>
                <c:pt idx="274">
                  <c:v>4.1615702479338843</c:v>
                </c:pt>
                <c:pt idx="275">
                  <c:v>4.1615702479338843</c:v>
                </c:pt>
                <c:pt idx="276">
                  <c:v>4.1615702479338843</c:v>
                </c:pt>
                <c:pt idx="277">
                  <c:v>3.4384297520661153</c:v>
                </c:pt>
                <c:pt idx="278">
                  <c:v>3.4384297520661153</c:v>
                </c:pt>
                <c:pt idx="279">
                  <c:v>3.4384297520661153</c:v>
                </c:pt>
                <c:pt idx="280">
                  <c:v>3.4384297520661153</c:v>
                </c:pt>
                <c:pt idx="281">
                  <c:v>3.4384297520661153</c:v>
                </c:pt>
                <c:pt idx="282">
                  <c:v>3.4384297520661153</c:v>
                </c:pt>
                <c:pt idx="283">
                  <c:v>3.4384297520661153</c:v>
                </c:pt>
                <c:pt idx="284">
                  <c:v>3.4384297520661153</c:v>
                </c:pt>
                <c:pt idx="285">
                  <c:v>3.4384297520661153</c:v>
                </c:pt>
                <c:pt idx="286">
                  <c:v>3.4384297520661153</c:v>
                </c:pt>
                <c:pt idx="287">
                  <c:v>3.4384297520661153</c:v>
                </c:pt>
                <c:pt idx="288">
                  <c:v>3.4384297520661153</c:v>
                </c:pt>
                <c:pt idx="289">
                  <c:v>3.4384297520661153</c:v>
                </c:pt>
                <c:pt idx="290">
                  <c:v>3.4384297520661153</c:v>
                </c:pt>
                <c:pt idx="291">
                  <c:v>3.4384297520661153</c:v>
                </c:pt>
                <c:pt idx="292">
                  <c:v>3.4384297520661153</c:v>
                </c:pt>
                <c:pt idx="293">
                  <c:v>3.4384297520661153</c:v>
                </c:pt>
                <c:pt idx="294">
                  <c:v>3.4384297520661153</c:v>
                </c:pt>
                <c:pt idx="295">
                  <c:v>3.4384297520661153</c:v>
                </c:pt>
                <c:pt idx="296">
                  <c:v>3.4384297520661153</c:v>
                </c:pt>
                <c:pt idx="297">
                  <c:v>3.4384297520661153</c:v>
                </c:pt>
                <c:pt idx="298">
                  <c:v>3.4384297520661153</c:v>
                </c:pt>
                <c:pt idx="299">
                  <c:v>3.4384297520661153</c:v>
                </c:pt>
                <c:pt idx="300">
                  <c:v>3.4384297520661153</c:v>
                </c:pt>
                <c:pt idx="301">
                  <c:v>3.4384297520661153</c:v>
                </c:pt>
                <c:pt idx="302">
                  <c:v>3.4384297520661153</c:v>
                </c:pt>
                <c:pt idx="303">
                  <c:v>3.4384297520661153</c:v>
                </c:pt>
                <c:pt idx="304">
                  <c:v>3.4384297520661153</c:v>
                </c:pt>
                <c:pt idx="305">
                  <c:v>3.4384297520661153</c:v>
                </c:pt>
                <c:pt idx="306">
                  <c:v>3.4384297520661153</c:v>
                </c:pt>
                <c:pt idx="307">
                  <c:v>3.4384297520661153</c:v>
                </c:pt>
                <c:pt idx="308">
                  <c:v>3.4384297520661153</c:v>
                </c:pt>
                <c:pt idx="309">
                  <c:v>4.5231404958677688</c:v>
                </c:pt>
                <c:pt idx="310">
                  <c:v>4.5231404958677688</c:v>
                </c:pt>
                <c:pt idx="311">
                  <c:v>4.5231404958677688</c:v>
                </c:pt>
                <c:pt idx="312">
                  <c:v>4.5231404958677688</c:v>
                </c:pt>
                <c:pt idx="313">
                  <c:v>4.5231404958677688</c:v>
                </c:pt>
                <c:pt idx="314">
                  <c:v>4.5231404958677688</c:v>
                </c:pt>
                <c:pt idx="315">
                  <c:v>4.5231404958677688</c:v>
                </c:pt>
                <c:pt idx="316">
                  <c:v>4.5231404958677688</c:v>
                </c:pt>
                <c:pt idx="317">
                  <c:v>3.7710743801652891</c:v>
                </c:pt>
                <c:pt idx="318">
                  <c:v>3.7710743801652891</c:v>
                </c:pt>
                <c:pt idx="319">
                  <c:v>3.7710743801652891</c:v>
                </c:pt>
                <c:pt idx="320">
                  <c:v>3.7710743801652891</c:v>
                </c:pt>
                <c:pt idx="321">
                  <c:v>3.7710743801652891</c:v>
                </c:pt>
                <c:pt idx="322">
                  <c:v>3.7710743801652891</c:v>
                </c:pt>
                <c:pt idx="323">
                  <c:v>3.7710743801652891</c:v>
                </c:pt>
                <c:pt idx="324">
                  <c:v>3.7710743801652891</c:v>
                </c:pt>
                <c:pt idx="325">
                  <c:v>3.7710743801652891</c:v>
                </c:pt>
                <c:pt idx="326">
                  <c:v>3.7710743801652891</c:v>
                </c:pt>
                <c:pt idx="327">
                  <c:v>3.7710743801652891</c:v>
                </c:pt>
                <c:pt idx="328">
                  <c:v>3.7710743801652891</c:v>
                </c:pt>
                <c:pt idx="329">
                  <c:v>2.1946280991735532</c:v>
                </c:pt>
                <c:pt idx="330">
                  <c:v>2.1946280991735532</c:v>
                </c:pt>
                <c:pt idx="331">
                  <c:v>3.7710743801652891</c:v>
                </c:pt>
                <c:pt idx="332">
                  <c:v>3.7710743801652891</c:v>
                </c:pt>
                <c:pt idx="333">
                  <c:v>3.7710743801652891</c:v>
                </c:pt>
                <c:pt idx="334">
                  <c:v>3.7710743801652891</c:v>
                </c:pt>
                <c:pt idx="335">
                  <c:v>3.7710743801652891</c:v>
                </c:pt>
                <c:pt idx="336">
                  <c:v>4.7646694214876035</c:v>
                </c:pt>
                <c:pt idx="337">
                  <c:v>4.7646694214876035</c:v>
                </c:pt>
                <c:pt idx="338">
                  <c:v>3.7710743801652891</c:v>
                </c:pt>
                <c:pt idx="339">
                  <c:v>3.7710743801652891</c:v>
                </c:pt>
                <c:pt idx="340">
                  <c:v>3.7710743801652891</c:v>
                </c:pt>
                <c:pt idx="341">
                  <c:v>3.7710743801652891</c:v>
                </c:pt>
                <c:pt idx="342">
                  <c:v>3.7710743801652891</c:v>
                </c:pt>
                <c:pt idx="343">
                  <c:v>3.7710743801652891</c:v>
                </c:pt>
                <c:pt idx="344">
                  <c:v>3.7710743801652891</c:v>
                </c:pt>
                <c:pt idx="345">
                  <c:v>3.7710743801652891</c:v>
                </c:pt>
                <c:pt idx="346">
                  <c:v>3.7710743801652891</c:v>
                </c:pt>
                <c:pt idx="347">
                  <c:v>3.7710743801652891</c:v>
                </c:pt>
                <c:pt idx="348">
                  <c:v>3.7710743801652891</c:v>
                </c:pt>
                <c:pt idx="349">
                  <c:v>3.7710743801652891</c:v>
                </c:pt>
                <c:pt idx="350">
                  <c:v>3.7710743801652891</c:v>
                </c:pt>
                <c:pt idx="351">
                  <c:v>3.7710743801652891</c:v>
                </c:pt>
                <c:pt idx="352">
                  <c:v>3.7710743801652891</c:v>
                </c:pt>
                <c:pt idx="353">
                  <c:v>3.7710743801652891</c:v>
                </c:pt>
                <c:pt idx="354">
                  <c:v>3.7710743801652891</c:v>
                </c:pt>
                <c:pt idx="355">
                  <c:v>3.7710743801652891</c:v>
                </c:pt>
                <c:pt idx="356">
                  <c:v>3.7710743801652891</c:v>
                </c:pt>
                <c:pt idx="357">
                  <c:v>3.7710743801652891</c:v>
                </c:pt>
                <c:pt idx="358">
                  <c:v>3.7710743801652891</c:v>
                </c:pt>
                <c:pt idx="359">
                  <c:v>3.7710743801652891</c:v>
                </c:pt>
                <c:pt idx="360">
                  <c:v>3.7710743801652891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'direct parallel'!$O$3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'direct parallel'!$J$4:$J$364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3.7960267005721549</c:v>
                </c:pt>
                <c:pt idx="18">
                  <c:v>3.7921407264064606</c:v>
                </c:pt>
                <c:pt idx="19">
                  <c:v>3.7883401582663856</c:v>
                </c:pt>
                <c:pt idx="20">
                  <c:v>3.7846231190964224</c:v>
                </c:pt>
                <c:pt idx="21">
                  <c:v>3.7809877730950299</c:v>
                </c:pt>
                <c:pt idx="22">
                  <c:v>3.7774323248079535</c:v>
                </c:pt>
                <c:pt idx="23">
                  <c:v>3.7739550182414723</c:v>
                </c:pt>
                <c:pt idx="24">
                  <c:v>3.7705541359951336</c:v>
                </c:pt>
                <c:pt idx="25">
                  <c:v>3.7672279984135493</c:v>
                </c:pt>
                <c:pt idx="26">
                  <c:v>3.7639749627568353</c:v>
                </c:pt>
                <c:pt idx="27">
                  <c:v>3.7607934223892796</c:v>
                </c:pt>
                <c:pt idx="28">
                  <c:v>3.7576818059858463</c:v>
                </c:pt>
                <c:pt idx="29">
                  <c:v>3.7546385767561148</c:v>
                </c:pt>
                <c:pt idx="30">
                  <c:v>3.7516622316852786</c:v>
                </c:pt>
                <c:pt idx="31">
                  <c:v>3.7487513007918229</c:v>
                </c:pt>
                <c:pt idx="32">
                  <c:v>3.7459043464015203</c:v>
                </c:pt>
                <c:pt idx="33">
                  <c:v>3.7431199624373783</c:v>
                </c:pt>
                <c:pt idx="34">
                  <c:v>3.7403967737251955</c:v>
                </c:pt>
                <c:pt idx="35">
                  <c:v>3.7377334353143792</c:v>
                </c:pt>
                <c:pt idx="36">
                  <c:v>3.7351286318136907</c:v>
                </c:pt>
                <c:pt idx="37">
                  <c:v>3.7325810767415888</c:v>
                </c:pt>
                <c:pt idx="38">
                  <c:v>3.7300895118908519</c:v>
                </c:pt>
                <c:pt idx="39">
                  <c:v>3.7276527067071643</c:v>
                </c:pt>
                <c:pt idx="40">
                  <c:v>3.7252694576813599</c:v>
                </c:pt>
                <c:pt idx="41">
                  <c:v>3.7229385877550234</c:v>
                </c:pt>
                <c:pt idx="42">
                  <c:v>3.7206589457391561</c:v>
                </c:pt>
                <c:pt idx="43">
                  <c:v>3.7184294057456153</c:v>
                </c:pt>
                <c:pt idx="44">
                  <c:v>3.7162488666310538</c:v>
                </c:pt>
                <c:pt idx="45">
                  <c:v>3.7101429520252309</c:v>
                </c:pt>
                <c:pt idx="46">
                  <c:v>3.7041712333448107</c:v>
                </c:pt>
                <c:pt idx="47">
                  <c:v>3.6983307612287954</c:v>
                </c:pt>
                <c:pt idx="48">
                  <c:v>3.692618651137308</c:v>
                </c:pt>
                <c:pt idx="49">
                  <c:v>3.6870320819269522</c:v>
                </c:pt>
                <c:pt idx="50">
                  <c:v>3.6815682944574832</c:v>
                </c:pt>
                <c:pt idx="51">
                  <c:v>3.6762245902291015</c:v>
                </c:pt>
                <c:pt idx="52">
                  <c:v>3.6709983300496951</c:v>
                </c:pt>
                <c:pt idx="53">
                  <c:v>3.6658869327313748</c:v>
                </c:pt>
                <c:pt idx="54">
                  <c:v>3.6608878738156547</c:v>
                </c:pt>
                <c:pt idx="55">
                  <c:v>3.6559986843266539</c:v>
                </c:pt>
                <c:pt idx="56">
                  <c:v>3.6512169495516971</c:v>
                </c:pt>
                <c:pt idx="57">
                  <c:v>3.658460206132252</c:v>
                </c:pt>
                <c:pt idx="58">
                  <c:v>3.665544270260487</c:v>
                </c:pt>
                <c:pt idx="59">
                  <c:v>3.6724726406716179</c:v>
                </c:pt>
                <c:pt idx="60">
                  <c:v>3.679248739205581</c:v>
                </c:pt>
                <c:pt idx="61">
                  <c:v>3.6858759124970395</c:v>
                </c:pt>
                <c:pt idx="62">
                  <c:v>3.6923574336282461</c:v>
                </c:pt>
                <c:pt idx="63">
                  <c:v>3.6986965037455799</c:v>
                </c:pt>
                <c:pt idx="64">
                  <c:v>3.704896253640555</c:v>
                </c:pt>
                <c:pt idx="65">
                  <c:v>3.7063507179597801</c:v>
                </c:pt>
                <c:pt idx="66">
                  <c:v>3.707773216030231</c:v>
                </c:pt>
                <c:pt idx="67">
                  <c:v>3.7091644504068255</c:v>
                </c:pt>
                <c:pt idx="68">
                  <c:v>3.710525108203715</c:v>
                </c:pt>
                <c:pt idx="69">
                  <c:v>3.7118558614336394</c:v>
                </c:pt>
                <c:pt idx="70">
                  <c:v>3.7131573673398295</c:v>
                </c:pt>
                <c:pt idx="71">
                  <c:v>3.714430268720609</c:v>
                </c:pt>
                <c:pt idx="72">
                  <c:v>3.7156751942468658</c:v>
                </c:pt>
                <c:pt idx="73">
                  <c:v>3.7168927587725453</c:v>
                </c:pt>
                <c:pt idx="74">
                  <c:v>3.71808356363832</c:v>
                </c:pt>
                <c:pt idx="75">
                  <c:v>3.7192481969685831</c:v>
                </c:pt>
                <c:pt idx="76">
                  <c:v>3.7203872339619175</c:v>
                </c:pt>
                <c:pt idx="77">
                  <c:v>3.7215012371751786</c:v>
                </c:pt>
                <c:pt idx="78">
                  <c:v>3.7225907568013348</c:v>
                </c:pt>
                <c:pt idx="79">
                  <c:v>3.7236563309412021</c:v>
                </c:pt>
                <c:pt idx="80">
                  <c:v>3.724698485869204</c:v>
                </c:pt>
                <c:pt idx="81">
                  <c:v>3.7223801647739041</c:v>
                </c:pt>
                <c:pt idx="82">
                  <c:v>3.7201127957905888</c:v>
                </c:pt>
                <c:pt idx="83">
                  <c:v>3.7178952590926211</c:v>
                </c:pt>
                <c:pt idx="84">
                  <c:v>3.7157264594649382</c:v>
                </c:pt>
                <c:pt idx="85">
                  <c:v>3.7136053257631385</c:v>
                </c:pt>
                <c:pt idx="86">
                  <c:v>3.7115308103844553</c:v>
                </c:pt>
                <c:pt idx="87">
                  <c:v>3.7095018887503586</c:v>
                </c:pt>
                <c:pt idx="88">
                  <c:v>3.7075175588005278</c:v>
                </c:pt>
                <c:pt idx="89">
                  <c:v>3.7055768404979461</c:v>
                </c:pt>
                <c:pt idx="90">
                  <c:v>3.7036787753448714</c:v>
                </c:pt>
                <c:pt idx="91">
                  <c:v>3.7018224259094468</c:v>
                </c:pt>
                <c:pt idx="92">
                  <c:v>3.7000068753627131</c:v>
                </c:pt>
                <c:pt idx="93">
                  <c:v>3.6982312270257975</c:v>
                </c:pt>
                <c:pt idx="94">
                  <c:v>3.6964946039270559</c:v>
                </c:pt>
                <c:pt idx="95">
                  <c:v>3.6947961483689462</c:v>
                </c:pt>
                <c:pt idx="96">
                  <c:v>3.6931350215044212</c:v>
                </c:pt>
                <c:pt idx="97">
                  <c:v>3.6915104029226331</c:v>
                </c:pt>
                <c:pt idx="98">
                  <c:v>3.6899214902437412</c:v>
                </c:pt>
                <c:pt idx="99">
                  <c:v>3.6883674987226271</c:v>
                </c:pt>
                <c:pt idx="100">
                  <c:v>3.6868476608613179</c:v>
                </c:pt>
                <c:pt idx="101">
                  <c:v>3.6853612260299276</c:v>
                </c:pt>
                <c:pt idx="102">
                  <c:v>3.6839074600959303</c:v>
                </c:pt>
                <c:pt idx="103">
                  <c:v>3.6824856450615813</c:v>
                </c:pt>
                <c:pt idx="104">
                  <c:v>3.6810950787093062</c:v>
                </c:pt>
                <c:pt idx="105">
                  <c:v>3.6757617748270381</c:v>
                </c:pt>
                <c:pt idx="106">
                  <c:v>3.6705456864147101</c:v>
                </c:pt>
                <c:pt idx="107">
                  <c:v>3.6654442373081477</c:v>
                </c:pt>
                <c:pt idx="108">
                  <c:v>3.6604549079621691</c:v>
                </c:pt>
                <c:pt idx="109">
                  <c:v>3.655575234206212</c:v>
                </c:pt>
                <c:pt idx="110">
                  <c:v>3.650802806027309</c:v>
                </c:pt>
                <c:pt idx="111">
                  <c:v>3.6461352663798103</c:v>
                </c:pt>
                <c:pt idx="112">
                  <c:v>3.6415703100212675</c:v>
                </c:pt>
                <c:pt idx="113">
                  <c:v>3.6371056823739014</c:v>
                </c:pt>
                <c:pt idx="114">
                  <c:v>3.632739178411093</c:v>
                </c:pt>
                <c:pt idx="115">
                  <c:v>3.6284686415683463</c:v>
                </c:pt>
                <c:pt idx="116">
                  <c:v>3.6242919626781873</c:v>
                </c:pt>
                <c:pt idx="117">
                  <c:v>3.6321269772120059</c:v>
                </c:pt>
                <c:pt idx="118">
                  <c:v>3.6397897936242023</c:v>
                </c:pt>
                <c:pt idx="119">
                  <c:v>3.647284196488878</c:v>
                </c:pt>
                <c:pt idx="120">
                  <c:v>3.6546138872026814</c:v>
                </c:pt>
                <c:pt idx="121">
                  <c:v>3.6617824858128851</c:v>
                </c:pt>
                <c:pt idx="122">
                  <c:v>3.6687935328052821</c:v>
                </c:pt>
                <c:pt idx="123">
                  <c:v>3.6756504908527909</c:v>
                </c:pt>
                <c:pt idx="124">
                  <c:v>3.6823567465256293</c:v>
                </c:pt>
                <c:pt idx="125">
                  <c:v>3.6843065846276</c:v>
                </c:pt>
                <c:pt idx="126">
                  <c:v>3.6862135691449116</c:v>
                </c:pt>
                <c:pt idx="127">
                  <c:v>3.6880786419145903</c:v>
                </c:pt>
                <c:pt idx="128">
                  <c:v>3.6899027240739461</c:v>
                </c:pt>
                <c:pt idx="129">
                  <c:v>3.6916867165155143</c:v>
                </c:pt>
                <c:pt idx="130">
                  <c:v>3.6934315003319926</c:v>
                </c:pt>
                <c:pt idx="131">
                  <c:v>3.6951379372514057</c:v>
                </c:pt>
                <c:pt idx="132">
                  <c:v>3.6968068700626997</c:v>
                </c:pt>
                <c:pt idx="133">
                  <c:v>3.6984391230319873</c:v>
                </c:pt>
                <c:pt idx="134">
                  <c:v>3.7000355023096421</c:v>
                </c:pt>
                <c:pt idx="135">
                  <c:v>3.7015967963284475</c:v>
                </c:pt>
                <c:pt idx="136">
                  <c:v>3.7031237761929936</c:v>
                </c:pt>
                <c:pt idx="137">
                  <c:v>3.7046171960605165</c:v>
                </c:pt>
                <c:pt idx="138">
                  <c:v>3.7060777935133689</c:v>
                </c:pt>
                <c:pt idx="139">
                  <c:v>3.7075062899233013</c:v>
                </c:pt>
                <c:pt idx="140">
                  <c:v>3.7089033908077407</c:v>
                </c:pt>
                <c:pt idx="141">
                  <c:v>3.7069322146588464</c:v>
                </c:pt>
                <c:pt idx="142">
                  <c:v>3.7050043610626751</c:v>
                </c:pt>
                <c:pt idx="143">
                  <c:v>3.7031188778752111</c:v>
                </c:pt>
                <c:pt idx="144">
                  <c:v>3.7012748338786801</c:v>
                </c:pt>
                <c:pt idx="145">
                  <c:v>3.6994713183216335</c:v>
                </c:pt>
                <c:pt idx="146">
                  <c:v>3.6977074404691375</c:v>
                </c:pt>
                <c:pt idx="147">
                  <c:v>3.6959823291628502</c:v>
                </c:pt>
                <c:pt idx="148">
                  <c:v>3.6942951323907667</c:v>
                </c:pt>
                <c:pt idx="149">
                  <c:v>3.6926450168664213</c:v>
                </c:pt>
                <c:pt idx="150">
                  <c:v>3.6910311676173366</c:v>
                </c:pt>
                <c:pt idx="151">
                  <c:v>3.6894527875825172</c:v>
                </c:pt>
                <c:pt idx="152">
                  <c:v>3.6879090972187929</c:v>
                </c:pt>
                <c:pt idx="153">
                  <c:v>3.6863993341158099</c:v>
                </c:pt>
                <c:pt idx="154">
                  <c:v>3.6849227526194857</c:v>
                </c:pt>
                <c:pt idx="155">
                  <c:v>3.6834786234637398</c:v>
                </c:pt>
                <c:pt idx="156">
                  <c:v>3.682066233410318</c:v>
                </c:pt>
                <c:pt idx="157">
                  <c:v>3.6806848848965319</c:v>
                </c:pt>
                <c:pt idx="158">
                  <c:v>3.6793338956907413</c:v>
                </c:pt>
                <c:pt idx="159">
                  <c:v>3.6780125985554077</c:v>
                </c:pt>
                <c:pt idx="160">
                  <c:v>3.6767203409175537</c:v>
                </c:pt>
                <c:pt idx="161">
                  <c:v>3.6754564845464661</c:v>
                </c:pt>
                <c:pt idx="162">
                  <c:v>3.6742204052384793</c:v>
                </c:pt>
                <c:pt idx="163">
                  <c:v>3.6730114925086896</c:v>
                </c:pt>
                <c:pt idx="164">
                  <c:v>3.671829149289445</c:v>
                </c:pt>
                <c:pt idx="165">
                  <c:v>3.6666994922076137</c:v>
                </c:pt>
                <c:pt idx="166">
                  <c:v>3.6616825748418664</c:v>
                </c:pt>
                <c:pt idx="167">
                  <c:v>3.6567759193962455</c:v>
                </c:pt>
                <c:pt idx="168">
                  <c:v>3.651977102531847</c:v>
                </c:pt>
                <c:pt idx="169">
                  <c:v>3.6472837541699628</c:v>
                </c:pt>
                <c:pt idx="170">
                  <c:v>3.6426935563215266</c:v>
                </c:pt>
                <c:pt idx="171">
                  <c:v>3.6382042419422866</c:v>
                </c:pt>
                <c:pt idx="172">
                  <c:v>3.63381359381314</c:v>
                </c:pt>
                <c:pt idx="173">
                  <c:v>3.6295194434450733</c:v>
                </c:pt>
                <c:pt idx="174">
                  <c:v>3.6253196700081731</c:v>
                </c:pt>
                <c:pt idx="175">
                  <c:v>3.6212121992841717</c:v>
                </c:pt>
                <c:pt idx="176">
                  <c:v>3.6171950026420165</c:v>
                </c:pt>
                <c:pt idx="177">
                  <c:v>3.6291592937473323</c:v>
                </c:pt>
                <c:pt idx="178">
                  <c:v>3.6408606333997842</c:v>
                </c:pt>
                <c:pt idx="179">
                  <c:v>3.6523048007521819</c:v>
                </c:pt>
                <c:pt idx="180">
                  <c:v>3.6634974479429885</c:v>
                </c:pt>
                <c:pt idx="181">
                  <c:v>3.6744441028878434</c:v>
                </c:pt>
                <c:pt idx="182">
                  <c:v>3.6851501720097346</c:v>
                </c:pt>
                <c:pt idx="183">
                  <c:v>3.6956209429091667</c:v>
                </c:pt>
                <c:pt idx="184">
                  <c:v>3.7058615869756442</c:v>
                </c:pt>
                <c:pt idx="185">
                  <c:v>3.7072948351776143</c:v>
                </c:pt>
                <c:pt idx="186">
                  <c:v>3.7086965834191017</c:v>
                </c:pt>
                <c:pt idx="187">
                  <c:v>3.7100675240069299</c:v>
                </c:pt>
                <c:pt idx="188">
                  <c:v>3.7114083340323885</c:v>
                </c:pt>
                <c:pt idx="189">
                  <c:v>3.7127196757056389</c:v>
                </c:pt>
                <c:pt idx="190">
                  <c:v>3.7140021966827739</c:v>
                </c:pt>
                <c:pt idx="191">
                  <c:v>3.7152565303856862</c:v>
                </c:pt>
                <c:pt idx="192">
                  <c:v>3.7164832963149084</c:v>
                </c:pt>
                <c:pt idx="193">
                  <c:v>3.7176831003555759</c:v>
                </c:pt>
                <c:pt idx="194">
                  <c:v>3.7188565350766685</c:v>
                </c:pt>
                <c:pt idx="195">
                  <c:v>3.7200041800236709</c:v>
                </c:pt>
                <c:pt idx="196">
                  <c:v>3.7211266020048055</c:v>
                </c:pt>
                <c:pt idx="197">
                  <c:v>3.7222243553709702</c:v>
                </c:pt>
                <c:pt idx="198">
                  <c:v>3.7232979822895267</c:v>
                </c:pt>
                <c:pt idx="199">
                  <c:v>3.724348013012071</c:v>
                </c:pt>
                <c:pt idx="200">
                  <c:v>3.7253749661363176</c:v>
                </c:pt>
                <c:pt idx="201">
                  <c:v>3.7230417773428393</c:v>
                </c:pt>
                <c:pt idx="202">
                  <c:v>3.720759867423943</c:v>
                </c:pt>
                <c:pt idx="203">
                  <c:v>3.718528109371396</c:v>
                </c:pt>
                <c:pt idx="204">
                  <c:v>3.7163454009463774</c:v>
                </c:pt>
                <c:pt idx="205">
                  <c:v>3.7142106641350958</c:v>
                </c:pt>
                <c:pt idx="206">
                  <c:v>3.7121228446163697</c:v>
                </c:pt>
                <c:pt idx="207">
                  <c:v>3.7100809112409121</c:v>
                </c:pt>
                <c:pt idx="208">
                  <c:v>3.7080838555220583</c:v>
                </c:pt>
                <c:pt idx="209">
                  <c:v>3.7061306911376848</c:v>
                </c:pt>
                <c:pt idx="210">
                  <c:v>3.7042204534430776</c:v>
                </c:pt>
                <c:pt idx="211">
                  <c:v>3.7023521989945056</c:v>
                </c:pt>
                <c:pt idx="212">
                  <c:v>3.7005250050832652</c:v>
                </c:pt>
                <c:pt idx="213">
                  <c:v>3.6987379692799638</c:v>
                </c:pt>
                <c:pt idx="214">
                  <c:v>3.6969902089888231</c:v>
                </c:pt>
                <c:pt idx="215">
                  <c:v>3.6952808610117733</c:v>
                </c:pt>
                <c:pt idx="216">
                  <c:v>3.6936090811221312</c:v>
                </c:pt>
                <c:pt idx="217">
                  <c:v>3.691974043647646</c:v>
                </c:pt>
                <c:pt idx="218">
                  <c:v>3.6903749410627098</c:v>
                </c:pt>
                <c:pt idx="219">
                  <c:v>3.6888109835895304</c:v>
                </c:pt>
                <c:pt idx="220">
                  <c:v>3.6872813988080693</c:v>
                </c:pt>
                <c:pt idx="221">
                  <c:v>3.6857854312745526</c:v>
                </c:pt>
                <c:pt idx="222">
                  <c:v>3.684322342148366</c:v>
                </c:pt>
                <c:pt idx="223">
                  <c:v>3.6828914088271505</c:v>
                </c:pt>
                <c:pt idx="224">
                  <c:v>3.6814919245899178</c:v>
                </c:pt>
                <c:pt idx="225">
                  <c:v>3.6801231982480087</c:v>
                </c:pt>
                <c:pt idx="226">
                  <c:v>3.678784553803724</c:v>
                </c:pt>
                <c:pt idx="227">
                  <c:v>3.6774753301164567</c:v>
                </c:pt>
                <c:pt idx="228">
                  <c:v>3.6761948805761624</c:v>
                </c:pt>
                <c:pt idx="229">
                  <c:v>3.6749425727840062</c:v>
                </c:pt>
                <c:pt idx="230">
                  <c:v>3.6737177882400291</c:v>
                </c:pt>
                <c:pt idx="231">
                  <c:v>3.6725199220376781</c:v>
                </c:pt>
                <c:pt idx="232">
                  <c:v>3.671348382565049</c:v>
                </c:pt>
                <c:pt idx="233">
                  <c:v>3.6702025912126977</c:v>
                </c:pt>
                <c:pt idx="234">
                  <c:v>3.6690819820878704</c:v>
                </c:pt>
                <c:pt idx="235">
                  <c:v>3.6679860017350174</c:v>
                </c:pt>
                <c:pt idx="236">
                  <c:v>3.6669141088624468</c:v>
                </c:pt>
                <c:pt idx="237">
                  <c:v>3.6380526780800735</c:v>
                </c:pt>
                <c:pt idx="238">
                  <c:v>3.6098255644577524</c:v>
                </c:pt>
                <c:pt idx="239">
                  <c:v>3.5981120246703782</c:v>
                </c:pt>
                <c:pt idx="240">
                  <c:v>3.5866559253178916</c:v>
                </c:pt>
                <c:pt idx="241">
                  <c:v>3.575451608368756</c:v>
                </c:pt>
                <c:pt idx="242">
                  <c:v>3.5644935401437774</c:v>
                </c:pt>
                <c:pt idx="243">
                  <c:v>3.553776308583084</c:v>
                </c:pt>
                <c:pt idx="244">
                  <c:v>3.543294620573175</c:v>
                </c:pt>
                <c:pt idx="245">
                  <c:v>3.5290699999048698</c:v>
                </c:pt>
                <c:pt idx="246">
                  <c:v>3.5151580082622416</c:v>
                </c:pt>
                <c:pt idx="247">
                  <c:v>3.5015517746776932</c:v>
                </c:pt>
                <c:pt idx="248">
                  <c:v>3.4882445791939043</c:v>
                </c:pt>
                <c:pt idx="249">
                  <c:v>3.4752298495449239</c:v>
                </c:pt>
                <c:pt idx="250">
                  <c:v>3.4625011579102067</c:v>
                </c:pt>
                <c:pt idx="251">
                  <c:v>3.4500522177399886</c:v>
                </c:pt>
                <c:pt idx="252">
                  <c:v>3.437876880650435</c:v>
                </c:pt>
                <c:pt idx="253">
                  <c:v>3.4259691333870252</c:v>
                </c:pt>
                <c:pt idx="254">
                  <c:v>3.4143230948546792</c:v>
                </c:pt>
                <c:pt idx="255">
                  <c:v>3.4029330132131541</c:v>
                </c:pt>
                <c:pt idx="256">
                  <c:v>3.3917932630362779</c:v>
                </c:pt>
                <c:pt idx="257">
                  <c:v>3.380898342533619</c:v>
                </c:pt>
                <c:pt idx="258">
                  <c:v>3.3702428708332159</c:v>
                </c:pt>
                <c:pt idx="259">
                  <c:v>3.3598215853240307</c:v>
                </c:pt>
                <c:pt idx="260">
                  <c:v>3.3496293390568055</c:v>
                </c:pt>
                <c:pt idx="261">
                  <c:v>3.3396610982020469</c:v>
                </c:pt>
                <c:pt idx="262">
                  <c:v>3.3299119395638765</c:v>
                </c:pt>
                <c:pt idx="263">
                  <c:v>3.3203770481485231</c:v>
                </c:pt>
                <c:pt idx="264">
                  <c:v>3.3110517147862542</c:v>
                </c:pt>
                <c:pt idx="265">
                  <c:v>3.3019313338055736</c:v>
                </c:pt>
                <c:pt idx="266">
                  <c:v>3.2930114007585343</c:v>
                </c:pt>
                <c:pt idx="267">
                  <c:v>3.2842875101960454</c:v>
                </c:pt>
                <c:pt idx="268">
                  <c:v>3.2757553534920727</c:v>
                </c:pt>
                <c:pt idx="269">
                  <c:v>3.295223812710574</c:v>
                </c:pt>
                <c:pt idx="270">
                  <c:v>3.3142643937044927</c:v>
                </c:pt>
                <c:pt idx="271">
                  <c:v>3.332886500390853</c:v>
                </c:pt>
                <c:pt idx="272">
                  <c:v>3.3510993300071834</c:v>
                </c:pt>
                <c:pt idx="273">
                  <c:v>3.368911877653924</c:v>
                </c:pt>
                <c:pt idx="274">
                  <c:v>3.3863329407370002</c:v>
                </c:pt>
                <c:pt idx="275">
                  <c:v>3.4033711233127559</c:v>
                </c:pt>
                <c:pt idx="276">
                  <c:v>3.4200348403373959</c:v>
                </c:pt>
                <c:pt idx="277">
                  <c:v>3.4204391241116534</c:v>
                </c:pt>
                <c:pt idx="278">
                  <c:v>3.4208345225282351</c:v>
                </c:pt>
                <c:pt idx="279">
                  <c:v>3.421221230869727</c:v>
                </c:pt>
                <c:pt idx="280">
                  <c:v>3.4215994401267906</c:v>
                </c:pt>
                <c:pt idx="281">
                  <c:v>3.4219693370924902</c:v>
                </c:pt>
                <c:pt idx="282">
                  <c:v>3.4223311044545479</c:v>
                </c:pt>
                <c:pt idx="283">
                  <c:v>3.4226849208855712</c:v>
                </c:pt>
                <c:pt idx="284">
                  <c:v>3.4230309611312975</c:v>
                </c:pt>
                <c:pt idx="285">
                  <c:v>3.4233693960968981</c:v>
                </c:pt>
                <c:pt idx="286">
                  <c:v>3.4237003929313863</c:v>
                </c:pt>
                <c:pt idx="287">
                  <c:v>3.4240241151101714</c:v>
                </c:pt>
                <c:pt idx="288">
                  <c:v>3.4243407225157965</c:v>
                </c:pt>
                <c:pt idx="289">
                  <c:v>3.4246503715169023</c:v>
                </c:pt>
                <c:pt idx="290">
                  <c:v>3.4249532150454565</c:v>
                </c:pt>
                <c:pt idx="291">
                  <c:v>3.4252494026722839</c:v>
                </c:pt>
                <c:pt idx="292">
                  <c:v>3.4255390806809394</c:v>
                </c:pt>
                <c:pt idx="293">
                  <c:v>3.4258223921399544</c:v>
                </c:pt>
                <c:pt idx="294">
                  <c:v>3.4260994769734965</c:v>
                </c:pt>
                <c:pt idx="295">
                  <c:v>3.4263704720304773</c:v>
                </c:pt>
                <c:pt idx="296">
                  <c:v>3.4266355111521398</c:v>
                </c:pt>
                <c:pt idx="297">
                  <c:v>3.4268947252381614</c:v>
                </c:pt>
                <c:pt idx="298">
                  <c:v>3.4271482423113033</c:v>
                </c:pt>
                <c:pt idx="299">
                  <c:v>3.4273961875806398</c:v>
                </c:pt>
                <c:pt idx="300">
                  <c:v>3.4276386835033974</c:v>
                </c:pt>
                <c:pt idx="301">
                  <c:v>3.4278758498454351</c:v>
                </c:pt>
                <c:pt idx="302">
                  <c:v>3.4281078037403954</c:v>
                </c:pt>
                <c:pt idx="303">
                  <c:v>3.4283346597475539</c:v>
                </c:pt>
                <c:pt idx="304">
                  <c:v>3.4285565299084015</c:v>
                </c:pt>
                <c:pt idx="305">
                  <c:v>3.4287735238019779</c:v>
                </c:pt>
                <c:pt idx="306">
                  <c:v>3.4289857485989921</c:v>
                </c:pt>
                <c:pt idx="307">
                  <c:v>3.4291933091147531</c:v>
                </c:pt>
                <c:pt idx="308">
                  <c:v>3.4293963078609369</c:v>
                </c:pt>
                <c:pt idx="309">
                  <c:v>3.4534346416632848</c:v>
                </c:pt>
                <c:pt idx="310">
                  <c:v>3.4769446604370096</c:v>
                </c:pt>
                <c:pt idx="311">
                  <c:v>3.4999379755014219</c:v>
                </c:pt>
                <c:pt idx="312">
                  <c:v>3.5224259429820011</c:v>
                </c:pt>
                <c:pt idx="313">
                  <c:v>3.5444196694190508</c:v>
                </c:pt>
                <c:pt idx="314">
                  <c:v>3.5659300172530886</c:v>
                </c:pt>
                <c:pt idx="315">
                  <c:v>3.5869676101896748</c:v>
                </c:pt>
                <c:pt idx="316">
                  <c:v>3.6075428384463364</c:v>
                </c:pt>
                <c:pt idx="317">
                  <c:v>3.6111369382643352</c:v>
                </c:pt>
                <c:pt idx="318">
                  <c:v>3.6146520468775432</c:v>
                </c:pt>
                <c:pt idx="319">
                  <c:v>3.6180899003563947</c:v>
                </c:pt>
                <c:pt idx="320">
                  <c:v>3.6214521966159308</c:v>
                </c:pt>
                <c:pt idx="321">
                  <c:v>3.6247405962543784</c:v>
                </c:pt>
                <c:pt idx="322">
                  <c:v>3.6279567233732997</c:v>
                </c:pt>
                <c:pt idx="323">
                  <c:v>3.6311021663797169</c:v>
                </c:pt>
                <c:pt idx="324">
                  <c:v>3.6341784787706088</c:v>
                </c:pt>
                <c:pt idx="325">
                  <c:v>3.6371871799001623</c:v>
                </c:pt>
                <c:pt idx="326">
                  <c:v>3.6401297557301651</c:v>
                </c:pt>
                <c:pt idx="327">
                  <c:v>3.6430076595639043</c:v>
                </c:pt>
                <c:pt idx="328">
                  <c:v>3.6458223127639346</c:v>
                </c:pt>
                <c:pt idx="329">
                  <c:v>3.6139279344432671</c:v>
                </c:pt>
                <c:pt idx="330">
                  <c:v>3.5827345314703063</c:v>
                </c:pt>
                <c:pt idx="331">
                  <c:v>3.5868738688042621</c:v>
                </c:pt>
                <c:pt idx="332">
                  <c:v>3.5909222316913176</c:v>
                </c:pt>
                <c:pt idx="333">
                  <c:v>3.5948816195698665</c:v>
                </c:pt>
                <c:pt idx="334">
                  <c:v>3.5987539879346011</c:v>
                </c:pt>
                <c:pt idx="335">
                  <c:v>3.6025412493023086</c:v>
                </c:pt>
                <c:pt idx="336">
                  <c:v>3.6280825278118756</c:v>
                </c:pt>
                <c:pt idx="337">
                  <c:v>3.6530624595410126</c:v>
                </c:pt>
                <c:pt idx="338">
                  <c:v>3.6556561281261617</c:v>
                </c:pt>
                <c:pt idx="339">
                  <c:v>3.6581927930061426</c:v>
                </c:pt>
                <c:pt idx="340">
                  <c:v>3.6606737070096402</c:v>
                </c:pt>
                <c:pt idx="341">
                  <c:v>3.6631000954306434</c:v>
                </c:pt>
                <c:pt idx="342">
                  <c:v>3.6654731566336025</c:v>
                </c:pt>
                <c:pt idx="343">
                  <c:v>3.6677940626452878</c:v>
                </c:pt>
                <c:pt idx="344">
                  <c:v>3.6700639597336395</c:v>
                </c:pt>
                <c:pt idx="345">
                  <c:v>3.6722839689738955</c:v>
                </c:pt>
                <c:pt idx="346">
                  <c:v>3.6744551868022777</c:v>
                </c:pt>
                <c:pt idx="347">
                  <c:v>3.6765786855575087</c:v>
                </c:pt>
                <c:pt idx="348">
                  <c:v>3.6786555140104271</c:v>
                </c:pt>
                <c:pt idx="349">
                  <c:v>3.6806866978819626</c:v>
                </c:pt>
                <c:pt idx="350">
                  <c:v>3.682673240349728</c:v>
                </c:pt>
                <c:pt idx="351">
                  <c:v>3.6846161225434764</c:v>
                </c:pt>
                <c:pt idx="352">
                  <c:v>3.68651630402967</c:v>
                </c:pt>
                <c:pt idx="353">
                  <c:v>3.6883747232853978</c:v>
                </c:pt>
                <c:pt idx="354">
                  <c:v>3.6901922981618789</c:v>
                </c:pt>
                <c:pt idx="355">
                  <c:v>3.6919699263377779</c:v>
                </c:pt>
                <c:pt idx="356">
                  <c:v>3.6937084857625582</c:v>
                </c:pt>
                <c:pt idx="357">
                  <c:v>3.6954088350900909</c:v>
                </c:pt>
                <c:pt idx="358">
                  <c:v>3.6970718141027326</c:v>
                </c:pt>
                <c:pt idx="359">
                  <c:v>3.6986982441260854</c:v>
                </c:pt>
                <c:pt idx="360">
                  <c:v>3.7002889284346394</c:v>
                </c:pt>
              </c:numCache>
            </c:numRef>
          </c:yVal>
          <c:smooth val="1"/>
        </c:ser>
        <c:axId val="51910912"/>
        <c:axId val="51920896"/>
      </c:scatterChart>
      <c:valAx>
        <c:axId val="51910912"/>
        <c:scaling>
          <c:orientation val="minMax"/>
        </c:scaling>
        <c:axPos val="b"/>
        <c:numFmt formatCode="General" sourceLinked="1"/>
        <c:tickLblPos val="nextTo"/>
        <c:crossAx val="51920896"/>
        <c:crosses val="autoZero"/>
        <c:crossBetween val="midCat"/>
      </c:valAx>
      <c:valAx>
        <c:axId val="51920896"/>
        <c:scaling>
          <c:orientation val="minMax"/>
        </c:scaling>
        <c:axPos val="l"/>
        <c:majorGridlines/>
        <c:numFmt formatCode="General" sourceLinked="1"/>
        <c:tickLblPos val="nextTo"/>
        <c:crossAx val="5191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3600174978199"/>
          <c:y val="0.19252515310586191"/>
          <c:w val="0.11174496644295302"/>
          <c:h val="9.6057992922377405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/>
    <c:plotArea>
      <c:layout>
        <c:manualLayout>
          <c:layoutTarget val="inner"/>
          <c:xMode val="edge"/>
          <c:yMode val="edge"/>
          <c:x val="7.6693903828059323E-2"/>
          <c:y val="0.1466590984519584"/>
          <c:w val="0.85697484017029579"/>
          <c:h val="0.83432993213381912"/>
        </c:manualLayout>
      </c:layout>
      <c:scatterChart>
        <c:scatterStyle val="lineMarker"/>
        <c:ser>
          <c:idx val="0"/>
          <c:order val="0"/>
          <c:tx>
            <c:strRef>
              <c:f>'with boost'!$K$3</c:f>
              <c:strCache>
                <c:ptCount val="1"/>
                <c:pt idx="0">
                  <c:v>Power (%)</c:v>
                </c:pt>
              </c:strCache>
            </c:strRef>
          </c:tx>
          <c:marker>
            <c:symbol val="none"/>
          </c:marker>
          <c:xVal>
            <c:numRef>
              <c:f>'with boost'!$J$4:$J$364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'with boost'!$K$4:$K$364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-12.5</c:v>
                </c:pt>
                <c:pt idx="58">
                  <c:v>-12.5</c:v>
                </c:pt>
                <c:pt idx="59">
                  <c:v>-12.5</c:v>
                </c:pt>
                <c:pt idx="60">
                  <c:v>-12.5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-12.5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-12.5</c:v>
                </c:pt>
                <c:pt idx="118">
                  <c:v>-12.5</c:v>
                </c:pt>
                <c:pt idx="119">
                  <c:v>-12.5</c:v>
                </c:pt>
                <c:pt idx="120">
                  <c:v>-12.5</c:v>
                </c:pt>
                <c:pt idx="121">
                  <c:v>-12.5</c:v>
                </c:pt>
                <c:pt idx="122">
                  <c:v>-12.5</c:v>
                </c:pt>
                <c:pt idx="123">
                  <c:v>-12.5</c:v>
                </c:pt>
                <c:pt idx="124">
                  <c:v>-12.5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100</c:v>
                </c:pt>
                <c:pt idx="238">
                  <c:v>100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62.5</c:v>
                </c:pt>
                <c:pt idx="262">
                  <c:v>62.5</c:v>
                </c:pt>
                <c:pt idx="263">
                  <c:v>62.5</c:v>
                </c:pt>
                <c:pt idx="264">
                  <c:v>62.5</c:v>
                </c:pt>
                <c:pt idx="265">
                  <c:v>62.5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121</c:v>
                </c:pt>
                <c:pt idx="330">
                  <c:v>121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-66.7</c:v>
                </c:pt>
                <c:pt idx="337">
                  <c:v>-66.7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</c:numCache>
            </c:numRef>
          </c:yVal>
        </c:ser>
        <c:axId val="52080000"/>
        <c:axId val="52098560"/>
      </c:scatterChart>
      <c:valAx>
        <c:axId val="520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117170480272245"/>
              <c:y val="0.8676622791886186"/>
            </c:manualLayout>
          </c:layout>
        </c:title>
        <c:numFmt formatCode="General" sourceLinked="1"/>
        <c:tickLblPos val="nextTo"/>
        <c:crossAx val="52098560"/>
        <c:crosses val="autoZero"/>
        <c:crossBetween val="midCat"/>
      </c:valAx>
      <c:valAx>
        <c:axId val="52098560"/>
        <c:scaling>
          <c:orientation val="minMax"/>
        </c:scaling>
        <c:axPos val="l"/>
        <c:majorGridlines/>
        <c:numFmt formatCode="General" sourceLinked="1"/>
        <c:tickLblPos val="nextTo"/>
        <c:crossAx val="5208000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'with boost'!$O$3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'with boost'!$J$4:$J$364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'with boost'!$O$4:$O$364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3.8149999999999999</c:v>
                </c:pt>
                <c:pt idx="2">
                  <c:v>3.83</c:v>
                </c:pt>
                <c:pt idx="3">
                  <c:v>3.8450000000000002</c:v>
                </c:pt>
                <c:pt idx="4">
                  <c:v>3.8600000000000003</c:v>
                </c:pt>
                <c:pt idx="5">
                  <c:v>3.8750000000000004</c:v>
                </c:pt>
                <c:pt idx="6">
                  <c:v>3.8900000000000006</c:v>
                </c:pt>
                <c:pt idx="7">
                  <c:v>3.9050000000000007</c:v>
                </c:pt>
                <c:pt idx="8">
                  <c:v>3.9200000000000008</c:v>
                </c:pt>
                <c:pt idx="9">
                  <c:v>3.9350000000000009</c:v>
                </c:pt>
                <c:pt idx="10">
                  <c:v>3.9500000000000011</c:v>
                </c:pt>
                <c:pt idx="11">
                  <c:v>3.9650000000000012</c:v>
                </c:pt>
                <c:pt idx="12">
                  <c:v>3.9800000000000013</c:v>
                </c:pt>
                <c:pt idx="13">
                  <c:v>3.9950000000000014</c:v>
                </c:pt>
                <c:pt idx="14">
                  <c:v>4.0100000000000016</c:v>
                </c:pt>
                <c:pt idx="15">
                  <c:v>4.0250000000000012</c:v>
                </c:pt>
                <c:pt idx="16">
                  <c:v>4.0400000000000009</c:v>
                </c:pt>
                <c:pt idx="17">
                  <c:v>4.0351335028607762</c:v>
                </c:pt>
                <c:pt idx="18">
                  <c:v>4.0302670057215515</c:v>
                </c:pt>
                <c:pt idx="19">
                  <c:v>4.0254005085823268</c:v>
                </c:pt>
                <c:pt idx="20">
                  <c:v>4.0205340114431021</c:v>
                </c:pt>
                <c:pt idx="21">
                  <c:v>4.0156675143038774</c:v>
                </c:pt>
                <c:pt idx="22">
                  <c:v>4.0108010171646526</c:v>
                </c:pt>
                <c:pt idx="23">
                  <c:v>4.0059345200254279</c:v>
                </c:pt>
                <c:pt idx="24">
                  <c:v>4.0010680228862032</c:v>
                </c:pt>
                <c:pt idx="25">
                  <c:v>3.996201525746979</c:v>
                </c:pt>
                <c:pt idx="26">
                  <c:v>3.9913350286077547</c:v>
                </c:pt>
                <c:pt idx="27">
                  <c:v>3.9864685314685304</c:v>
                </c:pt>
                <c:pt idx="28">
                  <c:v>3.9816020343293062</c:v>
                </c:pt>
                <c:pt idx="29">
                  <c:v>3.9767355371900819</c:v>
                </c:pt>
                <c:pt idx="30">
                  <c:v>3.9718690400508576</c:v>
                </c:pt>
                <c:pt idx="31">
                  <c:v>3.9670025429116333</c:v>
                </c:pt>
                <c:pt idx="32">
                  <c:v>3.9621360457724091</c:v>
                </c:pt>
                <c:pt idx="33">
                  <c:v>3.9572695486331848</c:v>
                </c:pt>
                <c:pt idx="34">
                  <c:v>3.9524030514939605</c:v>
                </c:pt>
                <c:pt idx="35">
                  <c:v>3.9475365543547363</c:v>
                </c:pt>
                <c:pt idx="36">
                  <c:v>3.942670057215512</c:v>
                </c:pt>
                <c:pt idx="37">
                  <c:v>3.9378035600762877</c:v>
                </c:pt>
                <c:pt idx="38">
                  <c:v>3.9329370629370635</c:v>
                </c:pt>
                <c:pt idx="39">
                  <c:v>3.9280705657978392</c:v>
                </c:pt>
                <c:pt idx="40">
                  <c:v>3.9232040686586149</c:v>
                </c:pt>
                <c:pt idx="41">
                  <c:v>3.9183375715193907</c:v>
                </c:pt>
                <c:pt idx="42">
                  <c:v>3.9134710743801664</c:v>
                </c:pt>
                <c:pt idx="43">
                  <c:v>3.9086045772409421</c:v>
                </c:pt>
                <c:pt idx="44">
                  <c:v>3.9037380801017179</c:v>
                </c:pt>
                <c:pt idx="45">
                  <c:v>3.8790050858232692</c:v>
                </c:pt>
                <c:pt idx="46">
                  <c:v>3.8542720915448205</c:v>
                </c:pt>
                <c:pt idx="47">
                  <c:v>3.8295390972663719</c:v>
                </c:pt>
                <c:pt idx="48">
                  <c:v>3.8048061029879232</c:v>
                </c:pt>
                <c:pt idx="49">
                  <c:v>3.7800731087094745</c:v>
                </c:pt>
                <c:pt idx="50">
                  <c:v>3.7553401144310259</c:v>
                </c:pt>
                <c:pt idx="51">
                  <c:v>3.7306071201525772</c:v>
                </c:pt>
                <c:pt idx="52">
                  <c:v>3.7058741258741286</c:v>
                </c:pt>
                <c:pt idx="53">
                  <c:v>3.6811411315956799</c:v>
                </c:pt>
                <c:pt idx="54">
                  <c:v>3.6564081373172312</c:v>
                </c:pt>
                <c:pt idx="55">
                  <c:v>3.6316751430387826</c:v>
                </c:pt>
                <c:pt idx="56">
                  <c:v>3.6069421487603339</c:v>
                </c:pt>
                <c:pt idx="57">
                  <c:v>3.6418086458995584</c:v>
                </c:pt>
                <c:pt idx="58">
                  <c:v>3.676675143038783</c:v>
                </c:pt>
                <c:pt idx="59">
                  <c:v>3.7115416401780075</c:v>
                </c:pt>
                <c:pt idx="60">
                  <c:v>3.746408137317232</c:v>
                </c:pt>
                <c:pt idx="61">
                  <c:v>3.7812746344564565</c:v>
                </c:pt>
                <c:pt idx="62">
                  <c:v>3.816141131595681</c:v>
                </c:pt>
                <c:pt idx="63">
                  <c:v>3.8510076287349055</c:v>
                </c:pt>
                <c:pt idx="64">
                  <c:v>3.8858741258741301</c:v>
                </c:pt>
                <c:pt idx="65">
                  <c:v>3.8976954863318545</c:v>
                </c:pt>
                <c:pt idx="66">
                  <c:v>3.9095168467895789</c:v>
                </c:pt>
                <c:pt idx="67">
                  <c:v>3.9213382072473033</c:v>
                </c:pt>
                <c:pt idx="68">
                  <c:v>3.9331595677050277</c:v>
                </c:pt>
                <c:pt idx="69">
                  <c:v>3.9449809281627521</c:v>
                </c:pt>
                <c:pt idx="70">
                  <c:v>3.9568022886204766</c:v>
                </c:pt>
                <c:pt idx="71">
                  <c:v>3.968623649078201</c:v>
                </c:pt>
                <c:pt idx="72">
                  <c:v>3.9804450095359254</c:v>
                </c:pt>
                <c:pt idx="73">
                  <c:v>3.9922663699936498</c:v>
                </c:pt>
                <c:pt idx="74">
                  <c:v>4.0040877304513742</c:v>
                </c:pt>
                <c:pt idx="75">
                  <c:v>4.0159090909090978</c:v>
                </c:pt>
                <c:pt idx="76">
                  <c:v>4.0277304513668213</c:v>
                </c:pt>
                <c:pt idx="77">
                  <c:v>4.0395518118245448</c:v>
                </c:pt>
                <c:pt idx="78">
                  <c:v>4.0513731722822683</c:v>
                </c:pt>
                <c:pt idx="79">
                  <c:v>4.0631945327399919</c:v>
                </c:pt>
                <c:pt idx="80">
                  <c:v>4.0750158931977154</c:v>
                </c:pt>
                <c:pt idx="81">
                  <c:v>4.0701493960584907</c:v>
                </c:pt>
                <c:pt idx="82">
                  <c:v>4.065282898919266</c:v>
                </c:pt>
                <c:pt idx="83">
                  <c:v>4.0604164017800413</c:v>
                </c:pt>
                <c:pt idx="84">
                  <c:v>4.0555499046408165</c:v>
                </c:pt>
                <c:pt idx="85">
                  <c:v>4.0506834075015918</c:v>
                </c:pt>
                <c:pt idx="86">
                  <c:v>4.0458169103623671</c:v>
                </c:pt>
                <c:pt idx="87">
                  <c:v>4.0409504132231424</c:v>
                </c:pt>
                <c:pt idx="88">
                  <c:v>4.0360839160839177</c:v>
                </c:pt>
                <c:pt idx="89">
                  <c:v>4.031217418944693</c:v>
                </c:pt>
                <c:pt idx="90">
                  <c:v>4.0263509218054683</c:v>
                </c:pt>
                <c:pt idx="91">
                  <c:v>4.0214844246662436</c:v>
                </c:pt>
                <c:pt idx="92">
                  <c:v>4.0166179275270188</c:v>
                </c:pt>
                <c:pt idx="93">
                  <c:v>4.0117514303877941</c:v>
                </c:pt>
                <c:pt idx="94">
                  <c:v>4.0068849332485694</c:v>
                </c:pt>
                <c:pt idx="95">
                  <c:v>4.0020184361093447</c:v>
                </c:pt>
                <c:pt idx="96">
                  <c:v>3.9971519389701204</c:v>
                </c:pt>
                <c:pt idx="97">
                  <c:v>3.9922854418308962</c:v>
                </c:pt>
                <c:pt idx="98">
                  <c:v>3.9874189446916719</c:v>
                </c:pt>
                <c:pt idx="99">
                  <c:v>3.9825524475524476</c:v>
                </c:pt>
                <c:pt idx="100">
                  <c:v>3.9776859504132234</c:v>
                </c:pt>
                <c:pt idx="101">
                  <c:v>3.9728194532739991</c:v>
                </c:pt>
                <c:pt idx="102">
                  <c:v>3.9679529561347748</c:v>
                </c:pt>
                <c:pt idx="103">
                  <c:v>3.9630864589955506</c:v>
                </c:pt>
                <c:pt idx="104">
                  <c:v>3.9582199618563263</c:v>
                </c:pt>
                <c:pt idx="105">
                  <c:v>3.9334869675778776</c:v>
                </c:pt>
                <c:pt idx="106">
                  <c:v>3.908753973299429</c:v>
                </c:pt>
                <c:pt idx="107">
                  <c:v>3.8840209790209803</c:v>
                </c:pt>
                <c:pt idx="108">
                  <c:v>3.8592879847425317</c:v>
                </c:pt>
                <c:pt idx="109">
                  <c:v>3.834554990464083</c:v>
                </c:pt>
                <c:pt idx="110">
                  <c:v>3.8098219961856343</c:v>
                </c:pt>
                <c:pt idx="111">
                  <c:v>3.7850890019071857</c:v>
                </c:pt>
                <c:pt idx="112">
                  <c:v>3.760356007628737</c:v>
                </c:pt>
                <c:pt idx="113">
                  <c:v>3.7356230133502883</c:v>
                </c:pt>
                <c:pt idx="114">
                  <c:v>3.7108900190718397</c:v>
                </c:pt>
                <c:pt idx="115">
                  <c:v>3.686157024793391</c:v>
                </c:pt>
                <c:pt idx="116">
                  <c:v>3.6614240305149424</c:v>
                </c:pt>
                <c:pt idx="117">
                  <c:v>3.6962905276541669</c:v>
                </c:pt>
                <c:pt idx="118">
                  <c:v>3.7311570247933914</c:v>
                </c:pt>
                <c:pt idx="119">
                  <c:v>3.7660235219326159</c:v>
                </c:pt>
                <c:pt idx="120">
                  <c:v>3.8008900190718404</c:v>
                </c:pt>
                <c:pt idx="121">
                  <c:v>3.8357565162110649</c:v>
                </c:pt>
                <c:pt idx="122">
                  <c:v>3.8706230133502895</c:v>
                </c:pt>
                <c:pt idx="123">
                  <c:v>3.905489510489514</c:v>
                </c:pt>
                <c:pt idx="124">
                  <c:v>3.9403560076287385</c:v>
                </c:pt>
                <c:pt idx="125">
                  <c:v>3.9521773680864629</c:v>
                </c:pt>
                <c:pt idx="126">
                  <c:v>3.9639987285441873</c:v>
                </c:pt>
                <c:pt idx="127">
                  <c:v>3.9758200890019118</c:v>
                </c:pt>
                <c:pt idx="128">
                  <c:v>3.9876414494596362</c:v>
                </c:pt>
                <c:pt idx="129">
                  <c:v>3.9994628099173606</c:v>
                </c:pt>
                <c:pt idx="130">
                  <c:v>4.0112841703750846</c:v>
                </c:pt>
                <c:pt idx="131">
                  <c:v>4.0231055308328081</c:v>
                </c:pt>
                <c:pt idx="132">
                  <c:v>4.0349268912905316</c:v>
                </c:pt>
                <c:pt idx="133">
                  <c:v>4.0467482517482551</c:v>
                </c:pt>
                <c:pt idx="134">
                  <c:v>4.0585696122059787</c:v>
                </c:pt>
                <c:pt idx="135">
                  <c:v>4.0703909726637022</c:v>
                </c:pt>
                <c:pt idx="136">
                  <c:v>4.0822123331214257</c:v>
                </c:pt>
                <c:pt idx="137">
                  <c:v>4.0940336935791493</c:v>
                </c:pt>
                <c:pt idx="138">
                  <c:v>4.1058550540368728</c:v>
                </c:pt>
                <c:pt idx="139">
                  <c:v>4.1176764144945963</c:v>
                </c:pt>
                <c:pt idx="140">
                  <c:v>4.1294977749523198</c:v>
                </c:pt>
                <c:pt idx="141">
                  <c:v>4.1246312778130951</c:v>
                </c:pt>
                <c:pt idx="142">
                  <c:v>4.1197647806738704</c:v>
                </c:pt>
                <c:pt idx="143">
                  <c:v>4.1148982835346457</c:v>
                </c:pt>
                <c:pt idx="144">
                  <c:v>4.110031786395421</c:v>
                </c:pt>
                <c:pt idx="145">
                  <c:v>4.1051652892561963</c:v>
                </c:pt>
                <c:pt idx="146">
                  <c:v>4.1002987921169716</c:v>
                </c:pt>
                <c:pt idx="147">
                  <c:v>4.0954322949777469</c:v>
                </c:pt>
                <c:pt idx="148">
                  <c:v>4.0905657978385221</c:v>
                </c:pt>
                <c:pt idx="149">
                  <c:v>4.0856993006992974</c:v>
                </c:pt>
                <c:pt idx="150">
                  <c:v>4.0808328035600727</c:v>
                </c:pt>
                <c:pt idx="151">
                  <c:v>4.075966306420848</c:v>
                </c:pt>
                <c:pt idx="152">
                  <c:v>4.0710998092816233</c:v>
                </c:pt>
                <c:pt idx="153">
                  <c:v>4.0662333121423986</c:v>
                </c:pt>
                <c:pt idx="154">
                  <c:v>4.0613668150031739</c:v>
                </c:pt>
                <c:pt idx="155">
                  <c:v>4.0565003178639492</c:v>
                </c:pt>
                <c:pt idx="156">
                  <c:v>4.0516338207247244</c:v>
                </c:pt>
                <c:pt idx="157">
                  <c:v>4.0467673235854997</c:v>
                </c:pt>
                <c:pt idx="158">
                  <c:v>4.041900826446275</c:v>
                </c:pt>
                <c:pt idx="159">
                  <c:v>4.0370343293070503</c:v>
                </c:pt>
                <c:pt idx="160">
                  <c:v>4.0321678321678256</c:v>
                </c:pt>
                <c:pt idx="161">
                  <c:v>4.0273013350286009</c:v>
                </c:pt>
                <c:pt idx="162">
                  <c:v>4.0224348378893762</c:v>
                </c:pt>
                <c:pt idx="163">
                  <c:v>4.0175683407501515</c:v>
                </c:pt>
                <c:pt idx="164">
                  <c:v>4.0127018436109267</c:v>
                </c:pt>
                <c:pt idx="165">
                  <c:v>3.9879688493324781</c:v>
                </c:pt>
                <c:pt idx="166">
                  <c:v>3.9632358550540294</c:v>
                </c:pt>
                <c:pt idx="167">
                  <c:v>3.9385028607755808</c:v>
                </c:pt>
                <c:pt idx="168">
                  <c:v>3.9137698664971321</c:v>
                </c:pt>
                <c:pt idx="169">
                  <c:v>3.8890368722186834</c:v>
                </c:pt>
                <c:pt idx="170">
                  <c:v>3.8643038779402348</c:v>
                </c:pt>
                <c:pt idx="171">
                  <c:v>3.8395708836617861</c:v>
                </c:pt>
                <c:pt idx="172">
                  <c:v>3.8148378893833375</c:v>
                </c:pt>
                <c:pt idx="173">
                  <c:v>3.7901048951048888</c:v>
                </c:pt>
                <c:pt idx="174">
                  <c:v>3.7653719008264401</c:v>
                </c:pt>
                <c:pt idx="175">
                  <c:v>3.7406389065479915</c:v>
                </c:pt>
                <c:pt idx="176">
                  <c:v>3.7159059122695428</c:v>
                </c:pt>
                <c:pt idx="177">
                  <c:v>3.7706389065479917</c:v>
                </c:pt>
                <c:pt idx="178">
                  <c:v>3.8253719008264406</c:v>
                </c:pt>
                <c:pt idx="179">
                  <c:v>3.8801048951048895</c:v>
                </c:pt>
                <c:pt idx="180">
                  <c:v>3.9348378893833384</c:v>
                </c:pt>
                <c:pt idx="181">
                  <c:v>3.9895708836617874</c:v>
                </c:pt>
                <c:pt idx="182">
                  <c:v>4.0443038779402363</c:v>
                </c:pt>
                <c:pt idx="183">
                  <c:v>4.0990368722186847</c:v>
                </c:pt>
                <c:pt idx="184">
                  <c:v>4.1537698664971332</c:v>
                </c:pt>
                <c:pt idx="185">
                  <c:v>4.1655912269548567</c:v>
                </c:pt>
                <c:pt idx="186">
                  <c:v>4.1774125874125803</c:v>
                </c:pt>
                <c:pt idx="187">
                  <c:v>4.1892339478703038</c:v>
                </c:pt>
                <c:pt idx="188">
                  <c:v>4.2010553083280273</c:v>
                </c:pt>
                <c:pt idx="189">
                  <c:v>4.2128766687857508</c:v>
                </c:pt>
                <c:pt idx="190">
                  <c:v>4.2246980292434744</c:v>
                </c:pt>
                <c:pt idx="191">
                  <c:v>4.2365193897011979</c:v>
                </c:pt>
                <c:pt idx="192">
                  <c:v>4.2483407501589214</c:v>
                </c:pt>
                <c:pt idx="193">
                  <c:v>4.260162110616645</c:v>
                </c:pt>
                <c:pt idx="194">
                  <c:v>4.2719834710743685</c:v>
                </c:pt>
                <c:pt idx="195">
                  <c:v>4.283804831532092</c:v>
                </c:pt>
                <c:pt idx="196">
                  <c:v>4.2956261919898155</c:v>
                </c:pt>
                <c:pt idx="197">
                  <c:v>4.3074475524475391</c:v>
                </c:pt>
                <c:pt idx="198">
                  <c:v>4.3192689129052626</c:v>
                </c:pt>
                <c:pt idx="199">
                  <c:v>4.3310902733629861</c:v>
                </c:pt>
                <c:pt idx="200">
                  <c:v>4.3429116338207097</c:v>
                </c:pt>
                <c:pt idx="201">
                  <c:v>4.3380451366814849</c:v>
                </c:pt>
                <c:pt idx="202">
                  <c:v>4.3331786395422602</c:v>
                </c:pt>
                <c:pt idx="203">
                  <c:v>4.3283121424030355</c:v>
                </c:pt>
                <c:pt idx="204">
                  <c:v>4.3234456452638108</c:v>
                </c:pt>
                <c:pt idx="205">
                  <c:v>4.3185791481245861</c:v>
                </c:pt>
                <c:pt idx="206">
                  <c:v>4.3137126509853614</c:v>
                </c:pt>
                <c:pt idx="207">
                  <c:v>4.3088461538461367</c:v>
                </c:pt>
                <c:pt idx="208">
                  <c:v>4.303979656706912</c:v>
                </c:pt>
                <c:pt idx="209">
                  <c:v>4.2991131595676872</c:v>
                </c:pt>
                <c:pt idx="210">
                  <c:v>4.2942466624284625</c:v>
                </c:pt>
                <c:pt idx="211">
                  <c:v>4.2893801652892378</c:v>
                </c:pt>
                <c:pt idx="212">
                  <c:v>4.2845136681500131</c:v>
                </c:pt>
                <c:pt idx="213">
                  <c:v>4.2796471710107884</c:v>
                </c:pt>
                <c:pt idx="214">
                  <c:v>4.2747806738715637</c:v>
                </c:pt>
                <c:pt idx="215">
                  <c:v>4.269914176732339</c:v>
                </c:pt>
                <c:pt idx="216">
                  <c:v>4.2650476795931143</c:v>
                </c:pt>
                <c:pt idx="217">
                  <c:v>4.2601811824538895</c:v>
                </c:pt>
                <c:pt idx="218">
                  <c:v>4.2553146853146648</c:v>
                </c:pt>
                <c:pt idx="219">
                  <c:v>4.2504481881754401</c:v>
                </c:pt>
                <c:pt idx="220">
                  <c:v>4.2455816910362154</c:v>
                </c:pt>
                <c:pt idx="221">
                  <c:v>4.2407151938969907</c:v>
                </c:pt>
                <c:pt idx="222">
                  <c:v>4.235848696757766</c:v>
                </c:pt>
                <c:pt idx="223">
                  <c:v>4.2309821996185413</c:v>
                </c:pt>
                <c:pt idx="224">
                  <c:v>4.2261157024793166</c:v>
                </c:pt>
                <c:pt idx="225">
                  <c:v>4.2212492053400918</c:v>
                </c:pt>
                <c:pt idx="226">
                  <c:v>4.2163827082008671</c:v>
                </c:pt>
                <c:pt idx="227">
                  <c:v>4.2115162110616424</c:v>
                </c:pt>
                <c:pt idx="228">
                  <c:v>4.2066497139224177</c:v>
                </c:pt>
                <c:pt idx="229">
                  <c:v>4.201783216783193</c:v>
                </c:pt>
                <c:pt idx="230">
                  <c:v>4.1969167196439683</c:v>
                </c:pt>
                <c:pt idx="231">
                  <c:v>4.1920502225047436</c:v>
                </c:pt>
                <c:pt idx="232">
                  <c:v>4.1871837253655189</c:v>
                </c:pt>
                <c:pt idx="233">
                  <c:v>4.1823172282262941</c:v>
                </c:pt>
                <c:pt idx="234">
                  <c:v>4.1774507310870694</c:v>
                </c:pt>
                <c:pt idx="235">
                  <c:v>4.1725842339478447</c:v>
                </c:pt>
                <c:pt idx="236">
                  <c:v>4.16771773680862</c:v>
                </c:pt>
                <c:pt idx="237">
                  <c:v>4.0237857596948245</c:v>
                </c:pt>
                <c:pt idx="238">
                  <c:v>3.8798537825810295</c:v>
                </c:pt>
                <c:pt idx="239">
                  <c:v>3.8153877940241321</c:v>
                </c:pt>
                <c:pt idx="240">
                  <c:v>3.7509218054672346</c:v>
                </c:pt>
                <c:pt idx="241">
                  <c:v>3.6864558169103372</c:v>
                </c:pt>
                <c:pt idx="242">
                  <c:v>3.6219898283534397</c:v>
                </c:pt>
                <c:pt idx="243">
                  <c:v>3.5575238397965423</c:v>
                </c:pt>
                <c:pt idx="244">
                  <c:v>3.4930578512396449</c:v>
                </c:pt>
                <c:pt idx="245">
                  <c:v>3.408725365543523</c:v>
                </c:pt>
                <c:pt idx="246">
                  <c:v>3.3243928798474012</c:v>
                </c:pt>
                <c:pt idx="247">
                  <c:v>3.2400603941512793</c:v>
                </c:pt>
                <c:pt idx="248">
                  <c:v>3.1557279084551575</c:v>
                </c:pt>
                <c:pt idx="249">
                  <c:v>3.0713954227590357</c:v>
                </c:pt>
                <c:pt idx="250">
                  <c:v>2.9870629370629138</c:v>
                </c:pt>
                <c:pt idx="251">
                  <c:v>2.902730451366792</c:v>
                </c:pt>
                <c:pt idx="252">
                  <c:v>2.8183979656706701</c:v>
                </c:pt>
                <c:pt idx="253">
                  <c:v>2.7340654799745483</c:v>
                </c:pt>
                <c:pt idx="254">
                  <c:v>2.6497329942784265</c:v>
                </c:pt>
                <c:pt idx="255">
                  <c:v>2.5654005085823046</c:v>
                </c:pt>
                <c:pt idx="256">
                  <c:v>2.4810680228861828</c:v>
                </c:pt>
                <c:pt idx="257">
                  <c:v>2.3967355371900609</c:v>
                </c:pt>
                <c:pt idx="258">
                  <c:v>2.3124030514939391</c:v>
                </c:pt>
                <c:pt idx="259">
                  <c:v>2.2280705657978173</c:v>
                </c:pt>
                <c:pt idx="260">
                  <c:v>2.1437380801016954</c:v>
                </c:pt>
                <c:pt idx="261">
                  <c:v>2.0594055944055736</c:v>
                </c:pt>
                <c:pt idx="262">
                  <c:v>1.9750731087094515</c:v>
                </c:pt>
                <c:pt idx="263">
                  <c:v>1.8907406230133295</c:v>
                </c:pt>
                <c:pt idx="264">
                  <c:v>1.8064081373172074</c:v>
                </c:pt>
                <c:pt idx="265">
                  <c:v>1.7220756516210853</c:v>
                </c:pt>
                <c:pt idx="266">
                  <c:v>1.6377431659249633</c:v>
                </c:pt>
                <c:pt idx="267">
                  <c:v>1.5534106802288412</c:v>
                </c:pt>
                <c:pt idx="268">
                  <c:v>1.4690781945327192</c:v>
                </c:pt>
                <c:pt idx="269">
                  <c:v>1.5238111888111678</c:v>
                </c:pt>
                <c:pt idx="270">
                  <c:v>1.5785441830896165</c:v>
                </c:pt>
                <c:pt idx="271">
                  <c:v>1.6332771773680652</c:v>
                </c:pt>
                <c:pt idx="272">
                  <c:v>1.6880101716465139</c:v>
                </c:pt>
                <c:pt idx="273">
                  <c:v>1.7427431659249626</c:v>
                </c:pt>
                <c:pt idx="274">
                  <c:v>1.7974761602034113</c:v>
                </c:pt>
                <c:pt idx="275">
                  <c:v>1.85220915448186</c:v>
                </c:pt>
                <c:pt idx="276">
                  <c:v>1.9069421487603087</c:v>
                </c:pt>
                <c:pt idx="277">
                  <c:v>1.8822091544818598</c:v>
                </c:pt>
                <c:pt idx="278">
                  <c:v>1.8574761602034109</c:v>
                </c:pt>
                <c:pt idx="279">
                  <c:v>1.832743165924962</c:v>
                </c:pt>
                <c:pt idx="280">
                  <c:v>1.8080101716465131</c:v>
                </c:pt>
                <c:pt idx="281">
                  <c:v>1.7832771773680642</c:v>
                </c:pt>
                <c:pt idx="282">
                  <c:v>1.7585441830896154</c:v>
                </c:pt>
                <c:pt idx="283">
                  <c:v>1.7338111888111665</c:v>
                </c:pt>
                <c:pt idx="284">
                  <c:v>1.7090781945327176</c:v>
                </c:pt>
                <c:pt idx="285">
                  <c:v>1.6843452002542687</c:v>
                </c:pt>
                <c:pt idx="286">
                  <c:v>1.6596122059758198</c:v>
                </c:pt>
                <c:pt idx="287">
                  <c:v>1.6348792116973709</c:v>
                </c:pt>
                <c:pt idx="288">
                  <c:v>1.6101462174189221</c:v>
                </c:pt>
                <c:pt idx="289">
                  <c:v>1.5854132231404732</c:v>
                </c:pt>
                <c:pt idx="290">
                  <c:v>1.5606802288620243</c:v>
                </c:pt>
                <c:pt idx="291">
                  <c:v>1.5359472345835754</c:v>
                </c:pt>
                <c:pt idx="292">
                  <c:v>1.5112142403051265</c:v>
                </c:pt>
                <c:pt idx="293">
                  <c:v>1.4864812460266776</c:v>
                </c:pt>
                <c:pt idx="294">
                  <c:v>1.4617482517482288</c:v>
                </c:pt>
                <c:pt idx="295">
                  <c:v>1.4370152574697799</c:v>
                </c:pt>
                <c:pt idx="296">
                  <c:v>1.412282263191331</c:v>
                </c:pt>
                <c:pt idx="297">
                  <c:v>1.3875492689128821</c:v>
                </c:pt>
                <c:pt idx="298">
                  <c:v>1.3628162746344332</c:v>
                </c:pt>
                <c:pt idx="299">
                  <c:v>1.3380832803559843</c:v>
                </c:pt>
                <c:pt idx="300">
                  <c:v>1.3133502860775355</c:v>
                </c:pt>
                <c:pt idx="301">
                  <c:v>1.2886172917990866</c:v>
                </c:pt>
                <c:pt idx="302">
                  <c:v>1.2638842975206377</c:v>
                </c:pt>
                <c:pt idx="303">
                  <c:v>1.2391513032421888</c:v>
                </c:pt>
                <c:pt idx="304">
                  <c:v>1.2144183089637399</c:v>
                </c:pt>
                <c:pt idx="305">
                  <c:v>1.189685314685291</c:v>
                </c:pt>
                <c:pt idx="306">
                  <c:v>1.1649523204068422</c:v>
                </c:pt>
                <c:pt idx="307">
                  <c:v>1.1402193261283933</c:v>
                </c:pt>
                <c:pt idx="308">
                  <c:v>1.1154863318499444</c:v>
                </c:pt>
                <c:pt idx="309">
                  <c:v>1.2099523204068419</c:v>
                </c:pt>
                <c:pt idx="310">
                  <c:v>1.3044183089637393</c:v>
                </c:pt>
                <c:pt idx="311">
                  <c:v>1.3988842975206368</c:v>
                </c:pt>
                <c:pt idx="312">
                  <c:v>1.4933502860775343</c:v>
                </c:pt>
                <c:pt idx="313">
                  <c:v>1.5878162746344318</c:v>
                </c:pt>
                <c:pt idx="314">
                  <c:v>1.6822822631913292</c:v>
                </c:pt>
                <c:pt idx="315">
                  <c:v>1.7767482517482267</c:v>
                </c:pt>
                <c:pt idx="316">
                  <c:v>1.8712142403051242</c:v>
                </c:pt>
                <c:pt idx="317">
                  <c:v>1.8830356007628481</c:v>
                </c:pt>
                <c:pt idx="318">
                  <c:v>1.8948569612205721</c:v>
                </c:pt>
                <c:pt idx="319">
                  <c:v>1.9066783216782961</c:v>
                </c:pt>
                <c:pt idx="320">
                  <c:v>1.9184996821360201</c:v>
                </c:pt>
                <c:pt idx="321">
                  <c:v>1.930321042593744</c:v>
                </c:pt>
                <c:pt idx="322">
                  <c:v>1.942142403051468</c:v>
                </c:pt>
                <c:pt idx="323">
                  <c:v>1.953963763509192</c:v>
                </c:pt>
                <c:pt idx="324">
                  <c:v>1.965785123966916</c:v>
                </c:pt>
                <c:pt idx="325">
                  <c:v>1.9776064844246399</c:v>
                </c:pt>
                <c:pt idx="326">
                  <c:v>1.9894278448823639</c:v>
                </c:pt>
                <c:pt idx="327">
                  <c:v>2.0012492053400881</c:v>
                </c:pt>
                <c:pt idx="328">
                  <c:v>2.0130705657978121</c:v>
                </c:pt>
                <c:pt idx="329">
                  <c:v>1.8357628734901197</c:v>
                </c:pt>
                <c:pt idx="330">
                  <c:v>1.6584551811824273</c:v>
                </c:pt>
                <c:pt idx="331">
                  <c:v>1.6702765416401513</c:v>
                </c:pt>
                <c:pt idx="332">
                  <c:v>1.6820979020978752</c:v>
                </c:pt>
                <c:pt idx="333">
                  <c:v>1.6939192625555992</c:v>
                </c:pt>
                <c:pt idx="334">
                  <c:v>1.7057406230133232</c:v>
                </c:pt>
                <c:pt idx="335">
                  <c:v>1.7175619834710472</c:v>
                </c:pt>
                <c:pt idx="336">
                  <c:v>1.8385696122059485</c:v>
                </c:pt>
                <c:pt idx="337">
                  <c:v>1.9595772409408498</c:v>
                </c:pt>
                <c:pt idx="338">
                  <c:v>1.9713986013985738</c:v>
                </c:pt>
                <c:pt idx="339">
                  <c:v>1.9832199618562978</c:v>
                </c:pt>
                <c:pt idx="340">
                  <c:v>1.9950413223140218</c:v>
                </c:pt>
                <c:pt idx="341">
                  <c:v>2.0068626827717457</c:v>
                </c:pt>
                <c:pt idx="342">
                  <c:v>2.0186840432294701</c:v>
                </c:pt>
                <c:pt idx="343">
                  <c:v>2.0305054036871946</c:v>
                </c:pt>
                <c:pt idx="344">
                  <c:v>2.042326764144919</c:v>
                </c:pt>
                <c:pt idx="345">
                  <c:v>2.0541481246026434</c:v>
                </c:pt>
                <c:pt idx="346">
                  <c:v>2.0659694850603678</c:v>
                </c:pt>
                <c:pt idx="347">
                  <c:v>2.0777908455180922</c:v>
                </c:pt>
                <c:pt idx="348">
                  <c:v>2.0896122059758167</c:v>
                </c:pt>
                <c:pt idx="349">
                  <c:v>2.1014335664335411</c:v>
                </c:pt>
                <c:pt idx="350">
                  <c:v>2.1132549268912655</c:v>
                </c:pt>
                <c:pt idx="351">
                  <c:v>2.1250762873489899</c:v>
                </c:pt>
                <c:pt idx="352">
                  <c:v>2.1368976478067143</c:v>
                </c:pt>
                <c:pt idx="353">
                  <c:v>2.1487190082644387</c:v>
                </c:pt>
                <c:pt idx="354">
                  <c:v>2.1605403687221632</c:v>
                </c:pt>
                <c:pt idx="355">
                  <c:v>2.1723617291798876</c:v>
                </c:pt>
                <c:pt idx="356">
                  <c:v>2.184183089637612</c:v>
                </c:pt>
                <c:pt idx="357">
                  <c:v>2.1960044500953364</c:v>
                </c:pt>
                <c:pt idx="358">
                  <c:v>2.2078258105530608</c:v>
                </c:pt>
                <c:pt idx="359">
                  <c:v>2.2196471710107852</c:v>
                </c:pt>
                <c:pt idx="360">
                  <c:v>2.2314685314685097</c:v>
                </c:pt>
              </c:numCache>
            </c:numRef>
          </c:yVal>
          <c:smooth val="1"/>
        </c:ser>
        <c:axId val="51991296"/>
        <c:axId val="51992832"/>
      </c:scatterChart>
      <c:valAx>
        <c:axId val="51991296"/>
        <c:scaling>
          <c:orientation val="minMax"/>
        </c:scaling>
        <c:axPos val="b"/>
        <c:numFmt formatCode="General" sourceLinked="1"/>
        <c:tickLblPos val="nextTo"/>
        <c:crossAx val="51992832"/>
        <c:crosses val="autoZero"/>
        <c:crossBetween val="midCat"/>
      </c:valAx>
      <c:valAx>
        <c:axId val="51992832"/>
        <c:scaling>
          <c:orientation val="minMax"/>
        </c:scaling>
        <c:axPos val="l"/>
        <c:majorGridlines/>
        <c:numFmt formatCode="General" sourceLinked="1"/>
        <c:tickLblPos val="nextTo"/>
        <c:crossAx val="51991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'with boost'!$N$3</c:f>
              <c:strCache>
                <c:ptCount val="1"/>
                <c:pt idx="0">
                  <c:v>V-IR</c:v>
                </c:pt>
              </c:strCache>
            </c:strRef>
          </c:tx>
          <c:marker>
            <c:symbol val="none"/>
          </c:marker>
          <c:xVal>
            <c:numRef>
              <c:f>'with boost'!$J$4:$J$364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'with boost'!$N$4:$N$364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3.7845041322314046</c:v>
                </c:pt>
                <c:pt idx="18">
                  <c:v>3.7845041322314046</c:v>
                </c:pt>
                <c:pt idx="19">
                  <c:v>3.7845041322314046</c:v>
                </c:pt>
                <c:pt idx="20">
                  <c:v>3.7845041322314046</c:v>
                </c:pt>
                <c:pt idx="21">
                  <c:v>3.7845041322314046</c:v>
                </c:pt>
                <c:pt idx="22">
                  <c:v>3.7845041322314046</c:v>
                </c:pt>
                <c:pt idx="23">
                  <c:v>3.7845041322314046</c:v>
                </c:pt>
                <c:pt idx="24">
                  <c:v>3.7845041322314046</c:v>
                </c:pt>
                <c:pt idx="25">
                  <c:v>3.7845041322314046</c:v>
                </c:pt>
                <c:pt idx="26">
                  <c:v>3.7845041322314046</c:v>
                </c:pt>
                <c:pt idx="27">
                  <c:v>3.7845041322314046</c:v>
                </c:pt>
                <c:pt idx="28">
                  <c:v>3.7845041322314046</c:v>
                </c:pt>
                <c:pt idx="29">
                  <c:v>3.7845041322314046</c:v>
                </c:pt>
                <c:pt idx="30">
                  <c:v>3.7845041322314046</c:v>
                </c:pt>
                <c:pt idx="31">
                  <c:v>3.7845041322314046</c:v>
                </c:pt>
                <c:pt idx="32">
                  <c:v>3.7845041322314046</c:v>
                </c:pt>
                <c:pt idx="33">
                  <c:v>3.7845041322314046</c:v>
                </c:pt>
                <c:pt idx="34">
                  <c:v>3.7845041322314046</c:v>
                </c:pt>
                <c:pt idx="35">
                  <c:v>3.7845041322314046</c:v>
                </c:pt>
                <c:pt idx="36">
                  <c:v>3.7845041322314046</c:v>
                </c:pt>
                <c:pt idx="37">
                  <c:v>3.7845041322314046</c:v>
                </c:pt>
                <c:pt idx="38">
                  <c:v>3.7845041322314046</c:v>
                </c:pt>
                <c:pt idx="39">
                  <c:v>3.7845041322314046</c:v>
                </c:pt>
                <c:pt idx="40">
                  <c:v>3.7845041322314046</c:v>
                </c:pt>
                <c:pt idx="41">
                  <c:v>3.7845041322314046</c:v>
                </c:pt>
                <c:pt idx="42">
                  <c:v>3.7845041322314046</c:v>
                </c:pt>
                <c:pt idx="43">
                  <c:v>3.7845041322314046</c:v>
                </c:pt>
                <c:pt idx="44">
                  <c:v>3.7845041322314046</c:v>
                </c:pt>
                <c:pt idx="45">
                  <c:v>3.7690082644628098</c:v>
                </c:pt>
                <c:pt idx="46">
                  <c:v>3.7690082644628098</c:v>
                </c:pt>
                <c:pt idx="47">
                  <c:v>3.7690082644628098</c:v>
                </c:pt>
                <c:pt idx="48">
                  <c:v>3.7690082644628098</c:v>
                </c:pt>
                <c:pt idx="49">
                  <c:v>3.7690082644628098</c:v>
                </c:pt>
                <c:pt idx="50">
                  <c:v>3.7690082644628098</c:v>
                </c:pt>
                <c:pt idx="51">
                  <c:v>3.7690082644628098</c:v>
                </c:pt>
                <c:pt idx="52">
                  <c:v>3.7690082644628098</c:v>
                </c:pt>
                <c:pt idx="53">
                  <c:v>3.7690082644628098</c:v>
                </c:pt>
                <c:pt idx="54">
                  <c:v>3.7690082644628098</c:v>
                </c:pt>
                <c:pt idx="55">
                  <c:v>3.7690082644628098</c:v>
                </c:pt>
                <c:pt idx="56">
                  <c:v>3.7690082644628098</c:v>
                </c:pt>
                <c:pt idx="57">
                  <c:v>3.8154958677685951</c:v>
                </c:pt>
                <c:pt idx="58">
                  <c:v>3.8154958677685951</c:v>
                </c:pt>
                <c:pt idx="59">
                  <c:v>3.8154958677685951</c:v>
                </c:pt>
                <c:pt idx="60">
                  <c:v>3.8154958677685951</c:v>
                </c:pt>
                <c:pt idx="61">
                  <c:v>3.8154958677685951</c:v>
                </c:pt>
                <c:pt idx="62">
                  <c:v>3.8154958677685951</c:v>
                </c:pt>
                <c:pt idx="63">
                  <c:v>3.8154958677685951</c:v>
                </c:pt>
                <c:pt idx="64">
                  <c:v>3.8154958677685951</c:v>
                </c:pt>
                <c:pt idx="65">
                  <c:v>3.7975206611570247</c:v>
                </c:pt>
                <c:pt idx="66">
                  <c:v>3.7975206611570247</c:v>
                </c:pt>
                <c:pt idx="67">
                  <c:v>3.7975206611570247</c:v>
                </c:pt>
                <c:pt idx="68">
                  <c:v>3.7975206611570247</c:v>
                </c:pt>
                <c:pt idx="69">
                  <c:v>3.7975206611570247</c:v>
                </c:pt>
                <c:pt idx="70">
                  <c:v>3.7975206611570247</c:v>
                </c:pt>
                <c:pt idx="71">
                  <c:v>3.7975206611570247</c:v>
                </c:pt>
                <c:pt idx="72">
                  <c:v>3.7975206611570247</c:v>
                </c:pt>
                <c:pt idx="73">
                  <c:v>3.7975206611570247</c:v>
                </c:pt>
                <c:pt idx="74">
                  <c:v>3.7975206611570247</c:v>
                </c:pt>
                <c:pt idx="75">
                  <c:v>3.7975206611570247</c:v>
                </c:pt>
                <c:pt idx="76">
                  <c:v>3.7975206611570247</c:v>
                </c:pt>
                <c:pt idx="77">
                  <c:v>3.7975206611570247</c:v>
                </c:pt>
                <c:pt idx="78">
                  <c:v>3.7975206611570247</c:v>
                </c:pt>
                <c:pt idx="79">
                  <c:v>3.7975206611570247</c:v>
                </c:pt>
                <c:pt idx="80">
                  <c:v>3.7975206611570247</c:v>
                </c:pt>
                <c:pt idx="81">
                  <c:v>3.7845041322314046</c:v>
                </c:pt>
                <c:pt idx="82">
                  <c:v>3.7845041322314046</c:v>
                </c:pt>
                <c:pt idx="83">
                  <c:v>3.7845041322314046</c:v>
                </c:pt>
                <c:pt idx="84">
                  <c:v>3.7845041322314046</c:v>
                </c:pt>
                <c:pt idx="85">
                  <c:v>3.7845041322314046</c:v>
                </c:pt>
                <c:pt idx="86">
                  <c:v>3.7845041322314046</c:v>
                </c:pt>
                <c:pt idx="87">
                  <c:v>3.7845041322314046</c:v>
                </c:pt>
                <c:pt idx="88">
                  <c:v>3.7845041322314046</c:v>
                </c:pt>
                <c:pt idx="89">
                  <c:v>3.7845041322314046</c:v>
                </c:pt>
                <c:pt idx="90">
                  <c:v>3.7845041322314046</c:v>
                </c:pt>
                <c:pt idx="91">
                  <c:v>3.7845041322314046</c:v>
                </c:pt>
                <c:pt idx="92">
                  <c:v>3.7845041322314046</c:v>
                </c:pt>
                <c:pt idx="93">
                  <c:v>3.7845041322314046</c:v>
                </c:pt>
                <c:pt idx="94">
                  <c:v>3.7845041322314046</c:v>
                </c:pt>
                <c:pt idx="95">
                  <c:v>3.7845041322314046</c:v>
                </c:pt>
                <c:pt idx="96">
                  <c:v>3.7845041322314046</c:v>
                </c:pt>
                <c:pt idx="97">
                  <c:v>3.7845041322314046</c:v>
                </c:pt>
                <c:pt idx="98">
                  <c:v>3.7845041322314046</c:v>
                </c:pt>
                <c:pt idx="99">
                  <c:v>3.7845041322314046</c:v>
                </c:pt>
                <c:pt idx="100">
                  <c:v>3.7845041322314046</c:v>
                </c:pt>
                <c:pt idx="101">
                  <c:v>3.7845041322314046</c:v>
                </c:pt>
                <c:pt idx="102">
                  <c:v>3.7845041322314046</c:v>
                </c:pt>
                <c:pt idx="103">
                  <c:v>3.7845041322314046</c:v>
                </c:pt>
                <c:pt idx="104">
                  <c:v>3.7845041322314046</c:v>
                </c:pt>
                <c:pt idx="105">
                  <c:v>3.7690082644628098</c:v>
                </c:pt>
                <c:pt idx="106">
                  <c:v>3.7690082644628098</c:v>
                </c:pt>
                <c:pt idx="107">
                  <c:v>3.7690082644628098</c:v>
                </c:pt>
                <c:pt idx="108">
                  <c:v>3.7690082644628098</c:v>
                </c:pt>
                <c:pt idx="109">
                  <c:v>3.7690082644628098</c:v>
                </c:pt>
                <c:pt idx="110">
                  <c:v>3.7690082644628098</c:v>
                </c:pt>
                <c:pt idx="111">
                  <c:v>3.7690082644628098</c:v>
                </c:pt>
                <c:pt idx="112">
                  <c:v>3.7690082644628098</c:v>
                </c:pt>
                <c:pt idx="113">
                  <c:v>3.7690082644628098</c:v>
                </c:pt>
                <c:pt idx="114">
                  <c:v>3.7690082644628098</c:v>
                </c:pt>
                <c:pt idx="115">
                  <c:v>3.7690082644628098</c:v>
                </c:pt>
                <c:pt idx="116">
                  <c:v>3.7690082644628098</c:v>
                </c:pt>
                <c:pt idx="117">
                  <c:v>3.8154958677685951</c:v>
                </c:pt>
                <c:pt idx="118">
                  <c:v>3.8154958677685951</c:v>
                </c:pt>
                <c:pt idx="119">
                  <c:v>3.8154958677685951</c:v>
                </c:pt>
                <c:pt idx="120">
                  <c:v>3.8154958677685951</c:v>
                </c:pt>
                <c:pt idx="121">
                  <c:v>3.8154958677685951</c:v>
                </c:pt>
                <c:pt idx="122">
                  <c:v>3.8154958677685951</c:v>
                </c:pt>
                <c:pt idx="123">
                  <c:v>3.8154958677685951</c:v>
                </c:pt>
                <c:pt idx="124">
                  <c:v>3.8154958677685951</c:v>
                </c:pt>
                <c:pt idx="125">
                  <c:v>3.7975206611570247</c:v>
                </c:pt>
                <c:pt idx="126">
                  <c:v>3.7975206611570247</c:v>
                </c:pt>
                <c:pt idx="127">
                  <c:v>3.7975206611570247</c:v>
                </c:pt>
                <c:pt idx="128">
                  <c:v>3.7975206611570247</c:v>
                </c:pt>
                <c:pt idx="129">
                  <c:v>3.7975206611570247</c:v>
                </c:pt>
                <c:pt idx="130">
                  <c:v>3.7975206611570247</c:v>
                </c:pt>
                <c:pt idx="131">
                  <c:v>3.7975206611570247</c:v>
                </c:pt>
                <c:pt idx="132">
                  <c:v>3.7975206611570247</c:v>
                </c:pt>
                <c:pt idx="133">
                  <c:v>3.7975206611570247</c:v>
                </c:pt>
                <c:pt idx="134">
                  <c:v>3.7975206611570247</c:v>
                </c:pt>
                <c:pt idx="135">
                  <c:v>3.7975206611570247</c:v>
                </c:pt>
                <c:pt idx="136">
                  <c:v>3.7975206611570247</c:v>
                </c:pt>
                <c:pt idx="137">
                  <c:v>3.7975206611570247</c:v>
                </c:pt>
                <c:pt idx="138">
                  <c:v>3.7975206611570247</c:v>
                </c:pt>
                <c:pt idx="139">
                  <c:v>3.7975206611570247</c:v>
                </c:pt>
                <c:pt idx="140">
                  <c:v>3.7975206611570247</c:v>
                </c:pt>
                <c:pt idx="141">
                  <c:v>3.7845041322314046</c:v>
                </c:pt>
                <c:pt idx="142">
                  <c:v>3.7845041322314046</c:v>
                </c:pt>
                <c:pt idx="143">
                  <c:v>3.7845041322314046</c:v>
                </c:pt>
                <c:pt idx="144">
                  <c:v>3.7845041322314046</c:v>
                </c:pt>
                <c:pt idx="145">
                  <c:v>3.7845041322314046</c:v>
                </c:pt>
                <c:pt idx="146">
                  <c:v>3.7845041322314046</c:v>
                </c:pt>
                <c:pt idx="147">
                  <c:v>3.7845041322314046</c:v>
                </c:pt>
                <c:pt idx="148">
                  <c:v>3.7845041322314046</c:v>
                </c:pt>
                <c:pt idx="149">
                  <c:v>3.7845041322314046</c:v>
                </c:pt>
                <c:pt idx="150">
                  <c:v>3.7845041322314046</c:v>
                </c:pt>
                <c:pt idx="151">
                  <c:v>3.7845041322314046</c:v>
                </c:pt>
                <c:pt idx="152">
                  <c:v>3.7845041322314046</c:v>
                </c:pt>
                <c:pt idx="153">
                  <c:v>3.7845041322314046</c:v>
                </c:pt>
                <c:pt idx="154">
                  <c:v>3.7845041322314046</c:v>
                </c:pt>
                <c:pt idx="155">
                  <c:v>3.7845041322314046</c:v>
                </c:pt>
                <c:pt idx="156">
                  <c:v>3.7845041322314046</c:v>
                </c:pt>
                <c:pt idx="157">
                  <c:v>3.7845041322314046</c:v>
                </c:pt>
                <c:pt idx="158">
                  <c:v>3.7845041322314046</c:v>
                </c:pt>
                <c:pt idx="159">
                  <c:v>3.7845041322314046</c:v>
                </c:pt>
                <c:pt idx="160">
                  <c:v>3.7845041322314046</c:v>
                </c:pt>
                <c:pt idx="161">
                  <c:v>3.7845041322314046</c:v>
                </c:pt>
                <c:pt idx="162">
                  <c:v>3.7845041322314046</c:v>
                </c:pt>
                <c:pt idx="163">
                  <c:v>3.7845041322314046</c:v>
                </c:pt>
                <c:pt idx="164">
                  <c:v>3.7845041322314046</c:v>
                </c:pt>
                <c:pt idx="165">
                  <c:v>3.7690082644628098</c:v>
                </c:pt>
                <c:pt idx="166">
                  <c:v>3.7690082644628098</c:v>
                </c:pt>
                <c:pt idx="167">
                  <c:v>3.7690082644628098</c:v>
                </c:pt>
                <c:pt idx="168">
                  <c:v>3.7690082644628098</c:v>
                </c:pt>
                <c:pt idx="169">
                  <c:v>3.7690082644628098</c:v>
                </c:pt>
                <c:pt idx="170">
                  <c:v>3.7690082644628098</c:v>
                </c:pt>
                <c:pt idx="171">
                  <c:v>3.7690082644628098</c:v>
                </c:pt>
                <c:pt idx="172">
                  <c:v>3.7690082644628098</c:v>
                </c:pt>
                <c:pt idx="173">
                  <c:v>3.7690082644628098</c:v>
                </c:pt>
                <c:pt idx="174">
                  <c:v>3.7690082644628098</c:v>
                </c:pt>
                <c:pt idx="175">
                  <c:v>3.7690082644628098</c:v>
                </c:pt>
                <c:pt idx="176">
                  <c:v>3.7690082644628098</c:v>
                </c:pt>
                <c:pt idx="177">
                  <c:v>3.8309917355371899</c:v>
                </c:pt>
                <c:pt idx="178">
                  <c:v>3.8309917355371899</c:v>
                </c:pt>
                <c:pt idx="179">
                  <c:v>3.8309917355371899</c:v>
                </c:pt>
                <c:pt idx="180">
                  <c:v>3.8309917355371899</c:v>
                </c:pt>
                <c:pt idx="181">
                  <c:v>3.8309917355371899</c:v>
                </c:pt>
                <c:pt idx="182">
                  <c:v>3.8309917355371899</c:v>
                </c:pt>
                <c:pt idx="183">
                  <c:v>3.8309917355371899</c:v>
                </c:pt>
                <c:pt idx="184">
                  <c:v>3.8309917355371899</c:v>
                </c:pt>
                <c:pt idx="185">
                  <c:v>3.7975206611570247</c:v>
                </c:pt>
                <c:pt idx="186">
                  <c:v>3.7975206611570247</c:v>
                </c:pt>
                <c:pt idx="187">
                  <c:v>3.7975206611570247</c:v>
                </c:pt>
                <c:pt idx="188">
                  <c:v>3.7975206611570247</c:v>
                </c:pt>
                <c:pt idx="189">
                  <c:v>3.7975206611570247</c:v>
                </c:pt>
                <c:pt idx="190">
                  <c:v>3.7975206611570247</c:v>
                </c:pt>
                <c:pt idx="191">
                  <c:v>3.7975206611570247</c:v>
                </c:pt>
                <c:pt idx="192">
                  <c:v>3.7975206611570247</c:v>
                </c:pt>
                <c:pt idx="193">
                  <c:v>3.7975206611570247</c:v>
                </c:pt>
                <c:pt idx="194">
                  <c:v>3.7975206611570247</c:v>
                </c:pt>
                <c:pt idx="195">
                  <c:v>3.7975206611570247</c:v>
                </c:pt>
                <c:pt idx="196">
                  <c:v>3.7975206611570247</c:v>
                </c:pt>
                <c:pt idx="197">
                  <c:v>3.7975206611570247</c:v>
                </c:pt>
                <c:pt idx="198">
                  <c:v>3.7975206611570247</c:v>
                </c:pt>
                <c:pt idx="199">
                  <c:v>3.7975206611570247</c:v>
                </c:pt>
                <c:pt idx="200">
                  <c:v>3.7975206611570247</c:v>
                </c:pt>
                <c:pt idx="201">
                  <c:v>3.7845041322314046</c:v>
                </c:pt>
                <c:pt idx="202">
                  <c:v>3.7845041322314046</c:v>
                </c:pt>
                <c:pt idx="203">
                  <c:v>3.7845041322314046</c:v>
                </c:pt>
                <c:pt idx="204">
                  <c:v>3.7845041322314046</c:v>
                </c:pt>
                <c:pt idx="205">
                  <c:v>3.7845041322314046</c:v>
                </c:pt>
                <c:pt idx="206">
                  <c:v>3.7845041322314046</c:v>
                </c:pt>
                <c:pt idx="207">
                  <c:v>3.7845041322314046</c:v>
                </c:pt>
                <c:pt idx="208">
                  <c:v>3.7845041322314046</c:v>
                </c:pt>
                <c:pt idx="209">
                  <c:v>3.7845041322314046</c:v>
                </c:pt>
                <c:pt idx="210">
                  <c:v>3.7845041322314046</c:v>
                </c:pt>
                <c:pt idx="211">
                  <c:v>3.7845041322314046</c:v>
                </c:pt>
                <c:pt idx="212">
                  <c:v>3.7845041322314046</c:v>
                </c:pt>
                <c:pt idx="213">
                  <c:v>3.7845041322314046</c:v>
                </c:pt>
                <c:pt idx="214">
                  <c:v>3.7845041322314046</c:v>
                </c:pt>
                <c:pt idx="215">
                  <c:v>3.7845041322314046</c:v>
                </c:pt>
                <c:pt idx="216">
                  <c:v>3.7845041322314046</c:v>
                </c:pt>
                <c:pt idx="217">
                  <c:v>3.7845041322314046</c:v>
                </c:pt>
                <c:pt idx="218">
                  <c:v>3.7845041322314046</c:v>
                </c:pt>
                <c:pt idx="219">
                  <c:v>3.7845041322314046</c:v>
                </c:pt>
                <c:pt idx="220">
                  <c:v>3.7845041322314046</c:v>
                </c:pt>
                <c:pt idx="221">
                  <c:v>3.7845041322314046</c:v>
                </c:pt>
                <c:pt idx="222">
                  <c:v>3.7845041322314046</c:v>
                </c:pt>
                <c:pt idx="223">
                  <c:v>3.7845041322314046</c:v>
                </c:pt>
                <c:pt idx="224">
                  <c:v>3.7845041322314046</c:v>
                </c:pt>
                <c:pt idx="225">
                  <c:v>3.7845041322314046</c:v>
                </c:pt>
                <c:pt idx="226">
                  <c:v>3.7845041322314046</c:v>
                </c:pt>
                <c:pt idx="227">
                  <c:v>3.7845041322314046</c:v>
                </c:pt>
                <c:pt idx="228">
                  <c:v>3.7845041322314046</c:v>
                </c:pt>
                <c:pt idx="229">
                  <c:v>3.7845041322314046</c:v>
                </c:pt>
                <c:pt idx="230">
                  <c:v>3.7845041322314046</c:v>
                </c:pt>
                <c:pt idx="231">
                  <c:v>3.7845041322314046</c:v>
                </c:pt>
                <c:pt idx="232">
                  <c:v>3.7845041322314046</c:v>
                </c:pt>
                <c:pt idx="233">
                  <c:v>3.7845041322314046</c:v>
                </c:pt>
                <c:pt idx="234">
                  <c:v>3.7845041322314046</c:v>
                </c:pt>
                <c:pt idx="235">
                  <c:v>3.7845041322314046</c:v>
                </c:pt>
                <c:pt idx="236">
                  <c:v>3.7845041322314046</c:v>
                </c:pt>
                <c:pt idx="237">
                  <c:v>3.6760330578512397</c:v>
                </c:pt>
                <c:pt idx="238">
                  <c:v>3.6760330578512397</c:v>
                </c:pt>
                <c:pt idx="239">
                  <c:v>3.7380165289256198</c:v>
                </c:pt>
                <c:pt idx="240">
                  <c:v>3.7380165289256198</c:v>
                </c:pt>
                <c:pt idx="241">
                  <c:v>3.7380165289256198</c:v>
                </c:pt>
                <c:pt idx="242">
                  <c:v>3.7380165289256198</c:v>
                </c:pt>
                <c:pt idx="243">
                  <c:v>3.7380165289256198</c:v>
                </c:pt>
                <c:pt idx="244">
                  <c:v>3.7380165289256198</c:v>
                </c:pt>
                <c:pt idx="245">
                  <c:v>3.7225206611570245</c:v>
                </c:pt>
                <c:pt idx="246">
                  <c:v>3.7225206611570245</c:v>
                </c:pt>
                <c:pt idx="247">
                  <c:v>3.7225206611570245</c:v>
                </c:pt>
                <c:pt idx="248">
                  <c:v>3.7225206611570245</c:v>
                </c:pt>
                <c:pt idx="249">
                  <c:v>3.7225206611570245</c:v>
                </c:pt>
                <c:pt idx="250">
                  <c:v>3.7225206611570245</c:v>
                </c:pt>
                <c:pt idx="251">
                  <c:v>3.7225206611570245</c:v>
                </c:pt>
                <c:pt idx="252">
                  <c:v>3.7225206611570245</c:v>
                </c:pt>
                <c:pt idx="253">
                  <c:v>3.7225206611570245</c:v>
                </c:pt>
                <c:pt idx="254">
                  <c:v>3.7225206611570245</c:v>
                </c:pt>
                <c:pt idx="255">
                  <c:v>3.7225206611570245</c:v>
                </c:pt>
                <c:pt idx="256">
                  <c:v>3.7225206611570245</c:v>
                </c:pt>
                <c:pt idx="257">
                  <c:v>3.7225206611570245</c:v>
                </c:pt>
                <c:pt idx="258">
                  <c:v>3.7225206611570245</c:v>
                </c:pt>
                <c:pt idx="259">
                  <c:v>3.7225206611570245</c:v>
                </c:pt>
                <c:pt idx="260">
                  <c:v>3.7225206611570245</c:v>
                </c:pt>
                <c:pt idx="261">
                  <c:v>3.7225206611570245</c:v>
                </c:pt>
                <c:pt idx="262">
                  <c:v>3.7225206611570245</c:v>
                </c:pt>
                <c:pt idx="263">
                  <c:v>3.7225206611570245</c:v>
                </c:pt>
                <c:pt idx="264">
                  <c:v>3.7225206611570245</c:v>
                </c:pt>
                <c:pt idx="265">
                  <c:v>3.7225206611570245</c:v>
                </c:pt>
                <c:pt idx="266">
                  <c:v>3.7225206611570245</c:v>
                </c:pt>
                <c:pt idx="267">
                  <c:v>3.7225206611570245</c:v>
                </c:pt>
                <c:pt idx="268">
                  <c:v>3.7225206611570245</c:v>
                </c:pt>
                <c:pt idx="269">
                  <c:v>3.8309917355371899</c:v>
                </c:pt>
                <c:pt idx="270">
                  <c:v>3.8309917355371899</c:v>
                </c:pt>
                <c:pt idx="271">
                  <c:v>3.8309917355371899</c:v>
                </c:pt>
                <c:pt idx="272">
                  <c:v>3.8309917355371899</c:v>
                </c:pt>
                <c:pt idx="273">
                  <c:v>3.8309917355371899</c:v>
                </c:pt>
                <c:pt idx="274">
                  <c:v>3.8309917355371899</c:v>
                </c:pt>
                <c:pt idx="275">
                  <c:v>3.8309917355371899</c:v>
                </c:pt>
                <c:pt idx="276">
                  <c:v>3.8309917355371899</c:v>
                </c:pt>
                <c:pt idx="277">
                  <c:v>3.7690082644628098</c:v>
                </c:pt>
                <c:pt idx="278">
                  <c:v>3.7690082644628098</c:v>
                </c:pt>
                <c:pt idx="279">
                  <c:v>3.7690082644628098</c:v>
                </c:pt>
                <c:pt idx="280">
                  <c:v>3.7690082644628098</c:v>
                </c:pt>
                <c:pt idx="281">
                  <c:v>3.7690082644628098</c:v>
                </c:pt>
                <c:pt idx="282">
                  <c:v>3.7690082644628098</c:v>
                </c:pt>
                <c:pt idx="283">
                  <c:v>3.7690082644628098</c:v>
                </c:pt>
                <c:pt idx="284">
                  <c:v>3.7690082644628098</c:v>
                </c:pt>
                <c:pt idx="285">
                  <c:v>3.7690082644628098</c:v>
                </c:pt>
                <c:pt idx="286">
                  <c:v>3.7690082644628098</c:v>
                </c:pt>
                <c:pt idx="287">
                  <c:v>3.7690082644628098</c:v>
                </c:pt>
                <c:pt idx="288">
                  <c:v>3.7690082644628098</c:v>
                </c:pt>
                <c:pt idx="289">
                  <c:v>3.7690082644628098</c:v>
                </c:pt>
                <c:pt idx="290">
                  <c:v>3.7690082644628098</c:v>
                </c:pt>
                <c:pt idx="291">
                  <c:v>3.7690082644628098</c:v>
                </c:pt>
                <c:pt idx="292">
                  <c:v>3.7690082644628098</c:v>
                </c:pt>
                <c:pt idx="293">
                  <c:v>3.7690082644628098</c:v>
                </c:pt>
                <c:pt idx="294">
                  <c:v>3.7690082644628098</c:v>
                </c:pt>
                <c:pt idx="295">
                  <c:v>3.7690082644628098</c:v>
                </c:pt>
                <c:pt idx="296">
                  <c:v>3.7690082644628098</c:v>
                </c:pt>
                <c:pt idx="297">
                  <c:v>3.7690082644628098</c:v>
                </c:pt>
                <c:pt idx="298">
                  <c:v>3.7690082644628098</c:v>
                </c:pt>
                <c:pt idx="299">
                  <c:v>3.7690082644628098</c:v>
                </c:pt>
                <c:pt idx="300">
                  <c:v>3.7690082644628098</c:v>
                </c:pt>
                <c:pt idx="301">
                  <c:v>3.7690082644628098</c:v>
                </c:pt>
                <c:pt idx="302">
                  <c:v>3.7690082644628098</c:v>
                </c:pt>
                <c:pt idx="303">
                  <c:v>3.7690082644628098</c:v>
                </c:pt>
                <c:pt idx="304">
                  <c:v>3.7690082644628098</c:v>
                </c:pt>
                <c:pt idx="305">
                  <c:v>3.7690082644628098</c:v>
                </c:pt>
                <c:pt idx="306">
                  <c:v>3.7690082644628098</c:v>
                </c:pt>
                <c:pt idx="307">
                  <c:v>3.7690082644628098</c:v>
                </c:pt>
                <c:pt idx="308">
                  <c:v>3.7690082644628098</c:v>
                </c:pt>
                <c:pt idx="309">
                  <c:v>3.8619834710743799</c:v>
                </c:pt>
                <c:pt idx="310">
                  <c:v>3.8619834710743799</c:v>
                </c:pt>
                <c:pt idx="311">
                  <c:v>3.8619834710743799</c:v>
                </c:pt>
                <c:pt idx="312">
                  <c:v>3.8619834710743799</c:v>
                </c:pt>
                <c:pt idx="313">
                  <c:v>3.8619834710743799</c:v>
                </c:pt>
                <c:pt idx="314">
                  <c:v>3.8619834710743799</c:v>
                </c:pt>
                <c:pt idx="315">
                  <c:v>3.8619834710743799</c:v>
                </c:pt>
                <c:pt idx="316">
                  <c:v>3.8619834710743799</c:v>
                </c:pt>
                <c:pt idx="317">
                  <c:v>3.7975206611570247</c:v>
                </c:pt>
                <c:pt idx="318">
                  <c:v>3.7975206611570247</c:v>
                </c:pt>
                <c:pt idx="319">
                  <c:v>3.7975206611570247</c:v>
                </c:pt>
                <c:pt idx="320">
                  <c:v>3.7975206611570247</c:v>
                </c:pt>
                <c:pt idx="321">
                  <c:v>3.7975206611570247</c:v>
                </c:pt>
                <c:pt idx="322">
                  <c:v>3.7975206611570247</c:v>
                </c:pt>
                <c:pt idx="323">
                  <c:v>3.7975206611570247</c:v>
                </c:pt>
                <c:pt idx="324">
                  <c:v>3.7975206611570247</c:v>
                </c:pt>
                <c:pt idx="325">
                  <c:v>3.7975206611570247</c:v>
                </c:pt>
                <c:pt idx="326">
                  <c:v>3.7975206611570247</c:v>
                </c:pt>
                <c:pt idx="327">
                  <c:v>3.7975206611570247</c:v>
                </c:pt>
                <c:pt idx="328">
                  <c:v>3.7975206611570247</c:v>
                </c:pt>
                <c:pt idx="329">
                  <c:v>3.65</c:v>
                </c:pt>
                <c:pt idx="330">
                  <c:v>3.65</c:v>
                </c:pt>
                <c:pt idx="331">
                  <c:v>3.7975206611570247</c:v>
                </c:pt>
                <c:pt idx="332">
                  <c:v>3.7975206611570247</c:v>
                </c:pt>
                <c:pt idx="333">
                  <c:v>3.7975206611570247</c:v>
                </c:pt>
                <c:pt idx="334">
                  <c:v>3.7975206611570247</c:v>
                </c:pt>
                <c:pt idx="335">
                  <c:v>3.7975206611570247</c:v>
                </c:pt>
                <c:pt idx="336">
                  <c:v>3.8826859504132232</c:v>
                </c:pt>
                <c:pt idx="337">
                  <c:v>3.8826859504132232</c:v>
                </c:pt>
                <c:pt idx="338">
                  <c:v>3.7975206611570247</c:v>
                </c:pt>
                <c:pt idx="339">
                  <c:v>3.7975206611570247</c:v>
                </c:pt>
                <c:pt idx="340">
                  <c:v>3.7975206611570247</c:v>
                </c:pt>
                <c:pt idx="341">
                  <c:v>3.7975206611570247</c:v>
                </c:pt>
                <c:pt idx="342">
                  <c:v>3.7975206611570247</c:v>
                </c:pt>
                <c:pt idx="343">
                  <c:v>3.7975206611570247</c:v>
                </c:pt>
                <c:pt idx="344">
                  <c:v>3.7975206611570247</c:v>
                </c:pt>
                <c:pt idx="345">
                  <c:v>3.7975206611570247</c:v>
                </c:pt>
                <c:pt idx="346">
                  <c:v>3.7975206611570247</c:v>
                </c:pt>
                <c:pt idx="347">
                  <c:v>3.7975206611570247</c:v>
                </c:pt>
                <c:pt idx="348">
                  <c:v>3.7975206611570247</c:v>
                </c:pt>
                <c:pt idx="349">
                  <c:v>3.7975206611570247</c:v>
                </c:pt>
                <c:pt idx="350">
                  <c:v>3.7975206611570247</c:v>
                </c:pt>
                <c:pt idx="351">
                  <c:v>3.7975206611570247</c:v>
                </c:pt>
                <c:pt idx="352">
                  <c:v>3.7975206611570247</c:v>
                </c:pt>
                <c:pt idx="353">
                  <c:v>3.7975206611570247</c:v>
                </c:pt>
                <c:pt idx="354">
                  <c:v>3.7975206611570247</c:v>
                </c:pt>
                <c:pt idx="355">
                  <c:v>3.7975206611570247</c:v>
                </c:pt>
                <c:pt idx="356">
                  <c:v>3.7975206611570247</c:v>
                </c:pt>
                <c:pt idx="357">
                  <c:v>3.7975206611570247</c:v>
                </c:pt>
                <c:pt idx="358">
                  <c:v>3.7975206611570247</c:v>
                </c:pt>
                <c:pt idx="359">
                  <c:v>3.7975206611570247</c:v>
                </c:pt>
                <c:pt idx="360">
                  <c:v>3.7975206611570247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'with boost'!$O$3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'with boost'!$J$4:$J$364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'with boost'!$O$4:$O$364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3.8149999999999999</c:v>
                </c:pt>
                <c:pt idx="2">
                  <c:v>3.83</c:v>
                </c:pt>
                <c:pt idx="3">
                  <c:v>3.8450000000000002</c:v>
                </c:pt>
                <c:pt idx="4">
                  <c:v>3.8600000000000003</c:v>
                </c:pt>
                <c:pt idx="5">
                  <c:v>3.8750000000000004</c:v>
                </c:pt>
                <c:pt idx="6">
                  <c:v>3.8900000000000006</c:v>
                </c:pt>
                <c:pt idx="7">
                  <c:v>3.9050000000000007</c:v>
                </c:pt>
                <c:pt idx="8">
                  <c:v>3.9200000000000008</c:v>
                </c:pt>
                <c:pt idx="9">
                  <c:v>3.9350000000000009</c:v>
                </c:pt>
                <c:pt idx="10">
                  <c:v>3.9500000000000011</c:v>
                </c:pt>
                <c:pt idx="11">
                  <c:v>3.9650000000000012</c:v>
                </c:pt>
                <c:pt idx="12">
                  <c:v>3.9800000000000013</c:v>
                </c:pt>
                <c:pt idx="13">
                  <c:v>3.9950000000000014</c:v>
                </c:pt>
                <c:pt idx="14">
                  <c:v>4.0100000000000016</c:v>
                </c:pt>
                <c:pt idx="15">
                  <c:v>4.0250000000000012</c:v>
                </c:pt>
                <c:pt idx="16">
                  <c:v>4.0400000000000009</c:v>
                </c:pt>
                <c:pt idx="17">
                  <c:v>4.0351335028607762</c:v>
                </c:pt>
                <c:pt idx="18">
                  <c:v>4.0302670057215515</c:v>
                </c:pt>
                <c:pt idx="19">
                  <c:v>4.0254005085823268</c:v>
                </c:pt>
                <c:pt idx="20">
                  <c:v>4.0205340114431021</c:v>
                </c:pt>
                <c:pt idx="21">
                  <c:v>4.0156675143038774</c:v>
                </c:pt>
                <c:pt idx="22">
                  <c:v>4.0108010171646526</c:v>
                </c:pt>
                <c:pt idx="23">
                  <c:v>4.0059345200254279</c:v>
                </c:pt>
                <c:pt idx="24">
                  <c:v>4.0010680228862032</c:v>
                </c:pt>
                <c:pt idx="25">
                  <c:v>3.996201525746979</c:v>
                </c:pt>
                <c:pt idx="26">
                  <c:v>3.9913350286077547</c:v>
                </c:pt>
                <c:pt idx="27">
                  <c:v>3.9864685314685304</c:v>
                </c:pt>
                <c:pt idx="28">
                  <c:v>3.9816020343293062</c:v>
                </c:pt>
                <c:pt idx="29">
                  <c:v>3.9767355371900819</c:v>
                </c:pt>
                <c:pt idx="30">
                  <c:v>3.9718690400508576</c:v>
                </c:pt>
                <c:pt idx="31">
                  <c:v>3.9670025429116333</c:v>
                </c:pt>
                <c:pt idx="32">
                  <c:v>3.9621360457724091</c:v>
                </c:pt>
                <c:pt idx="33">
                  <c:v>3.9572695486331848</c:v>
                </c:pt>
                <c:pt idx="34">
                  <c:v>3.9524030514939605</c:v>
                </c:pt>
                <c:pt idx="35">
                  <c:v>3.9475365543547363</c:v>
                </c:pt>
                <c:pt idx="36">
                  <c:v>3.942670057215512</c:v>
                </c:pt>
                <c:pt idx="37">
                  <c:v>3.9378035600762877</c:v>
                </c:pt>
                <c:pt idx="38">
                  <c:v>3.9329370629370635</c:v>
                </c:pt>
                <c:pt idx="39">
                  <c:v>3.9280705657978392</c:v>
                </c:pt>
                <c:pt idx="40">
                  <c:v>3.9232040686586149</c:v>
                </c:pt>
                <c:pt idx="41">
                  <c:v>3.9183375715193907</c:v>
                </c:pt>
                <c:pt idx="42">
                  <c:v>3.9134710743801664</c:v>
                </c:pt>
                <c:pt idx="43">
                  <c:v>3.9086045772409421</c:v>
                </c:pt>
                <c:pt idx="44">
                  <c:v>3.9037380801017179</c:v>
                </c:pt>
                <c:pt idx="45">
                  <c:v>3.8790050858232692</c:v>
                </c:pt>
                <c:pt idx="46">
                  <c:v>3.8542720915448205</c:v>
                </c:pt>
                <c:pt idx="47">
                  <c:v>3.8295390972663719</c:v>
                </c:pt>
                <c:pt idx="48">
                  <c:v>3.8048061029879232</c:v>
                </c:pt>
                <c:pt idx="49">
                  <c:v>3.7800731087094745</c:v>
                </c:pt>
                <c:pt idx="50">
                  <c:v>3.7553401144310259</c:v>
                </c:pt>
                <c:pt idx="51">
                  <c:v>3.7306071201525772</c:v>
                </c:pt>
                <c:pt idx="52">
                  <c:v>3.7058741258741286</c:v>
                </c:pt>
                <c:pt idx="53">
                  <c:v>3.6811411315956799</c:v>
                </c:pt>
                <c:pt idx="54">
                  <c:v>3.6564081373172312</c:v>
                </c:pt>
                <c:pt idx="55">
                  <c:v>3.6316751430387826</c:v>
                </c:pt>
                <c:pt idx="56">
                  <c:v>3.6069421487603339</c:v>
                </c:pt>
                <c:pt idx="57">
                  <c:v>3.6418086458995584</c:v>
                </c:pt>
                <c:pt idx="58">
                  <c:v>3.676675143038783</c:v>
                </c:pt>
                <c:pt idx="59">
                  <c:v>3.7115416401780075</c:v>
                </c:pt>
                <c:pt idx="60">
                  <c:v>3.746408137317232</c:v>
                </c:pt>
                <c:pt idx="61">
                  <c:v>3.7812746344564565</c:v>
                </c:pt>
                <c:pt idx="62">
                  <c:v>3.816141131595681</c:v>
                </c:pt>
                <c:pt idx="63">
                  <c:v>3.8510076287349055</c:v>
                </c:pt>
                <c:pt idx="64">
                  <c:v>3.8858741258741301</c:v>
                </c:pt>
                <c:pt idx="65">
                  <c:v>3.8976954863318545</c:v>
                </c:pt>
                <c:pt idx="66">
                  <c:v>3.9095168467895789</c:v>
                </c:pt>
                <c:pt idx="67">
                  <c:v>3.9213382072473033</c:v>
                </c:pt>
                <c:pt idx="68">
                  <c:v>3.9331595677050277</c:v>
                </c:pt>
                <c:pt idx="69">
                  <c:v>3.9449809281627521</c:v>
                </c:pt>
                <c:pt idx="70">
                  <c:v>3.9568022886204766</c:v>
                </c:pt>
                <c:pt idx="71">
                  <c:v>3.968623649078201</c:v>
                </c:pt>
                <c:pt idx="72">
                  <c:v>3.9804450095359254</c:v>
                </c:pt>
                <c:pt idx="73">
                  <c:v>3.9922663699936498</c:v>
                </c:pt>
                <c:pt idx="74">
                  <c:v>4.0040877304513742</c:v>
                </c:pt>
                <c:pt idx="75">
                  <c:v>4.0159090909090978</c:v>
                </c:pt>
                <c:pt idx="76">
                  <c:v>4.0277304513668213</c:v>
                </c:pt>
                <c:pt idx="77">
                  <c:v>4.0395518118245448</c:v>
                </c:pt>
                <c:pt idx="78">
                  <c:v>4.0513731722822683</c:v>
                </c:pt>
                <c:pt idx="79">
                  <c:v>4.0631945327399919</c:v>
                </c:pt>
                <c:pt idx="80">
                  <c:v>4.0750158931977154</c:v>
                </c:pt>
                <c:pt idx="81">
                  <c:v>4.0701493960584907</c:v>
                </c:pt>
                <c:pt idx="82">
                  <c:v>4.065282898919266</c:v>
                </c:pt>
                <c:pt idx="83">
                  <c:v>4.0604164017800413</c:v>
                </c:pt>
                <c:pt idx="84">
                  <c:v>4.0555499046408165</c:v>
                </c:pt>
                <c:pt idx="85">
                  <c:v>4.0506834075015918</c:v>
                </c:pt>
                <c:pt idx="86">
                  <c:v>4.0458169103623671</c:v>
                </c:pt>
                <c:pt idx="87">
                  <c:v>4.0409504132231424</c:v>
                </c:pt>
                <c:pt idx="88">
                  <c:v>4.0360839160839177</c:v>
                </c:pt>
                <c:pt idx="89">
                  <c:v>4.031217418944693</c:v>
                </c:pt>
                <c:pt idx="90">
                  <c:v>4.0263509218054683</c:v>
                </c:pt>
                <c:pt idx="91">
                  <c:v>4.0214844246662436</c:v>
                </c:pt>
                <c:pt idx="92">
                  <c:v>4.0166179275270188</c:v>
                </c:pt>
                <c:pt idx="93">
                  <c:v>4.0117514303877941</c:v>
                </c:pt>
                <c:pt idx="94">
                  <c:v>4.0068849332485694</c:v>
                </c:pt>
                <c:pt idx="95">
                  <c:v>4.0020184361093447</c:v>
                </c:pt>
                <c:pt idx="96">
                  <c:v>3.9971519389701204</c:v>
                </c:pt>
                <c:pt idx="97">
                  <c:v>3.9922854418308962</c:v>
                </c:pt>
                <c:pt idx="98">
                  <c:v>3.9874189446916719</c:v>
                </c:pt>
                <c:pt idx="99">
                  <c:v>3.9825524475524476</c:v>
                </c:pt>
                <c:pt idx="100">
                  <c:v>3.9776859504132234</c:v>
                </c:pt>
                <c:pt idx="101">
                  <c:v>3.9728194532739991</c:v>
                </c:pt>
                <c:pt idx="102">
                  <c:v>3.9679529561347748</c:v>
                </c:pt>
                <c:pt idx="103">
                  <c:v>3.9630864589955506</c:v>
                </c:pt>
                <c:pt idx="104">
                  <c:v>3.9582199618563263</c:v>
                </c:pt>
                <c:pt idx="105">
                  <c:v>3.9334869675778776</c:v>
                </c:pt>
                <c:pt idx="106">
                  <c:v>3.908753973299429</c:v>
                </c:pt>
                <c:pt idx="107">
                  <c:v>3.8840209790209803</c:v>
                </c:pt>
                <c:pt idx="108">
                  <c:v>3.8592879847425317</c:v>
                </c:pt>
                <c:pt idx="109">
                  <c:v>3.834554990464083</c:v>
                </c:pt>
                <c:pt idx="110">
                  <c:v>3.8098219961856343</c:v>
                </c:pt>
                <c:pt idx="111">
                  <c:v>3.7850890019071857</c:v>
                </c:pt>
                <c:pt idx="112">
                  <c:v>3.760356007628737</c:v>
                </c:pt>
                <c:pt idx="113">
                  <c:v>3.7356230133502883</c:v>
                </c:pt>
                <c:pt idx="114">
                  <c:v>3.7108900190718397</c:v>
                </c:pt>
                <c:pt idx="115">
                  <c:v>3.686157024793391</c:v>
                </c:pt>
                <c:pt idx="116">
                  <c:v>3.6614240305149424</c:v>
                </c:pt>
                <c:pt idx="117">
                  <c:v>3.6962905276541669</c:v>
                </c:pt>
                <c:pt idx="118">
                  <c:v>3.7311570247933914</c:v>
                </c:pt>
                <c:pt idx="119">
                  <c:v>3.7660235219326159</c:v>
                </c:pt>
                <c:pt idx="120">
                  <c:v>3.8008900190718404</c:v>
                </c:pt>
                <c:pt idx="121">
                  <c:v>3.8357565162110649</c:v>
                </c:pt>
                <c:pt idx="122">
                  <c:v>3.8706230133502895</c:v>
                </c:pt>
                <c:pt idx="123">
                  <c:v>3.905489510489514</c:v>
                </c:pt>
                <c:pt idx="124">
                  <c:v>3.9403560076287385</c:v>
                </c:pt>
                <c:pt idx="125">
                  <c:v>3.9521773680864629</c:v>
                </c:pt>
                <c:pt idx="126">
                  <c:v>3.9639987285441873</c:v>
                </c:pt>
                <c:pt idx="127">
                  <c:v>3.9758200890019118</c:v>
                </c:pt>
                <c:pt idx="128">
                  <c:v>3.9876414494596362</c:v>
                </c:pt>
                <c:pt idx="129">
                  <c:v>3.9994628099173606</c:v>
                </c:pt>
                <c:pt idx="130">
                  <c:v>4.0112841703750846</c:v>
                </c:pt>
                <c:pt idx="131">
                  <c:v>4.0231055308328081</c:v>
                </c:pt>
                <c:pt idx="132">
                  <c:v>4.0349268912905316</c:v>
                </c:pt>
                <c:pt idx="133">
                  <c:v>4.0467482517482551</c:v>
                </c:pt>
                <c:pt idx="134">
                  <c:v>4.0585696122059787</c:v>
                </c:pt>
                <c:pt idx="135">
                  <c:v>4.0703909726637022</c:v>
                </c:pt>
                <c:pt idx="136">
                  <c:v>4.0822123331214257</c:v>
                </c:pt>
                <c:pt idx="137">
                  <c:v>4.0940336935791493</c:v>
                </c:pt>
                <c:pt idx="138">
                  <c:v>4.1058550540368728</c:v>
                </c:pt>
                <c:pt idx="139">
                  <c:v>4.1176764144945963</c:v>
                </c:pt>
                <c:pt idx="140">
                  <c:v>4.1294977749523198</c:v>
                </c:pt>
                <c:pt idx="141">
                  <c:v>4.1246312778130951</c:v>
                </c:pt>
                <c:pt idx="142">
                  <c:v>4.1197647806738704</c:v>
                </c:pt>
                <c:pt idx="143">
                  <c:v>4.1148982835346457</c:v>
                </c:pt>
                <c:pt idx="144">
                  <c:v>4.110031786395421</c:v>
                </c:pt>
                <c:pt idx="145">
                  <c:v>4.1051652892561963</c:v>
                </c:pt>
                <c:pt idx="146">
                  <c:v>4.1002987921169716</c:v>
                </c:pt>
                <c:pt idx="147">
                  <c:v>4.0954322949777469</c:v>
                </c:pt>
                <c:pt idx="148">
                  <c:v>4.0905657978385221</c:v>
                </c:pt>
                <c:pt idx="149">
                  <c:v>4.0856993006992974</c:v>
                </c:pt>
                <c:pt idx="150">
                  <c:v>4.0808328035600727</c:v>
                </c:pt>
                <c:pt idx="151">
                  <c:v>4.075966306420848</c:v>
                </c:pt>
                <c:pt idx="152">
                  <c:v>4.0710998092816233</c:v>
                </c:pt>
                <c:pt idx="153">
                  <c:v>4.0662333121423986</c:v>
                </c:pt>
                <c:pt idx="154">
                  <c:v>4.0613668150031739</c:v>
                </c:pt>
                <c:pt idx="155">
                  <c:v>4.0565003178639492</c:v>
                </c:pt>
                <c:pt idx="156">
                  <c:v>4.0516338207247244</c:v>
                </c:pt>
                <c:pt idx="157">
                  <c:v>4.0467673235854997</c:v>
                </c:pt>
                <c:pt idx="158">
                  <c:v>4.041900826446275</c:v>
                </c:pt>
                <c:pt idx="159">
                  <c:v>4.0370343293070503</c:v>
                </c:pt>
                <c:pt idx="160">
                  <c:v>4.0321678321678256</c:v>
                </c:pt>
                <c:pt idx="161">
                  <c:v>4.0273013350286009</c:v>
                </c:pt>
                <c:pt idx="162">
                  <c:v>4.0224348378893762</c:v>
                </c:pt>
                <c:pt idx="163">
                  <c:v>4.0175683407501515</c:v>
                </c:pt>
                <c:pt idx="164">
                  <c:v>4.0127018436109267</c:v>
                </c:pt>
                <c:pt idx="165">
                  <c:v>3.9879688493324781</c:v>
                </c:pt>
                <c:pt idx="166">
                  <c:v>3.9632358550540294</c:v>
                </c:pt>
                <c:pt idx="167">
                  <c:v>3.9385028607755808</c:v>
                </c:pt>
                <c:pt idx="168">
                  <c:v>3.9137698664971321</c:v>
                </c:pt>
                <c:pt idx="169">
                  <c:v>3.8890368722186834</c:v>
                </c:pt>
                <c:pt idx="170">
                  <c:v>3.8643038779402348</c:v>
                </c:pt>
                <c:pt idx="171">
                  <c:v>3.8395708836617861</c:v>
                </c:pt>
                <c:pt idx="172">
                  <c:v>3.8148378893833375</c:v>
                </c:pt>
                <c:pt idx="173">
                  <c:v>3.7901048951048888</c:v>
                </c:pt>
                <c:pt idx="174">
                  <c:v>3.7653719008264401</c:v>
                </c:pt>
                <c:pt idx="175">
                  <c:v>3.7406389065479915</c:v>
                </c:pt>
                <c:pt idx="176">
                  <c:v>3.7159059122695428</c:v>
                </c:pt>
                <c:pt idx="177">
                  <c:v>3.7706389065479917</c:v>
                </c:pt>
                <c:pt idx="178">
                  <c:v>3.8253719008264406</c:v>
                </c:pt>
                <c:pt idx="179">
                  <c:v>3.8801048951048895</c:v>
                </c:pt>
                <c:pt idx="180">
                  <c:v>3.9348378893833384</c:v>
                </c:pt>
                <c:pt idx="181">
                  <c:v>3.9895708836617874</c:v>
                </c:pt>
                <c:pt idx="182">
                  <c:v>4.0443038779402363</c:v>
                </c:pt>
                <c:pt idx="183">
                  <c:v>4.0990368722186847</c:v>
                </c:pt>
                <c:pt idx="184">
                  <c:v>4.1537698664971332</c:v>
                </c:pt>
                <c:pt idx="185">
                  <c:v>4.1655912269548567</c:v>
                </c:pt>
                <c:pt idx="186">
                  <c:v>4.1774125874125803</c:v>
                </c:pt>
                <c:pt idx="187">
                  <c:v>4.1892339478703038</c:v>
                </c:pt>
                <c:pt idx="188">
                  <c:v>4.2010553083280273</c:v>
                </c:pt>
                <c:pt idx="189">
                  <c:v>4.2128766687857508</c:v>
                </c:pt>
                <c:pt idx="190">
                  <c:v>4.2246980292434744</c:v>
                </c:pt>
                <c:pt idx="191">
                  <c:v>4.2365193897011979</c:v>
                </c:pt>
                <c:pt idx="192">
                  <c:v>4.2483407501589214</c:v>
                </c:pt>
                <c:pt idx="193">
                  <c:v>4.260162110616645</c:v>
                </c:pt>
                <c:pt idx="194">
                  <c:v>4.2719834710743685</c:v>
                </c:pt>
                <c:pt idx="195">
                  <c:v>4.283804831532092</c:v>
                </c:pt>
                <c:pt idx="196">
                  <c:v>4.2956261919898155</c:v>
                </c:pt>
                <c:pt idx="197">
                  <c:v>4.3074475524475391</c:v>
                </c:pt>
                <c:pt idx="198">
                  <c:v>4.3192689129052626</c:v>
                </c:pt>
                <c:pt idx="199">
                  <c:v>4.3310902733629861</c:v>
                </c:pt>
                <c:pt idx="200">
                  <c:v>4.3429116338207097</c:v>
                </c:pt>
                <c:pt idx="201">
                  <c:v>4.3380451366814849</c:v>
                </c:pt>
                <c:pt idx="202">
                  <c:v>4.3331786395422602</c:v>
                </c:pt>
                <c:pt idx="203">
                  <c:v>4.3283121424030355</c:v>
                </c:pt>
                <c:pt idx="204">
                  <c:v>4.3234456452638108</c:v>
                </c:pt>
                <c:pt idx="205">
                  <c:v>4.3185791481245861</c:v>
                </c:pt>
                <c:pt idx="206">
                  <c:v>4.3137126509853614</c:v>
                </c:pt>
                <c:pt idx="207">
                  <c:v>4.3088461538461367</c:v>
                </c:pt>
                <c:pt idx="208">
                  <c:v>4.303979656706912</c:v>
                </c:pt>
                <c:pt idx="209">
                  <c:v>4.2991131595676872</c:v>
                </c:pt>
                <c:pt idx="210">
                  <c:v>4.2942466624284625</c:v>
                </c:pt>
                <c:pt idx="211">
                  <c:v>4.2893801652892378</c:v>
                </c:pt>
                <c:pt idx="212">
                  <c:v>4.2845136681500131</c:v>
                </c:pt>
                <c:pt idx="213">
                  <c:v>4.2796471710107884</c:v>
                </c:pt>
                <c:pt idx="214">
                  <c:v>4.2747806738715637</c:v>
                </c:pt>
                <c:pt idx="215">
                  <c:v>4.269914176732339</c:v>
                </c:pt>
                <c:pt idx="216">
                  <c:v>4.2650476795931143</c:v>
                </c:pt>
                <c:pt idx="217">
                  <c:v>4.2601811824538895</c:v>
                </c:pt>
                <c:pt idx="218">
                  <c:v>4.2553146853146648</c:v>
                </c:pt>
                <c:pt idx="219">
                  <c:v>4.2504481881754401</c:v>
                </c:pt>
                <c:pt idx="220">
                  <c:v>4.2455816910362154</c:v>
                </c:pt>
                <c:pt idx="221">
                  <c:v>4.2407151938969907</c:v>
                </c:pt>
                <c:pt idx="222">
                  <c:v>4.235848696757766</c:v>
                </c:pt>
                <c:pt idx="223">
                  <c:v>4.2309821996185413</c:v>
                </c:pt>
                <c:pt idx="224">
                  <c:v>4.2261157024793166</c:v>
                </c:pt>
                <c:pt idx="225">
                  <c:v>4.2212492053400918</c:v>
                </c:pt>
                <c:pt idx="226">
                  <c:v>4.2163827082008671</c:v>
                </c:pt>
                <c:pt idx="227">
                  <c:v>4.2115162110616424</c:v>
                </c:pt>
                <c:pt idx="228">
                  <c:v>4.2066497139224177</c:v>
                </c:pt>
                <c:pt idx="229">
                  <c:v>4.201783216783193</c:v>
                </c:pt>
                <c:pt idx="230">
                  <c:v>4.1969167196439683</c:v>
                </c:pt>
                <c:pt idx="231">
                  <c:v>4.1920502225047436</c:v>
                </c:pt>
                <c:pt idx="232">
                  <c:v>4.1871837253655189</c:v>
                </c:pt>
                <c:pt idx="233">
                  <c:v>4.1823172282262941</c:v>
                </c:pt>
                <c:pt idx="234">
                  <c:v>4.1774507310870694</c:v>
                </c:pt>
                <c:pt idx="235">
                  <c:v>4.1725842339478447</c:v>
                </c:pt>
                <c:pt idx="236">
                  <c:v>4.16771773680862</c:v>
                </c:pt>
                <c:pt idx="237">
                  <c:v>4.0237857596948245</c:v>
                </c:pt>
                <c:pt idx="238">
                  <c:v>3.8798537825810295</c:v>
                </c:pt>
                <c:pt idx="239">
                  <c:v>3.8153877940241321</c:v>
                </c:pt>
                <c:pt idx="240">
                  <c:v>3.7509218054672346</c:v>
                </c:pt>
                <c:pt idx="241">
                  <c:v>3.6864558169103372</c:v>
                </c:pt>
                <c:pt idx="242">
                  <c:v>3.6219898283534397</c:v>
                </c:pt>
                <c:pt idx="243">
                  <c:v>3.5575238397965423</c:v>
                </c:pt>
                <c:pt idx="244">
                  <c:v>3.4930578512396449</c:v>
                </c:pt>
                <c:pt idx="245">
                  <c:v>3.408725365543523</c:v>
                </c:pt>
                <c:pt idx="246">
                  <c:v>3.3243928798474012</c:v>
                </c:pt>
                <c:pt idx="247">
                  <c:v>3.2400603941512793</c:v>
                </c:pt>
                <c:pt idx="248">
                  <c:v>3.1557279084551575</c:v>
                </c:pt>
                <c:pt idx="249">
                  <c:v>3.0713954227590357</c:v>
                </c:pt>
                <c:pt idx="250">
                  <c:v>2.9870629370629138</c:v>
                </c:pt>
                <c:pt idx="251">
                  <c:v>2.902730451366792</c:v>
                </c:pt>
                <c:pt idx="252">
                  <c:v>2.8183979656706701</c:v>
                </c:pt>
                <c:pt idx="253">
                  <c:v>2.7340654799745483</c:v>
                </c:pt>
                <c:pt idx="254">
                  <c:v>2.6497329942784265</c:v>
                </c:pt>
                <c:pt idx="255">
                  <c:v>2.5654005085823046</c:v>
                </c:pt>
                <c:pt idx="256">
                  <c:v>2.4810680228861828</c:v>
                </c:pt>
                <c:pt idx="257">
                  <c:v>2.3967355371900609</c:v>
                </c:pt>
                <c:pt idx="258">
                  <c:v>2.3124030514939391</c:v>
                </c:pt>
                <c:pt idx="259">
                  <c:v>2.2280705657978173</c:v>
                </c:pt>
                <c:pt idx="260">
                  <c:v>2.1437380801016954</c:v>
                </c:pt>
                <c:pt idx="261">
                  <c:v>2.0594055944055736</c:v>
                </c:pt>
                <c:pt idx="262">
                  <c:v>1.9750731087094515</c:v>
                </c:pt>
                <c:pt idx="263">
                  <c:v>1.8907406230133295</c:v>
                </c:pt>
                <c:pt idx="264">
                  <c:v>1.8064081373172074</c:v>
                </c:pt>
                <c:pt idx="265">
                  <c:v>1.7220756516210853</c:v>
                </c:pt>
                <c:pt idx="266">
                  <c:v>1.6377431659249633</c:v>
                </c:pt>
                <c:pt idx="267">
                  <c:v>1.5534106802288412</c:v>
                </c:pt>
                <c:pt idx="268">
                  <c:v>1.4690781945327192</c:v>
                </c:pt>
                <c:pt idx="269">
                  <c:v>1.5238111888111678</c:v>
                </c:pt>
                <c:pt idx="270">
                  <c:v>1.5785441830896165</c:v>
                </c:pt>
                <c:pt idx="271">
                  <c:v>1.6332771773680652</c:v>
                </c:pt>
                <c:pt idx="272">
                  <c:v>1.6880101716465139</c:v>
                </c:pt>
                <c:pt idx="273">
                  <c:v>1.7427431659249626</c:v>
                </c:pt>
                <c:pt idx="274">
                  <c:v>1.7974761602034113</c:v>
                </c:pt>
                <c:pt idx="275">
                  <c:v>1.85220915448186</c:v>
                </c:pt>
                <c:pt idx="276">
                  <c:v>1.9069421487603087</c:v>
                </c:pt>
                <c:pt idx="277">
                  <c:v>1.8822091544818598</c:v>
                </c:pt>
                <c:pt idx="278">
                  <c:v>1.8574761602034109</c:v>
                </c:pt>
                <c:pt idx="279">
                  <c:v>1.832743165924962</c:v>
                </c:pt>
                <c:pt idx="280">
                  <c:v>1.8080101716465131</c:v>
                </c:pt>
                <c:pt idx="281">
                  <c:v>1.7832771773680642</c:v>
                </c:pt>
                <c:pt idx="282">
                  <c:v>1.7585441830896154</c:v>
                </c:pt>
                <c:pt idx="283">
                  <c:v>1.7338111888111665</c:v>
                </c:pt>
                <c:pt idx="284">
                  <c:v>1.7090781945327176</c:v>
                </c:pt>
                <c:pt idx="285">
                  <c:v>1.6843452002542687</c:v>
                </c:pt>
                <c:pt idx="286">
                  <c:v>1.6596122059758198</c:v>
                </c:pt>
                <c:pt idx="287">
                  <c:v>1.6348792116973709</c:v>
                </c:pt>
                <c:pt idx="288">
                  <c:v>1.6101462174189221</c:v>
                </c:pt>
                <c:pt idx="289">
                  <c:v>1.5854132231404732</c:v>
                </c:pt>
                <c:pt idx="290">
                  <c:v>1.5606802288620243</c:v>
                </c:pt>
                <c:pt idx="291">
                  <c:v>1.5359472345835754</c:v>
                </c:pt>
                <c:pt idx="292">
                  <c:v>1.5112142403051265</c:v>
                </c:pt>
                <c:pt idx="293">
                  <c:v>1.4864812460266776</c:v>
                </c:pt>
                <c:pt idx="294">
                  <c:v>1.4617482517482288</c:v>
                </c:pt>
                <c:pt idx="295">
                  <c:v>1.4370152574697799</c:v>
                </c:pt>
                <c:pt idx="296">
                  <c:v>1.412282263191331</c:v>
                </c:pt>
                <c:pt idx="297">
                  <c:v>1.3875492689128821</c:v>
                </c:pt>
                <c:pt idx="298">
                  <c:v>1.3628162746344332</c:v>
                </c:pt>
                <c:pt idx="299">
                  <c:v>1.3380832803559843</c:v>
                </c:pt>
                <c:pt idx="300">
                  <c:v>1.3133502860775355</c:v>
                </c:pt>
                <c:pt idx="301">
                  <c:v>1.2886172917990866</c:v>
                </c:pt>
                <c:pt idx="302">
                  <c:v>1.2638842975206377</c:v>
                </c:pt>
                <c:pt idx="303">
                  <c:v>1.2391513032421888</c:v>
                </c:pt>
                <c:pt idx="304">
                  <c:v>1.2144183089637399</c:v>
                </c:pt>
                <c:pt idx="305">
                  <c:v>1.189685314685291</c:v>
                </c:pt>
                <c:pt idx="306">
                  <c:v>1.1649523204068422</c:v>
                </c:pt>
                <c:pt idx="307">
                  <c:v>1.1402193261283933</c:v>
                </c:pt>
                <c:pt idx="308">
                  <c:v>1.1154863318499444</c:v>
                </c:pt>
                <c:pt idx="309">
                  <c:v>1.2099523204068419</c:v>
                </c:pt>
                <c:pt idx="310">
                  <c:v>1.3044183089637393</c:v>
                </c:pt>
                <c:pt idx="311">
                  <c:v>1.3988842975206368</c:v>
                </c:pt>
                <c:pt idx="312">
                  <c:v>1.4933502860775343</c:v>
                </c:pt>
                <c:pt idx="313">
                  <c:v>1.5878162746344318</c:v>
                </c:pt>
                <c:pt idx="314">
                  <c:v>1.6822822631913292</c:v>
                </c:pt>
                <c:pt idx="315">
                  <c:v>1.7767482517482267</c:v>
                </c:pt>
                <c:pt idx="316">
                  <c:v>1.8712142403051242</c:v>
                </c:pt>
                <c:pt idx="317">
                  <c:v>1.8830356007628481</c:v>
                </c:pt>
                <c:pt idx="318">
                  <c:v>1.8948569612205721</c:v>
                </c:pt>
                <c:pt idx="319">
                  <c:v>1.9066783216782961</c:v>
                </c:pt>
                <c:pt idx="320">
                  <c:v>1.9184996821360201</c:v>
                </c:pt>
                <c:pt idx="321">
                  <c:v>1.930321042593744</c:v>
                </c:pt>
                <c:pt idx="322">
                  <c:v>1.942142403051468</c:v>
                </c:pt>
                <c:pt idx="323">
                  <c:v>1.953963763509192</c:v>
                </c:pt>
                <c:pt idx="324">
                  <c:v>1.965785123966916</c:v>
                </c:pt>
                <c:pt idx="325">
                  <c:v>1.9776064844246399</c:v>
                </c:pt>
                <c:pt idx="326">
                  <c:v>1.9894278448823639</c:v>
                </c:pt>
                <c:pt idx="327">
                  <c:v>2.0012492053400881</c:v>
                </c:pt>
                <c:pt idx="328">
                  <c:v>2.0130705657978121</c:v>
                </c:pt>
                <c:pt idx="329">
                  <c:v>1.8357628734901197</c:v>
                </c:pt>
                <c:pt idx="330">
                  <c:v>1.6584551811824273</c:v>
                </c:pt>
                <c:pt idx="331">
                  <c:v>1.6702765416401513</c:v>
                </c:pt>
                <c:pt idx="332">
                  <c:v>1.6820979020978752</c:v>
                </c:pt>
                <c:pt idx="333">
                  <c:v>1.6939192625555992</c:v>
                </c:pt>
                <c:pt idx="334">
                  <c:v>1.7057406230133232</c:v>
                </c:pt>
                <c:pt idx="335">
                  <c:v>1.7175619834710472</c:v>
                </c:pt>
                <c:pt idx="336">
                  <c:v>1.8385696122059485</c:v>
                </c:pt>
                <c:pt idx="337">
                  <c:v>1.9595772409408498</c:v>
                </c:pt>
                <c:pt idx="338">
                  <c:v>1.9713986013985738</c:v>
                </c:pt>
                <c:pt idx="339">
                  <c:v>1.9832199618562978</c:v>
                </c:pt>
                <c:pt idx="340">
                  <c:v>1.9950413223140218</c:v>
                </c:pt>
                <c:pt idx="341">
                  <c:v>2.0068626827717457</c:v>
                </c:pt>
                <c:pt idx="342">
                  <c:v>2.0186840432294701</c:v>
                </c:pt>
                <c:pt idx="343">
                  <c:v>2.0305054036871946</c:v>
                </c:pt>
                <c:pt idx="344">
                  <c:v>2.042326764144919</c:v>
                </c:pt>
                <c:pt idx="345">
                  <c:v>2.0541481246026434</c:v>
                </c:pt>
                <c:pt idx="346">
                  <c:v>2.0659694850603678</c:v>
                </c:pt>
                <c:pt idx="347">
                  <c:v>2.0777908455180922</c:v>
                </c:pt>
                <c:pt idx="348">
                  <c:v>2.0896122059758167</c:v>
                </c:pt>
                <c:pt idx="349">
                  <c:v>2.1014335664335411</c:v>
                </c:pt>
                <c:pt idx="350">
                  <c:v>2.1132549268912655</c:v>
                </c:pt>
                <c:pt idx="351">
                  <c:v>2.1250762873489899</c:v>
                </c:pt>
                <c:pt idx="352">
                  <c:v>2.1368976478067143</c:v>
                </c:pt>
                <c:pt idx="353">
                  <c:v>2.1487190082644387</c:v>
                </c:pt>
                <c:pt idx="354">
                  <c:v>2.1605403687221632</c:v>
                </c:pt>
                <c:pt idx="355">
                  <c:v>2.1723617291798876</c:v>
                </c:pt>
                <c:pt idx="356">
                  <c:v>2.184183089637612</c:v>
                </c:pt>
                <c:pt idx="357">
                  <c:v>2.1960044500953364</c:v>
                </c:pt>
                <c:pt idx="358">
                  <c:v>2.2078258105530608</c:v>
                </c:pt>
                <c:pt idx="359">
                  <c:v>2.2196471710107852</c:v>
                </c:pt>
                <c:pt idx="360">
                  <c:v>2.2314685314685097</c:v>
                </c:pt>
              </c:numCache>
            </c:numRef>
          </c:yVal>
          <c:smooth val="1"/>
        </c:ser>
        <c:axId val="52009600"/>
        <c:axId val="52015488"/>
      </c:scatterChart>
      <c:valAx>
        <c:axId val="52009600"/>
        <c:scaling>
          <c:orientation val="minMax"/>
        </c:scaling>
        <c:axPos val="b"/>
        <c:numFmt formatCode="General" sourceLinked="1"/>
        <c:tickLblPos val="nextTo"/>
        <c:crossAx val="52015488"/>
        <c:crosses val="autoZero"/>
        <c:crossBetween val="midCat"/>
      </c:valAx>
      <c:valAx>
        <c:axId val="52015488"/>
        <c:scaling>
          <c:orientation val="minMax"/>
        </c:scaling>
        <c:axPos val="l"/>
        <c:majorGridlines/>
        <c:numFmt formatCode="General" sourceLinked="1"/>
        <c:tickLblPos val="nextTo"/>
        <c:crossAx val="5200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3600174978221"/>
          <c:y val="0.19252515310586191"/>
          <c:w val="0.11174496644295302"/>
          <c:h val="9.6057992922377475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/>
            </a:pPr>
            <a:r>
              <a:rPr lang="en-US" sz="1400" b="1" i="1" u="none" strike="noStrike" baseline="0"/>
              <a:t>Power (%) </a:t>
            </a:r>
          </a:p>
          <a:p>
            <a:pPr>
              <a:defRPr sz="1400"/>
            </a:pPr>
            <a:r>
              <a:rPr lang="en-US" sz="1400" b="1" i="1" u="none" strike="noStrike" baseline="0"/>
              <a:t>Reference 2.1, Section 3.10.3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7.6693903828059323E-2"/>
          <c:y val="0.1466590984519584"/>
          <c:w val="0.82651427436818659"/>
          <c:h val="0.83432993213381912"/>
        </c:manualLayout>
      </c:layout>
      <c:scatterChart>
        <c:scatterStyle val="lineMarker"/>
        <c:ser>
          <c:idx val="0"/>
          <c:order val="0"/>
          <c:tx>
            <c:strRef>
              <c:f>'direct parallel (2)'!$K$3</c:f>
              <c:strCache>
                <c:ptCount val="1"/>
                <c:pt idx="0">
                  <c:v>Power (%)</c:v>
                </c:pt>
              </c:strCache>
            </c:strRef>
          </c:tx>
          <c:marker>
            <c:symbol val="none"/>
          </c:marker>
          <c:xVal>
            <c:numRef>
              <c:f>'direct parallel (2)'!$J$4:$J$364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 (2)'!$K$4:$K$364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-12.5</c:v>
                </c:pt>
                <c:pt idx="58">
                  <c:v>-12.5</c:v>
                </c:pt>
                <c:pt idx="59">
                  <c:v>-12.5</c:v>
                </c:pt>
                <c:pt idx="60">
                  <c:v>-12.5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-12.5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-12.5</c:v>
                </c:pt>
                <c:pt idx="118">
                  <c:v>-12.5</c:v>
                </c:pt>
                <c:pt idx="119">
                  <c:v>-12.5</c:v>
                </c:pt>
                <c:pt idx="120">
                  <c:v>-12.5</c:v>
                </c:pt>
                <c:pt idx="121">
                  <c:v>-12.5</c:v>
                </c:pt>
                <c:pt idx="122">
                  <c:v>-12.5</c:v>
                </c:pt>
                <c:pt idx="123">
                  <c:v>-12.5</c:v>
                </c:pt>
                <c:pt idx="124">
                  <c:v>-12.5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100</c:v>
                </c:pt>
                <c:pt idx="238">
                  <c:v>100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62.5</c:v>
                </c:pt>
                <c:pt idx="262">
                  <c:v>62.5</c:v>
                </c:pt>
                <c:pt idx="263">
                  <c:v>62.5</c:v>
                </c:pt>
                <c:pt idx="264">
                  <c:v>62.5</c:v>
                </c:pt>
                <c:pt idx="265">
                  <c:v>62.5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111</c:v>
                </c:pt>
                <c:pt idx="330">
                  <c:v>111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-66.7</c:v>
                </c:pt>
                <c:pt idx="337">
                  <c:v>-66.7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</c:numCache>
            </c:numRef>
          </c:yVal>
        </c:ser>
        <c:axId val="52026752"/>
        <c:axId val="60974208"/>
      </c:scatterChart>
      <c:valAx>
        <c:axId val="52026752"/>
        <c:scaling>
          <c:orientation val="minMax"/>
        </c:scaling>
        <c:axPos val="b"/>
        <c:numFmt formatCode="General" sourceLinked="1"/>
        <c:tickLblPos val="nextTo"/>
        <c:crossAx val="60974208"/>
        <c:crosses val="autoZero"/>
        <c:crossBetween val="midCat"/>
      </c:valAx>
      <c:valAx>
        <c:axId val="60974208"/>
        <c:scaling>
          <c:orientation val="minMax"/>
        </c:scaling>
        <c:axPos val="l"/>
        <c:majorGridlines/>
        <c:numFmt formatCode="General" sourceLinked="1"/>
        <c:tickLblPos val="nextTo"/>
        <c:crossAx val="5202675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'direct parallel (2)'!$O$3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'direct parallel (2)'!$J$4:$J$364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 (2)'!$O$4:$O$364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3.799205340114431</c:v>
                </c:pt>
                <c:pt idx="18">
                  <c:v>3.7984514320178655</c:v>
                </c:pt>
                <c:pt idx="19">
                  <c:v>3.7977361858749701</c:v>
                </c:pt>
                <c:pt idx="20">
                  <c:v>3.7970576190214538</c:v>
                </c:pt>
                <c:pt idx="21">
                  <c:v>3.796413850468118</c:v>
                </c:pt>
                <c:pt idx="22">
                  <c:v>3.7958030956867481</c:v>
                </c:pt>
                <c:pt idx="23">
                  <c:v>3.795223661663397</c:v>
                </c:pt>
                <c:pt idx="24">
                  <c:v>3.7946739422053462</c:v>
                </c:pt>
                <c:pt idx="25">
                  <c:v>3.7941524134887339</c:v>
                </c:pt>
                <c:pt idx="26">
                  <c:v>3.7936576298345117</c:v>
                </c:pt>
                <c:pt idx="27">
                  <c:v>3.7931882197010189</c:v>
                </c:pt>
                <c:pt idx="28">
                  <c:v>3.7927428818820643</c:v>
                </c:pt>
                <c:pt idx="29">
                  <c:v>3.7923203818999793</c:v>
                </c:pt>
                <c:pt idx="30">
                  <c:v>3.7919195485836421</c:v>
                </c:pt>
                <c:pt idx="31">
                  <c:v>3.791539270821989</c:v>
                </c:pt>
                <c:pt idx="32">
                  <c:v>3.7911784944840106</c:v>
                </c:pt>
                <c:pt idx="33">
                  <c:v>3.7908362194966974</c:v>
                </c:pt>
                <c:pt idx="34">
                  <c:v>3.7905114970728362</c:v>
                </c:pt>
                <c:pt idx="35">
                  <c:v>3.7902034270809679</c:v>
                </c:pt>
                <c:pt idx="36">
                  <c:v>3.7899111555502212</c:v>
                </c:pt>
                <c:pt idx="37">
                  <c:v>3.7896338723031024</c:v>
                </c:pt>
                <c:pt idx="38">
                  <c:v>3.7893708087096822</c:v>
                </c:pt>
                <c:pt idx="39">
                  <c:v>3.7891212355569501</c:v>
                </c:pt>
                <c:pt idx="40">
                  <c:v>3.7888844610274348</c:v>
                </c:pt>
                <c:pt idx="41">
                  <c:v>3.7886598287814848</c:v>
                </c:pt>
                <c:pt idx="42">
                  <c:v>3.7884467161378907</c:v>
                </c:pt>
                <c:pt idx="43">
                  <c:v>3.7882445323478144</c:v>
                </c:pt>
                <c:pt idx="44">
                  <c:v>3.7880527169572291</c:v>
                </c:pt>
                <c:pt idx="45">
                  <c:v>3.7870760783677717</c:v>
                </c:pt>
                <c:pt idx="46">
                  <c:v>3.7861495238085427</c:v>
                </c:pt>
                <c:pt idx="47">
                  <c:v>3.7852704848677359</c:v>
                </c:pt>
                <c:pt idx="48">
                  <c:v>3.7844365248469702</c:v>
                </c:pt>
                <c:pt idx="49">
                  <c:v>3.7836453320067567</c:v>
                </c:pt>
                <c:pt idx="50">
                  <c:v>3.782894713158349</c:v>
                </c:pt>
                <c:pt idx="51">
                  <c:v>3.7821825875842188</c:v>
                </c:pt>
                <c:pt idx="52">
                  <c:v>3.7815069812703004</c:v>
                </c:pt>
                <c:pt idx="53">
                  <c:v>3.7808660214340186</c:v>
                </c:pt>
                <c:pt idx="54">
                  <c:v>3.780257931332931</c:v>
                </c:pt>
                <c:pt idx="55">
                  <c:v>3.7796810253395914</c:v>
                </c:pt>
                <c:pt idx="56">
                  <c:v>3.779133704268987</c:v>
                </c:pt>
                <c:pt idx="57">
                  <c:v>3.7809984306023003</c:v>
                </c:pt>
                <c:pt idx="58">
                  <c:v>3.7827675299441617</c:v>
                </c:pt>
                <c:pt idx="59">
                  <c:v>3.7844459062428504</c:v>
                </c:pt>
                <c:pt idx="60">
                  <c:v>3.7860382119621194</c:v>
                </c:pt>
                <c:pt idx="61">
                  <c:v>3.7875488609778363</c:v>
                </c:pt>
                <c:pt idx="62">
                  <c:v>3.7889820408132597</c:v>
                </c:pt>
                <c:pt idx="63">
                  <c:v>3.7903417242468667</c:v>
                </c:pt>
                <c:pt idx="64">
                  <c:v>3.7916316803249042</c:v>
                </c:pt>
                <c:pt idx="65">
                  <c:v>3.7919336793419358</c:v>
                </c:pt>
                <c:pt idx="66">
                  <c:v>3.7922201912298892</c:v>
                </c:pt>
                <c:pt idx="67">
                  <c:v>3.7924920102005113</c:v>
                </c:pt>
                <c:pt idx="68">
                  <c:v>3.7927498897367427</c:v>
                </c:pt>
                <c:pt idx="69">
                  <c:v>3.7929945446813726</c:v>
                </c:pt>
                <c:pt idx="70">
                  <c:v>3.7932266532185857</c:v>
                </c:pt>
                <c:pt idx="71">
                  <c:v>3.7934468587538901</c:v>
                </c:pt>
                <c:pt idx="72">
                  <c:v>3.7936557716976407</c:v>
                </c:pt>
                <c:pt idx="73">
                  <c:v>3.7938539711570964</c:v>
                </c:pt>
                <c:pt idx="74">
                  <c:v>3.7940420065417082</c:v>
                </c:pt>
                <c:pt idx="75">
                  <c:v>3.7942203990860834</c:v>
                </c:pt>
                <c:pt idx="76">
                  <c:v>3.7943896432948496</c:v>
                </c:pt>
                <c:pt idx="77">
                  <c:v>3.7945502083134226</c:v>
                </c:pt>
                <c:pt idx="78">
                  <c:v>3.7947025392284792</c:v>
                </c:pt>
                <c:pt idx="79">
                  <c:v>3.794847058301738</c:v>
                </c:pt>
                <c:pt idx="80">
                  <c:v>3.7949841661404706</c:v>
                </c:pt>
                <c:pt idx="81">
                  <c:v>3.7944467285041084</c:v>
                </c:pt>
                <c:pt idx="82">
                  <c:v>3.793936851772175</c:v>
                </c:pt>
                <c:pt idx="83">
                  <c:v>3.7934531225649559</c:v>
                </c:pt>
                <c:pt idx="84">
                  <c:v>3.792994199983748</c:v>
                </c:pt>
                <c:pt idx="85">
                  <c:v>3.7925588118938842</c:v>
                </c:pt>
                <c:pt idx="86">
                  <c:v>3.7921457513983725</c:v>
                </c:pt>
                <c:pt idx="87">
                  <c:v>3.7917538734923744</c:v>
                </c:pt>
                <c:pt idx="88">
                  <c:v>3.7913820918892478</c:v>
                </c:pt>
                <c:pt idx="89">
                  <c:v>3.7910293760093583</c:v>
                </c:pt>
                <c:pt idx="90">
                  <c:v>3.7906947481233093</c:v>
                </c:pt>
                <c:pt idx="91">
                  <c:v>3.7903772806416733</c:v>
                </c:pt>
                <c:pt idx="92">
                  <c:v>3.790076093543711</c:v>
                </c:pt>
                <c:pt idx="93">
                  <c:v>3.7897903519379517</c:v>
                </c:pt>
                <c:pt idx="94">
                  <c:v>3.7895192637478723</c:v>
                </c:pt>
                <c:pt idx="95">
                  <c:v>3.7892620775162587</c:v>
                </c:pt>
                <c:pt idx="96">
                  <c:v>3.7890180803221636</c:v>
                </c:pt>
                <c:pt idx="97">
                  <c:v>3.7887865958046887</c:v>
                </c:pt>
                <c:pt idx="98">
                  <c:v>3.7885669822881098</c:v>
                </c:pt>
                <c:pt idx="99">
                  <c:v>3.7883586310031507</c:v>
                </c:pt>
                <c:pt idx="100">
                  <c:v>3.7881609643994714</c:v>
                </c:pt>
                <c:pt idx="101">
                  <c:v>3.7879734345446989</c:v>
                </c:pt>
                <c:pt idx="102">
                  <c:v>3.7877955216055557</c:v>
                </c:pt>
                <c:pt idx="103">
                  <c:v>3.7876267324068813</c:v>
                </c:pt>
                <c:pt idx="104">
                  <c:v>3.7874665990645493</c:v>
                </c:pt>
                <c:pt idx="105">
                  <c:v>3.7865200178029217</c:v>
                </c:pt>
                <c:pt idx="106">
                  <c:v>3.7856219791700956</c:v>
                </c:pt>
                <c:pt idx="107">
                  <c:v>3.7847699938004911</c:v>
                </c:pt>
                <c:pt idx="108">
                  <c:v>3.7839616999883021</c:v>
                </c:pt>
                <c:pt idx="109">
                  <c:v>3.7831948571408409</c:v>
                </c:pt>
                <c:pt idx="110">
                  <c:v>3.7824673395676087</c:v>
                </c:pt>
                <c:pt idx="111">
                  <c:v>3.7817771305878756</c:v>
                </c:pt>
                <c:pt idx="112">
                  <c:v>3.7811223169404364</c:v>
                </c:pt>
                <c:pt idx="113">
                  <c:v>3.7805010834800452</c:v>
                </c:pt>
                <c:pt idx="114">
                  <c:v>3.779911708145828</c:v>
                </c:pt>
                <c:pt idx="115">
                  <c:v>3.7793525571877247</c:v>
                </c:pt>
                <c:pt idx="116">
                  <c:v>3.7788220806377288</c:v>
                </c:pt>
                <c:pt idx="117">
                  <c:v>3.7807027876700809</c:v>
                </c:pt>
                <c:pt idx="118">
                  <c:v>3.7824870481879533</c:v>
                </c:pt>
                <c:pt idx="119">
                  <c:v>3.7841798081664479</c:v>
                </c:pt>
                <c:pt idx="120">
                  <c:v>3.785785759940917</c:v>
                </c:pt>
                <c:pt idx="121">
                  <c:v>3.7873093552141315</c:v>
                </c:pt>
                <c:pt idx="122">
                  <c:v>3.7887548173964118</c:v>
                </c:pt>
                <c:pt idx="123">
                  <c:v>3.7901261533129342</c:v>
                </c:pt>
                <c:pt idx="124">
                  <c:v>3.7914271643106603</c:v>
                </c:pt>
                <c:pt idx="125">
                  <c:v>3.7917396513284225</c:v>
                </c:pt>
                <c:pt idx="126">
                  <c:v>3.7920361133709148</c:v>
                </c:pt>
                <c:pt idx="127">
                  <c:v>3.7923173722317411</c:v>
                </c:pt>
                <c:pt idx="128">
                  <c:v>3.792584207561243</c:v>
                </c:pt>
                <c:pt idx="129">
                  <c:v>3.7928373590276934</c:v>
                </c:pt>
                <c:pt idx="130">
                  <c:v>3.7930775283676592</c:v>
                </c:pt>
                <c:pt idx="131">
                  <c:v>3.7933053813312165</c:v>
                </c:pt>
                <c:pt idx="132">
                  <c:v>3.7935215495274117</c:v>
                </c:pt>
                <c:pt idx="133">
                  <c:v>3.7937266321750842</c:v>
                </c:pt>
                <c:pt idx="134">
                  <c:v>3.7939211977639018</c:v>
                </c:pt>
                <c:pt idx="135">
                  <c:v>3.7941057856302156</c:v>
                </c:pt>
                <c:pt idx="136">
                  <c:v>3.7942809074521033</c:v>
                </c:pt>
                <c:pt idx="137">
                  <c:v>3.7944470486677404</c:v>
                </c:pt>
                <c:pt idx="138">
                  <c:v>3.7946046698210369</c:v>
                </c:pt>
                <c:pt idx="139">
                  <c:v>3.7947542078382672</c:v>
                </c:pt>
                <c:pt idx="140">
                  <c:v>3.7948960772392293</c:v>
                </c:pt>
                <c:pt idx="141">
                  <c:v>3.7943631569824179</c:v>
                </c:pt>
                <c:pt idx="142">
                  <c:v>3.7938575659695455</c:v>
                </c:pt>
                <c:pt idx="143">
                  <c:v>3.7933779027009229</c:v>
                </c:pt>
                <c:pt idx="144">
                  <c:v>3.7929228375486401</c:v>
                </c:pt>
                <c:pt idx="145">
                  <c:v>3.7924911090708333</c:v>
                </c:pt>
                <c:pt idx="146">
                  <c:v>3.7920815205149654</c:v>
                </c:pt>
                <c:pt idx="147">
                  <c:v>3.7916929365004237</c:v>
                </c:pt>
                <c:pt idx="148">
                  <c:v>3.7913242798712434</c:v>
                </c:pt>
                <c:pt idx="149">
                  <c:v>3.7909745287102261</c:v>
                </c:pt>
                <c:pt idx="150">
                  <c:v>3.790642713506184</c:v>
                </c:pt>
                <c:pt idx="151">
                  <c:v>3.7903279144664519</c:v>
                </c:pt>
                <c:pt idx="152">
                  <c:v>3.7900292589672189</c:v>
                </c:pt>
                <c:pt idx="153">
                  <c:v>3.7897459191346132</c:v>
                </c:pt>
                <c:pt idx="154">
                  <c:v>3.7894771095498334</c:v>
                </c:pt>
                <c:pt idx="155">
                  <c:v>3.7892220850719651</c:v>
                </c:pt>
                <c:pt idx="156">
                  <c:v>3.7889801387724491</c:v>
                </c:pt>
                <c:pt idx="157">
                  <c:v>3.7887505999754723</c:v>
                </c:pt>
                <c:pt idx="158">
                  <c:v>3.7885328323988534</c:v>
                </c:pt>
                <c:pt idx="159">
                  <c:v>3.7883262323902662</c:v>
                </c:pt>
                <c:pt idx="160">
                  <c:v>3.7881302272539146</c:v>
                </c:pt>
                <c:pt idx="161">
                  <c:v>3.7879442736630167</c:v>
                </c:pt>
                <c:pt idx="162">
                  <c:v>3.7877678561537031</c:v>
                </c:pt>
                <c:pt idx="163">
                  <c:v>3.7876004856961494</c:v>
                </c:pt>
                <c:pt idx="164">
                  <c:v>3.7874416983389829</c:v>
                </c:pt>
                <c:pt idx="165">
                  <c:v>3.7864963940376408</c:v>
                </c:pt>
                <c:pt idx="166">
                  <c:v>3.7855995668799571</c:v>
                </c:pt>
                <c:pt idx="167">
                  <c:v>3.7847487308585648</c:v>
                </c:pt>
                <c:pt idx="168">
                  <c:v>3.7839415274536541</c:v>
                </c:pt>
                <c:pt idx="169">
                  <c:v>3.7831757190951492</c:v>
                </c:pt>
                <c:pt idx="170">
                  <c:v>3.7824491829601574</c:v>
                </c:pt>
                <c:pt idx="171">
                  <c:v>3.7817599050884985</c:v>
                </c:pt>
                <c:pt idx="172">
                  <c:v>3.7811059748000018</c:v>
                </c:pt>
                <c:pt idx="173">
                  <c:v>3.7804855793980945</c:v>
                </c:pt>
                <c:pt idx="174">
                  <c:v>3.7798969991450031</c:v>
                </c:pt>
                <c:pt idx="175">
                  <c:v>3.7793386024946343</c:v>
                </c:pt>
                <c:pt idx="176">
                  <c:v>3.7788088415699255</c:v>
                </c:pt>
                <c:pt idx="177">
                  <c:v>3.7814848874144005</c:v>
                </c:pt>
                <c:pt idx="178">
                  <c:v>3.7840237001386461</c:v>
                </c:pt>
                <c:pt idx="179">
                  <c:v>3.7864323173385714</c:v>
                </c:pt>
                <c:pt idx="180">
                  <c:v>3.7887174157077315</c:v>
                </c:pt>
                <c:pt idx="181">
                  <c:v>3.7908853295451395</c:v>
                </c:pt>
                <c:pt idx="182">
                  <c:v>3.7929420683139625</c:v>
                </c:pt>
                <c:pt idx="183">
                  <c:v>3.7948933332997692</c:v>
                </c:pt>
                <c:pt idx="184">
                  <c:v>3.7967445334145089</c:v>
                </c:pt>
                <c:pt idx="185">
                  <c:v>3.7967843348372021</c:v>
                </c:pt>
                <c:pt idx="186">
                  <c:v>3.7968220951612954</c:v>
                </c:pt>
                <c:pt idx="187">
                  <c:v>3.7968579190585121</c:v>
                </c:pt>
                <c:pt idx="188">
                  <c:v>3.796891905832795</c:v>
                </c:pt>
                <c:pt idx="189">
                  <c:v>3.7969241496955761</c:v>
                </c:pt>
                <c:pt idx="190">
                  <c:v>3.7969547400269326</c:v>
                </c:pt>
                <c:pt idx="191">
                  <c:v>3.7969837616233475</c:v>
                </c:pt>
                <c:pt idx="192">
                  <c:v>3.797011294932767</c:v>
                </c:pt>
                <c:pt idx="193">
                  <c:v>3.7970374162776008</c:v>
                </c:pt>
                <c:pt idx="194">
                  <c:v>3.7970621980662891</c:v>
                </c:pt>
                <c:pt idx="195">
                  <c:v>3.7970857089940191</c:v>
                </c:pt>
                <c:pt idx="196">
                  <c:v>3.7971080142331477</c:v>
                </c:pt>
                <c:pt idx="197">
                  <c:v>3.7971291756138594</c:v>
                </c:pt>
                <c:pt idx="198">
                  <c:v>3.7971492517955601</c:v>
                </c:pt>
                <c:pt idx="199">
                  <c:v>3.7971682984294812</c:v>
                </c:pt>
                <c:pt idx="200">
                  <c:v>3.797186368312945</c:v>
                </c:pt>
                <c:pt idx="201">
                  <c:v>3.7965359972318402</c:v>
                </c:pt>
                <c:pt idx="202">
                  <c:v>3.7959189785138689</c:v>
                </c:pt>
                <c:pt idx="203">
                  <c:v>3.7953336017814348</c:v>
                </c:pt>
                <c:pt idx="204">
                  <c:v>3.7947782443686129</c:v>
                </c:pt>
                <c:pt idx="205">
                  <c:v>3.794251366823115</c:v>
                </c:pt>
                <c:pt idx="206">
                  <c:v>3.7937515086389246</c:v>
                </c:pt>
                <c:pt idx="207">
                  <c:v>3.7932772842077696</c:v>
                </c:pt>
                <c:pt idx="208">
                  <c:v>3.7928273789782123</c:v>
                </c:pt>
                <c:pt idx="209">
                  <c:v>3.7924005458117094</c:v>
                </c:pt>
                <c:pt idx="210">
                  <c:v>3.79199560152554</c:v>
                </c:pt>
                <c:pt idx="211">
                  <c:v>3.7916114236130203</c:v>
                </c:pt>
                <c:pt idx="212">
                  <c:v>3.7912469471319117</c:v>
                </c:pt>
                <c:pt idx="213">
                  <c:v>3.7909011617523984</c:v>
                </c:pt>
                <c:pt idx="214">
                  <c:v>3.7905731089564498</c:v>
                </c:pt>
                <c:pt idx="215">
                  <c:v>3.7902618793808065</c:v>
                </c:pt>
                <c:pt idx="216">
                  <c:v>3.7899666102962217</c:v>
                </c:pt>
                <c:pt idx="217">
                  <c:v>3.7896864832159749</c:v>
                </c:pt>
                <c:pt idx="218">
                  <c:v>3.7894207216270224</c:v>
                </c:pt>
                <c:pt idx="219">
                  <c:v>3.7891685888375037</c:v>
                </c:pt>
                <c:pt idx="220">
                  <c:v>3.7889293859346269</c:v>
                </c:pt>
                <c:pt idx="221">
                  <c:v>3.7887024498472823</c:v>
                </c:pt>
                <c:pt idx="222">
                  <c:v>3.7884871515080065</c:v>
                </c:pt>
                <c:pt idx="223">
                  <c:v>3.7882828941092064</c:v>
                </c:pt>
                <c:pt idx="224">
                  <c:v>3.7880891114488064</c:v>
                </c:pt>
                <c:pt idx="225">
                  <c:v>3.7879052663607347</c:v>
                </c:pt>
                <c:pt idx="226">
                  <c:v>3.7877308492258974</c:v>
                </c:pt>
                <c:pt idx="227">
                  <c:v>3.7875653765595132</c:v>
                </c:pt>
                <c:pt idx="228">
                  <c:v>3.7874083896708921</c:v>
                </c:pt>
                <c:pt idx="229">
                  <c:v>3.7872594533919441</c:v>
                </c:pt>
                <c:pt idx="230">
                  <c:v>3.7871181548708908</c:v>
                </c:pt>
                <c:pt idx="231">
                  <c:v>3.7869841024278403</c:v>
                </c:pt>
                <c:pt idx="232">
                  <c:v>3.7868569244690486</c:v>
                </c:pt>
                <c:pt idx="233">
                  <c:v>3.786736268456862</c:v>
                </c:pt>
                <c:pt idx="234">
                  <c:v>3.7866217999324796</c:v>
                </c:pt>
                <c:pt idx="235">
                  <c:v>3.7865132015888348</c:v>
                </c:pt>
                <c:pt idx="236">
                  <c:v>3.786410172391018</c:v>
                </c:pt>
                <c:pt idx="237">
                  <c:v>3.7807498075428243</c:v>
                </c:pt>
                <c:pt idx="238">
                  <c:v>3.7753797178150506</c:v>
                </c:pt>
                <c:pt idx="239">
                  <c:v>3.7734636568463618</c:v>
                </c:pt>
                <c:pt idx="240">
                  <c:v>3.7716458554145289</c:v>
                </c:pt>
                <c:pt idx="241">
                  <c:v>3.7699212745689437</c:v>
                </c:pt>
                <c:pt idx="242">
                  <c:v>3.7682851337667218</c:v>
                </c:pt>
                <c:pt idx="243">
                  <c:v>3.7667328976210244</c:v>
                </c:pt>
                <c:pt idx="244">
                  <c:v>3.7652602633289525</c:v>
                </c:pt>
                <c:pt idx="245">
                  <c:v>3.7630684888585972</c:v>
                </c:pt>
                <c:pt idx="246">
                  <c:v>3.7609891130790296</c:v>
                </c:pt>
                <c:pt idx="247">
                  <c:v>3.7590163719548242</c:v>
                </c:pt>
                <c:pt idx="248">
                  <c:v>3.7571447970421166</c:v>
                </c:pt>
                <c:pt idx="249">
                  <c:v>3.7553692003300605</c:v>
                </c:pt>
                <c:pt idx="250">
                  <c:v>3.7536846598596485</c:v>
                </c:pt>
                <c:pt idx="251">
                  <c:v>3.7520865060800266</c:v>
                </c:pt>
                <c:pt idx="252">
                  <c:v>3.7505703089044879</c:v>
                </c:pt>
                <c:pt idx="253">
                  <c:v>3.7491318654302592</c:v>
                </c:pt>
                <c:pt idx="254">
                  <c:v>3.7477671882880421</c:v>
                </c:pt>
                <c:pt idx="255">
                  <c:v>3.7464724945890158</c:v>
                </c:pt>
                <c:pt idx="256">
                  <c:v>3.7452441954386573</c:v>
                </c:pt>
                <c:pt idx="257">
                  <c:v>3.744078885988317</c:v>
                </c:pt>
                <c:pt idx="258">
                  <c:v>3.7429733359969686</c:v>
                </c:pt>
                <c:pt idx="259">
                  <c:v>3.7419244808769716</c:v>
                </c:pt>
                <c:pt idx="260">
                  <c:v>3.7409294131990256</c:v>
                </c:pt>
                <c:pt idx="261">
                  <c:v>3.7399853746327691</c:v>
                </c:pt>
                <c:pt idx="262">
                  <c:v>3.7390897483006795</c:v>
                </c:pt>
                <c:pt idx="263">
                  <c:v>3.7382400515240817</c:v>
                </c:pt>
                <c:pt idx="264">
                  <c:v>3.7374339289411558</c:v>
                </c:pt>
                <c:pt idx="265">
                  <c:v>3.7366691459778671</c:v>
                </c:pt>
                <c:pt idx="266">
                  <c:v>3.7359435826537215</c:v>
                </c:pt>
                <c:pt idx="267">
                  <c:v>3.7352552277051729</c:v>
                </c:pt>
                <c:pt idx="268">
                  <c:v>3.734602173010396</c:v>
                </c:pt>
                <c:pt idx="269">
                  <c:v>3.7395452274989496</c:v>
                </c:pt>
                <c:pt idx="270">
                  <c:v>3.7442347920137311</c:v>
                </c:pt>
                <c:pt idx="271">
                  <c:v>3.748683866040575</c:v>
                </c:pt>
                <c:pt idx="272">
                  <c:v>3.7529047824250168</c:v>
                </c:pt>
                <c:pt idx="273">
                  <c:v>3.7569092415589744</c:v>
                </c:pt>
                <c:pt idx="274">
                  <c:v>3.7607083438142674</c:v>
                </c:pt>
                <c:pt idx="275">
                  <c:v>3.7643126203128787</c:v>
                </c:pt>
                <c:pt idx="276">
                  <c:v>3.7677320621192538</c:v>
                </c:pt>
                <c:pt idx="277">
                  <c:v>3.7677975083932824</c:v>
                </c:pt>
                <c:pt idx="278">
                  <c:v>3.7678595984481298</c:v>
                </c:pt>
                <c:pt idx="279">
                  <c:v>3.7679185043976005</c:v>
                </c:pt>
                <c:pt idx="280">
                  <c:v>3.7679743895291495</c:v>
                </c:pt>
                <c:pt idx="281">
                  <c:v>3.7680274087565166</c:v>
                </c:pt>
                <c:pt idx="282">
                  <c:v>3.7680777090491469</c:v>
                </c:pt>
                <c:pt idx="283">
                  <c:v>3.768125429839591</c:v>
                </c:pt>
                <c:pt idx="284">
                  <c:v>3.7681707034100125</c:v>
                </c:pt>
                <c:pt idx="285">
                  <c:v>3.7682136552588741</c:v>
                </c:pt>
                <c:pt idx="286">
                  <c:v>3.7682544044488195</c:v>
                </c:pt>
                <c:pt idx="287">
                  <c:v>3.7682930639367163</c:v>
                </c:pt>
                <c:pt idx="288">
                  <c:v>3.7683297408867724</c:v>
                </c:pt>
                <c:pt idx="289">
                  <c:v>3.7683645369675949</c:v>
                </c:pt>
                <c:pt idx="290">
                  <c:v>3.7683975486340162</c:v>
                </c:pt>
                <c:pt idx="291">
                  <c:v>3.768428867394467</c:v>
                </c:pt>
                <c:pt idx="292">
                  <c:v>3.7684585800646384</c:v>
                </c:pt>
                <c:pt idx="293">
                  <c:v>3.7684867690081343</c:v>
                </c:pt>
                <c:pt idx="294">
                  <c:v>3.7685135123647844</c:v>
                </c:pt>
                <c:pt idx="295">
                  <c:v>3.7685388842672474</c:v>
                </c:pt>
                <c:pt idx="296">
                  <c:v>3.768562955046507</c:v>
                </c:pt>
                <c:pt idx="297">
                  <c:v>3.7685857914268301</c:v>
                </c:pt>
                <c:pt idx="298">
                  <c:v>3.7686074567107264</c:v>
                </c:pt>
                <c:pt idx="299">
                  <c:v>3.7686280109544228</c:v>
                </c:pt>
                <c:pt idx="300">
                  <c:v>3.7686475111343403</c:v>
                </c:pt>
                <c:pt idx="301">
                  <c:v>3.7686660113050312</c:v>
                </c:pt>
                <c:pt idx="302">
                  <c:v>3.7686835627490201</c:v>
                </c:pt>
                <c:pt idx="303">
                  <c:v>3.7687002141189581</c:v>
                </c:pt>
                <c:pt idx="304">
                  <c:v>3.7687160115724887</c:v>
                </c:pt>
                <c:pt idx="305">
                  <c:v>3.7687309989001974</c:v>
                </c:pt>
                <c:pt idx="306">
                  <c:v>3.7687452176469982</c:v>
                </c:pt>
                <c:pt idx="307">
                  <c:v>3.7687587072272963</c:v>
                </c:pt>
                <c:pt idx="308">
                  <c:v>3.7687715050342456</c:v>
                </c:pt>
                <c:pt idx="309">
                  <c:v>3.7735516058568166</c:v>
                </c:pt>
                <c:pt idx="310">
                  <c:v>3.7780865733038711</c:v>
                </c:pt>
                <c:pt idx="311">
                  <c:v>3.7823889783177433</c:v>
                </c:pt>
                <c:pt idx="312">
                  <c:v>3.786470747177058</c:v>
                </c:pt>
                <c:pt idx="313">
                  <c:v>3.7903431945564079</c:v>
                </c:pt>
                <c:pt idx="314">
                  <c:v>3.7940170548906629</c:v>
                </c:pt>
                <c:pt idx="315">
                  <c:v>3.7975025121308534</c:v>
                </c:pt>
                <c:pt idx="316">
                  <c:v>3.8008092279741112</c:v>
                </c:pt>
                <c:pt idx="317">
                  <c:v>3.800640583521953</c:v>
                </c:pt>
                <c:pt idx="318">
                  <c:v>3.8004805875032388</c:v>
                </c:pt>
                <c:pt idx="319">
                  <c:v>3.8003287964085612</c:v>
                </c:pt>
                <c:pt idx="320">
                  <c:v>3.8001847894725849</c:v>
                </c:pt>
                <c:pt idx="321">
                  <c:v>3.8000481675076845</c:v>
                </c:pt>
                <c:pt idx="322">
                  <c:v>3.7999185517973944</c:v>
                </c:pt>
                <c:pt idx="323">
                  <c:v>3.7997955830466061</c:v>
                </c:pt>
                <c:pt idx="324">
                  <c:v>3.7996789203856021</c:v>
                </c:pt>
                <c:pt idx="325">
                  <c:v>3.7995682404251623</c:v>
                </c:pt>
                <c:pt idx="326">
                  <c:v>3.7994632363601295</c:v>
                </c:pt>
                <c:pt idx="327">
                  <c:v>3.7993636171189444</c:v>
                </c:pt>
                <c:pt idx="328">
                  <c:v>3.7992691065567947</c:v>
                </c:pt>
                <c:pt idx="329">
                  <c:v>3.7922500084879784</c:v>
                </c:pt>
                <c:pt idx="330">
                  <c:v>3.7855908641662808</c:v>
                </c:pt>
                <c:pt idx="331">
                  <c:v>3.7862026486273446</c:v>
                </c:pt>
                <c:pt idx="332">
                  <c:v>3.7867830595263023</c:v>
                </c:pt>
                <c:pt idx="333">
                  <c:v>3.7873337057637753</c:v>
                </c:pt>
                <c:pt idx="334">
                  <c:v>3.7878561137326598</c:v>
                </c:pt>
                <c:pt idx="335">
                  <c:v>3.7883517315492941</c:v>
                </c:pt>
                <c:pt idx="336">
                  <c:v>3.7931893837987265</c:v>
                </c:pt>
                <c:pt idx="337">
                  <c:v>3.7977789513174187</c:v>
                </c:pt>
                <c:pt idx="338">
                  <c:v>3.797765705668168</c:v>
                </c:pt>
                <c:pt idx="339">
                  <c:v>3.7977531392829813</c:v>
                </c:pt>
                <c:pt idx="340">
                  <c:v>3.797741217327804</c:v>
                </c:pt>
                <c:pt idx="341">
                  <c:v>3.7977299067549435</c:v>
                </c:pt>
                <c:pt idx="342">
                  <c:v>3.7977191762114604</c:v>
                </c:pt>
                <c:pt idx="343">
                  <c:v>3.7977089959522585</c:v>
                </c:pt>
                <c:pt idx="344">
                  <c:v>3.7976993377576314</c:v>
                </c:pt>
                <c:pt idx="345">
                  <c:v>3.797690174855036</c:v>
                </c:pt>
                <c:pt idx="346">
                  <c:v>3.7976814818448816</c:v>
                </c:pt>
                <c:pt idx="347">
                  <c:v>3.7976732346301199</c:v>
                </c:pt>
                <c:pt idx="348">
                  <c:v>3.7976654103494485</c:v>
                </c:pt>
                <c:pt idx="349">
                  <c:v>3.7976579873139396</c:v>
                </c:pt>
                <c:pt idx="350">
                  <c:v>3.7976509449469185</c:v>
                </c:pt>
                <c:pt idx="351">
                  <c:v>3.7976442637269239</c:v>
                </c:pt>
                <c:pt idx="352">
                  <c:v>3.7976379251335959</c:v>
                </c:pt>
                <c:pt idx="353">
                  <c:v>3.7976319115963357</c:v>
                </c:pt>
                <c:pt idx="354">
                  <c:v>3.7976262064456017</c:v>
                </c:pt>
                <c:pt idx="355">
                  <c:v>3.7976207938667002</c:v>
                </c:pt>
                <c:pt idx="356">
                  <c:v>3.7976156588559475</c:v>
                </c:pt>
                <c:pt idx="357">
                  <c:v>3.7976107871790798</c:v>
                </c:pt>
                <c:pt idx="358">
                  <c:v>3.797606165331795</c:v>
                </c:pt>
                <c:pt idx="359">
                  <c:v>3.7976017805023194</c:v>
                </c:pt>
                <c:pt idx="360">
                  <c:v>3.7975976205358939</c:v>
                </c:pt>
              </c:numCache>
            </c:numRef>
          </c:yVal>
          <c:smooth val="1"/>
        </c:ser>
        <c:axId val="60993920"/>
        <c:axId val="60995456"/>
      </c:scatterChart>
      <c:valAx>
        <c:axId val="60993920"/>
        <c:scaling>
          <c:orientation val="minMax"/>
        </c:scaling>
        <c:axPos val="b"/>
        <c:numFmt formatCode="General" sourceLinked="1"/>
        <c:tickLblPos val="nextTo"/>
        <c:crossAx val="60995456"/>
        <c:crosses val="autoZero"/>
        <c:crossBetween val="midCat"/>
      </c:valAx>
      <c:valAx>
        <c:axId val="60995456"/>
        <c:scaling>
          <c:orientation val="minMax"/>
        </c:scaling>
        <c:axPos val="l"/>
        <c:majorGridlines/>
        <c:numFmt formatCode="General" sourceLinked="1"/>
        <c:tickLblPos val="nextTo"/>
        <c:crossAx val="6099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'direct parallel (2)'!$N$3</c:f>
              <c:strCache>
                <c:ptCount val="1"/>
                <c:pt idx="0">
                  <c:v>V-IR</c:v>
                </c:pt>
              </c:strCache>
            </c:strRef>
          </c:tx>
          <c:marker>
            <c:symbol val="none"/>
          </c:marker>
          <c:xVal>
            <c:numRef>
              <c:f>'direct parallel (2)'!$J$4:$J$364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 (2)'!$N$4:$N$364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3.7845041322314046</c:v>
                </c:pt>
                <c:pt idx="18">
                  <c:v>3.7845041322314046</c:v>
                </c:pt>
                <c:pt idx="19">
                  <c:v>3.7845041322314046</c:v>
                </c:pt>
                <c:pt idx="20">
                  <c:v>3.7845041322314046</c:v>
                </c:pt>
                <c:pt idx="21">
                  <c:v>3.7845041322314046</c:v>
                </c:pt>
                <c:pt idx="22">
                  <c:v>3.7845041322314046</c:v>
                </c:pt>
                <c:pt idx="23">
                  <c:v>3.7845041322314046</c:v>
                </c:pt>
                <c:pt idx="24">
                  <c:v>3.7845041322314046</c:v>
                </c:pt>
                <c:pt idx="25">
                  <c:v>3.7845041322314046</c:v>
                </c:pt>
                <c:pt idx="26">
                  <c:v>3.7845041322314046</c:v>
                </c:pt>
                <c:pt idx="27">
                  <c:v>3.7845041322314046</c:v>
                </c:pt>
                <c:pt idx="28">
                  <c:v>3.7845041322314046</c:v>
                </c:pt>
                <c:pt idx="29">
                  <c:v>3.7845041322314046</c:v>
                </c:pt>
                <c:pt idx="30">
                  <c:v>3.7845041322314046</c:v>
                </c:pt>
                <c:pt idx="31">
                  <c:v>3.7845041322314046</c:v>
                </c:pt>
                <c:pt idx="32">
                  <c:v>3.7845041322314046</c:v>
                </c:pt>
                <c:pt idx="33">
                  <c:v>3.7845041322314046</c:v>
                </c:pt>
                <c:pt idx="34">
                  <c:v>3.7845041322314046</c:v>
                </c:pt>
                <c:pt idx="35">
                  <c:v>3.7845041322314046</c:v>
                </c:pt>
                <c:pt idx="36">
                  <c:v>3.7845041322314046</c:v>
                </c:pt>
                <c:pt idx="37">
                  <c:v>3.7845041322314046</c:v>
                </c:pt>
                <c:pt idx="38">
                  <c:v>3.7845041322314046</c:v>
                </c:pt>
                <c:pt idx="39">
                  <c:v>3.7845041322314046</c:v>
                </c:pt>
                <c:pt idx="40">
                  <c:v>3.7845041322314046</c:v>
                </c:pt>
                <c:pt idx="41">
                  <c:v>3.7845041322314046</c:v>
                </c:pt>
                <c:pt idx="42">
                  <c:v>3.7845041322314046</c:v>
                </c:pt>
                <c:pt idx="43">
                  <c:v>3.7845041322314046</c:v>
                </c:pt>
                <c:pt idx="44">
                  <c:v>3.7845041322314046</c:v>
                </c:pt>
                <c:pt idx="45">
                  <c:v>3.7690082644628098</c:v>
                </c:pt>
                <c:pt idx="46">
                  <c:v>3.7690082644628098</c:v>
                </c:pt>
                <c:pt idx="47">
                  <c:v>3.7690082644628098</c:v>
                </c:pt>
                <c:pt idx="48">
                  <c:v>3.7690082644628098</c:v>
                </c:pt>
                <c:pt idx="49">
                  <c:v>3.7690082644628098</c:v>
                </c:pt>
                <c:pt idx="50">
                  <c:v>3.7690082644628098</c:v>
                </c:pt>
                <c:pt idx="51">
                  <c:v>3.7690082644628098</c:v>
                </c:pt>
                <c:pt idx="52">
                  <c:v>3.7690082644628098</c:v>
                </c:pt>
                <c:pt idx="53">
                  <c:v>3.7690082644628098</c:v>
                </c:pt>
                <c:pt idx="54">
                  <c:v>3.7690082644628098</c:v>
                </c:pt>
                <c:pt idx="55">
                  <c:v>3.7690082644628098</c:v>
                </c:pt>
                <c:pt idx="56">
                  <c:v>3.7690082644628098</c:v>
                </c:pt>
                <c:pt idx="57">
                  <c:v>3.8154958677685951</c:v>
                </c:pt>
                <c:pt idx="58">
                  <c:v>3.8154958677685951</c:v>
                </c:pt>
                <c:pt idx="59">
                  <c:v>3.8154958677685951</c:v>
                </c:pt>
                <c:pt idx="60">
                  <c:v>3.8154958677685951</c:v>
                </c:pt>
                <c:pt idx="61">
                  <c:v>3.8154958677685951</c:v>
                </c:pt>
                <c:pt idx="62">
                  <c:v>3.8154958677685951</c:v>
                </c:pt>
                <c:pt idx="63">
                  <c:v>3.8154958677685951</c:v>
                </c:pt>
                <c:pt idx="64">
                  <c:v>3.8154958677685951</c:v>
                </c:pt>
                <c:pt idx="65">
                  <c:v>3.7975206611570247</c:v>
                </c:pt>
                <c:pt idx="66">
                  <c:v>3.7975206611570247</c:v>
                </c:pt>
                <c:pt idx="67">
                  <c:v>3.7975206611570247</c:v>
                </c:pt>
                <c:pt idx="68">
                  <c:v>3.7975206611570247</c:v>
                </c:pt>
                <c:pt idx="69">
                  <c:v>3.7975206611570247</c:v>
                </c:pt>
                <c:pt idx="70">
                  <c:v>3.7975206611570247</c:v>
                </c:pt>
                <c:pt idx="71">
                  <c:v>3.7975206611570247</c:v>
                </c:pt>
                <c:pt idx="72">
                  <c:v>3.7975206611570247</c:v>
                </c:pt>
                <c:pt idx="73">
                  <c:v>3.7975206611570247</c:v>
                </c:pt>
                <c:pt idx="74">
                  <c:v>3.7975206611570247</c:v>
                </c:pt>
                <c:pt idx="75">
                  <c:v>3.7975206611570247</c:v>
                </c:pt>
                <c:pt idx="76">
                  <c:v>3.7975206611570247</c:v>
                </c:pt>
                <c:pt idx="77">
                  <c:v>3.7975206611570247</c:v>
                </c:pt>
                <c:pt idx="78">
                  <c:v>3.7975206611570247</c:v>
                </c:pt>
                <c:pt idx="79">
                  <c:v>3.7975206611570247</c:v>
                </c:pt>
                <c:pt idx="80">
                  <c:v>3.7975206611570247</c:v>
                </c:pt>
                <c:pt idx="81">
                  <c:v>3.7845041322314046</c:v>
                </c:pt>
                <c:pt idx="82">
                  <c:v>3.7845041322314046</c:v>
                </c:pt>
                <c:pt idx="83">
                  <c:v>3.7845041322314046</c:v>
                </c:pt>
                <c:pt idx="84">
                  <c:v>3.7845041322314046</c:v>
                </c:pt>
                <c:pt idx="85">
                  <c:v>3.7845041322314046</c:v>
                </c:pt>
                <c:pt idx="86">
                  <c:v>3.7845041322314046</c:v>
                </c:pt>
                <c:pt idx="87">
                  <c:v>3.7845041322314046</c:v>
                </c:pt>
                <c:pt idx="88">
                  <c:v>3.7845041322314046</c:v>
                </c:pt>
                <c:pt idx="89">
                  <c:v>3.7845041322314046</c:v>
                </c:pt>
                <c:pt idx="90">
                  <c:v>3.7845041322314046</c:v>
                </c:pt>
                <c:pt idx="91">
                  <c:v>3.7845041322314046</c:v>
                </c:pt>
                <c:pt idx="92">
                  <c:v>3.7845041322314046</c:v>
                </c:pt>
                <c:pt idx="93">
                  <c:v>3.7845041322314046</c:v>
                </c:pt>
                <c:pt idx="94">
                  <c:v>3.7845041322314046</c:v>
                </c:pt>
                <c:pt idx="95">
                  <c:v>3.7845041322314046</c:v>
                </c:pt>
                <c:pt idx="96">
                  <c:v>3.7845041322314046</c:v>
                </c:pt>
                <c:pt idx="97">
                  <c:v>3.7845041322314046</c:v>
                </c:pt>
                <c:pt idx="98">
                  <c:v>3.7845041322314046</c:v>
                </c:pt>
                <c:pt idx="99">
                  <c:v>3.7845041322314046</c:v>
                </c:pt>
                <c:pt idx="100">
                  <c:v>3.7845041322314046</c:v>
                </c:pt>
                <c:pt idx="101">
                  <c:v>3.7845041322314046</c:v>
                </c:pt>
                <c:pt idx="102">
                  <c:v>3.7845041322314046</c:v>
                </c:pt>
                <c:pt idx="103">
                  <c:v>3.7845041322314046</c:v>
                </c:pt>
                <c:pt idx="104">
                  <c:v>3.7845041322314046</c:v>
                </c:pt>
                <c:pt idx="105">
                  <c:v>3.7690082644628098</c:v>
                </c:pt>
                <c:pt idx="106">
                  <c:v>3.7690082644628098</c:v>
                </c:pt>
                <c:pt idx="107">
                  <c:v>3.7690082644628098</c:v>
                </c:pt>
                <c:pt idx="108">
                  <c:v>3.7690082644628098</c:v>
                </c:pt>
                <c:pt idx="109">
                  <c:v>3.7690082644628098</c:v>
                </c:pt>
                <c:pt idx="110">
                  <c:v>3.7690082644628098</c:v>
                </c:pt>
                <c:pt idx="111">
                  <c:v>3.7690082644628098</c:v>
                </c:pt>
                <c:pt idx="112">
                  <c:v>3.7690082644628098</c:v>
                </c:pt>
                <c:pt idx="113">
                  <c:v>3.7690082644628098</c:v>
                </c:pt>
                <c:pt idx="114">
                  <c:v>3.7690082644628098</c:v>
                </c:pt>
                <c:pt idx="115">
                  <c:v>3.7690082644628098</c:v>
                </c:pt>
                <c:pt idx="116">
                  <c:v>3.7690082644628098</c:v>
                </c:pt>
                <c:pt idx="117">
                  <c:v>3.8154958677685951</c:v>
                </c:pt>
                <c:pt idx="118">
                  <c:v>3.8154958677685951</c:v>
                </c:pt>
                <c:pt idx="119">
                  <c:v>3.8154958677685951</c:v>
                </c:pt>
                <c:pt idx="120">
                  <c:v>3.8154958677685951</c:v>
                </c:pt>
                <c:pt idx="121">
                  <c:v>3.8154958677685951</c:v>
                </c:pt>
                <c:pt idx="122">
                  <c:v>3.8154958677685951</c:v>
                </c:pt>
                <c:pt idx="123">
                  <c:v>3.8154958677685951</c:v>
                </c:pt>
                <c:pt idx="124">
                  <c:v>3.8154958677685951</c:v>
                </c:pt>
                <c:pt idx="125">
                  <c:v>3.7975206611570247</c:v>
                </c:pt>
                <c:pt idx="126">
                  <c:v>3.7975206611570247</c:v>
                </c:pt>
                <c:pt idx="127">
                  <c:v>3.7975206611570247</c:v>
                </c:pt>
                <c:pt idx="128">
                  <c:v>3.7975206611570247</c:v>
                </c:pt>
                <c:pt idx="129">
                  <c:v>3.7975206611570247</c:v>
                </c:pt>
                <c:pt idx="130">
                  <c:v>3.7975206611570247</c:v>
                </c:pt>
                <c:pt idx="131">
                  <c:v>3.7975206611570247</c:v>
                </c:pt>
                <c:pt idx="132">
                  <c:v>3.7975206611570247</c:v>
                </c:pt>
                <c:pt idx="133">
                  <c:v>3.7975206611570247</c:v>
                </c:pt>
                <c:pt idx="134">
                  <c:v>3.7975206611570247</c:v>
                </c:pt>
                <c:pt idx="135">
                  <c:v>3.7975206611570247</c:v>
                </c:pt>
                <c:pt idx="136">
                  <c:v>3.7975206611570247</c:v>
                </c:pt>
                <c:pt idx="137">
                  <c:v>3.7975206611570247</c:v>
                </c:pt>
                <c:pt idx="138">
                  <c:v>3.7975206611570247</c:v>
                </c:pt>
                <c:pt idx="139">
                  <c:v>3.7975206611570247</c:v>
                </c:pt>
                <c:pt idx="140">
                  <c:v>3.7975206611570247</c:v>
                </c:pt>
                <c:pt idx="141">
                  <c:v>3.7845041322314046</c:v>
                </c:pt>
                <c:pt idx="142">
                  <c:v>3.7845041322314046</c:v>
                </c:pt>
                <c:pt idx="143">
                  <c:v>3.7845041322314046</c:v>
                </c:pt>
                <c:pt idx="144">
                  <c:v>3.7845041322314046</c:v>
                </c:pt>
                <c:pt idx="145">
                  <c:v>3.7845041322314046</c:v>
                </c:pt>
                <c:pt idx="146">
                  <c:v>3.7845041322314046</c:v>
                </c:pt>
                <c:pt idx="147">
                  <c:v>3.7845041322314046</c:v>
                </c:pt>
                <c:pt idx="148">
                  <c:v>3.7845041322314046</c:v>
                </c:pt>
                <c:pt idx="149">
                  <c:v>3.7845041322314046</c:v>
                </c:pt>
                <c:pt idx="150">
                  <c:v>3.7845041322314046</c:v>
                </c:pt>
                <c:pt idx="151">
                  <c:v>3.7845041322314046</c:v>
                </c:pt>
                <c:pt idx="152">
                  <c:v>3.7845041322314046</c:v>
                </c:pt>
                <c:pt idx="153">
                  <c:v>3.7845041322314046</c:v>
                </c:pt>
                <c:pt idx="154">
                  <c:v>3.7845041322314046</c:v>
                </c:pt>
                <c:pt idx="155">
                  <c:v>3.7845041322314046</c:v>
                </c:pt>
                <c:pt idx="156">
                  <c:v>3.7845041322314046</c:v>
                </c:pt>
                <c:pt idx="157">
                  <c:v>3.7845041322314046</c:v>
                </c:pt>
                <c:pt idx="158">
                  <c:v>3.7845041322314046</c:v>
                </c:pt>
                <c:pt idx="159">
                  <c:v>3.7845041322314046</c:v>
                </c:pt>
                <c:pt idx="160">
                  <c:v>3.7845041322314046</c:v>
                </c:pt>
                <c:pt idx="161">
                  <c:v>3.7845041322314046</c:v>
                </c:pt>
                <c:pt idx="162">
                  <c:v>3.7845041322314046</c:v>
                </c:pt>
                <c:pt idx="163">
                  <c:v>3.7845041322314046</c:v>
                </c:pt>
                <c:pt idx="164">
                  <c:v>3.7845041322314046</c:v>
                </c:pt>
                <c:pt idx="165">
                  <c:v>3.7690082644628098</c:v>
                </c:pt>
                <c:pt idx="166">
                  <c:v>3.7690082644628098</c:v>
                </c:pt>
                <c:pt idx="167">
                  <c:v>3.7690082644628098</c:v>
                </c:pt>
                <c:pt idx="168">
                  <c:v>3.7690082644628098</c:v>
                </c:pt>
                <c:pt idx="169">
                  <c:v>3.7690082644628098</c:v>
                </c:pt>
                <c:pt idx="170">
                  <c:v>3.7690082644628098</c:v>
                </c:pt>
                <c:pt idx="171">
                  <c:v>3.7690082644628098</c:v>
                </c:pt>
                <c:pt idx="172">
                  <c:v>3.7690082644628098</c:v>
                </c:pt>
                <c:pt idx="173">
                  <c:v>3.7690082644628098</c:v>
                </c:pt>
                <c:pt idx="174">
                  <c:v>3.7690082644628098</c:v>
                </c:pt>
                <c:pt idx="175">
                  <c:v>3.7690082644628098</c:v>
                </c:pt>
                <c:pt idx="176">
                  <c:v>3.7690082644628098</c:v>
                </c:pt>
                <c:pt idx="177">
                  <c:v>3.8309917355371899</c:v>
                </c:pt>
                <c:pt idx="178">
                  <c:v>3.8309917355371899</c:v>
                </c:pt>
                <c:pt idx="179">
                  <c:v>3.8309917355371899</c:v>
                </c:pt>
                <c:pt idx="180">
                  <c:v>3.8309917355371899</c:v>
                </c:pt>
                <c:pt idx="181">
                  <c:v>3.8309917355371899</c:v>
                </c:pt>
                <c:pt idx="182">
                  <c:v>3.8309917355371899</c:v>
                </c:pt>
                <c:pt idx="183">
                  <c:v>3.8309917355371899</c:v>
                </c:pt>
                <c:pt idx="184">
                  <c:v>3.8309917355371899</c:v>
                </c:pt>
                <c:pt idx="185">
                  <c:v>3.7975206611570247</c:v>
                </c:pt>
                <c:pt idx="186">
                  <c:v>3.7975206611570247</c:v>
                </c:pt>
                <c:pt idx="187">
                  <c:v>3.7975206611570247</c:v>
                </c:pt>
                <c:pt idx="188">
                  <c:v>3.7975206611570247</c:v>
                </c:pt>
                <c:pt idx="189">
                  <c:v>3.7975206611570247</c:v>
                </c:pt>
                <c:pt idx="190">
                  <c:v>3.7975206611570247</c:v>
                </c:pt>
                <c:pt idx="191">
                  <c:v>3.7975206611570247</c:v>
                </c:pt>
                <c:pt idx="192">
                  <c:v>3.7975206611570247</c:v>
                </c:pt>
                <c:pt idx="193">
                  <c:v>3.7975206611570247</c:v>
                </c:pt>
                <c:pt idx="194">
                  <c:v>3.7975206611570247</c:v>
                </c:pt>
                <c:pt idx="195">
                  <c:v>3.7975206611570247</c:v>
                </c:pt>
                <c:pt idx="196">
                  <c:v>3.7975206611570247</c:v>
                </c:pt>
                <c:pt idx="197">
                  <c:v>3.7975206611570247</c:v>
                </c:pt>
                <c:pt idx="198">
                  <c:v>3.7975206611570247</c:v>
                </c:pt>
                <c:pt idx="199">
                  <c:v>3.7975206611570247</c:v>
                </c:pt>
                <c:pt idx="200">
                  <c:v>3.7975206611570247</c:v>
                </c:pt>
                <c:pt idx="201">
                  <c:v>3.7845041322314046</c:v>
                </c:pt>
                <c:pt idx="202">
                  <c:v>3.7845041322314046</c:v>
                </c:pt>
                <c:pt idx="203">
                  <c:v>3.7845041322314046</c:v>
                </c:pt>
                <c:pt idx="204">
                  <c:v>3.7845041322314046</c:v>
                </c:pt>
                <c:pt idx="205">
                  <c:v>3.7845041322314046</c:v>
                </c:pt>
                <c:pt idx="206">
                  <c:v>3.7845041322314046</c:v>
                </c:pt>
                <c:pt idx="207">
                  <c:v>3.7845041322314046</c:v>
                </c:pt>
                <c:pt idx="208">
                  <c:v>3.7845041322314046</c:v>
                </c:pt>
                <c:pt idx="209">
                  <c:v>3.7845041322314046</c:v>
                </c:pt>
                <c:pt idx="210">
                  <c:v>3.7845041322314046</c:v>
                </c:pt>
                <c:pt idx="211">
                  <c:v>3.7845041322314046</c:v>
                </c:pt>
                <c:pt idx="212">
                  <c:v>3.7845041322314046</c:v>
                </c:pt>
                <c:pt idx="213">
                  <c:v>3.7845041322314046</c:v>
                </c:pt>
                <c:pt idx="214">
                  <c:v>3.7845041322314046</c:v>
                </c:pt>
                <c:pt idx="215">
                  <c:v>3.7845041322314046</c:v>
                </c:pt>
                <c:pt idx="216">
                  <c:v>3.7845041322314046</c:v>
                </c:pt>
                <c:pt idx="217">
                  <c:v>3.7845041322314046</c:v>
                </c:pt>
                <c:pt idx="218">
                  <c:v>3.7845041322314046</c:v>
                </c:pt>
                <c:pt idx="219">
                  <c:v>3.7845041322314046</c:v>
                </c:pt>
                <c:pt idx="220">
                  <c:v>3.7845041322314046</c:v>
                </c:pt>
                <c:pt idx="221">
                  <c:v>3.7845041322314046</c:v>
                </c:pt>
                <c:pt idx="222">
                  <c:v>3.7845041322314046</c:v>
                </c:pt>
                <c:pt idx="223">
                  <c:v>3.7845041322314046</c:v>
                </c:pt>
                <c:pt idx="224">
                  <c:v>3.7845041322314046</c:v>
                </c:pt>
                <c:pt idx="225">
                  <c:v>3.7845041322314046</c:v>
                </c:pt>
                <c:pt idx="226">
                  <c:v>3.7845041322314046</c:v>
                </c:pt>
                <c:pt idx="227">
                  <c:v>3.7845041322314046</c:v>
                </c:pt>
                <c:pt idx="228">
                  <c:v>3.7845041322314046</c:v>
                </c:pt>
                <c:pt idx="229">
                  <c:v>3.7845041322314046</c:v>
                </c:pt>
                <c:pt idx="230">
                  <c:v>3.7845041322314046</c:v>
                </c:pt>
                <c:pt idx="231">
                  <c:v>3.7845041322314046</c:v>
                </c:pt>
                <c:pt idx="232">
                  <c:v>3.7845041322314046</c:v>
                </c:pt>
                <c:pt idx="233">
                  <c:v>3.7845041322314046</c:v>
                </c:pt>
                <c:pt idx="234">
                  <c:v>3.7845041322314046</c:v>
                </c:pt>
                <c:pt idx="235">
                  <c:v>3.7845041322314046</c:v>
                </c:pt>
                <c:pt idx="236">
                  <c:v>3.7845041322314046</c:v>
                </c:pt>
                <c:pt idx="237">
                  <c:v>3.6760330578512397</c:v>
                </c:pt>
                <c:pt idx="238">
                  <c:v>3.6760330578512397</c:v>
                </c:pt>
                <c:pt idx="239">
                  <c:v>3.7380165289256198</c:v>
                </c:pt>
                <c:pt idx="240">
                  <c:v>3.7380165289256198</c:v>
                </c:pt>
                <c:pt idx="241">
                  <c:v>3.7380165289256198</c:v>
                </c:pt>
                <c:pt idx="242">
                  <c:v>3.7380165289256198</c:v>
                </c:pt>
                <c:pt idx="243">
                  <c:v>3.7380165289256198</c:v>
                </c:pt>
                <c:pt idx="244">
                  <c:v>3.7380165289256198</c:v>
                </c:pt>
                <c:pt idx="245">
                  <c:v>3.7225206611570245</c:v>
                </c:pt>
                <c:pt idx="246">
                  <c:v>3.7225206611570245</c:v>
                </c:pt>
                <c:pt idx="247">
                  <c:v>3.7225206611570245</c:v>
                </c:pt>
                <c:pt idx="248">
                  <c:v>3.7225206611570245</c:v>
                </c:pt>
                <c:pt idx="249">
                  <c:v>3.7225206611570245</c:v>
                </c:pt>
                <c:pt idx="250">
                  <c:v>3.7225206611570245</c:v>
                </c:pt>
                <c:pt idx="251">
                  <c:v>3.7225206611570245</c:v>
                </c:pt>
                <c:pt idx="252">
                  <c:v>3.7225206611570245</c:v>
                </c:pt>
                <c:pt idx="253">
                  <c:v>3.7225206611570245</c:v>
                </c:pt>
                <c:pt idx="254">
                  <c:v>3.7225206611570245</c:v>
                </c:pt>
                <c:pt idx="255">
                  <c:v>3.7225206611570245</c:v>
                </c:pt>
                <c:pt idx="256">
                  <c:v>3.7225206611570245</c:v>
                </c:pt>
                <c:pt idx="257">
                  <c:v>3.7225206611570245</c:v>
                </c:pt>
                <c:pt idx="258">
                  <c:v>3.7225206611570245</c:v>
                </c:pt>
                <c:pt idx="259">
                  <c:v>3.7225206611570245</c:v>
                </c:pt>
                <c:pt idx="260">
                  <c:v>3.7225206611570245</c:v>
                </c:pt>
                <c:pt idx="261">
                  <c:v>3.7225206611570245</c:v>
                </c:pt>
                <c:pt idx="262">
                  <c:v>3.7225206611570245</c:v>
                </c:pt>
                <c:pt idx="263">
                  <c:v>3.7225206611570245</c:v>
                </c:pt>
                <c:pt idx="264">
                  <c:v>3.7225206611570245</c:v>
                </c:pt>
                <c:pt idx="265">
                  <c:v>3.7225206611570245</c:v>
                </c:pt>
                <c:pt idx="266">
                  <c:v>3.7225206611570245</c:v>
                </c:pt>
                <c:pt idx="267">
                  <c:v>3.7225206611570245</c:v>
                </c:pt>
                <c:pt idx="268">
                  <c:v>3.7225206611570245</c:v>
                </c:pt>
                <c:pt idx="269">
                  <c:v>3.8309917355371899</c:v>
                </c:pt>
                <c:pt idx="270">
                  <c:v>3.8309917355371899</c:v>
                </c:pt>
                <c:pt idx="271">
                  <c:v>3.8309917355371899</c:v>
                </c:pt>
                <c:pt idx="272">
                  <c:v>3.8309917355371899</c:v>
                </c:pt>
                <c:pt idx="273">
                  <c:v>3.8309917355371899</c:v>
                </c:pt>
                <c:pt idx="274">
                  <c:v>3.8309917355371899</c:v>
                </c:pt>
                <c:pt idx="275">
                  <c:v>3.8309917355371899</c:v>
                </c:pt>
                <c:pt idx="276">
                  <c:v>3.8309917355371899</c:v>
                </c:pt>
                <c:pt idx="277">
                  <c:v>3.7690082644628098</c:v>
                </c:pt>
                <c:pt idx="278">
                  <c:v>3.7690082644628098</c:v>
                </c:pt>
                <c:pt idx="279">
                  <c:v>3.7690082644628098</c:v>
                </c:pt>
                <c:pt idx="280">
                  <c:v>3.7690082644628098</c:v>
                </c:pt>
                <c:pt idx="281">
                  <c:v>3.7690082644628098</c:v>
                </c:pt>
                <c:pt idx="282">
                  <c:v>3.7690082644628098</c:v>
                </c:pt>
                <c:pt idx="283">
                  <c:v>3.7690082644628098</c:v>
                </c:pt>
                <c:pt idx="284">
                  <c:v>3.7690082644628098</c:v>
                </c:pt>
                <c:pt idx="285">
                  <c:v>3.7690082644628098</c:v>
                </c:pt>
                <c:pt idx="286">
                  <c:v>3.7690082644628098</c:v>
                </c:pt>
                <c:pt idx="287">
                  <c:v>3.7690082644628098</c:v>
                </c:pt>
                <c:pt idx="288">
                  <c:v>3.7690082644628098</c:v>
                </c:pt>
                <c:pt idx="289">
                  <c:v>3.7690082644628098</c:v>
                </c:pt>
                <c:pt idx="290">
                  <c:v>3.7690082644628098</c:v>
                </c:pt>
                <c:pt idx="291">
                  <c:v>3.7690082644628098</c:v>
                </c:pt>
                <c:pt idx="292">
                  <c:v>3.7690082644628098</c:v>
                </c:pt>
                <c:pt idx="293">
                  <c:v>3.7690082644628098</c:v>
                </c:pt>
                <c:pt idx="294">
                  <c:v>3.7690082644628098</c:v>
                </c:pt>
                <c:pt idx="295">
                  <c:v>3.7690082644628098</c:v>
                </c:pt>
                <c:pt idx="296">
                  <c:v>3.7690082644628098</c:v>
                </c:pt>
                <c:pt idx="297">
                  <c:v>3.7690082644628098</c:v>
                </c:pt>
                <c:pt idx="298">
                  <c:v>3.7690082644628098</c:v>
                </c:pt>
                <c:pt idx="299">
                  <c:v>3.7690082644628098</c:v>
                </c:pt>
                <c:pt idx="300">
                  <c:v>3.7690082644628098</c:v>
                </c:pt>
                <c:pt idx="301">
                  <c:v>3.7690082644628098</c:v>
                </c:pt>
                <c:pt idx="302">
                  <c:v>3.7690082644628098</c:v>
                </c:pt>
                <c:pt idx="303">
                  <c:v>3.7690082644628098</c:v>
                </c:pt>
                <c:pt idx="304">
                  <c:v>3.7690082644628098</c:v>
                </c:pt>
                <c:pt idx="305">
                  <c:v>3.7690082644628098</c:v>
                </c:pt>
                <c:pt idx="306">
                  <c:v>3.7690082644628098</c:v>
                </c:pt>
                <c:pt idx="307">
                  <c:v>3.7690082644628098</c:v>
                </c:pt>
                <c:pt idx="308">
                  <c:v>3.7690082644628098</c:v>
                </c:pt>
                <c:pt idx="309">
                  <c:v>3.8619834710743799</c:v>
                </c:pt>
                <c:pt idx="310">
                  <c:v>3.8619834710743799</c:v>
                </c:pt>
                <c:pt idx="311">
                  <c:v>3.8619834710743799</c:v>
                </c:pt>
                <c:pt idx="312">
                  <c:v>3.8619834710743799</c:v>
                </c:pt>
                <c:pt idx="313">
                  <c:v>3.8619834710743799</c:v>
                </c:pt>
                <c:pt idx="314">
                  <c:v>3.8619834710743799</c:v>
                </c:pt>
                <c:pt idx="315">
                  <c:v>3.8619834710743799</c:v>
                </c:pt>
                <c:pt idx="316">
                  <c:v>3.8619834710743799</c:v>
                </c:pt>
                <c:pt idx="317">
                  <c:v>3.7975206611570247</c:v>
                </c:pt>
                <c:pt idx="318">
                  <c:v>3.7975206611570247</c:v>
                </c:pt>
                <c:pt idx="319">
                  <c:v>3.7975206611570247</c:v>
                </c:pt>
                <c:pt idx="320">
                  <c:v>3.7975206611570247</c:v>
                </c:pt>
                <c:pt idx="321">
                  <c:v>3.7975206611570247</c:v>
                </c:pt>
                <c:pt idx="322">
                  <c:v>3.7975206611570247</c:v>
                </c:pt>
                <c:pt idx="323">
                  <c:v>3.7975206611570247</c:v>
                </c:pt>
                <c:pt idx="324">
                  <c:v>3.7975206611570247</c:v>
                </c:pt>
                <c:pt idx="325">
                  <c:v>3.7975206611570247</c:v>
                </c:pt>
                <c:pt idx="326">
                  <c:v>3.7975206611570247</c:v>
                </c:pt>
                <c:pt idx="327">
                  <c:v>3.7975206611570247</c:v>
                </c:pt>
                <c:pt idx="328">
                  <c:v>3.7975206611570247</c:v>
                </c:pt>
                <c:pt idx="329">
                  <c:v>3.662396694214876</c:v>
                </c:pt>
                <c:pt idx="330">
                  <c:v>3.662396694214876</c:v>
                </c:pt>
                <c:pt idx="331">
                  <c:v>3.7975206611570247</c:v>
                </c:pt>
                <c:pt idx="332">
                  <c:v>3.7975206611570247</c:v>
                </c:pt>
                <c:pt idx="333">
                  <c:v>3.7975206611570247</c:v>
                </c:pt>
                <c:pt idx="334">
                  <c:v>3.7975206611570247</c:v>
                </c:pt>
                <c:pt idx="335">
                  <c:v>3.7975206611570247</c:v>
                </c:pt>
                <c:pt idx="336">
                  <c:v>3.8826859504132232</c:v>
                </c:pt>
                <c:pt idx="337">
                  <c:v>3.8826859504132232</c:v>
                </c:pt>
                <c:pt idx="338">
                  <c:v>3.7975206611570247</c:v>
                </c:pt>
                <c:pt idx="339">
                  <c:v>3.7975206611570247</c:v>
                </c:pt>
                <c:pt idx="340">
                  <c:v>3.7975206611570247</c:v>
                </c:pt>
                <c:pt idx="341">
                  <c:v>3.7975206611570247</c:v>
                </c:pt>
                <c:pt idx="342">
                  <c:v>3.7975206611570247</c:v>
                </c:pt>
                <c:pt idx="343">
                  <c:v>3.7975206611570247</c:v>
                </c:pt>
                <c:pt idx="344">
                  <c:v>3.7975206611570247</c:v>
                </c:pt>
                <c:pt idx="345">
                  <c:v>3.7975206611570247</c:v>
                </c:pt>
                <c:pt idx="346">
                  <c:v>3.7975206611570247</c:v>
                </c:pt>
                <c:pt idx="347">
                  <c:v>3.7975206611570247</c:v>
                </c:pt>
                <c:pt idx="348">
                  <c:v>3.7975206611570247</c:v>
                </c:pt>
                <c:pt idx="349">
                  <c:v>3.7975206611570247</c:v>
                </c:pt>
                <c:pt idx="350">
                  <c:v>3.7975206611570247</c:v>
                </c:pt>
                <c:pt idx="351">
                  <c:v>3.7975206611570247</c:v>
                </c:pt>
                <c:pt idx="352">
                  <c:v>3.7975206611570247</c:v>
                </c:pt>
                <c:pt idx="353">
                  <c:v>3.7975206611570247</c:v>
                </c:pt>
                <c:pt idx="354">
                  <c:v>3.7975206611570247</c:v>
                </c:pt>
                <c:pt idx="355">
                  <c:v>3.7975206611570247</c:v>
                </c:pt>
                <c:pt idx="356">
                  <c:v>3.7975206611570247</c:v>
                </c:pt>
                <c:pt idx="357">
                  <c:v>3.7975206611570247</c:v>
                </c:pt>
                <c:pt idx="358">
                  <c:v>3.7975206611570247</c:v>
                </c:pt>
                <c:pt idx="359">
                  <c:v>3.7975206611570247</c:v>
                </c:pt>
                <c:pt idx="360">
                  <c:v>3.7975206611570247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'direct parallel (2)'!$O$3</c:f>
              <c:strCache>
                <c:ptCount val="1"/>
                <c:pt idx="0">
                  <c:v>Vcap</c:v>
                </c:pt>
              </c:strCache>
            </c:strRef>
          </c:tx>
          <c:marker>
            <c:symbol val="none"/>
          </c:marker>
          <c:xVal>
            <c:numRef>
              <c:f>'direct parallel (2)'!$J$4:$J$364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'direct parallel (2)'!$O$4:$O$364</c:f>
              <c:numCache>
                <c:formatCode>General</c:formatCode>
                <c:ptCount val="36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3.799205340114431</c:v>
                </c:pt>
                <c:pt idx="18">
                  <c:v>3.7984514320178655</c:v>
                </c:pt>
                <c:pt idx="19">
                  <c:v>3.7977361858749701</c:v>
                </c:pt>
                <c:pt idx="20">
                  <c:v>3.7970576190214538</c:v>
                </c:pt>
                <c:pt idx="21">
                  <c:v>3.796413850468118</c:v>
                </c:pt>
                <c:pt idx="22">
                  <c:v>3.7958030956867481</c:v>
                </c:pt>
                <c:pt idx="23">
                  <c:v>3.795223661663397</c:v>
                </c:pt>
                <c:pt idx="24">
                  <c:v>3.7946739422053462</c:v>
                </c:pt>
                <c:pt idx="25">
                  <c:v>3.7941524134887339</c:v>
                </c:pt>
                <c:pt idx="26">
                  <c:v>3.7936576298345117</c:v>
                </c:pt>
                <c:pt idx="27">
                  <c:v>3.7931882197010189</c:v>
                </c:pt>
                <c:pt idx="28">
                  <c:v>3.7927428818820643</c:v>
                </c:pt>
                <c:pt idx="29">
                  <c:v>3.7923203818999793</c:v>
                </c:pt>
                <c:pt idx="30">
                  <c:v>3.7919195485836421</c:v>
                </c:pt>
                <c:pt idx="31">
                  <c:v>3.791539270821989</c:v>
                </c:pt>
                <c:pt idx="32">
                  <c:v>3.7911784944840106</c:v>
                </c:pt>
                <c:pt idx="33">
                  <c:v>3.7908362194966974</c:v>
                </c:pt>
                <c:pt idx="34">
                  <c:v>3.7905114970728362</c:v>
                </c:pt>
                <c:pt idx="35">
                  <c:v>3.7902034270809679</c:v>
                </c:pt>
                <c:pt idx="36">
                  <c:v>3.7899111555502212</c:v>
                </c:pt>
                <c:pt idx="37">
                  <c:v>3.7896338723031024</c:v>
                </c:pt>
                <c:pt idx="38">
                  <c:v>3.7893708087096822</c:v>
                </c:pt>
                <c:pt idx="39">
                  <c:v>3.7891212355569501</c:v>
                </c:pt>
                <c:pt idx="40">
                  <c:v>3.7888844610274348</c:v>
                </c:pt>
                <c:pt idx="41">
                  <c:v>3.7886598287814848</c:v>
                </c:pt>
                <c:pt idx="42">
                  <c:v>3.7884467161378907</c:v>
                </c:pt>
                <c:pt idx="43">
                  <c:v>3.7882445323478144</c:v>
                </c:pt>
                <c:pt idx="44">
                  <c:v>3.7880527169572291</c:v>
                </c:pt>
                <c:pt idx="45">
                  <c:v>3.7870760783677717</c:v>
                </c:pt>
                <c:pt idx="46">
                  <c:v>3.7861495238085427</c:v>
                </c:pt>
                <c:pt idx="47">
                  <c:v>3.7852704848677359</c:v>
                </c:pt>
                <c:pt idx="48">
                  <c:v>3.7844365248469702</c:v>
                </c:pt>
                <c:pt idx="49">
                  <c:v>3.7836453320067567</c:v>
                </c:pt>
                <c:pt idx="50">
                  <c:v>3.782894713158349</c:v>
                </c:pt>
                <c:pt idx="51">
                  <c:v>3.7821825875842188</c:v>
                </c:pt>
                <c:pt idx="52">
                  <c:v>3.7815069812703004</c:v>
                </c:pt>
                <c:pt idx="53">
                  <c:v>3.7808660214340186</c:v>
                </c:pt>
                <c:pt idx="54">
                  <c:v>3.780257931332931</c:v>
                </c:pt>
                <c:pt idx="55">
                  <c:v>3.7796810253395914</c:v>
                </c:pt>
                <c:pt idx="56">
                  <c:v>3.779133704268987</c:v>
                </c:pt>
                <c:pt idx="57">
                  <c:v>3.7809984306023003</c:v>
                </c:pt>
                <c:pt idx="58">
                  <c:v>3.7827675299441617</c:v>
                </c:pt>
                <c:pt idx="59">
                  <c:v>3.7844459062428504</c:v>
                </c:pt>
                <c:pt idx="60">
                  <c:v>3.7860382119621194</c:v>
                </c:pt>
                <c:pt idx="61">
                  <c:v>3.7875488609778363</c:v>
                </c:pt>
                <c:pt idx="62">
                  <c:v>3.7889820408132597</c:v>
                </c:pt>
                <c:pt idx="63">
                  <c:v>3.7903417242468667</c:v>
                </c:pt>
                <c:pt idx="64">
                  <c:v>3.7916316803249042</c:v>
                </c:pt>
                <c:pt idx="65">
                  <c:v>3.7919336793419358</c:v>
                </c:pt>
                <c:pt idx="66">
                  <c:v>3.7922201912298892</c:v>
                </c:pt>
                <c:pt idx="67">
                  <c:v>3.7924920102005113</c:v>
                </c:pt>
                <c:pt idx="68">
                  <c:v>3.7927498897367427</c:v>
                </c:pt>
                <c:pt idx="69">
                  <c:v>3.7929945446813726</c:v>
                </c:pt>
                <c:pt idx="70">
                  <c:v>3.7932266532185857</c:v>
                </c:pt>
                <c:pt idx="71">
                  <c:v>3.7934468587538901</c:v>
                </c:pt>
                <c:pt idx="72">
                  <c:v>3.7936557716976407</c:v>
                </c:pt>
                <c:pt idx="73">
                  <c:v>3.7938539711570964</c:v>
                </c:pt>
                <c:pt idx="74">
                  <c:v>3.7940420065417082</c:v>
                </c:pt>
                <c:pt idx="75">
                  <c:v>3.7942203990860834</c:v>
                </c:pt>
                <c:pt idx="76">
                  <c:v>3.7943896432948496</c:v>
                </c:pt>
                <c:pt idx="77">
                  <c:v>3.7945502083134226</c:v>
                </c:pt>
                <c:pt idx="78">
                  <c:v>3.7947025392284792</c:v>
                </c:pt>
                <c:pt idx="79">
                  <c:v>3.794847058301738</c:v>
                </c:pt>
                <c:pt idx="80">
                  <c:v>3.7949841661404706</c:v>
                </c:pt>
                <c:pt idx="81">
                  <c:v>3.7944467285041084</c:v>
                </c:pt>
                <c:pt idx="82">
                  <c:v>3.793936851772175</c:v>
                </c:pt>
                <c:pt idx="83">
                  <c:v>3.7934531225649559</c:v>
                </c:pt>
                <c:pt idx="84">
                  <c:v>3.792994199983748</c:v>
                </c:pt>
                <c:pt idx="85">
                  <c:v>3.7925588118938842</c:v>
                </c:pt>
                <c:pt idx="86">
                  <c:v>3.7921457513983725</c:v>
                </c:pt>
                <c:pt idx="87">
                  <c:v>3.7917538734923744</c:v>
                </c:pt>
                <c:pt idx="88">
                  <c:v>3.7913820918892478</c:v>
                </c:pt>
                <c:pt idx="89">
                  <c:v>3.7910293760093583</c:v>
                </c:pt>
                <c:pt idx="90">
                  <c:v>3.7906947481233093</c:v>
                </c:pt>
                <c:pt idx="91">
                  <c:v>3.7903772806416733</c:v>
                </c:pt>
                <c:pt idx="92">
                  <c:v>3.790076093543711</c:v>
                </c:pt>
                <c:pt idx="93">
                  <c:v>3.7897903519379517</c:v>
                </c:pt>
                <c:pt idx="94">
                  <c:v>3.7895192637478723</c:v>
                </c:pt>
                <c:pt idx="95">
                  <c:v>3.7892620775162587</c:v>
                </c:pt>
                <c:pt idx="96">
                  <c:v>3.7890180803221636</c:v>
                </c:pt>
                <c:pt idx="97">
                  <c:v>3.7887865958046887</c:v>
                </c:pt>
                <c:pt idx="98">
                  <c:v>3.7885669822881098</c:v>
                </c:pt>
                <c:pt idx="99">
                  <c:v>3.7883586310031507</c:v>
                </c:pt>
                <c:pt idx="100">
                  <c:v>3.7881609643994714</c:v>
                </c:pt>
                <c:pt idx="101">
                  <c:v>3.7879734345446989</c:v>
                </c:pt>
                <c:pt idx="102">
                  <c:v>3.7877955216055557</c:v>
                </c:pt>
                <c:pt idx="103">
                  <c:v>3.7876267324068813</c:v>
                </c:pt>
                <c:pt idx="104">
                  <c:v>3.7874665990645493</c:v>
                </c:pt>
                <c:pt idx="105">
                  <c:v>3.7865200178029217</c:v>
                </c:pt>
                <c:pt idx="106">
                  <c:v>3.7856219791700956</c:v>
                </c:pt>
                <c:pt idx="107">
                  <c:v>3.7847699938004911</c:v>
                </c:pt>
                <c:pt idx="108">
                  <c:v>3.7839616999883021</c:v>
                </c:pt>
                <c:pt idx="109">
                  <c:v>3.7831948571408409</c:v>
                </c:pt>
                <c:pt idx="110">
                  <c:v>3.7824673395676087</c:v>
                </c:pt>
                <c:pt idx="111">
                  <c:v>3.7817771305878756</c:v>
                </c:pt>
                <c:pt idx="112">
                  <c:v>3.7811223169404364</c:v>
                </c:pt>
                <c:pt idx="113">
                  <c:v>3.7805010834800452</c:v>
                </c:pt>
                <c:pt idx="114">
                  <c:v>3.779911708145828</c:v>
                </c:pt>
                <c:pt idx="115">
                  <c:v>3.7793525571877247</c:v>
                </c:pt>
                <c:pt idx="116">
                  <c:v>3.7788220806377288</c:v>
                </c:pt>
                <c:pt idx="117">
                  <c:v>3.7807027876700809</c:v>
                </c:pt>
                <c:pt idx="118">
                  <c:v>3.7824870481879533</c:v>
                </c:pt>
                <c:pt idx="119">
                  <c:v>3.7841798081664479</c:v>
                </c:pt>
                <c:pt idx="120">
                  <c:v>3.785785759940917</c:v>
                </c:pt>
                <c:pt idx="121">
                  <c:v>3.7873093552141315</c:v>
                </c:pt>
                <c:pt idx="122">
                  <c:v>3.7887548173964118</c:v>
                </c:pt>
                <c:pt idx="123">
                  <c:v>3.7901261533129342</c:v>
                </c:pt>
                <c:pt idx="124">
                  <c:v>3.7914271643106603</c:v>
                </c:pt>
                <c:pt idx="125">
                  <c:v>3.7917396513284225</c:v>
                </c:pt>
                <c:pt idx="126">
                  <c:v>3.7920361133709148</c:v>
                </c:pt>
                <c:pt idx="127">
                  <c:v>3.7923173722317411</c:v>
                </c:pt>
                <c:pt idx="128">
                  <c:v>3.792584207561243</c:v>
                </c:pt>
                <c:pt idx="129">
                  <c:v>3.7928373590276934</c:v>
                </c:pt>
                <c:pt idx="130">
                  <c:v>3.7930775283676592</c:v>
                </c:pt>
                <c:pt idx="131">
                  <c:v>3.7933053813312165</c:v>
                </c:pt>
                <c:pt idx="132">
                  <c:v>3.7935215495274117</c:v>
                </c:pt>
                <c:pt idx="133">
                  <c:v>3.7937266321750842</c:v>
                </c:pt>
                <c:pt idx="134">
                  <c:v>3.7939211977639018</c:v>
                </c:pt>
                <c:pt idx="135">
                  <c:v>3.7941057856302156</c:v>
                </c:pt>
                <c:pt idx="136">
                  <c:v>3.7942809074521033</c:v>
                </c:pt>
                <c:pt idx="137">
                  <c:v>3.7944470486677404</c:v>
                </c:pt>
                <c:pt idx="138">
                  <c:v>3.7946046698210369</c:v>
                </c:pt>
                <c:pt idx="139">
                  <c:v>3.7947542078382672</c:v>
                </c:pt>
                <c:pt idx="140">
                  <c:v>3.7948960772392293</c:v>
                </c:pt>
                <c:pt idx="141">
                  <c:v>3.7943631569824179</c:v>
                </c:pt>
                <c:pt idx="142">
                  <c:v>3.7938575659695455</c:v>
                </c:pt>
                <c:pt idx="143">
                  <c:v>3.7933779027009229</c:v>
                </c:pt>
                <c:pt idx="144">
                  <c:v>3.7929228375486401</c:v>
                </c:pt>
                <c:pt idx="145">
                  <c:v>3.7924911090708333</c:v>
                </c:pt>
                <c:pt idx="146">
                  <c:v>3.7920815205149654</c:v>
                </c:pt>
                <c:pt idx="147">
                  <c:v>3.7916929365004237</c:v>
                </c:pt>
                <c:pt idx="148">
                  <c:v>3.7913242798712434</c:v>
                </c:pt>
                <c:pt idx="149">
                  <c:v>3.7909745287102261</c:v>
                </c:pt>
                <c:pt idx="150">
                  <c:v>3.790642713506184</c:v>
                </c:pt>
                <c:pt idx="151">
                  <c:v>3.7903279144664519</c:v>
                </c:pt>
                <c:pt idx="152">
                  <c:v>3.7900292589672189</c:v>
                </c:pt>
                <c:pt idx="153">
                  <c:v>3.7897459191346132</c:v>
                </c:pt>
                <c:pt idx="154">
                  <c:v>3.7894771095498334</c:v>
                </c:pt>
                <c:pt idx="155">
                  <c:v>3.7892220850719651</c:v>
                </c:pt>
                <c:pt idx="156">
                  <c:v>3.7889801387724491</c:v>
                </c:pt>
                <c:pt idx="157">
                  <c:v>3.7887505999754723</c:v>
                </c:pt>
                <c:pt idx="158">
                  <c:v>3.7885328323988534</c:v>
                </c:pt>
                <c:pt idx="159">
                  <c:v>3.7883262323902662</c:v>
                </c:pt>
                <c:pt idx="160">
                  <c:v>3.7881302272539146</c:v>
                </c:pt>
                <c:pt idx="161">
                  <c:v>3.7879442736630167</c:v>
                </c:pt>
                <c:pt idx="162">
                  <c:v>3.7877678561537031</c:v>
                </c:pt>
                <c:pt idx="163">
                  <c:v>3.7876004856961494</c:v>
                </c:pt>
                <c:pt idx="164">
                  <c:v>3.7874416983389829</c:v>
                </c:pt>
                <c:pt idx="165">
                  <c:v>3.7864963940376408</c:v>
                </c:pt>
                <c:pt idx="166">
                  <c:v>3.7855995668799571</c:v>
                </c:pt>
                <c:pt idx="167">
                  <c:v>3.7847487308585648</c:v>
                </c:pt>
                <c:pt idx="168">
                  <c:v>3.7839415274536541</c:v>
                </c:pt>
                <c:pt idx="169">
                  <c:v>3.7831757190951492</c:v>
                </c:pt>
                <c:pt idx="170">
                  <c:v>3.7824491829601574</c:v>
                </c:pt>
                <c:pt idx="171">
                  <c:v>3.7817599050884985</c:v>
                </c:pt>
                <c:pt idx="172">
                  <c:v>3.7811059748000018</c:v>
                </c:pt>
                <c:pt idx="173">
                  <c:v>3.7804855793980945</c:v>
                </c:pt>
                <c:pt idx="174">
                  <c:v>3.7798969991450031</c:v>
                </c:pt>
                <c:pt idx="175">
                  <c:v>3.7793386024946343</c:v>
                </c:pt>
                <c:pt idx="176">
                  <c:v>3.7788088415699255</c:v>
                </c:pt>
                <c:pt idx="177">
                  <c:v>3.7814848874144005</c:v>
                </c:pt>
                <c:pt idx="178">
                  <c:v>3.7840237001386461</c:v>
                </c:pt>
                <c:pt idx="179">
                  <c:v>3.7864323173385714</c:v>
                </c:pt>
                <c:pt idx="180">
                  <c:v>3.7887174157077315</c:v>
                </c:pt>
                <c:pt idx="181">
                  <c:v>3.7908853295451395</c:v>
                </c:pt>
                <c:pt idx="182">
                  <c:v>3.7929420683139625</c:v>
                </c:pt>
                <c:pt idx="183">
                  <c:v>3.7948933332997692</c:v>
                </c:pt>
                <c:pt idx="184">
                  <c:v>3.7967445334145089</c:v>
                </c:pt>
                <c:pt idx="185">
                  <c:v>3.7967843348372021</c:v>
                </c:pt>
                <c:pt idx="186">
                  <c:v>3.7968220951612954</c:v>
                </c:pt>
                <c:pt idx="187">
                  <c:v>3.7968579190585121</c:v>
                </c:pt>
                <c:pt idx="188">
                  <c:v>3.796891905832795</c:v>
                </c:pt>
                <c:pt idx="189">
                  <c:v>3.7969241496955761</c:v>
                </c:pt>
                <c:pt idx="190">
                  <c:v>3.7969547400269326</c:v>
                </c:pt>
                <c:pt idx="191">
                  <c:v>3.7969837616233475</c:v>
                </c:pt>
                <c:pt idx="192">
                  <c:v>3.797011294932767</c:v>
                </c:pt>
                <c:pt idx="193">
                  <c:v>3.7970374162776008</c:v>
                </c:pt>
                <c:pt idx="194">
                  <c:v>3.7970621980662891</c:v>
                </c:pt>
                <c:pt idx="195">
                  <c:v>3.7970857089940191</c:v>
                </c:pt>
                <c:pt idx="196">
                  <c:v>3.7971080142331477</c:v>
                </c:pt>
                <c:pt idx="197">
                  <c:v>3.7971291756138594</c:v>
                </c:pt>
                <c:pt idx="198">
                  <c:v>3.7971492517955601</c:v>
                </c:pt>
                <c:pt idx="199">
                  <c:v>3.7971682984294812</c:v>
                </c:pt>
                <c:pt idx="200">
                  <c:v>3.797186368312945</c:v>
                </c:pt>
                <c:pt idx="201">
                  <c:v>3.7965359972318402</c:v>
                </c:pt>
                <c:pt idx="202">
                  <c:v>3.7959189785138689</c:v>
                </c:pt>
                <c:pt idx="203">
                  <c:v>3.7953336017814348</c:v>
                </c:pt>
                <c:pt idx="204">
                  <c:v>3.7947782443686129</c:v>
                </c:pt>
                <c:pt idx="205">
                  <c:v>3.794251366823115</c:v>
                </c:pt>
                <c:pt idx="206">
                  <c:v>3.7937515086389246</c:v>
                </c:pt>
                <c:pt idx="207">
                  <c:v>3.7932772842077696</c:v>
                </c:pt>
                <c:pt idx="208">
                  <c:v>3.7928273789782123</c:v>
                </c:pt>
                <c:pt idx="209">
                  <c:v>3.7924005458117094</c:v>
                </c:pt>
                <c:pt idx="210">
                  <c:v>3.79199560152554</c:v>
                </c:pt>
                <c:pt idx="211">
                  <c:v>3.7916114236130203</c:v>
                </c:pt>
                <c:pt idx="212">
                  <c:v>3.7912469471319117</c:v>
                </c:pt>
                <c:pt idx="213">
                  <c:v>3.7909011617523984</c:v>
                </c:pt>
                <c:pt idx="214">
                  <c:v>3.7905731089564498</c:v>
                </c:pt>
                <c:pt idx="215">
                  <c:v>3.7902618793808065</c:v>
                </c:pt>
                <c:pt idx="216">
                  <c:v>3.7899666102962217</c:v>
                </c:pt>
                <c:pt idx="217">
                  <c:v>3.7896864832159749</c:v>
                </c:pt>
                <c:pt idx="218">
                  <c:v>3.7894207216270224</c:v>
                </c:pt>
                <c:pt idx="219">
                  <c:v>3.7891685888375037</c:v>
                </c:pt>
                <c:pt idx="220">
                  <c:v>3.7889293859346269</c:v>
                </c:pt>
                <c:pt idx="221">
                  <c:v>3.7887024498472823</c:v>
                </c:pt>
                <c:pt idx="222">
                  <c:v>3.7884871515080065</c:v>
                </c:pt>
                <c:pt idx="223">
                  <c:v>3.7882828941092064</c:v>
                </c:pt>
                <c:pt idx="224">
                  <c:v>3.7880891114488064</c:v>
                </c:pt>
                <c:pt idx="225">
                  <c:v>3.7879052663607347</c:v>
                </c:pt>
                <c:pt idx="226">
                  <c:v>3.7877308492258974</c:v>
                </c:pt>
                <c:pt idx="227">
                  <c:v>3.7875653765595132</c:v>
                </c:pt>
                <c:pt idx="228">
                  <c:v>3.7874083896708921</c:v>
                </c:pt>
                <c:pt idx="229">
                  <c:v>3.7872594533919441</c:v>
                </c:pt>
                <c:pt idx="230">
                  <c:v>3.7871181548708908</c:v>
                </c:pt>
                <c:pt idx="231">
                  <c:v>3.7869841024278403</c:v>
                </c:pt>
                <c:pt idx="232">
                  <c:v>3.7868569244690486</c:v>
                </c:pt>
                <c:pt idx="233">
                  <c:v>3.786736268456862</c:v>
                </c:pt>
                <c:pt idx="234">
                  <c:v>3.7866217999324796</c:v>
                </c:pt>
                <c:pt idx="235">
                  <c:v>3.7865132015888348</c:v>
                </c:pt>
                <c:pt idx="236">
                  <c:v>3.786410172391018</c:v>
                </c:pt>
                <c:pt idx="237">
                  <c:v>3.7807498075428243</c:v>
                </c:pt>
                <c:pt idx="238">
                  <c:v>3.7753797178150506</c:v>
                </c:pt>
                <c:pt idx="239">
                  <c:v>3.7734636568463618</c:v>
                </c:pt>
                <c:pt idx="240">
                  <c:v>3.7716458554145289</c:v>
                </c:pt>
                <c:pt idx="241">
                  <c:v>3.7699212745689437</c:v>
                </c:pt>
                <c:pt idx="242">
                  <c:v>3.7682851337667218</c:v>
                </c:pt>
                <c:pt idx="243">
                  <c:v>3.7667328976210244</c:v>
                </c:pt>
                <c:pt idx="244">
                  <c:v>3.7652602633289525</c:v>
                </c:pt>
                <c:pt idx="245">
                  <c:v>3.7630684888585972</c:v>
                </c:pt>
                <c:pt idx="246">
                  <c:v>3.7609891130790296</c:v>
                </c:pt>
                <c:pt idx="247">
                  <c:v>3.7590163719548242</c:v>
                </c:pt>
                <c:pt idx="248">
                  <c:v>3.7571447970421166</c:v>
                </c:pt>
                <c:pt idx="249">
                  <c:v>3.7553692003300605</c:v>
                </c:pt>
                <c:pt idx="250">
                  <c:v>3.7536846598596485</c:v>
                </c:pt>
                <c:pt idx="251">
                  <c:v>3.7520865060800266</c:v>
                </c:pt>
                <c:pt idx="252">
                  <c:v>3.7505703089044879</c:v>
                </c:pt>
                <c:pt idx="253">
                  <c:v>3.7491318654302592</c:v>
                </c:pt>
                <c:pt idx="254">
                  <c:v>3.7477671882880421</c:v>
                </c:pt>
                <c:pt idx="255">
                  <c:v>3.7464724945890158</c:v>
                </c:pt>
                <c:pt idx="256">
                  <c:v>3.7452441954386573</c:v>
                </c:pt>
                <c:pt idx="257">
                  <c:v>3.744078885988317</c:v>
                </c:pt>
                <c:pt idx="258">
                  <c:v>3.7429733359969686</c:v>
                </c:pt>
                <c:pt idx="259">
                  <c:v>3.7419244808769716</c:v>
                </c:pt>
                <c:pt idx="260">
                  <c:v>3.7409294131990256</c:v>
                </c:pt>
                <c:pt idx="261">
                  <c:v>3.7399853746327691</c:v>
                </c:pt>
                <c:pt idx="262">
                  <c:v>3.7390897483006795</c:v>
                </c:pt>
                <c:pt idx="263">
                  <c:v>3.7382400515240817</c:v>
                </c:pt>
                <c:pt idx="264">
                  <c:v>3.7374339289411558</c:v>
                </c:pt>
                <c:pt idx="265">
                  <c:v>3.7366691459778671</c:v>
                </c:pt>
                <c:pt idx="266">
                  <c:v>3.7359435826537215</c:v>
                </c:pt>
                <c:pt idx="267">
                  <c:v>3.7352552277051729</c:v>
                </c:pt>
                <c:pt idx="268">
                  <c:v>3.734602173010396</c:v>
                </c:pt>
                <c:pt idx="269">
                  <c:v>3.7395452274989496</c:v>
                </c:pt>
                <c:pt idx="270">
                  <c:v>3.7442347920137311</c:v>
                </c:pt>
                <c:pt idx="271">
                  <c:v>3.748683866040575</c:v>
                </c:pt>
                <c:pt idx="272">
                  <c:v>3.7529047824250168</c:v>
                </c:pt>
                <c:pt idx="273">
                  <c:v>3.7569092415589744</c:v>
                </c:pt>
                <c:pt idx="274">
                  <c:v>3.7607083438142674</c:v>
                </c:pt>
                <c:pt idx="275">
                  <c:v>3.7643126203128787</c:v>
                </c:pt>
                <c:pt idx="276">
                  <c:v>3.7677320621192538</c:v>
                </c:pt>
                <c:pt idx="277">
                  <c:v>3.7677975083932824</c:v>
                </c:pt>
                <c:pt idx="278">
                  <c:v>3.7678595984481298</c:v>
                </c:pt>
                <c:pt idx="279">
                  <c:v>3.7679185043976005</c:v>
                </c:pt>
                <c:pt idx="280">
                  <c:v>3.7679743895291495</c:v>
                </c:pt>
                <c:pt idx="281">
                  <c:v>3.7680274087565166</c:v>
                </c:pt>
                <c:pt idx="282">
                  <c:v>3.7680777090491469</c:v>
                </c:pt>
                <c:pt idx="283">
                  <c:v>3.768125429839591</c:v>
                </c:pt>
                <c:pt idx="284">
                  <c:v>3.7681707034100125</c:v>
                </c:pt>
                <c:pt idx="285">
                  <c:v>3.7682136552588741</c:v>
                </c:pt>
                <c:pt idx="286">
                  <c:v>3.7682544044488195</c:v>
                </c:pt>
                <c:pt idx="287">
                  <c:v>3.7682930639367163</c:v>
                </c:pt>
                <c:pt idx="288">
                  <c:v>3.7683297408867724</c:v>
                </c:pt>
                <c:pt idx="289">
                  <c:v>3.7683645369675949</c:v>
                </c:pt>
                <c:pt idx="290">
                  <c:v>3.7683975486340162</c:v>
                </c:pt>
                <c:pt idx="291">
                  <c:v>3.768428867394467</c:v>
                </c:pt>
                <c:pt idx="292">
                  <c:v>3.7684585800646384</c:v>
                </c:pt>
                <c:pt idx="293">
                  <c:v>3.7684867690081343</c:v>
                </c:pt>
                <c:pt idx="294">
                  <c:v>3.7685135123647844</c:v>
                </c:pt>
                <c:pt idx="295">
                  <c:v>3.7685388842672474</c:v>
                </c:pt>
                <c:pt idx="296">
                  <c:v>3.768562955046507</c:v>
                </c:pt>
                <c:pt idx="297">
                  <c:v>3.7685857914268301</c:v>
                </c:pt>
                <c:pt idx="298">
                  <c:v>3.7686074567107264</c:v>
                </c:pt>
                <c:pt idx="299">
                  <c:v>3.7686280109544228</c:v>
                </c:pt>
                <c:pt idx="300">
                  <c:v>3.7686475111343403</c:v>
                </c:pt>
                <c:pt idx="301">
                  <c:v>3.7686660113050312</c:v>
                </c:pt>
                <c:pt idx="302">
                  <c:v>3.7686835627490201</c:v>
                </c:pt>
                <c:pt idx="303">
                  <c:v>3.7687002141189581</c:v>
                </c:pt>
                <c:pt idx="304">
                  <c:v>3.7687160115724887</c:v>
                </c:pt>
                <c:pt idx="305">
                  <c:v>3.7687309989001974</c:v>
                </c:pt>
                <c:pt idx="306">
                  <c:v>3.7687452176469982</c:v>
                </c:pt>
                <c:pt idx="307">
                  <c:v>3.7687587072272963</c:v>
                </c:pt>
                <c:pt idx="308">
                  <c:v>3.7687715050342456</c:v>
                </c:pt>
                <c:pt idx="309">
                  <c:v>3.7735516058568166</c:v>
                </c:pt>
                <c:pt idx="310">
                  <c:v>3.7780865733038711</c:v>
                </c:pt>
                <c:pt idx="311">
                  <c:v>3.7823889783177433</c:v>
                </c:pt>
                <c:pt idx="312">
                  <c:v>3.786470747177058</c:v>
                </c:pt>
                <c:pt idx="313">
                  <c:v>3.7903431945564079</c:v>
                </c:pt>
                <c:pt idx="314">
                  <c:v>3.7940170548906629</c:v>
                </c:pt>
                <c:pt idx="315">
                  <c:v>3.7975025121308534</c:v>
                </c:pt>
                <c:pt idx="316">
                  <c:v>3.8008092279741112</c:v>
                </c:pt>
                <c:pt idx="317">
                  <c:v>3.800640583521953</c:v>
                </c:pt>
                <c:pt idx="318">
                  <c:v>3.8004805875032388</c:v>
                </c:pt>
                <c:pt idx="319">
                  <c:v>3.8003287964085612</c:v>
                </c:pt>
                <c:pt idx="320">
                  <c:v>3.8001847894725849</c:v>
                </c:pt>
                <c:pt idx="321">
                  <c:v>3.8000481675076845</c:v>
                </c:pt>
                <c:pt idx="322">
                  <c:v>3.7999185517973944</c:v>
                </c:pt>
                <c:pt idx="323">
                  <c:v>3.7997955830466061</c:v>
                </c:pt>
                <c:pt idx="324">
                  <c:v>3.7996789203856021</c:v>
                </c:pt>
                <c:pt idx="325">
                  <c:v>3.7995682404251623</c:v>
                </c:pt>
                <c:pt idx="326">
                  <c:v>3.7994632363601295</c:v>
                </c:pt>
                <c:pt idx="327">
                  <c:v>3.7993636171189444</c:v>
                </c:pt>
                <c:pt idx="328">
                  <c:v>3.7992691065567947</c:v>
                </c:pt>
                <c:pt idx="329">
                  <c:v>3.7922500084879784</c:v>
                </c:pt>
                <c:pt idx="330">
                  <c:v>3.7855908641662808</c:v>
                </c:pt>
                <c:pt idx="331">
                  <c:v>3.7862026486273446</c:v>
                </c:pt>
                <c:pt idx="332">
                  <c:v>3.7867830595263023</c:v>
                </c:pt>
                <c:pt idx="333">
                  <c:v>3.7873337057637753</c:v>
                </c:pt>
                <c:pt idx="334">
                  <c:v>3.7878561137326598</c:v>
                </c:pt>
                <c:pt idx="335">
                  <c:v>3.7883517315492941</c:v>
                </c:pt>
                <c:pt idx="336">
                  <c:v>3.7931893837987265</c:v>
                </c:pt>
                <c:pt idx="337">
                  <c:v>3.7977789513174187</c:v>
                </c:pt>
                <c:pt idx="338">
                  <c:v>3.797765705668168</c:v>
                </c:pt>
                <c:pt idx="339">
                  <c:v>3.7977531392829813</c:v>
                </c:pt>
                <c:pt idx="340">
                  <c:v>3.797741217327804</c:v>
                </c:pt>
                <c:pt idx="341">
                  <c:v>3.7977299067549435</c:v>
                </c:pt>
                <c:pt idx="342">
                  <c:v>3.7977191762114604</c:v>
                </c:pt>
                <c:pt idx="343">
                  <c:v>3.7977089959522585</c:v>
                </c:pt>
                <c:pt idx="344">
                  <c:v>3.7976993377576314</c:v>
                </c:pt>
                <c:pt idx="345">
                  <c:v>3.797690174855036</c:v>
                </c:pt>
                <c:pt idx="346">
                  <c:v>3.7976814818448816</c:v>
                </c:pt>
                <c:pt idx="347">
                  <c:v>3.7976732346301199</c:v>
                </c:pt>
                <c:pt idx="348">
                  <c:v>3.7976654103494485</c:v>
                </c:pt>
                <c:pt idx="349">
                  <c:v>3.7976579873139396</c:v>
                </c:pt>
                <c:pt idx="350">
                  <c:v>3.7976509449469185</c:v>
                </c:pt>
                <c:pt idx="351">
                  <c:v>3.7976442637269239</c:v>
                </c:pt>
                <c:pt idx="352">
                  <c:v>3.7976379251335959</c:v>
                </c:pt>
                <c:pt idx="353">
                  <c:v>3.7976319115963357</c:v>
                </c:pt>
                <c:pt idx="354">
                  <c:v>3.7976262064456017</c:v>
                </c:pt>
                <c:pt idx="355">
                  <c:v>3.7976207938667002</c:v>
                </c:pt>
                <c:pt idx="356">
                  <c:v>3.7976156588559475</c:v>
                </c:pt>
                <c:pt idx="357">
                  <c:v>3.7976107871790798</c:v>
                </c:pt>
                <c:pt idx="358">
                  <c:v>3.797606165331795</c:v>
                </c:pt>
                <c:pt idx="359">
                  <c:v>3.7976017805023194</c:v>
                </c:pt>
                <c:pt idx="360">
                  <c:v>3.7975976205358939</c:v>
                </c:pt>
              </c:numCache>
            </c:numRef>
          </c:yVal>
          <c:smooth val="1"/>
        </c:ser>
        <c:axId val="57567488"/>
        <c:axId val="57577472"/>
      </c:scatterChart>
      <c:valAx>
        <c:axId val="57567488"/>
        <c:scaling>
          <c:orientation val="minMax"/>
        </c:scaling>
        <c:axPos val="b"/>
        <c:numFmt formatCode="General" sourceLinked="1"/>
        <c:tickLblPos val="nextTo"/>
        <c:crossAx val="57577472"/>
        <c:crosses val="autoZero"/>
        <c:crossBetween val="midCat"/>
      </c:valAx>
      <c:valAx>
        <c:axId val="57577472"/>
        <c:scaling>
          <c:orientation val="minMax"/>
        </c:scaling>
        <c:axPos val="l"/>
        <c:majorGridlines/>
        <c:numFmt formatCode="General" sourceLinked="1"/>
        <c:tickLblPos val="nextTo"/>
        <c:crossAx val="5756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3600174978221"/>
          <c:y val="0.19252515310586191"/>
          <c:w val="0.11174496644295302"/>
          <c:h val="9.6057992922377475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29</xdr:row>
      <xdr:rowOff>19050</xdr:rowOff>
    </xdr:from>
    <xdr:to>
      <xdr:col>7</xdr:col>
      <xdr:colOff>285750</xdr:colOff>
      <xdr:row>48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133350</xdr:rowOff>
    </xdr:from>
    <xdr:to>
      <xdr:col>7</xdr:col>
      <xdr:colOff>561975</xdr:colOff>
      <xdr:row>65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8</xdr:row>
      <xdr:rowOff>19050</xdr:rowOff>
    </xdr:from>
    <xdr:to>
      <xdr:col>25</xdr:col>
      <xdr:colOff>552450</xdr:colOff>
      <xdr:row>33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152400</xdr:rowOff>
    </xdr:from>
    <xdr:to>
      <xdr:col>8</xdr:col>
      <xdr:colOff>466725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24</xdr:row>
      <xdr:rowOff>95250</xdr:rowOff>
    </xdr:from>
    <xdr:to>
      <xdr:col>9</xdr:col>
      <xdr:colOff>0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4</xdr:row>
      <xdr:rowOff>47625</xdr:rowOff>
    </xdr:from>
    <xdr:to>
      <xdr:col>18</xdr:col>
      <xdr:colOff>552450</xdr:colOff>
      <xdr:row>29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152400</xdr:rowOff>
    </xdr:from>
    <xdr:to>
      <xdr:col>8</xdr:col>
      <xdr:colOff>447675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24</xdr:row>
      <xdr:rowOff>95250</xdr:rowOff>
    </xdr:from>
    <xdr:to>
      <xdr:col>9</xdr:col>
      <xdr:colOff>0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8</xdr:row>
      <xdr:rowOff>19050</xdr:rowOff>
    </xdr:from>
    <xdr:to>
      <xdr:col>20</xdr:col>
      <xdr:colOff>200025</xdr:colOff>
      <xdr:row>33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4"/>
  <sheetViews>
    <sheetView workbookViewId="0">
      <selection activeCell="I26" sqref="I26"/>
    </sheetView>
  </sheetViews>
  <sheetFormatPr defaultRowHeight="15"/>
  <cols>
    <col min="8" max="8" width="13" customWidth="1"/>
    <col min="10" max="10" width="12.140625" customWidth="1"/>
    <col min="11" max="11" width="11.42578125" customWidth="1"/>
    <col min="12" max="12" width="13.140625" customWidth="1"/>
  </cols>
  <sheetData>
    <row r="1" spans="1:15">
      <c r="A1" t="s">
        <v>10</v>
      </c>
    </row>
    <row r="2" spans="1:15">
      <c r="F2" t="s">
        <v>0</v>
      </c>
    </row>
    <row r="3" spans="1:15">
      <c r="A3" t="s">
        <v>9</v>
      </c>
      <c r="B3" t="s">
        <v>7</v>
      </c>
      <c r="C3" t="s">
        <v>8</v>
      </c>
      <c r="D3" t="s">
        <v>2</v>
      </c>
      <c r="E3" t="s">
        <v>2</v>
      </c>
      <c r="F3" t="s">
        <v>1</v>
      </c>
      <c r="J3" t="s">
        <v>11</v>
      </c>
      <c r="K3" t="s">
        <v>12</v>
      </c>
      <c r="L3" t="s">
        <v>17</v>
      </c>
      <c r="M3" t="s">
        <v>18</v>
      </c>
      <c r="N3" t="s">
        <v>19</v>
      </c>
      <c r="O3" t="s">
        <v>20</v>
      </c>
    </row>
    <row r="4" spans="1:15">
      <c r="B4" t="s">
        <v>3</v>
      </c>
      <c r="C4" t="s">
        <v>3</v>
      </c>
      <c r="D4" t="s">
        <v>4</v>
      </c>
      <c r="E4" t="s">
        <v>5</v>
      </c>
      <c r="F4" t="s">
        <v>6</v>
      </c>
      <c r="H4" t="s">
        <v>13</v>
      </c>
      <c r="J4">
        <v>0</v>
      </c>
      <c r="K4">
        <v>0</v>
      </c>
      <c r="L4">
        <f t="shared" ref="L4:L67" si="0">K4*$H$9</f>
        <v>0</v>
      </c>
      <c r="M4">
        <v>3.8</v>
      </c>
      <c r="N4">
        <f>M4-L4*$H$14</f>
        <v>3.8</v>
      </c>
      <c r="O4">
        <f>M4</f>
        <v>3.8</v>
      </c>
    </row>
    <row r="5" spans="1:15">
      <c r="A5">
        <v>1</v>
      </c>
      <c r="B5">
        <v>16</v>
      </c>
      <c r="C5">
        <v>16</v>
      </c>
      <c r="D5">
        <v>0</v>
      </c>
      <c r="E5">
        <v>0</v>
      </c>
      <c r="F5">
        <v>0</v>
      </c>
      <c r="J5">
        <f>1+J4</f>
        <v>1</v>
      </c>
      <c r="K5">
        <v>0</v>
      </c>
      <c r="L5">
        <f t="shared" si="0"/>
        <v>0</v>
      </c>
      <c r="M5">
        <v>3.8</v>
      </c>
      <c r="N5">
        <f t="shared" ref="N5:N68" si="1">M5-L5*$H$14</f>
        <v>3.8</v>
      </c>
      <c r="O5">
        <f>O4-((L5-((M4-O4)/$H$14))/$H$12)</f>
        <v>3.8</v>
      </c>
    </row>
    <row r="6" spans="1:15">
      <c r="A6">
        <v>2</v>
      </c>
      <c r="B6">
        <v>28</v>
      </c>
      <c r="C6">
        <v>44</v>
      </c>
      <c r="D6">
        <v>12.5</v>
      </c>
      <c r="E6">
        <v>4750</v>
      </c>
      <c r="F6">
        <v>36.94</v>
      </c>
      <c r="H6" t="s">
        <v>14</v>
      </c>
      <c r="J6">
        <f t="shared" ref="J6:J69" si="2">1+J5</f>
        <v>2</v>
      </c>
      <c r="K6">
        <v>0</v>
      </c>
      <c r="L6">
        <f t="shared" si="0"/>
        <v>0</v>
      </c>
      <c r="M6">
        <v>3.8</v>
      </c>
      <c r="N6">
        <f t="shared" si="1"/>
        <v>3.8</v>
      </c>
      <c r="O6">
        <f>O5-((L6-((M5-O5)/$H$14))/$H$12)</f>
        <v>3.8</v>
      </c>
    </row>
    <row r="7" spans="1:15">
      <c r="A7">
        <v>3</v>
      </c>
      <c r="B7">
        <v>12</v>
      </c>
      <c r="C7">
        <v>56</v>
      </c>
      <c r="D7">
        <v>25</v>
      </c>
      <c r="E7">
        <v>9500</v>
      </c>
      <c r="F7">
        <v>68.61</v>
      </c>
      <c r="H7" t="s">
        <v>15</v>
      </c>
      <c r="J7">
        <f t="shared" si="2"/>
        <v>3</v>
      </c>
      <c r="K7">
        <v>0</v>
      </c>
      <c r="L7">
        <f t="shared" si="0"/>
        <v>0</v>
      </c>
      <c r="M7">
        <v>3.8</v>
      </c>
      <c r="N7">
        <f t="shared" si="1"/>
        <v>3.8</v>
      </c>
      <c r="O7">
        <f t="shared" ref="O7:O69" si="3">O6-((L7-((M6-O6)/$H$14))/$H$12)</f>
        <v>3.8</v>
      </c>
    </row>
    <row r="8" spans="1:15">
      <c r="A8">
        <v>4</v>
      </c>
      <c r="B8">
        <v>8</v>
      </c>
      <c r="C8">
        <v>64</v>
      </c>
      <c r="D8">
        <v>-12.5</v>
      </c>
      <c r="E8">
        <v>-4750</v>
      </c>
      <c r="F8">
        <v>58.06</v>
      </c>
      <c r="H8" t="s">
        <v>16</v>
      </c>
      <c r="J8">
        <f t="shared" si="2"/>
        <v>4</v>
      </c>
      <c r="K8">
        <v>0</v>
      </c>
      <c r="L8">
        <f t="shared" si="0"/>
        <v>0</v>
      </c>
      <c r="M8">
        <v>3.8</v>
      </c>
      <c r="N8">
        <f t="shared" si="1"/>
        <v>3.8</v>
      </c>
      <c r="O8">
        <f t="shared" si="3"/>
        <v>3.8</v>
      </c>
    </row>
    <row r="9" spans="1:15">
      <c r="A9">
        <v>5</v>
      </c>
      <c r="B9">
        <v>16</v>
      </c>
      <c r="C9">
        <v>80</v>
      </c>
      <c r="D9">
        <v>2</v>
      </c>
      <c r="E9">
        <v>760</v>
      </c>
      <c r="F9">
        <v>61.43</v>
      </c>
      <c r="H9">
        <f>25/121</f>
        <v>0.20661157024793389</v>
      </c>
      <c r="J9">
        <f t="shared" si="2"/>
        <v>5</v>
      </c>
      <c r="K9">
        <v>0</v>
      </c>
      <c r="L9">
        <f t="shared" si="0"/>
        <v>0</v>
      </c>
      <c r="M9">
        <v>3.8</v>
      </c>
      <c r="N9">
        <f t="shared" si="1"/>
        <v>3.8</v>
      </c>
      <c r="O9">
        <f t="shared" si="3"/>
        <v>3.8</v>
      </c>
    </row>
    <row r="10" spans="1:15">
      <c r="A10">
        <v>6</v>
      </c>
      <c r="B10">
        <v>24</v>
      </c>
      <c r="C10">
        <v>104</v>
      </c>
      <c r="D10">
        <v>12.5</v>
      </c>
      <c r="E10">
        <v>4750</v>
      </c>
      <c r="F10">
        <v>93.1</v>
      </c>
      <c r="J10">
        <f t="shared" si="2"/>
        <v>6</v>
      </c>
      <c r="K10">
        <v>0</v>
      </c>
      <c r="L10">
        <f t="shared" si="0"/>
        <v>0</v>
      </c>
      <c r="M10">
        <v>3.8</v>
      </c>
      <c r="N10">
        <f t="shared" si="1"/>
        <v>3.8</v>
      </c>
      <c r="O10">
        <f t="shared" si="3"/>
        <v>3.8</v>
      </c>
    </row>
    <row r="11" spans="1:15">
      <c r="A11">
        <v>7</v>
      </c>
      <c r="B11">
        <v>12</v>
      </c>
      <c r="C11">
        <v>116</v>
      </c>
      <c r="D11">
        <v>25</v>
      </c>
      <c r="E11">
        <v>9500</v>
      </c>
      <c r="F11">
        <v>124.77</v>
      </c>
      <c r="H11" t="s">
        <v>21</v>
      </c>
      <c r="J11">
        <f t="shared" si="2"/>
        <v>7</v>
      </c>
      <c r="K11">
        <v>0</v>
      </c>
      <c r="L11">
        <f t="shared" si="0"/>
        <v>0</v>
      </c>
      <c r="M11">
        <v>3.8</v>
      </c>
      <c r="N11">
        <f t="shared" si="1"/>
        <v>3.8</v>
      </c>
      <c r="O11">
        <f t="shared" si="3"/>
        <v>3.8</v>
      </c>
    </row>
    <row r="12" spans="1:15">
      <c r="A12">
        <v>8</v>
      </c>
      <c r="B12">
        <v>8</v>
      </c>
      <c r="C12">
        <v>124</v>
      </c>
      <c r="D12">
        <v>-12.5</v>
      </c>
      <c r="E12">
        <v>-4750</v>
      </c>
      <c r="F12">
        <v>114.21</v>
      </c>
      <c r="H12">
        <v>650</v>
      </c>
      <c r="J12">
        <f t="shared" si="2"/>
        <v>8</v>
      </c>
      <c r="K12">
        <v>0</v>
      </c>
      <c r="L12">
        <f t="shared" si="0"/>
        <v>0</v>
      </c>
      <c r="M12">
        <v>3.8</v>
      </c>
      <c r="N12">
        <f t="shared" si="1"/>
        <v>3.8</v>
      </c>
      <c r="O12">
        <f t="shared" si="3"/>
        <v>3.8</v>
      </c>
    </row>
    <row r="13" spans="1:15">
      <c r="A13">
        <v>9</v>
      </c>
      <c r="B13">
        <v>16</v>
      </c>
      <c r="C13">
        <v>140</v>
      </c>
      <c r="D13">
        <v>2</v>
      </c>
      <c r="E13">
        <v>760</v>
      </c>
      <c r="F13">
        <v>117.59</v>
      </c>
      <c r="H13" t="s">
        <v>22</v>
      </c>
      <c r="J13">
        <f t="shared" si="2"/>
        <v>9</v>
      </c>
      <c r="K13">
        <v>0</v>
      </c>
      <c r="L13">
        <f t="shared" si="0"/>
        <v>0</v>
      </c>
      <c r="M13">
        <v>3.8</v>
      </c>
      <c r="N13">
        <f t="shared" si="1"/>
        <v>3.8</v>
      </c>
      <c r="O13">
        <f t="shared" si="3"/>
        <v>3.8</v>
      </c>
    </row>
    <row r="14" spans="1:15">
      <c r="A14">
        <v>10</v>
      </c>
      <c r="B14">
        <v>24</v>
      </c>
      <c r="C14">
        <v>164</v>
      </c>
      <c r="D14">
        <v>12.5</v>
      </c>
      <c r="E14">
        <v>4750</v>
      </c>
      <c r="F14">
        <v>149.26</v>
      </c>
      <c r="H14">
        <v>7.0000000000000007E-2</v>
      </c>
      <c r="J14">
        <f t="shared" si="2"/>
        <v>10</v>
      </c>
      <c r="K14">
        <v>0</v>
      </c>
      <c r="L14">
        <f t="shared" si="0"/>
        <v>0</v>
      </c>
      <c r="M14">
        <v>3.8</v>
      </c>
      <c r="N14">
        <f t="shared" si="1"/>
        <v>3.8</v>
      </c>
      <c r="O14">
        <f t="shared" si="3"/>
        <v>3.8</v>
      </c>
    </row>
    <row r="15" spans="1:15">
      <c r="A15">
        <v>11</v>
      </c>
      <c r="B15">
        <v>12</v>
      </c>
      <c r="C15">
        <v>176</v>
      </c>
      <c r="D15">
        <v>25</v>
      </c>
      <c r="E15">
        <v>9500</v>
      </c>
      <c r="F15">
        <v>180.92</v>
      </c>
      <c r="J15">
        <f t="shared" si="2"/>
        <v>11</v>
      </c>
      <c r="K15">
        <v>0</v>
      </c>
      <c r="L15">
        <f t="shared" si="0"/>
        <v>0</v>
      </c>
      <c r="M15">
        <v>3.8</v>
      </c>
      <c r="N15">
        <f t="shared" si="1"/>
        <v>3.8</v>
      </c>
      <c r="O15">
        <f t="shared" si="3"/>
        <v>3.8</v>
      </c>
    </row>
    <row r="16" spans="1:15">
      <c r="A16">
        <v>12</v>
      </c>
      <c r="B16">
        <v>8</v>
      </c>
      <c r="C16">
        <v>184</v>
      </c>
      <c r="D16">
        <v>-25</v>
      </c>
      <c r="E16">
        <v>-9500</v>
      </c>
      <c r="F16">
        <v>159.81</v>
      </c>
      <c r="J16">
        <f t="shared" si="2"/>
        <v>12</v>
      </c>
      <c r="K16">
        <v>0</v>
      </c>
      <c r="L16">
        <f t="shared" si="0"/>
        <v>0</v>
      </c>
      <c r="M16">
        <v>3.8</v>
      </c>
      <c r="N16">
        <f t="shared" si="1"/>
        <v>3.8</v>
      </c>
      <c r="O16">
        <f t="shared" si="3"/>
        <v>3.8</v>
      </c>
    </row>
    <row r="17" spans="1:15">
      <c r="A17">
        <v>13</v>
      </c>
      <c r="B17">
        <v>16</v>
      </c>
      <c r="C17">
        <v>200</v>
      </c>
      <c r="D17">
        <v>2</v>
      </c>
      <c r="E17">
        <v>760</v>
      </c>
      <c r="F17">
        <v>163.19</v>
      </c>
      <c r="J17">
        <f t="shared" si="2"/>
        <v>13</v>
      </c>
      <c r="K17">
        <v>0</v>
      </c>
      <c r="L17">
        <f t="shared" si="0"/>
        <v>0</v>
      </c>
      <c r="M17">
        <v>3.8</v>
      </c>
      <c r="N17">
        <f t="shared" si="1"/>
        <v>3.8</v>
      </c>
      <c r="O17">
        <f t="shared" si="3"/>
        <v>3.8</v>
      </c>
    </row>
    <row r="18" spans="1:15">
      <c r="A18">
        <v>14</v>
      </c>
      <c r="B18">
        <v>36</v>
      </c>
      <c r="C18">
        <v>236</v>
      </c>
      <c r="D18">
        <v>12.5</v>
      </c>
      <c r="E18">
        <v>4750</v>
      </c>
      <c r="F18">
        <v>210.69</v>
      </c>
      <c r="J18">
        <f t="shared" si="2"/>
        <v>14</v>
      </c>
      <c r="K18">
        <v>0</v>
      </c>
      <c r="L18">
        <f t="shared" si="0"/>
        <v>0</v>
      </c>
      <c r="M18">
        <v>3.8</v>
      </c>
      <c r="N18">
        <f t="shared" si="1"/>
        <v>3.8</v>
      </c>
      <c r="O18">
        <f t="shared" si="3"/>
        <v>3.8</v>
      </c>
    </row>
    <row r="19" spans="1:15">
      <c r="A19">
        <v>15</v>
      </c>
      <c r="B19">
        <v>2</v>
      </c>
      <c r="C19">
        <v>238</v>
      </c>
      <c r="D19">
        <v>100</v>
      </c>
      <c r="E19">
        <v>38000</v>
      </c>
      <c r="F19">
        <v>231.8</v>
      </c>
      <c r="J19">
        <f t="shared" si="2"/>
        <v>15</v>
      </c>
      <c r="K19">
        <v>0</v>
      </c>
      <c r="L19">
        <f t="shared" si="0"/>
        <v>0</v>
      </c>
      <c r="M19">
        <v>3.8</v>
      </c>
      <c r="N19">
        <f t="shared" si="1"/>
        <v>3.8</v>
      </c>
      <c r="O19">
        <f t="shared" si="3"/>
        <v>3.8</v>
      </c>
    </row>
    <row r="20" spans="1:15">
      <c r="A20">
        <v>16</v>
      </c>
      <c r="B20">
        <v>6</v>
      </c>
      <c r="C20">
        <v>244</v>
      </c>
      <c r="D20">
        <v>50</v>
      </c>
      <c r="E20">
        <v>19000</v>
      </c>
      <c r="F20">
        <v>263.47000000000003</v>
      </c>
      <c r="J20">
        <f t="shared" si="2"/>
        <v>16</v>
      </c>
      <c r="K20">
        <v>0</v>
      </c>
      <c r="L20">
        <f t="shared" si="0"/>
        <v>0</v>
      </c>
      <c r="M20">
        <v>3.8</v>
      </c>
      <c r="N20">
        <f t="shared" si="1"/>
        <v>3.8</v>
      </c>
      <c r="O20">
        <f t="shared" si="3"/>
        <v>3.8</v>
      </c>
    </row>
    <row r="21" spans="1:15">
      <c r="A21">
        <v>17</v>
      </c>
      <c r="B21">
        <v>24</v>
      </c>
      <c r="C21">
        <v>268</v>
      </c>
      <c r="D21">
        <v>62.5</v>
      </c>
      <c r="E21">
        <v>23750</v>
      </c>
      <c r="F21">
        <v>421.8</v>
      </c>
      <c r="J21">
        <f t="shared" si="2"/>
        <v>17</v>
      </c>
      <c r="K21">
        <v>12.5</v>
      </c>
      <c r="L21">
        <f t="shared" si="0"/>
        <v>2.5826446280991737</v>
      </c>
      <c r="M21">
        <v>3.8</v>
      </c>
      <c r="N21">
        <f t="shared" si="1"/>
        <v>3.6192148760330576</v>
      </c>
      <c r="O21">
        <f t="shared" si="3"/>
        <v>3.7960267005721549</v>
      </c>
    </row>
    <row r="22" spans="1:15">
      <c r="A22">
        <v>18</v>
      </c>
      <c r="B22">
        <v>8</v>
      </c>
      <c r="C22">
        <v>276</v>
      </c>
      <c r="D22">
        <v>-25</v>
      </c>
      <c r="E22">
        <v>-9500</v>
      </c>
      <c r="F22">
        <v>400.69</v>
      </c>
      <c r="J22">
        <f t="shared" si="2"/>
        <v>18</v>
      </c>
      <c r="K22">
        <v>12.5</v>
      </c>
      <c r="L22">
        <f t="shared" si="0"/>
        <v>2.5826446280991737</v>
      </c>
      <c r="M22">
        <v>3.8</v>
      </c>
      <c r="N22">
        <f t="shared" si="1"/>
        <v>3.6192148760330576</v>
      </c>
      <c r="O22">
        <f t="shared" si="3"/>
        <v>3.7921407264064606</v>
      </c>
    </row>
    <row r="23" spans="1:15">
      <c r="A23">
        <v>19</v>
      </c>
      <c r="B23">
        <v>32</v>
      </c>
      <c r="C23">
        <v>308</v>
      </c>
      <c r="D23">
        <v>25</v>
      </c>
      <c r="E23">
        <v>9500</v>
      </c>
      <c r="F23">
        <v>485.13</v>
      </c>
      <c r="J23">
        <f t="shared" si="2"/>
        <v>19</v>
      </c>
      <c r="K23">
        <v>12.5</v>
      </c>
      <c r="L23">
        <f t="shared" si="0"/>
        <v>2.5826446280991737</v>
      </c>
      <c r="M23">
        <v>3.8</v>
      </c>
      <c r="N23">
        <f t="shared" si="1"/>
        <v>3.6192148760330576</v>
      </c>
      <c r="O23">
        <f t="shared" si="3"/>
        <v>3.7883401582663856</v>
      </c>
    </row>
    <row r="24" spans="1:15">
      <c r="A24">
        <v>20</v>
      </c>
      <c r="B24">
        <v>8</v>
      </c>
      <c r="C24">
        <v>316</v>
      </c>
      <c r="D24">
        <v>-50</v>
      </c>
      <c r="E24">
        <v>-19000</v>
      </c>
      <c r="F24">
        <v>442.91</v>
      </c>
      <c r="J24">
        <f t="shared" si="2"/>
        <v>20</v>
      </c>
      <c r="K24">
        <v>12.5</v>
      </c>
      <c r="L24">
        <f t="shared" si="0"/>
        <v>2.5826446280991737</v>
      </c>
      <c r="M24">
        <v>3.8</v>
      </c>
      <c r="N24">
        <f t="shared" si="1"/>
        <v>3.6192148760330576</v>
      </c>
      <c r="O24">
        <f t="shared" si="3"/>
        <v>3.7846231190964224</v>
      </c>
    </row>
    <row r="25" spans="1:15">
      <c r="A25">
        <v>21</v>
      </c>
      <c r="B25">
        <v>12</v>
      </c>
      <c r="C25">
        <v>328</v>
      </c>
      <c r="D25">
        <v>2</v>
      </c>
      <c r="E25">
        <v>760</v>
      </c>
      <c r="F25">
        <v>445.44</v>
      </c>
      <c r="J25">
        <f t="shared" si="2"/>
        <v>21</v>
      </c>
      <c r="K25">
        <v>12.5</v>
      </c>
      <c r="L25">
        <f t="shared" si="0"/>
        <v>2.5826446280991737</v>
      </c>
      <c r="M25">
        <v>3.8</v>
      </c>
      <c r="N25">
        <f t="shared" si="1"/>
        <v>3.6192148760330576</v>
      </c>
      <c r="O25">
        <f t="shared" si="3"/>
        <v>3.7809877730950299</v>
      </c>
    </row>
    <row r="26" spans="1:15">
      <c r="A26">
        <v>22</v>
      </c>
      <c r="B26">
        <v>2</v>
      </c>
      <c r="C26">
        <v>330</v>
      </c>
      <c r="D26">
        <v>121</v>
      </c>
      <c r="E26">
        <v>46000</v>
      </c>
      <c r="F26">
        <v>471</v>
      </c>
      <c r="J26">
        <f t="shared" si="2"/>
        <v>22</v>
      </c>
      <c r="K26">
        <v>12.5</v>
      </c>
      <c r="L26">
        <f t="shared" si="0"/>
        <v>2.5826446280991737</v>
      </c>
      <c r="M26">
        <v>3.8</v>
      </c>
      <c r="N26">
        <f t="shared" si="1"/>
        <v>3.6192148760330576</v>
      </c>
      <c r="O26">
        <f t="shared" si="3"/>
        <v>3.7774323248079535</v>
      </c>
    </row>
    <row r="27" spans="1:15">
      <c r="A27">
        <v>23</v>
      </c>
      <c r="B27">
        <v>5</v>
      </c>
      <c r="C27">
        <v>335</v>
      </c>
      <c r="D27">
        <v>2</v>
      </c>
      <c r="E27">
        <v>760</v>
      </c>
      <c r="F27">
        <v>472.06</v>
      </c>
      <c r="J27">
        <f t="shared" si="2"/>
        <v>23</v>
      </c>
      <c r="K27">
        <v>12.5</v>
      </c>
      <c r="L27">
        <f t="shared" si="0"/>
        <v>2.5826446280991737</v>
      </c>
      <c r="M27">
        <v>3.8</v>
      </c>
      <c r="N27">
        <f t="shared" si="1"/>
        <v>3.6192148760330576</v>
      </c>
      <c r="O27">
        <f t="shared" si="3"/>
        <v>3.7739550182414723</v>
      </c>
    </row>
    <row r="28" spans="1:15">
      <c r="A28">
        <v>24</v>
      </c>
      <c r="B28">
        <v>2</v>
      </c>
      <c r="C28">
        <v>337</v>
      </c>
      <c r="D28">
        <v>-65.8</v>
      </c>
      <c r="E28">
        <v>-25000</v>
      </c>
      <c r="F28">
        <v>458.17</v>
      </c>
      <c r="J28">
        <f t="shared" si="2"/>
        <v>24</v>
      </c>
      <c r="K28">
        <v>12.5</v>
      </c>
      <c r="L28">
        <f t="shared" si="0"/>
        <v>2.5826446280991737</v>
      </c>
      <c r="M28">
        <v>3.8</v>
      </c>
      <c r="N28">
        <f t="shared" si="1"/>
        <v>3.6192148760330576</v>
      </c>
      <c r="O28">
        <f t="shared" si="3"/>
        <v>3.7705541359951336</v>
      </c>
    </row>
    <row r="29" spans="1:15">
      <c r="A29">
        <v>25</v>
      </c>
      <c r="B29">
        <v>23</v>
      </c>
      <c r="C29">
        <v>360</v>
      </c>
      <c r="D29">
        <v>2</v>
      </c>
      <c r="E29">
        <v>760</v>
      </c>
      <c r="F29">
        <v>463.02</v>
      </c>
      <c r="J29">
        <f t="shared" si="2"/>
        <v>25</v>
      </c>
      <c r="K29">
        <v>12.5</v>
      </c>
      <c r="L29">
        <f t="shared" si="0"/>
        <v>2.5826446280991737</v>
      </c>
      <c r="M29">
        <v>3.8</v>
      </c>
      <c r="N29">
        <f t="shared" si="1"/>
        <v>3.6192148760330576</v>
      </c>
      <c r="O29">
        <f t="shared" si="3"/>
        <v>3.7672279984135493</v>
      </c>
    </row>
    <row r="30" spans="1:15">
      <c r="J30">
        <f t="shared" si="2"/>
        <v>26</v>
      </c>
      <c r="K30">
        <v>12.5</v>
      </c>
      <c r="L30">
        <f t="shared" si="0"/>
        <v>2.5826446280991737</v>
      </c>
      <c r="M30">
        <v>3.8</v>
      </c>
      <c r="N30">
        <f t="shared" si="1"/>
        <v>3.6192148760330576</v>
      </c>
      <c r="O30">
        <f t="shared" si="3"/>
        <v>3.7639749627568353</v>
      </c>
    </row>
    <row r="31" spans="1:15">
      <c r="J31">
        <f t="shared" si="2"/>
        <v>27</v>
      </c>
      <c r="K31">
        <v>12.5</v>
      </c>
      <c r="L31">
        <f t="shared" si="0"/>
        <v>2.5826446280991737</v>
      </c>
      <c r="M31">
        <v>3.8</v>
      </c>
      <c r="N31">
        <f t="shared" si="1"/>
        <v>3.6192148760330576</v>
      </c>
      <c r="O31">
        <f t="shared" si="3"/>
        <v>3.7607934223892796</v>
      </c>
    </row>
    <row r="32" spans="1:15">
      <c r="J32">
        <f t="shared" si="2"/>
        <v>28</v>
      </c>
      <c r="K32">
        <v>12.5</v>
      </c>
      <c r="L32">
        <f t="shared" si="0"/>
        <v>2.5826446280991737</v>
      </c>
      <c r="M32">
        <v>3.8</v>
      </c>
      <c r="N32">
        <f t="shared" si="1"/>
        <v>3.6192148760330576</v>
      </c>
      <c r="O32">
        <f t="shared" si="3"/>
        <v>3.7576818059858463</v>
      </c>
    </row>
    <row r="33" spans="10:15">
      <c r="J33">
        <f t="shared" si="2"/>
        <v>29</v>
      </c>
      <c r="K33">
        <v>12.5</v>
      </c>
      <c r="L33">
        <f t="shared" si="0"/>
        <v>2.5826446280991737</v>
      </c>
      <c r="M33">
        <v>3.8</v>
      </c>
      <c r="N33">
        <f t="shared" si="1"/>
        <v>3.6192148760330576</v>
      </c>
      <c r="O33">
        <f t="shared" si="3"/>
        <v>3.7546385767561148</v>
      </c>
    </row>
    <row r="34" spans="10:15">
      <c r="J34">
        <f t="shared" si="2"/>
        <v>30</v>
      </c>
      <c r="K34">
        <v>12.5</v>
      </c>
      <c r="L34">
        <f t="shared" si="0"/>
        <v>2.5826446280991737</v>
      </c>
      <c r="M34">
        <v>3.8</v>
      </c>
      <c r="N34">
        <f t="shared" si="1"/>
        <v>3.6192148760330576</v>
      </c>
      <c r="O34">
        <f t="shared" si="3"/>
        <v>3.7516622316852786</v>
      </c>
    </row>
    <row r="35" spans="10:15">
      <c r="J35">
        <f t="shared" si="2"/>
        <v>31</v>
      </c>
      <c r="K35">
        <v>12.5</v>
      </c>
      <c r="L35">
        <f t="shared" si="0"/>
        <v>2.5826446280991737</v>
      </c>
      <c r="M35">
        <v>3.8</v>
      </c>
      <c r="N35">
        <f t="shared" si="1"/>
        <v>3.6192148760330576</v>
      </c>
      <c r="O35">
        <f t="shared" si="3"/>
        <v>3.7487513007918229</v>
      </c>
    </row>
    <row r="36" spans="10:15">
      <c r="J36">
        <f t="shared" si="2"/>
        <v>32</v>
      </c>
      <c r="K36">
        <v>12.5</v>
      </c>
      <c r="L36">
        <f t="shared" si="0"/>
        <v>2.5826446280991737</v>
      </c>
      <c r="M36">
        <v>3.8</v>
      </c>
      <c r="N36">
        <f t="shared" si="1"/>
        <v>3.6192148760330576</v>
      </c>
      <c r="O36">
        <f t="shared" si="3"/>
        <v>3.7459043464015203</v>
      </c>
    </row>
    <row r="37" spans="10:15">
      <c r="J37">
        <f t="shared" si="2"/>
        <v>33</v>
      </c>
      <c r="K37">
        <v>12.5</v>
      </c>
      <c r="L37">
        <f t="shared" si="0"/>
        <v>2.5826446280991737</v>
      </c>
      <c r="M37">
        <v>3.8</v>
      </c>
      <c r="N37">
        <f t="shared" si="1"/>
        <v>3.6192148760330576</v>
      </c>
      <c r="O37">
        <f t="shared" si="3"/>
        <v>3.7431199624373783</v>
      </c>
    </row>
    <row r="38" spans="10:15">
      <c r="J38">
        <f t="shared" si="2"/>
        <v>34</v>
      </c>
      <c r="K38">
        <v>12.5</v>
      </c>
      <c r="L38">
        <f t="shared" si="0"/>
        <v>2.5826446280991737</v>
      </c>
      <c r="M38">
        <v>3.8</v>
      </c>
      <c r="N38">
        <f t="shared" si="1"/>
        <v>3.6192148760330576</v>
      </c>
      <c r="O38">
        <f t="shared" si="3"/>
        <v>3.7403967737251955</v>
      </c>
    </row>
    <row r="39" spans="10:15">
      <c r="J39">
        <f t="shared" si="2"/>
        <v>35</v>
      </c>
      <c r="K39">
        <v>12.5</v>
      </c>
      <c r="L39">
        <f t="shared" si="0"/>
        <v>2.5826446280991737</v>
      </c>
      <c r="M39">
        <v>3.8</v>
      </c>
      <c r="N39">
        <f t="shared" si="1"/>
        <v>3.6192148760330576</v>
      </c>
      <c r="O39">
        <f t="shared" si="3"/>
        <v>3.7377334353143792</v>
      </c>
    </row>
    <row r="40" spans="10:15">
      <c r="J40">
        <f t="shared" si="2"/>
        <v>36</v>
      </c>
      <c r="K40">
        <v>12.5</v>
      </c>
      <c r="L40">
        <f t="shared" si="0"/>
        <v>2.5826446280991737</v>
      </c>
      <c r="M40">
        <v>3.8</v>
      </c>
      <c r="N40">
        <f t="shared" si="1"/>
        <v>3.6192148760330576</v>
      </c>
      <c r="O40">
        <f t="shared" si="3"/>
        <v>3.7351286318136907</v>
      </c>
    </row>
    <row r="41" spans="10:15">
      <c r="J41">
        <f t="shared" si="2"/>
        <v>37</v>
      </c>
      <c r="K41">
        <v>12.5</v>
      </c>
      <c r="L41">
        <f t="shared" si="0"/>
        <v>2.5826446280991737</v>
      </c>
      <c r="M41">
        <v>3.8</v>
      </c>
      <c r="N41">
        <f t="shared" si="1"/>
        <v>3.6192148760330576</v>
      </c>
      <c r="O41">
        <f t="shared" si="3"/>
        <v>3.7325810767415888</v>
      </c>
    </row>
    <row r="42" spans="10:15">
      <c r="J42">
        <f t="shared" si="2"/>
        <v>38</v>
      </c>
      <c r="K42">
        <v>12.5</v>
      </c>
      <c r="L42">
        <f t="shared" si="0"/>
        <v>2.5826446280991737</v>
      </c>
      <c r="M42">
        <v>3.8</v>
      </c>
      <c r="N42">
        <f t="shared" si="1"/>
        <v>3.6192148760330576</v>
      </c>
      <c r="O42">
        <f t="shared" si="3"/>
        <v>3.7300895118908519</v>
      </c>
    </row>
    <row r="43" spans="10:15">
      <c r="J43">
        <f t="shared" si="2"/>
        <v>39</v>
      </c>
      <c r="K43">
        <v>12.5</v>
      </c>
      <c r="L43">
        <f t="shared" si="0"/>
        <v>2.5826446280991737</v>
      </c>
      <c r="M43">
        <v>3.8</v>
      </c>
      <c r="N43">
        <f t="shared" si="1"/>
        <v>3.6192148760330576</v>
      </c>
      <c r="O43">
        <f t="shared" si="3"/>
        <v>3.7276527067071643</v>
      </c>
    </row>
    <row r="44" spans="10:15">
      <c r="J44">
        <f t="shared" si="2"/>
        <v>40</v>
      </c>
      <c r="K44">
        <v>12.5</v>
      </c>
      <c r="L44">
        <f t="shared" si="0"/>
        <v>2.5826446280991737</v>
      </c>
      <c r="M44">
        <v>3.8</v>
      </c>
      <c r="N44">
        <f t="shared" si="1"/>
        <v>3.6192148760330576</v>
      </c>
      <c r="O44">
        <f t="shared" si="3"/>
        <v>3.7252694576813599</v>
      </c>
    </row>
    <row r="45" spans="10:15">
      <c r="J45">
        <f t="shared" si="2"/>
        <v>41</v>
      </c>
      <c r="K45">
        <v>12.5</v>
      </c>
      <c r="L45">
        <f t="shared" si="0"/>
        <v>2.5826446280991737</v>
      </c>
      <c r="M45">
        <v>3.8</v>
      </c>
      <c r="N45">
        <f t="shared" si="1"/>
        <v>3.6192148760330576</v>
      </c>
      <c r="O45">
        <f t="shared" si="3"/>
        <v>3.7229385877550234</v>
      </c>
    </row>
    <row r="46" spans="10:15">
      <c r="J46">
        <f t="shared" si="2"/>
        <v>42</v>
      </c>
      <c r="K46">
        <v>12.5</v>
      </c>
      <c r="L46">
        <f t="shared" si="0"/>
        <v>2.5826446280991737</v>
      </c>
      <c r="M46">
        <v>3.8</v>
      </c>
      <c r="N46">
        <f t="shared" si="1"/>
        <v>3.6192148760330576</v>
      </c>
      <c r="O46">
        <f t="shared" si="3"/>
        <v>3.7206589457391561</v>
      </c>
    </row>
    <row r="47" spans="10:15">
      <c r="J47">
        <f t="shared" si="2"/>
        <v>43</v>
      </c>
      <c r="K47">
        <v>12.5</v>
      </c>
      <c r="L47">
        <f t="shared" si="0"/>
        <v>2.5826446280991737</v>
      </c>
      <c r="M47">
        <v>3.8</v>
      </c>
      <c r="N47">
        <f t="shared" si="1"/>
        <v>3.6192148760330576</v>
      </c>
      <c r="O47">
        <f t="shared" si="3"/>
        <v>3.7184294057456153</v>
      </c>
    </row>
    <row r="48" spans="10:15">
      <c r="J48">
        <f t="shared" si="2"/>
        <v>44</v>
      </c>
      <c r="K48">
        <v>12.5</v>
      </c>
      <c r="L48">
        <f t="shared" si="0"/>
        <v>2.5826446280991737</v>
      </c>
      <c r="M48">
        <v>3.8</v>
      </c>
      <c r="N48">
        <f t="shared" si="1"/>
        <v>3.6192148760330576</v>
      </c>
      <c r="O48">
        <f t="shared" si="3"/>
        <v>3.7162488666310538</v>
      </c>
    </row>
    <row r="49" spans="10:15">
      <c r="J49">
        <f t="shared" si="2"/>
        <v>45</v>
      </c>
      <c r="K49">
        <v>25</v>
      </c>
      <c r="L49">
        <f t="shared" si="0"/>
        <v>5.1652892561983474</v>
      </c>
      <c r="M49">
        <v>3.8</v>
      </c>
      <c r="N49">
        <f t="shared" si="1"/>
        <v>3.4384297520661153</v>
      </c>
      <c r="O49">
        <f t="shared" si="3"/>
        <v>3.7101429520252309</v>
      </c>
    </row>
    <row r="50" spans="10:15">
      <c r="J50">
        <f t="shared" si="2"/>
        <v>46</v>
      </c>
      <c r="K50">
        <v>25</v>
      </c>
      <c r="L50">
        <f t="shared" si="0"/>
        <v>5.1652892561983474</v>
      </c>
      <c r="M50">
        <v>3.8</v>
      </c>
      <c r="N50">
        <f t="shared" si="1"/>
        <v>3.4384297520661153</v>
      </c>
      <c r="O50">
        <f t="shared" si="3"/>
        <v>3.7041712333448107</v>
      </c>
    </row>
    <row r="51" spans="10:15">
      <c r="J51">
        <f t="shared" si="2"/>
        <v>47</v>
      </c>
      <c r="K51">
        <v>25</v>
      </c>
      <c r="L51">
        <f t="shared" si="0"/>
        <v>5.1652892561983474</v>
      </c>
      <c r="M51">
        <v>3.8</v>
      </c>
      <c r="N51">
        <f t="shared" si="1"/>
        <v>3.4384297520661153</v>
      </c>
      <c r="O51">
        <f t="shared" si="3"/>
        <v>3.6983307612287954</v>
      </c>
    </row>
    <row r="52" spans="10:15">
      <c r="J52">
        <f t="shared" si="2"/>
        <v>48</v>
      </c>
      <c r="K52">
        <v>25</v>
      </c>
      <c r="L52">
        <f t="shared" si="0"/>
        <v>5.1652892561983474</v>
      </c>
      <c r="M52">
        <v>3.8</v>
      </c>
      <c r="N52">
        <f t="shared" si="1"/>
        <v>3.4384297520661153</v>
      </c>
      <c r="O52">
        <f t="shared" si="3"/>
        <v>3.692618651137308</v>
      </c>
    </row>
    <row r="53" spans="10:15">
      <c r="J53">
        <f t="shared" si="2"/>
        <v>49</v>
      </c>
      <c r="K53">
        <v>25</v>
      </c>
      <c r="L53">
        <f t="shared" si="0"/>
        <v>5.1652892561983474</v>
      </c>
      <c r="M53">
        <v>3.8</v>
      </c>
      <c r="N53">
        <f t="shared" si="1"/>
        <v>3.4384297520661153</v>
      </c>
      <c r="O53">
        <f t="shared" si="3"/>
        <v>3.6870320819269522</v>
      </c>
    </row>
    <row r="54" spans="10:15">
      <c r="J54">
        <f t="shared" si="2"/>
        <v>50</v>
      </c>
      <c r="K54">
        <v>25</v>
      </c>
      <c r="L54">
        <f t="shared" si="0"/>
        <v>5.1652892561983474</v>
      </c>
      <c r="M54">
        <v>3.8</v>
      </c>
      <c r="N54">
        <f t="shared" si="1"/>
        <v>3.4384297520661153</v>
      </c>
      <c r="O54">
        <f t="shared" si="3"/>
        <v>3.6815682944574832</v>
      </c>
    </row>
    <row r="55" spans="10:15">
      <c r="J55">
        <f t="shared" si="2"/>
        <v>51</v>
      </c>
      <c r="K55">
        <v>25</v>
      </c>
      <c r="L55">
        <f t="shared" si="0"/>
        <v>5.1652892561983474</v>
      </c>
      <c r="M55">
        <v>3.8</v>
      </c>
      <c r="N55">
        <f t="shared" si="1"/>
        <v>3.4384297520661153</v>
      </c>
      <c r="O55">
        <f t="shared" si="3"/>
        <v>3.6762245902291015</v>
      </c>
    </row>
    <row r="56" spans="10:15">
      <c r="J56">
        <f t="shared" si="2"/>
        <v>52</v>
      </c>
      <c r="K56">
        <v>25</v>
      </c>
      <c r="L56">
        <f t="shared" si="0"/>
        <v>5.1652892561983474</v>
      </c>
      <c r="M56">
        <v>3.8</v>
      </c>
      <c r="N56">
        <f t="shared" si="1"/>
        <v>3.4384297520661153</v>
      </c>
      <c r="O56">
        <f t="shared" si="3"/>
        <v>3.6709983300496951</v>
      </c>
    </row>
    <row r="57" spans="10:15">
      <c r="J57">
        <f t="shared" si="2"/>
        <v>53</v>
      </c>
      <c r="K57">
        <v>25</v>
      </c>
      <c r="L57">
        <f t="shared" si="0"/>
        <v>5.1652892561983474</v>
      </c>
      <c r="M57">
        <v>3.8</v>
      </c>
      <c r="N57">
        <f t="shared" si="1"/>
        <v>3.4384297520661153</v>
      </c>
      <c r="O57">
        <f t="shared" si="3"/>
        <v>3.6658869327313748</v>
      </c>
    </row>
    <row r="58" spans="10:15">
      <c r="J58">
        <f t="shared" si="2"/>
        <v>54</v>
      </c>
      <c r="K58">
        <v>25</v>
      </c>
      <c r="L58">
        <f t="shared" si="0"/>
        <v>5.1652892561983474</v>
      </c>
      <c r="M58">
        <v>3.8</v>
      </c>
      <c r="N58">
        <f t="shared" si="1"/>
        <v>3.4384297520661153</v>
      </c>
      <c r="O58">
        <f t="shared" si="3"/>
        <v>3.6608878738156547</v>
      </c>
    </row>
    <row r="59" spans="10:15">
      <c r="J59">
        <f t="shared" si="2"/>
        <v>55</v>
      </c>
      <c r="K59">
        <v>25</v>
      </c>
      <c r="L59">
        <f t="shared" si="0"/>
        <v>5.1652892561983474</v>
      </c>
      <c r="M59">
        <v>3.8</v>
      </c>
      <c r="N59">
        <f t="shared" si="1"/>
        <v>3.4384297520661153</v>
      </c>
      <c r="O59">
        <f t="shared" si="3"/>
        <v>3.6559986843266539</v>
      </c>
    </row>
    <row r="60" spans="10:15">
      <c r="J60">
        <f t="shared" si="2"/>
        <v>56</v>
      </c>
      <c r="K60">
        <v>25</v>
      </c>
      <c r="L60">
        <f t="shared" si="0"/>
        <v>5.1652892561983474</v>
      </c>
      <c r="M60">
        <v>3.8</v>
      </c>
      <c r="N60">
        <f t="shared" si="1"/>
        <v>3.4384297520661153</v>
      </c>
      <c r="O60">
        <f t="shared" si="3"/>
        <v>3.6512169495516971</v>
      </c>
    </row>
    <row r="61" spans="10:15">
      <c r="J61">
        <f t="shared" si="2"/>
        <v>57</v>
      </c>
      <c r="K61">
        <v>-12.5</v>
      </c>
      <c r="L61">
        <f t="shared" si="0"/>
        <v>-2.5826446280991737</v>
      </c>
      <c r="M61">
        <v>3.8</v>
      </c>
      <c r="N61">
        <f t="shared" si="1"/>
        <v>3.9807851239669421</v>
      </c>
      <c r="O61">
        <f t="shared" si="3"/>
        <v>3.658460206132252</v>
      </c>
    </row>
    <row r="62" spans="10:15">
      <c r="J62">
        <f t="shared" si="2"/>
        <v>58</v>
      </c>
      <c r="K62">
        <v>-12.5</v>
      </c>
      <c r="L62">
        <f t="shared" si="0"/>
        <v>-2.5826446280991737</v>
      </c>
      <c r="M62">
        <v>3.8</v>
      </c>
      <c r="N62">
        <f t="shared" si="1"/>
        <v>3.9807851239669421</v>
      </c>
      <c r="O62">
        <f t="shared" si="3"/>
        <v>3.665544270260487</v>
      </c>
    </row>
    <row r="63" spans="10:15">
      <c r="J63">
        <f t="shared" si="2"/>
        <v>59</v>
      </c>
      <c r="K63">
        <v>-12.5</v>
      </c>
      <c r="L63">
        <f t="shared" si="0"/>
        <v>-2.5826446280991737</v>
      </c>
      <c r="M63">
        <v>3.8</v>
      </c>
      <c r="N63">
        <f t="shared" si="1"/>
        <v>3.9807851239669421</v>
      </c>
      <c r="O63">
        <f t="shared" si="3"/>
        <v>3.6724726406716179</v>
      </c>
    </row>
    <row r="64" spans="10:15">
      <c r="J64">
        <f t="shared" si="2"/>
        <v>60</v>
      </c>
      <c r="K64">
        <v>-12.5</v>
      </c>
      <c r="L64">
        <f t="shared" si="0"/>
        <v>-2.5826446280991737</v>
      </c>
      <c r="M64">
        <v>3.8</v>
      </c>
      <c r="N64">
        <f t="shared" si="1"/>
        <v>3.9807851239669421</v>
      </c>
      <c r="O64">
        <f t="shared" si="3"/>
        <v>3.679248739205581</v>
      </c>
    </row>
    <row r="65" spans="10:15">
      <c r="J65">
        <f t="shared" si="2"/>
        <v>61</v>
      </c>
      <c r="K65">
        <v>-12.5</v>
      </c>
      <c r="L65">
        <f t="shared" si="0"/>
        <v>-2.5826446280991737</v>
      </c>
      <c r="M65">
        <v>3.8</v>
      </c>
      <c r="N65">
        <f t="shared" si="1"/>
        <v>3.9807851239669421</v>
      </c>
      <c r="O65">
        <f t="shared" si="3"/>
        <v>3.6858759124970395</v>
      </c>
    </row>
    <row r="66" spans="10:15">
      <c r="J66">
        <f t="shared" si="2"/>
        <v>62</v>
      </c>
      <c r="K66">
        <v>-12.5</v>
      </c>
      <c r="L66">
        <f t="shared" si="0"/>
        <v>-2.5826446280991737</v>
      </c>
      <c r="M66">
        <v>3.8</v>
      </c>
      <c r="N66">
        <f t="shared" si="1"/>
        <v>3.9807851239669421</v>
      </c>
      <c r="O66">
        <f t="shared" si="3"/>
        <v>3.6923574336282461</v>
      </c>
    </row>
    <row r="67" spans="10:15">
      <c r="J67">
        <f t="shared" si="2"/>
        <v>63</v>
      </c>
      <c r="K67">
        <v>-12.5</v>
      </c>
      <c r="L67">
        <f t="shared" si="0"/>
        <v>-2.5826446280991737</v>
      </c>
      <c r="M67">
        <v>3.8</v>
      </c>
      <c r="N67">
        <f t="shared" si="1"/>
        <v>3.9807851239669421</v>
      </c>
      <c r="O67">
        <f t="shared" si="3"/>
        <v>3.6986965037455799</v>
      </c>
    </row>
    <row r="68" spans="10:15">
      <c r="J68">
        <f t="shared" si="2"/>
        <v>64</v>
      </c>
      <c r="K68">
        <v>-12.5</v>
      </c>
      <c r="L68">
        <f t="shared" ref="L68:L131" si="4">K68*$H$9</f>
        <v>-2.5826446280991737</v>
      </c>
      <c r="M68">
        <v>3.8</v>
      </c>
      <c r="N68">
        <f t="shared" si="1"/>
        <v>3.9807851239669421</v>
      </c>
      <c r="O68">
        <f t="shared" si="3"/>
        <v>3.704896253640555</v>
      </c>
    </row>
    <row r="69" spans="10:15">
      <c r="J69">
        <f t="shared" si="2"/>
        <v>65</v>
      </c>
      <c r="K69">
        <v>2</v>
      </c>
      <c r="L69">
        <f t="shared" si="4"/>
        <v>0.41322314049586778</v>
      </c>
      <c r="M69">
        <v>3.8</v>
      </c>
      <c r="N69">
        <f t="shared" ref="N69:N132" si="5">M69-L69*$H$14</f>
        <v>3.7710743801652891</v>
      </c>
      <c r="O69">
        <f t="shared" si="3"/>
        <v>3.7063507179597801</v>
      </c>
    </row>
    <row r="70" spans="10:15">
      <c r="J70">
        <f t="shared" ref="J70:J133" si="6">1+J69</f>
        <v>66</v>
      </c>
      <c r="K70">
        <v>2</v>
      </c>
      <c r="L70">
        <f t="shared" si="4"/>
        <v>0.41322314049586778</v>
      </c>
      <c r="M70">
        <v>3.8</v>
      </c>
      <c r="N70">
        <f t="shared" si="5"/>
        <v>3.7710743801652891</v>
      </c>
      <c r="O70">
        <f t="shared" ref="O70:O133" si="7">O69-((L70-((M69-O69)/$H$14))/$H$12)</f>
        <v>3.707773216030231</v>
      </c>
    </row>
    <row r="71" spans="10:15">
      <c r="J71">
        <f t="shared" si="6"/>
        <v>67</v>
      </c>
      <c r="K71">
        <v>2</v>
      </c>
      <c r="L71">
        <f t="shared" si="4"/>
        <v>0.41322314049586778</v>
      </c>
      <c r="M71">
        <v>3.8</v>
      </c>
      <c r="N71">
        <f t="shared" si="5"/>
        <v>3.7710743801652891</v>
      </c>
      <c r="O71">
        <f t="shared" si="7"/>
        <v>3.7091644504068255</v>
      </c>
    </row>
    <row r="72" spans="10:15">
      <c r="J72">
        <f t="shared" si="6"/>
        <v>68</v>
      </c>
      <c r="K72">
        <v>2</v>
      </c>
      <c r="L72">
        <f t="shared" si="4"/>
        <v>0.41322314049586778</v>
      </c>
      <c r="M72">
        <v>3.8</v>
      </c>
      <c r="N72">
        <f t="shared" si="5"/>
        <v>3.7710743801652891</v>
      </c>
      <c r="O72">
        <f t="shared" si="7"/>
        <v>3.710525108203715</v>
      </c>
    </row>
    <row r="73" spans="10:15">
      <c r="J73">
        <f t="shared" si="6"/>
        <v>69</v>
      </c>
      <c r="K73">
        <v>2</v>
      </c>
      <c r="L73">
        <f t="shared" si="4"/>
        <v>0.41322314049586778</v>
      </c>
      <c r="M73">
        <v>3.8</v>
      </c>
      <c r="N73">
        <f t="shared" si="5"/>
        <v>3.7710743801652891</v>
      </c>
      <c r="O73">
        <f t="shared" si="7"/>
        <v>3.7118558614336394</v>
      </c>
    </row>
    <row r="74" spans="10:15">
      <c r="J74">
        <f t="shared" si="6"/>
        <v>70</v>
      </c>
      <c r="K74">
        <v>2</v>
      </c>
      <c r="L74">
        <f t="shared" si="4"/>
        <v>0.41322314049586778</v>
      </c>
      <c r="M74">
        <v>3.8</v>
      </c>
      <c r="N74">
        <f t="shared" si="5"/>
        <v>3.7710743801652891</v>
      </c>
      <c r="O74">
        <f t="shared" si="7"/>
        <v>3.7131573673398295</v>
      </c>
    </row>
    <row r="75" spans="10:15">
      <c r="J75">
        <f t="shared" si="6"/>
        <v>71</v>
      </c>
      <c r="K75">
        <v>2</v>
      </c>
      <c r="L75">
        <f t="shared" si="4"/>
        <v>0.41322314049586778</v>
      </c>
      <c r="M75">
        <v>3.8</v>
      </c>
      <c r="N75">
        <f t="shared" si="5"/>
        <v>3.7710743801652891</v>
      </c>
      <c r="O75">
        <f t="shared" si="7"/>
        <v>3.714430268720609</v>
      </c>
    </row>
    <row r="76" spans="10:15">
      <c r="J76">
        <f t="shared" si="6"/>
        <v>72</v>
      </c>
      <c r="K76">
        <v>2</v>
      </c>
      <c r="L76">
        <f t="shared" si="4"/>
        <v>0.41322314049586778</v>
      </c>
      <c r="M76">
        <v>3.8</v>
      </c>
      <c r="N76">
        <f t="shared" si="5"/>
        <v>3.7710743801652891</v>
      </c>
      <c r="O76">
        <f t="shared" si="7"/>
        <v>3.7156751942468658</v>
      </c>
    </row>
    <row r="77" spans="10:15">
      <c r="J77">
        <f t="shared" si="6"/>
        <v>73</v>
      </c>
      <c r="K77">
        <v>2</v>
      </c>
      <c r="L77">
        <f t="shared" si="4"/>
        <v>0.41322314049586778</v>
      </c>
      <c r="M77">
        <v>3.8</v>
      </c>
      <c r="N77">
        <f t="shared" si="5"/>
        <v>3.7710743801652891</v>
      </c>
      <c r="O77">
        <f t="shared" si="7"/>
        <v>3.7168927587725453</v>
      </c>
    </row>
    <row r="78" spans="10:15">
      <c r="J78">
        <f t="shared" si="6"/>
        <v>74</v>
      </c>
      <c r="K78">
        <v>2</v>
      </c>
      <c r="L78">
        <f t="shared" si="4"/>
        <v>0.41322314049586778</v>
      </c>
      <c r="M78">
        <v>3.8</v>
      </c>
      <c r="N78">
        <f t="shared" si="5"/>
        <v>3.7710743801652891</v>
      </c>
      <c r="O78">
        <f t="shared" si="7"/>
        <v>3.71808356363832</v>
      </c>
    </row>
    <row r="79" spans="10:15">
      <c r="J79">
        <f t="shared" si="6"/>
        <v>75</v>
      </c>
      <c r="K79">
        <v>2</v>
      </c>
      <c r="L79">
        <f t="shared" si="4"/>
        <v>0.41322314049586778</v>
      </c>
      <c r="M79">
        <v>3.8</v>
      </c>
      <c r="N79">
        <f t="shared" si="5"/>
        <v>3.7710743801652891</v>
      </c>
      <c r="O79">
        <f t="shared" si="7"/>
        <v>3.7192481969685831</v>
      </c>
    </row>
    <row r="80" spans="10:15">
      <c r="J80">
        <f t="shared" si="6"/>
        <v>76</v>
      </c>
      <c r="K80">
        <v>2</v>
      </c>
      <c r="L80">
        <f t="shared" si="4"/>
        <v>0.41322314049586778</v>
      </c>
      <c r="M80">
        <v>3.8</v>
      </c>
      <c r="N80">
        <f t="shared" si="5"/>
        <v>3.7710743801652891</v>
      </c>
      <c r="O80">
        <f t="shared" si="7"/>
        <v>3.7203872339619175</v>
      </c>
    </row>
    <row r="81" spans="10:15">
      <c r="J81">
        <f t="shared" si="6"/>
        <v>77</v>
      </c>
      <c r="K81">
        <v>2</v>
      </c>
      <c r="L81">
        <f t="shared" si="4"/>
        <v>0.41322314049586778</v>
      </c>
      <c r="M81">
        <v>3.8</v>
      </c>
      <c r="N81">
        <f t="shared" si="5"/>
        <v>3.7710743801652891</v>
      </c>
      <c r="O81">
        <f t="shared" si="7"/>
        <v>3.7215012371751786</v>
      </c>
    </row>
    <row r="82" spans="10:15">
      <c r="J82">
        <f t="shared" si="6"/>
        <v>78</v>
      </c>
      <c r="K82">
        <v>2</v>
      </c>
      <c r="L82">
        <f t="shared" si="4"/>
        <v>0.41322314049586778</v>
      </c>
      <c r="M82">
        <v>3.8</v>
      </c>
      <c r="N82">
        <f t="shared" si="5"/>
        <v>3.7710743801652891</v>
      </c>
      <c r="O82">
        <f t="shared" si="7"/>
        <v>3.7225907568013348</v>
      </c>
    </row>
    <row r="83" spans="10:15">
      <c r="J83">
        <f t="shared" si="6"/>
        <v>79</v>
      </c>
      <c r="K83">
        <v>2</v>
      </c>
      <c r="L83">
        <f t="shared" si="4"/>
        <v>0.41322314049586778</v>
      </c>
      <c r="M83">
        <v>3.8</v>
      </c>
      <c r="N83">
        <f t="shared" si="5"/>
        <v>3.7710743801652891</v>
      </c>
      <c r="O83">
        <f t="shared" si="7"/>
        <v>3.7236563309412021</v>
      </c>
    </row>
    <row r="84" spans="10:15">
      <c r="J84">
        <f t="shared" si="6"/>
        <v>80</v>
      </c>
      <c r="K84">
        <v>2</v>
      </c>
      <c r="L84">
        <f t="shared" si="4"/>
        <v>0.41322314049586778</v>
      </c>
      <c r="M84">
        <v>3.8</v>
      </c>
      <c r="N84">
        <f t="shared" si="5"/>
        <v>3.7710743801652891</v>
      </c>
      <c r="O84">
        <f t="shared" si="7"/>
        <v>3.724698485869204</v>
      </c>
    </row>
    <row r="85" spans="10:15">
      <c r="J85">
        <f t="shared" si="6"/>
        <v>81</v>
      </c>
      <c r="K85">
        <v>12.5</v>
      </c>
      <c r="L85">
        <f t="shared" si="4"/>
        <v>2.5826446280991737</v>
      </c>
      <c r="M85">
        <v>3.8</v>
      </c>
      <c r="N85">
        <f t="shared" si="5"/>
        <v>3.6192148760330576</v>
      </c>
      <c r="O85">
        <f t="shared" si="7"/>
        <v>3.7223801647739041</v>
      </c>
    </row>
    <row r="86" spans="10:15">
      <c r="J86">
        <f t="shared" si="6"/>
        <v>82</v>
      </c>
      <c r="K86">
        <v>12.5</v>
      </c>
      <c r="L86">
        <f t="shared" si="4"/>
        <v>2.5826446280991737</v>
      </c>
      <c r="M86">
        <v>3.8</v>
      </c>
      <c r="N86">
        <f t="shared" si="5"/>
        <v>3.6192148760330576</v>
      </c>
      <c r="O86">
        <f t="shared" si="7"/>
        <v>3.7201127957905888</v>
      </c>
    </row>
    <row r="87" spans="10:15">
      <c r="J87">
        <f t="shared" si="6"/>
        <v>83</v>
      </c>
      <c r="K87">
        <v>12.5</v>
      </c>
      <c r="L87">
        <f t="shared" si="4"/>
        <v>2.5826446280991737</v>
      </c>
      <c r="M87">
        <v>3.8</v>
      </c>
      <c r="N87">
        <f t="shared" si="5"/>
        <v>3.6192148760330576</v>
      </c>
      <c r="O87">
        <f t="shared" si="7"/>
        <v>3.7178952590926211</v>
      </c>
    </row>
    <row r="88" spans="10:15">
      <c r="J88">
        <f t="shared" si="6"/>
        <v>84</v>
      </c>
      <c r="K88">
        <v>12.5</v>
      </c>
      <c r="L88">
        <f t="shared" si="4"/>
        <v>2.5826446280991737</v>
      </c>
      <c r="M88">
        <v>3.8</v>
      </c>
      <c r="N88">
        <f t="shared" si="5"/>
        <v>3.6192148760330576</v>
      </c>
      <c r="O88">
        <f t="shared" si="7"/>
        <v>3.7157264594649382</v>
      </c>
    </row>
    <row r="89" spans="10:15">
      <c r="J89">
        <f t="shared" si="6"/>
        <v>85</v>
      </c>
      <c r="K89">
        <v>12.5</v>
      </c>
      <c r="L89">
        <f t="shared" si="4"/>
        <v>2.5826446280991737</v>
      </c>
      <c r="M89">
        <v>3.8</v>
      </c>
      <c r="N89">
        <f t="shared" si="5"/>
        <v>3.6192148760330576</v>
      </c>
      <c r="O89">
        <f t="shared" si="7"/>
        <v>3.7136053257631385</v>
      </c>
    </row>
    <row r="90" spans="10:15">
      <c r="J90">
        <f t="shared" si="6"/>
        <v>86</v>
      </c>
      <c r="K90">
        <v>12.5</v>
      </c>
      <c r="L90">
        <f t="shared" si="4"/>
        <v>2.5826446280991737</v>
      </c>
      <c r="M90">
        <v>3.8</v>
      </c>
      <c r="N90">
        <f t="shared" si="5"/>
        <v>3.6192148760330576</v>
      </c>
      <c r="O90">
        <f t="shared" si="7"/>
        <v>3.7115308103844553</v>
      </c>
    </row>
    <row r="91" spans="10:15">
      <c r="J91">
        <f t="shared" si="6"/>
        <v>87</v>
      </c>
      <c r="K91">
        <v>12.5</v>
      </c>
      <c r="L91">
        <f t="shared" si="4"/>
        <v>2.5826446280991737</v>
      </c>
      <c r="M91">
        <v>3.8</v>
      </c>
      <c r="N91">
        <f t="shared" si="5"/>
        <v>3.6192148760330576</v>
      </c>
      <c r="O91">
        <f t="shared" si="7"/>
        <v>3.7095018887503586</v>
      </c>
    </row>
    <row r="92" spans="10:15">
      <c r="J92">
        <f t="shared" si="6"/>
        <v>88</v>
      </c>
      <c r="K92">
        <v>12.5</v>
      </c>
      <c r="L92">
        <f t="shared" si="4"/>
        <v>2.5826446280991737</v>
      </c>
      <c r="M92">
        <v>3.8</v>
      </c>
      <c r="N92">
        <f t="shared" si="5"/>
        <v>3.6192148760330576</v>
      </c>
      <c r="O92">
        <f t="shared" si="7"/>
        <v>3.7075175588005278</v>
      </c>
    </row>
    <row r="93" spans="10:15">
      <c r="J93">
        <f t="shared" si="6"/>
        <v>89</v>
      </c>
      <c r="K93">
        <v>12.5</v>
      </c>
      <c r="L93">
        <f t="shared" si="4"/>
        <v>2.5826446280991737</v>
      </c>
      <c r="M93">
        <v>3.8</v>
      </c>
      <c r="N93">
        <f t="shared" si="5"/>
        <v>3.6192148760330576</v>
      </c>
      <c r="O93">
        <f t="shared" si="7"/>
        <v>3.7055768404979461</v>
      </c>
    </row>
    <row r="94" spans="10:15">
      <c r="J94">
        <f t="shared" si="6"/>
        <v>90</v>
      </c>
      <c r="K94">
        <v>12.5</v>
      </c>
      <c r="L94">
        <f t="shared" si="4"/>
        <v>2.5826446280991737</v>
      </c>
      <c r="M94">
        <v>3.8</v>
      </c>
      <c r="N94">
        <f t="shared" si="5"/>
        <v>3.6192148760330576</v>
      </c>
      <c r="O94">
        <f t="shared" si="7"/>
        <v>3.7036787753448714</v>
      </c>
    </row>
    <row r="95" spans="10:15">
      <c r="J95">
        <f t="shared" si="6"/>
        <v>91</v>
      </c>
      <c r="K95">
        <v>12.5</v>
      </c>
      <c r="L95">
        <f t="shared" si="4"/>
        <v>2.5826446280991737</v>
      </c>
      <c r="M95">
        <v>3.8</v>
      </c>
      <c r="N95">
        <f t="shared" si="5"/>
        <v>3.6192148760330576</v>
      </c>
      <c r="O95">
        <f t="shared" si="7"/>
        <v>3.7018224259094468</v>
      </c>
    </row>
    <row r="96" spans="10:15">
      <c r="J96">
        <f t="shared" si="6"/>
        <v>92</v>
      </c>
      <c r="K96">
        <v>12.5</v>
      </c>
      <c r="L96">
        <f t="shared" si="4"/>
        <v>2.5826446280991737</v>
      </c>
      <c r="M96">
        <v>3.8</v>
      </c>
      <c r="N96">
        <f t="shared" si="5"/>
        <v>3.6192148760330576</v>
      </c>
      <c r="O96">
        <f t="shared" si="7"/>
        <v>3.7000068753627131</v>
      </c>
    </row>
    <row r="97" spans="10:15">
      <c r="J97">
        <f t="shared" si="6"/>
        <v>93</v>
      </c>
      <c r="K97">
        <v>12.5</v>
      </c>
      <c r="L97">
        <f t="shared" si="4"/>
        <v>2.5826446280991737</v>
      </c>
      <c r="M97">
        <v>3.8</v>
      </c>
      <c r="N97">
        <f t="shared" si="5"/>
        <v>3.6192148760330576</v>
      </c>
      <c r="O97">
        <f t="shared" si="7"/>
        <v>3.6982312270257975</v>
      </c>
    </row>
    <row r="98" spans="10:15">
      <c r="J98">
        <f t="shared" si="6"/>
        <v>94</v>
      </c>
      <c r="K98">
        <v>12.5</v>
      </c>
      <c r="L98">
        <f t="shared" si="4"/>
        <v>2.5826446280991737</v>
      </c>
      <c r="M98">
        <v>3.8</v>
      </c>
      <c r="N98">
        <f t="shared" si="5"/>
        <v>3.6192148760330576</v>
      </c>
      <c r="O98">
        <f t="shared" si="7"/>
        <v>3.6964946039270559</v>
      </c>
    </row>
    <row r="99" spans="10:15">
      <c r="J99">
        <f t="shared" si="6"/>
        <v>95</v>
      </c>
      <c r="K99">
        <v>12.5</v>
      </c>
      <c r="L99">
        <f t="shared" si="4"/>
        <v>2.5826446280991737</v>
      </c>
      <c r="M99">
        <v>3.8</v>
      </c>
      <c r="N99">
        <f t="shared" si="5"/>
        <v>3.6192148760330576</v>
      </c>
      <c r="O99">
        <f t="shared" si="7"/>
        <v>3.6947961483689462</v>
      </c>
    </row>
    <row r="100" spans="10:15">
      <c r="J100">
        <f t="shared" si="6"/>
        <v>96</v>
      </c>
      <c r="K100">
        <v>12.5</v>
      </c>
      <c r="L100">
        <f t="shared" si="4"/>
        <v>2.5826446280991737</v>
      </c>
      <c r="M100">
        <v>3.8</v>
      </c>
      <c r="N100">
        <f t="shared" si="5"/>
        <v>3.6192148760330576</v>
      </c>
      <c r="O100">
        <f t="shared" si="7"/>
        <v>3.6931350215044212</v>
      </c>
    </row>
    <row r="101" spans="10:15">
      <c r="J101">
        <f t="shared" si="6"/>
        <v>97</v>
      </c>
      <c r="K101">
        <v>12.5</v>
      </c>
      <c r="L101">
        <f t="shared" si="4"/>
        <v>2.5826446280991737</v>
      </c>
      <c r="M101">
        <v>3.8</v>
      </c>
      <c r="N101">
        <f t="shared" si="5"/>
        <v>3.6192148760330576</v>
      </c>
      <c r="O101">
        <f t="shared" si="7"/>
        <v>3.6915104029226331</v>
      </c>
    </row>
    <row r="102" spans="10:15">
      <c r="J102">
        <f t="shared" si="6"/>
        <v>98</v>
      </c>
      <c r="K102">
        <v>12.5</v>
      </c>
      <c r="L102">
        <f t="shared" si="4"/>
        <v>2.5826446280991737</v>
      </c>
      <c r="M102">
        <v>3.8</v>
      </c>
      <c r="N102">
        <f t="shared" si="5"/>
        <v>3.6192148760330576</v>
      </c>
      <c r="O102">
        <f t="shared" si="7"/>
        <v>3.6899214902437412</v>
      </c>
    </row>
    <row r="103" spans="10:15">
      <c r="J103">
        <f t="shared" si="6"/>
        <v>99</v>
      </c>
      <c r="K103">
        <v>12.5</v>
      </c>
      <c r="L103">
        <f t="shared" si="4"/>
        <v>2.5826446280991737</v>
      </c>
      <c r="M103">
        <v>3.8</v>
      </c>
      <c r="N103">
        <f t="shared" si="5"/>
        <v>3.6192148760330576</v>
      </c>
      <c r="O103">
        <f t="shared" si="7"/>
        <v>3.6883674987226271</v>
      </c>
    </row>
    <row r="104" spans="10:15">
      <c r="J104">
        <f t="shared" si="6"/>
        <v>100</v>
      </c>
      <c r="K104">
        <v>12.5</v>
      </c>
      <c r="L104">
        <f t="shared" si="4"/>
        <v>2.5826446280991737</v>
      </c>
      <c r="M104">
        <v>3.8</v>
      </c>
      <c r="N104">
        <f t="shared" si="5"/>
        <v>3.6192148760330576</v>
      </c>
      <c r="O104">
        <f t="shared" si="7"/>
        <v>3.6868476608613179</v>
      </c>
    </row>
    <row r="105" spans="10:15">
      <c r="J105">
        <f t="shared" si="6"/>
        <v>101</v>
      </c>
      <c r="K105">
        <v>12.5</v>
      </c>
      <c r="L105">
        <f t="shared" si="4"/>
        <v>2.5826446280991737</v>
      </c>
      <c r="M105">
        <v>3.8</v>
      </c>
      <c r="N105">
        <f t="shared" si="5"/>
        <v>3.6192148760330576</v>
      </c>
      <c r="O105">
        <f t="shared" si="7"/>
        <v>3.6853612260299276</v>
      </c>
    </row>
    <row r="106" spans="10:15">
      <c r="J106">
        <f t="shared" si="6"/>
        <v>102</v>
      </c>
      <c r="K106">
        <v>12.5</v>
      </c>
      <c r="L106">
        <f t="shared" si="4"/>
        <v>2.5826446280991737</v>
      </c>
      <c r="M106">
        <v>3.8</v>
      </c>
      <c r="N106">
        <f t="shared" si="5"/>
        <v>3.6192148760330576</v>
      </c>
      <c r="O106">
        <f t="shared" si="7"/>
        <v>3.6839074600959303</v>
      </c>
    </row>
    <row r="107" spans="10:15">
      <c r="J107">
        <f t="shared" si="6"/>
        <v>103</v>
      </c>
      <c r="K107">
        <v>12.5</v>
      </c>
      <c r="L107">
        <f t="shared" si="4"/>
        <v>2.5826446280991737</v>
      </c>
      <c r="M107">
        <v>3.8</v>
      </c>
      <c r="N107">
        <f t="shared" si="5"/>
        <v>3.6192148760330576</v>
      </c>
      <c r="O107">
        <f t="shared" si="7"/>
        <v>3.6824856450615813</v>
      </c>
    </row>
    <row r="108" spans="10:15">
      <c r="J108">
        <f t="shared" si="6"/>
        <v>104</v>
      </c>
      <c r="K108">
        <v>12.5</v>
      </c>
      <c r="L108">
        <f t="shared" si="4"/>
        <v>2.5826446280991737</v>
      </c>
      <c r="M108">
        <v>3.8</v>
      </c>
      <c r="N108">
        <f t="shared" si="5"/>
        <v>3.6192148760330576</v>
      </c>
      <c r="O108">
        <f t="shared" si="7"/>
        <v>3.6810950787093062</v>
      </c>
    </row>
    <row r="109" spans="10:15">
      <c r="J109">
        <f t="shared" si="6"/>
        <v>105</v>
      </c>
      <c r="K109">
        <v>25</v>
      </c>
      <c r="L109">
        <f t="shared" si="4"/>
        <v>5.1652892561983474</v>
      </c>
      <c r="M109">
        <v>3.8</v>
      </c>
      <c r="N109">
        <f t="shared" si="5"/>
        <v>3.4384297520661153</v>
      </c>
      <c r="O109">
        <f t="shared" si="7"/>
        <v>3.6757617748270381</v>
      </c>
    </row>
    <row r="110" spans="10:15">
      <c r="J110">
        <f t="shared" si="6"/>
        <v>106</v>
      </c>
      <c r="K110">
        <v>25</v>
      </c>
      <c r="L110">
        <f t="shared" si="4"/>
        <v>5.1652892561983474</v>
      </c>
      <c r="M110">
        <v>3.8</v>
      </c>
      <c r="N110">
        <f t="shared" si="5"/>
        <v>3.4384297520661153</v>
      </c>
      <c r="O110">
        <f t="shared" si="7"/>
        <v>3.6705456864147101</v>
      </c>
    </row>
    <row r="111" spans="10:15">
      <c r="J111">
        <f t="shared" si="6"/>
        <v>107</v>
      </c>
      <c r="K111">
        <v>25</v>
      </c>
      <c r="L111">
        <f t="shared" si="4"/>
        <v>5.1652892561983474</v>
      </c>
      <c r="M111">
        <v>3.8</v>
      </c>
      <c r="N111">
        <f t="shared" si="5"/>
        <v>3.4384297520661153</v>
      </c>
      <c r="O111">
        <f t="shared" si="7"/>
        <v>3.6654442373081477</v>
      </c>
    </row>
    <row r="112" spans="10:15">
      <c r="J112">
        <f t="shared" si="6"/>
        <v>108</v>
      </c>
      <c r="K112">
        <v>25</v>
      </c>
      <c r="L112">
        <f t="shared" si="4"/>
        <v>5.1652892561983474</v>
      </c>
      <c r="M112">
        <v>3.8</v>
      </c>
      <c r="N112">
        <f t="shared" si="5"/>
        <v>3.4384297520661153</v>
      </c>
      <c r="O112">
        <f t="shared" si="7"/>
        <v>3.6604549079621691</v>
      </c>
    </row>
    <row r="113" spans="10:15">
      <c r="J113">
        <f t="shared" si="6"/>
        <v>109</v>
      </c>
      <c r="K113">
        <v>25</v>
      </c>
      <c r="L113">
        <f t="shared" si="4"/>
        <v>5.1652892561983474</v>
      </c>
      <c r="M113">
        <v>3.8</v>
      </c>
      <c r="N113">
        <f t="shared" si="5"/>
        <v>3.4384297520661153</v>
      </c>
      <c r="O113">
        <f t="shared" si="7"/>
        <v>3.655575234206212</v>
      </c>
    </row>
    <row r="114" spans="10:15">
      <c r="J114">
        <f t="shared" si="6"/>
        <v>110</v>
      </c>
      <c r="K114">
        <v>25</v>
      </c>
      <c r="L114">
        <f t="shared" si="4"/>
        <v>5.1652892561983474</v>
      </c>
      <c r="M114">
        <v>3.8</v>
      </c>
      <c r="N114">
        <f t="shared" si="5"/>
        <v>3.4384297520661153</v>
      </c>
      <c r="O114">
        <f t="shared" si="7"/>
        <v>3.650802806027309</v>
      </c>
    </row>
    <row r="115" spans="10:15">
      <c r="J115">
        <f t="shared" si="6"/>
        <v>111</v>
      </c>
      <c r="K115">
        <v>25</v>
      </c>
      <c r="L115">
        <f t="shared" si="4"/>
        <v>5.1652892561983474</v>
      </c>
      <c r="M115">
        <v>3.8</v>
      </c>
      <c r="N115">
        <f t="shared" si="5"/>
        <v>3.4384297520661153</v>
      </c>
      <c r="O115">
        <f t="shared" si="7"/>
        <v>3.6461352663798103</v>
      </c>
    </row>
    <row r="116" spans="10:15">
      <c r="J116">
        <f t="shared" si="6"/>
        <v>112</v>
      </c>
      <c r="K116">
        <v>25</v>
      </c>
      <c r="L116">
        <f t="shared" si="4"/>
        <v>5.1652892561983474</v>
      </c>
      <c r="M116">
        <v>3.8</v>
      </c>
      <c r="N116">
        <f t="shared" si="5"/>
        <v>3.4384297520661153</v>
      </c>
      <c r="O116">
        <f t="shared" si="7"/>
        <v>3.6415703100212675</v>
      </c>
    </row>
    <row r="117" spans="10:15">
      <c r="J117">
        <f t="shared" si="6"/>
        <v>113</v>
      </c>
      <c r="K117">
        <v>25</v>
      </c>
      <c r="L117">
        <f t="shared" si="4"/>
        <v>5.1652892561983474</v>
      </c>
      <c r="M117">
        <v>3.8</v>
      </c>
      <c r="N117">
        <f t="shared" si="5"/>
        <v>3.4384297520661153</v>
      </c>
      <c r="O117">
        <f t="shared" si="7"/>
        <v>3.6371056823739014</v>
      </c>
    </row>
    <row r="118" spans="10:15">
      <c r="J118">
        <f t="shared" si="6"/>
        <v>114</v>
      </c>
      <c r="K118">
        <v>25</v>
      </c>
      <c r="L118">
        <f t="shared" si="4"/>
        <v>5.1652892561983474</v>
      </c>
      <c r="M118">
        <v>3.8</v>
      </c>
      <c r="N118">
        <f t="shared" si="5"/>
        <v>3.4384297520661153</v>
      </c>
      <c r="O118">
        <f t="shared" si="7"/>
        <v>3.632739178411093</v>
      </c>
    </row>
    <row r="119" spans="10:15">
      <c r="J119">
        <f t="shared" si="6"/>
        <v>115</v>
      </c>
      <c r="K119">
        <v>25</v>
      </c>
      <c r="L119">
        <f t="shared" si="4"/>
        <v>5.1652892561983474</v>
      </c>
      <c r="M119">
        <v>3.8</v>
      </c>
      <c r="N119">
        <f t="shared" si="5"/>
        <v>3.4384297520661153</v>
      </c>
      <c r="O119">
        <f t="shared" si="7"/>
        <v>3.6284686415683463</v>
      </c>
    </row>
    <row r="120" spans="10:15">
      <c r="J120">
        <f t="shared" si="6"/>
        <v>116</v>
      </c>
      <c r="K120">
        <v>25</v>
      </c>
      <c r="L120">
        <f t="shared" si="4"/>
        <v>5.1652892561983474</v>
      </c>
      <c r="M120">
        <v>3.8</v>
      </c>
      <c r="N120">
        <f t="shared" si="5"/>
        <v>3.4384297520661153</v>
      </c>
      <c r="O120">
        <f t="shared" si="7"/>
        <v>3.6242919626781873</v>
      </c>
    </row>
    <row r="121" spans="10:15">
      <c r="J121">
        <f t="shared" si="6"/>
        <v>117</v>
      </c>
      <c r="K121">
        <v>-12.5</v>
      </c>
      <c r="L121">
        <f t="shared" si="4"/>
        <v>-2.5826446280991737</v>
      </c>
      <c r="M121">
        <v>3.8</v>
      </c>
      <c r="N121">
        <f t="shared" si="5"/>
        <v>3.9807851239669421</v>
      </c>
      <c r="O121">
        <f t="shared" si="7"/>
        <v>3.6321269772120059</v>
      </c>
    </row>
    <row r="122" spans="10:15">
      <c r="J122">
        <f t="shared" si="6"/>
        <v>118</v>
      </c>
      <c r="K122">
        <v>-12.5</v>
      </c>
      <c r="L122">
        <f t="shared" si="4"/>
        <v>-2.5826446280991737</v>
      </c>
      <c r="M122">
        <v>3.8</v>
      </c>
      <c r="N122">
        <f t="shared" si="5"/>
        <v>3.9807851239669421</v>
      </c>
      <c r="O122">
        <f t="shared" si="7"/>
        <v>3.6397897936242023</v>
      </c>
    </row>
    <row r="123" spans="10:15">
      <c r="J123">
        <f t="shared" si="6"/>
        <v>119</v>
      </c>
      <c r="K123">
        <v>-12.5</v>
      </c>
      <c r="L123">
        <f t="shared" si="4"/>
        <v>-2.5826446280991737</v>
      </c>
      <c r="M123">
        <v>3.8</v>
      </c>
      <c r="N123">
        <f t="shared" si="5"/>
        <v>3.9807851239669421</v>
      </c>
      <c r="O123">
        <f t="shared" si="7"/>
        <v>3.647284196488878</v>
      </c>
    </row>
    <row r="124" spans="10:15">
      <c r="J124">
        <f t="shared" si="6"/>
        <v>120</v>
      </c>
      <c r="K124">
        <v>-12.5</v>
      </c>
      <c r="L124">
        <f t="shared" si="4"/>
        <v>-2.5826446280991737</v>
      </c>
      <c r="M124">
        <v>3.8</v>
      </c>
      <c r="N124">
        <f t="shared" si="5"/>
        <v>3.9807851239669421</v>
      </c>
      <c r="O124">
        <f t="shared" si="7"/>
        <v>3.6546138872026814</v>
      </c>
    </row>
    <row r="125" spans="10:15">
      <c r="J125">
        <f t="shared" si="6"/>
        <v>121</v>
      </c>
      <c r="K125">
        <v>-12.5</v>
      </c>
      <c r="L125">
        <f t="shared" si="4"/>
        <v>-2.5826446280991737</v>
      </c>
      <c r="M125">
        <v>3.8</v>
      </c>
      <c r="N125">
        <f t="shared" si="5"/>
        <v>3.9807851239669421</v>
      </c>
      <c r="O125">
        <f t="shared" si="7"/>
        <v>3.6617824858128851</v>
      </c>
    </row>
    <row r="126" spans="10:15">
      <c r="J126">
        <f t="shared" si="6"/>
        <v>122</v>
      </c>
      <c r="K126">
        <v>-12.5</v>
      </c>
      <c r="L126">
        <f t="shared" si="4"/>
        <v>-2.5826446280991737</v>
      </c>
      <c r="M126">
        <v>3.8</v>
      </c>
      <c r="N126">
        <f t="shared" si="5"/>
        <v>3.9807851239669421</v>
      </c>
      <c r="O126">
        <f t="shared" si="7"/>
        <v>3.6687935328052821</v>
      </c>
    </row>
    <row r="127" spans="10:15">
      <c r="J127">
        <f t="shared" si="6"/>
        <v>123</v>
      </c>
      <c r="K127">
        <v>-12.5</v>
      </c>
      <c r="L127">
        <f t="shared" si="4"/>
        <v>-2.5826446280991737</v>
      </c>
      <c r="M127">
        <v>3.8</v>
      </c>
      <c r="N127">
        <f t="shared" si="5"/>
        <v>3.9807851239669421</v>
      </c>
      <c r="O127">
        <f t="shared" si="7"/>
        <v>3.6756504908527909</v>
      </c>
    </row>
    <row r="128" spans="10:15">
      <c r="J128">
        <f t="shared" si="6"/>
        <v>124</v>
      </c>
      <c r="K128">
        <v>-12.5</v>
      </c>
      <c r="L128">
        <f t="shared" si="4"/>
        <v>-2.5826446280991737</v>
      </c>
      <c r="M128">
        <v>3.8</v>
      </c>
      <c r="N128">
        <f t="shared" si="5"/>
        <v>3.9807851239669421</v>
      </c>
      <c r="O128">
        <f t="shared" si="7"/>
        <v>3.6823567465256293</v>
      </c>
    </row>
    <row r="129" spans="10:15">
      <c r="J129">
        <f t="shared" si="6"/>
        <v>125</v>
      </c>
      <c r="K129">
        <v>2</v>
      </c>
      <c r="L129">
        <f t="shared" si="4"/>
        <v>0.41322314049586778</v>
      </c>
      <c r="M129">
        <v>3.8</v>
      </c>
      <c r="N129">
        <f t="shared" si="5"/>
        <v>3.7710743801652891</v>
      </c>
      <c r="O129">
        <f t="shared" si="7"/>
        <v>3.6843065846276</v>
      </c>
    </row>
    <row r="130" spans="10:15">
      <c r="J130">
        <f t="shared" si="6"/>
        <v>126</v>
      </c>
      <c r="K130">
        <v>2</v>
      </c>
      <c r="L130">
        <f t="shared" si="4"/>
        <v>0.41322314049586778</v>
      </c>
      <c r="M130">
        <v>3.8</v>
      </c>
      <c r="N130">
        <f t="shared" si="5"/>
        <v>3.7710743801652891</v>
      </c>
      <c r="O130">
        <f t="shared" si="7"/>
        <v>3.6862135691449116</v>
      </c>
    </row>
    <row r="131" spans="10:15">
      <c r="J131">
        <f t="shared" si="6"/>
        <v>127</v>
      </c>
      <c r="K131">
        <v>2</v>
      </c>
      <c r="L131">
        <f t="shared" si="4"/>
        <v>0.41322314049586778</v>
      </c>
      <c r="M131">
        <v>3.8</v>
      </c>
      <c r="N131">
        <f t="shared" si="5"/>
        <v>3.7710743801652891</v>
      </c>
      <c r="O131">
        <f t="shared" si="7"/>
        <v>3.6880786419145903</v>
      </c>
    </row>
    <row r="132" spans="10:15">
      <c r="J132">
        <f t="shared" si="6"/>
        <v>128</v>
      </c>
      <c r="K132">
        <v>2</v>
      </c>
      <c r="L132">
        <f t="shared" ref="L132:L195" si="8">K132*$H$9</f>
        <v>0.41322314049586778</v>
      </c>
      <c r="M132">
        <v>3.8</v>
      </c>
      <c r="N132">
        <f t="shared" si="5"/>
        <v>3.7710743801652891</v>
      </c>
      <c r="O132">
        <f t="shared" si="7"/>
        <v>3.6899027240739461</v>
      </c>
    </row>
    <row r="133" spans="10:15">
      <c r="J133">
        <f t="shared" si="6"/>
        <v>129</v>
      </c>
      <c r="K133">
        <v>2</v>
      </c>
      <c r="L133">
        <f t="shared" si="8"/>
        <v>0.41322314049586778</v>
      </c>
      <c r="M133">
        <v>3.8</v>
      </c>
      <c r="N133">
        <f t="shared" ref="N133:N196" si="9">M133-L133*$H$14</f>
        <v>3.7710743801652891</v>
      </c>
      <c r="O133">
        <f t="shared" si="7"/>
        <v>3.6916867165155143</v>
      </c>
    </row>
    <row r="134" spans="10:15">
      <c r="J134">
        <f t="shared" ref="J134:J197" si="10">1+J133</f>
        <v>130</v>
      </c>
      <c r="K134">
        <v>2</v>
      </c>
      <c r="L134">
        <f t="shared" si="8"/>
        <v>0.41322314049586778</v>
      </c>
      <c r="M134">
        <v>3.8</v>
      </c>
      <c r="N134">
        <f t="shared" si="9"/>
        <v>3.7710743801652891</v>
      </c>
      <c r="O134">
        <f t="shared" ref="O134:O197" si="11">O133-((L134-((M133-O133)/$H$14))/$H$12)</f>
        <v>3.6934315003319926</v>
      </c>
    </row>
    <row r="135" spans="10:15">
      <c r="J135">
        <f t="shared" si="10"/>
        <v>131</v>
      </c>
      <c r="K135">
        <v>2</v>
      </c>
      <c r="L135">
        <f t="shared" si="8"/>
        <v>0.41322314049586778</v>
      </c>
      <c r="M135">
        <v>3.8</v>
      </c>
      <c r="N135">
        <f t="shared" si="9"/>
        <v>3.7710743801652891</v>
      </c>
      <c r="O135">
        <f t="shared" si="11"/>
        <v>3.6951379372514057</v>
      </c>
    </row>
    <row r="136" spans="10:15">
      <c r="J136">
        <f t="shared" si="10"/>
        <v>132</v>
      </c>
      <c r="K136">
        <v>2</v>
      </c>
      <c r="L136">
        <f t="shared" si="8"/>
        <v>0.41322314049586778</v>
      </c>
      <c r="M136">
        <v>3.8</v>
      </c>
      <c r="N136">
        <f t="shared" si="9"/>
        <v>3.7710743801652891</v>
      </c>
      <c r="O136">
        <f t="shared" si="11"/>
        <v>3.6968068700626997</v>
      </c>
    </row>
    <row r="137" spans="10:15">
      <c r="J137">
        <f t="shared" si="10"/>
        <v>133</v>
      </c>
      <c r="K137">
        <v>2</v>
      </c>
      <c r="L137">
        <f t="shared" si="8"/>
        <v>0.41322314049586778</v>
      </c>
      <c r="M137">
        <v>3.8</v>
      </c>
      <c r="N137">
        <f t="shared" si="9"/>
        <v>3.7710743801652891</v>
      </c>
      <c r="O137">
        <f t="shared" si="11"/>
        <v>3.6984391230319873</v>
      </c>
    </row>
    <row r="138" spans="10:15">
      <c r="J138">
        <f t="shared" si="10"/>
        <v>134</v>
      </c>
      <c r="K138">
        <v>2</v>
      </c>
      <c r="L138">
        <f t="shared" si="8"/>
        <v>0.41322314049586778</v>
      </c>
      <c r="M138">
        <v>3.8</v>
      </c>
      <c r="N138">
        <f t="shared" si="9"/>
        <v>3.7710743801652891</v>
      </c>
      <c r="O138">
        <f t="shared" si="11"/>
        <v>3.7000355023096421</v>
      </c>
    </row>
    <row r="139" spans="10:15">
      <c r="J139">
        <f t="shared" si="10"/>
        <v>135</v>
      </c>
      <c r="K139">
        <v>2</v>
      </c>
      <c r="L139">
        <f t="shared" si="8"/>
        <v>0.41322314049586778</v>
      </c>
      <c r="M139">
        <v>3.8</v>
      </c>
      <c r="N139">
        <f t="shared" si="9"/>
        <v>3.7710743801652891</v>
      </c>
      <c r="O139">
        <f t="shared" si="11"/>
        <v>3.7015967963284475</v>
      </c>
    </row>
    <row r="140" spans="10:15">
      <c r="J140">
        <f t="shared" si="10"/>
        <v>136</v>
      </c>
      <c r="K140">
        <v>2</v>
      </c>
      <c r="L140">
        <f t="shared" si="8"/>
        <v>0.41322314049586778</v>
      </c>
      <c r="M140">
        <v>3.8</v>
      </c>
      <c r="N140">
        <f t="shared" si="9"/>
        <v>3.7710743801652891</v>
      </c>
      <c r="O140">
        <f t="shared" si="11"/>
        <v>3.7031237761929936</v>
      </c>
    </row>
    <row r="141" spans="10:15">
      <c r="J141">
        <f t="shared" si="10"/>
        <v>137</v>
      </c>
      <c r="K141">
        <v>2</v>
      </c>
      <c r="L141">
        <f t="shared" si="8"/>
        <v>0.41322314049586778</v>
      </c>
      <c r="M141">
        <v>3.8</v>
      </c>
      <c r="N141">
        <f t="shared" si="9"/>
        <v>3.7710743801652891</v>
      </c>
      <c r="O141">
        <f t="shared" si="11"/>
        <v>3.7046171960605165</v>
      </c>
    </row>
    <row r="142" spans="10:15">
      <c r="J142">
        <f t="shared" si="10"/>
        <v>138</v>
      </c>
      <c r="K142">
        <v>2</v>
      </c>
      <c r="L142">
        <f t="shared" si="8"/>
        <v>0.41322314049586778</v>
      </c>
      <c r="M142">
        <v>3.8</v>
      </c>
      <c r="N142">
        <f t="shared" si="9"/>
        <v>3.7710743801652891</v>
      </c>
      <c r="O142">
        <f t="shared" si="11"/>
        <v>3.7060777935133689</v>
      </c>
    </row>
    <row r="143" spans="10:15">
      <c r="J143">
        <f t="shared" si="10"/>
        <v>139</v>
      </c>
      <c r="K143">
        <v>2</v>
      </c>
      <c r="L143">
        <f t="shared" si="8"/>
        <v>0.41322314049586778</v>
      </c>
      <c r="M143">
        <v>3.8</v>
      </c>
      <c r="N143">
        <f t="shared" si="9"/>
        <v>3.7710743801652891</v>
      </c>
      <c r="O143">
        <f t="shared" si="11"/>
        <v>3.7075062899233013</v>
      </c>
    </row>
    <row r="144" spans="10:15">
      <c r="J144">
        <f t="shared" si="10"/>
        <v>140</v>
      </c>
      <c r="K144">
        <v>2</v>
      </c>
      <c r="L144">
        <f t="shared" si="8"/>
        <v>0.41322314049586778</v>
      </c>
      <c r="M144">
        <v>3.8</v>
      </c>
      <c r="N144">
        <f t="shared" si="9"/>
        <v>3.7710743801652891</v>
      </c>
      <c r="O144">
        <f t="shared" si="11"/>
        <v>3.7089033908077407</v>
      </c>
    </row>
    <row r="145" spans="10:15">
      <c r="J145">
        <f t="shared" si="10"/>
        <v>141</v>
      </c>
      <c r="K145">
        <v>12.5</v>
      </c>
      <c r="L145">
        <f t="shared" si="8"/>
        <v>2.5826446280991737</v>
      </c>
      <c r="M145">
        <v>3.8</v>
      </c>
      <c r="N145">
        <f t="shared" si="9"/>
        <v>3.6192148760330576</v>
      </c>
      <c r="O145">
        <f t="shared" si="11"/>
        <v>3.7069322146588464</v>
      </c>
    </row>
    <row r="146" spans="10:15">
      <c r="J146">
        <f t="shared" si="10"/>
        <v>142</v>
      </c>
      <c r="K146">
        <v>12.5</v>
      </c>
      <c r="L146">
        <f t="shared" si="8"/>
        <v>2.5826446280991737</v>
      </c>
      <c r="M146">
        <v>3.8</v>
      </c>
      <c r="N146">
        <f t="shared" si="9"/>
        <v>3.6192148760330576</v>
      </c>
      <c r="O146">
        <f t="shared" si="11"/>
        <v>3.7050043610626751</v>
      </c>
    </row>
    <row r="147" spans="10:15">
      <c r="J147">
        <f t="shared" si="10"/>
        <v>143</v>
      </c>
      <c r="K147">
        <v>12.5</v>
      </c>
      <c r="L147">
        <f t="shared" si="8"/>
        <v>2.5826446280991737</v>
      </c>
      <c r="M147">
        <v>3.8</v>
      </c>
      <c r="N147">
        <f t="shared" si="9"/>
        <v>3.6192148760330576</v>
      </c>
      <c r="O147">
        <f t="shared" si="11"/>
        <v>3.7031188778752111</v>
      </c>
    </row>
    <row r="148" spans="10:15">
      <c r="J148">
        <f t="shared" si="10"/>
        <v>144</v>
      </c>
      <c r="K148">
        <v>12.5</v>
      </c>
      <c r="L148">
        <f t="shared" si="8"/>
        <v>2.5826446280991737</v>
      </c>
      <c r="M148">
        <v>3.8</v>
      </c>
      <c r="N148">
        <f t="shared" si="9"/>
        <v>3.6192148760330576</v>
      </c>
      <c r="O148">
        <f t="shared" si="11"/>
        <v>3.7012748338786801</v>
      </c>
    </row>
    <row r="149" spans="10:15">
      <c r="J149">
        <f t="shared" si="10"/>
        <v>145</v>
      </c>
      <c r="K149">
        <v>12.5</v>
      </c>
      <c r="L149">
        <f t="shared" si="8"/>
        <v>2.5826446280991737</v>
      </c>
      <c r="M149">
        <v>3.8</v>
      </c>
      <c r="N149">
        <f t="shared" si="9"/>
        <v>3.6192148760330576</v>
      </c>
      <c r="O149">
        <f t="shared" si="11"/>
        <v>3.6994713183216335</v>
      </c>
    </row>
    <row r="150" spans="10:15">
      <c r="J150">
        <f t="shared" si="10"/>
        <v>146</v>
      </c>
      <c r="K150">
        <v>12.5</v>
      </c>
      <c r="L150">
        <f t="shared" si="8"/>
        <v>2.5826446280991737</v>
      </c>
      <c r="M150">
        <v>3.8</v>
      </c>
      <c r="N150">
        <f t="shared" si="9"/>
        <v>3.6192148760330576</v>
      </c>
      <c r="O150">
        <f t="shared" si="11"/>
        <v>3.6977074404691375</v>
      </c>
    </row>
    <row r="151" spans="10:15">
      <c r="J151">
        <f t="shared" si="10"/>
        <v>147</v>
      </c>
      <c r="K151">
        <v>12.5</v>
      </c>
      <c r="L151">
        <f t="shared" si="8"/>
        <v>2.5826446280991737</v>
      </c>
      <c r="M151">
        <v>3.8</v>
      </c>
      <c r="N151">
        <f t="shared" si="9"/>
        <v>3.6192148760330576</v>
      </c>
      <c r="O151">
        <f t="shared" si="11"/>
        <v>3.6959823291628502</v>
      </c>
    </row>
    <row r="152" spans="10:15">
      <c r="J152">
        <f t="shared" si="10"/>
        <v>148</v>
      </c>
      <c r="K152">
        <v>12.5</v>
      </c>
      <c r="L152">
        <f t="shared" si="8"/>
        <v>2.5826446280991737</v>
      </c>
      <c r="M152">
        <v>3.8</v>
      </c>
      <c r="N152">
        <f t="shared" si="9"/>
        <v>3.6192148760330576</v>
      </c>
      <c r="O152">
        <f t="shared" si="11"/>
        <v>3.6942951323907667</v>
      </c>
    </row>
    <row r="153" spans="10:15">
      <c r="J153">
        <f t="shared" si="10"/>
        <v>149</v>
      </c>
      <c r="K153">
        <v>12.5</v>
      </c>
      <c r="L153">
        <f t="shared" si="8"/>
        <v>2.5826446280991737</v>
      </c>
      <c r="M153">
        <v>3.8</v>
      </c>
      <c r="N153">
        <f t="shared" si="9"/>
        <v>3.6192148760330576</v>
      </c>
      <c r="O153">
        <f t="shared" si="11"/>
        <v>3.6926450168664213</v>
      </c>
    </row>
    <row r="154" spans="10:15">
      <c r="J154">
        <f t="shared" si="10"/>
        <v>150</v>
      </c>
      <c r="K154">
        <v>12.5</v>
      </c>
      <c r="L154">
        <f t="shared" si="8"/>
        <v>2.5826446280991737</v>
      </c>
      <c r="M154">
        <v>3.8</v>
      </c>
      <c r="N154">
        <f t="shared" si="9"/>
        <v>3.6192148760330576</v>
      </c>
      <c r="O154">
        <f t="shared" si="11"/>
        <v>3.6910311676173366</v>
      </c>
    </row>
    <row r="155" spans="10:15">
      <c r="J155">
        <f t="shared" si="10"/>
        <v>151</v>
      </c>
      <c r="K155">
        <v>12.5</v>
      </c>
      <c r="L155">
        <f t="shared" si="8"/>
        <v>2.5826446280991737</v>
      </c>
      <c r="M155">
        <v>3.8</v>
      </c>
      <c r="N155">
        <f t="shared" si="9"/>
        <v>3.6192148760330576</v>
      </c>
      <c r="O155">
        <f t="shared" si="11"/>
        <v>3.6894527875825172</v>
      </c>
    </row>
    <row r="156" spans="10:15">
      <c r="J156">
        <f t="shared" si="10"/>
        <v>152</v>
      </c>
      <c r="K156">
        <v>12.5</v>
      </c>
      <c r="L156">
        <f t="shared" si="8"/>
        <v>2.5826446280991737</v>
      </c>
      <c r="M156">
        <v>3.8</v>
      </c>
      <c r="N156">
        <f t="shared" si="9"/>
        <v>3.6192148760330576</v>
      </c>
      <c r="O156">
        <f t="shared" si="11"/>
        <v>3.6879090972187929</v>
      </c>
    </row>
    <row r="157" spans="10:15">
      <c r="J157">
        <f t="shared" si="10"/>
        <v>153</v>
      </c>
      <c r="K157">
        <v>12.5</v>
      </c>
      <c r="L157">
        <f t="shared" si="8"/>
        <v>2.5826446280991737</v>
      </c>
      <c r="M157">
        <v>3.8</v>
      </c>
      <c r="N157">
        <f t="shared" si="9"/>
        <v>3.6192148760330576</v>
      </c>
      <c r="O157">
        <f t="shared" si="11"/>
        <v>3.6863993341158099</v>
      </c>
    </row>
    <row r="158" spans="10:15">
      <c r="J158">
        <f t="shared" si="10"/>
        <v>154</v>
      </c>
      <c r="K158">
        <v>12.5</v>
      </c>
      <c r="L158">
        <f t="shared" si="8"/>
        <v>2.5826446280991737</v>
      </c>
      <c r="M158">
        <v>3.8</v>
      </c>
      <c r="N158">
        <f t="shared" si="9"/>
        <v>3.6192148760330576</v>
      </c>
      <c r="O158">
        <f t="shared" si="11"/>
        <v>3.6849227526194857</v>
      </c>
    </row>
    <row r="159" spans="10:15">
      <c r="J159">
        <f t="shared" si="10"/>
        <v>155</v>
      </c>
      <c r="K159">
        <v>12.5</v>
      </c>
      <c r="L159">
        <f t="shared" si="8"/>
        <v>2.5826446280991737</v>
      </c>
      <c r="M159">
        <v>3.8</v>
      </c>
      <c r="N159">
        <f t="shared" si="9"/>
        <v>3.6192148760330576</v>
      </c>
      <c r="O159">
        <f t="shared" si="11"/>
        <v>3.6834786234637398</v>
      </c>
    </row>
    <row r="160" spans="10:15">
      <c r="J160">
        <f t="shared" si="10"/>
        <v>156</v>
      </c>
      <c r="K160">
        <v>12.5</v>
      </c>
      <c r="L160">
        <f t="shared" si="8"/>
        <v>2.5826446280991737</v>
      </c>
      <c r="M160">
        <v>3.8</v>
      </c>
      <c r="N160">
        <f t="shared" si="9"/>
        <v>3.6192148760330576</v>
      </c>
      <c r="O160">
        <f t="shared" si="11"/>
        <v>3.682066233410318</v>
      </c>
    </row>
    <row r="161" spans="10:15">
      <c r="J161">
        <f t="shared" si="10"/>
        <v>157</v>
      </c>
      <c r="K161">
        <v>12.5</v>
      </c>
      <c r="L161">
        <f t="shared" si="8"/>
        <v>2.5826446280991737</v>
      </c>
      <c r="M161">
        <v>3.8</v>
      </c>
      <c r="N161">
        <f t="shared" si="9"/>
        <v>3.6192148760330576</v>
      </c>
      <c r="O161">
        <f t="shared" si="11"/>
        <v>3.6806848848965319</v>
      </c>
    </row>
    <row r="162" spans="10:15">
      <c r="J162">
        <f t="shared" si="10"/>
        <v>158</v>
      </c>
      <c r="K162">
        <v>12.5</v>
      </c>
      <c r="L162">
        <f t="shared" si="8"/>
        <v>2.5826446280991737</v>
      </c>
      <c r="M162">
        <v>3.8</v>
      </c>
      <c r="N162">
        <f t="shared" si="9"/>
        <v>3.6192148760330576</v>
      </c>
      <c r="O162">
        <f t="shared" si="11"/>
        <v>3.6793338956907413</v>
      </c>
    </row>
    <row r="163" spans="10:15">
      <c r="J163">
        <f t="shared" si="10"/>
        <v>159</v>
      </c>
      <c r="K163">
        <v>12.5</v>
      </c>
      <c r="L163">
        <f t="shared" si="8"/>
        <v>2.5826446280991737</v>
      </c>
      <c r="M163">
        <v>3.8</v>
      </c>
      <c r="N163">
        <f t="shared" si="9"/>
        <v>3.6192148760330576</v>
      </c>
      <c r="O163">
        <f t="shared" si="11"/>
        <v>3.6780125985554077</v>
      </c>
    </row>
    <row r="164" spans="10:15">
      <c r="J164">
        <f t="shared" si="10"/>
        <v>160</v>
      </c>
      <c r="K164">
        <v>12.5</v>
      </c>
      <c r="L164">
        <f t="shared" si="8"/>
        <v>2.5826446280991737</v>
      </c>
      <c r="M164">
        <v>3.8</v>
      </c>
      <c r="N164">
        <f t="shared" si="9"/>
        <v>3.6192148760330576</v>
      </c>
      <c r="O164">
        <f t="shared" si="11"/>
        <v>3.6767203409175537</v>
      </c>
    </row>
    <row r="165" spans="10:15">
      <c r="J165">
        <f t="shared" si="10"/>
        <v>161</v>
      </c>
      <c r="K165">
        <v>12.5</v>
      </c>
      <c r="L165">
        <f t="shared" si="8"/>
        <v>2.5826446280991737</v>
      </c>
      <c r="M165">
        <v>3.8</v>
      </c>
      <c r="N165">
        <f t="shared" si="9"/>
        <v>3.6192148760330576</v>
      </c>
      <c r="O165">
        <f t="shared" si="11"/>
        <v>3.6754564845464661</v>
      </c>
    </row>
    <row r="166" spans="10:15">
      <c r="J166">
        <f t="shared" si="10"/>
        <v>162</v>
      </c>
      <c r="K166">
        <v>12.5</v>
      </c>
      <c r="L166">
        <f t="shared" si="8"/>
        <v>2.5826446280991737</v>
      </c>
      <c r="M166">
        <v>3.8</v>
      </c>
      <c r="N166">
        <f t="shared" si="9"/>
        <v>3.6192148760330576</v>
      </c>
      <c r="O166">
        <f t="shared" si="11"/>
        <v>3.6742204052384793</v>
      </c>
    </row>
    <row r="167" spans="10:15">
      <c r="J167">
        <f t="shared" si="10"/>
        <v>163</v>
      </c>
      <c r="K167">
        <v>12.5</v>
      </c>
      <c r="L167">
        <f t="shared" si="8"/>
        <v>2.5826446280991737</v>
      </c>
      <c r="M167">
        <v>3.8</v>
      </c>
      <c r="N167">
        <f t="shared" si="9"/>
        <v>3.6192148760330576</v>
      </c>
      <c r="O167">
        <f t="shared" si="11"/>
        <v>3.6730114925086896</v>
      </c>
    </row>
    <row r="168" spans="10:15">
      <c r="J168">
        <f t="shared" si="10"/>
        <v>164</v>
      </c>
      <c r="K168">
        <v>12.5</v>
      </c>
      <c r="L168">
        <f t="shared" si="8"/>
        <v>2.5826446280991737</v>
      </c>
      <c r="M168">
        <v>3.8</v>
      </c>
      <c r="N168">
        <f t="shared" si="9"/>
        <v>3.6192148760330576</v>
      </c>
      <c r="O168">
        <f t="shared" si="11"/>
        <v>3.671829149289445</v>
      </c>
    </row>
    <row r="169" spans="10:15">
      <c r="J169">
        <f t="shared" si="10"/>
        <v>165</v>
      </c>
      <c r="K169">
        <v>25</v>
      </c>
      <c r="L169">
        <f t="shared" si="8"/>
        <v>5.1652892561983474</v>
      </c>
      <c r="M169">
        <v>3.8</v>
      </c>
      <c r="N169">
        <f t="shared" si="9"/>
        <v>3.4384297520661153</v>
      </c>
      <c r="O169">
        <f t="shared" si="11"/>
        <v>3.6666994922076137</v>
      </c>
    </row>
    <row r="170" spans="10:15">
      <c r="J170">
        <f t="shared" si="10"/>
        <v>166</v>
      </c>
      <c r="K170">
        <v>25</v>
      </c>
      <c r="L170">
        <f t="shared" si="8"/>
        <v>5.1652892561983474</v>
      </c>
      <c r="M170">
        <v>3.8</v>
      </c>
      <c r="N170">
        <f t="shared" si="9"/>
        <v>3.4384297520661153</v>
      </c>
      <c r="O170">
        <f t="shared" si="11"/>
        <v>3.6616825748418664</v>
      </c>
    </row>
    <row r="171" spans="10:15">
      <c r="J171">
        <f t="shared" si="10"/>
        <v>167</v>
      </c>
      <c r="K171">
        <v>25</v>
      </c>
      <c r="L171">
        <f t="shared" si="8"/>
        <v>5.1652892561983474</v>
      </c>
      <c r="M171">
        <v>3.8</v>
      </c>
      <c r="N171">
        <f t="shared" si="9"/>
        <v>3.4384297520661153</v>
      </c>
      <c r="O171">
        <f t="shared" si="11"/>
        <v>3.6567759193962455</v>
      </c>
    </row>
    <row r="172" spans="10:15">
      <c r="J172">
        <f t="shared" si="10"/>
        <v>168</v>
      </c>
      <c r="K172">
        <v>25</v>
      </c>
      <c r="L172">
        <f t="shared" si="8"/>
        <v>5.1652892561983474</v>
      </c>
      <c r="M172">
        <v>3.8</v>
      </c>
      <c r="N172">
        <f t="shared" si="9"/>
        <v>3.4384297520661153</v>
      </c>
      <c r="O172">
        <f t="shared" si="11"/>
        <v>3.651977102531847</v>
      </c>
    </row>
    <row r="173" spans="10:15">
      <c r="J173">
        <f t="shared" si="10"/>
        <v>169</v>
      </c>
      <c r="K173">
        <v>25</v>
      </c>
      <c r="L173">
        <f t="shared" si="8"/>
        <v>5.1652892561983474</v>
      </c>
      <c r="M173">
        <v>3.8</v>
      </c>
      <c r="N173">
        <f t="shared" si="9"/>
        <v>3.4384297520661153</v>
      </c>
      <c r="O173">
        <f t="shared" si="11"/>
        <v>3.6472837541699628</v>
      </c>
    </row>
    <row r="174" spans="10:15">
      <c r="J174">
        <f t="shared" si="10"/>
        <v>170</v>
      </c>
      <c r="K174">
        <v>25</v>
      </c>
      <c r="L174">
        <f t="shared" si="8"/>
        <v>5.1652892561983474</v>
      </c>
      <c r="M174">
        <v>3.8</v>
      </c>
      <c r="N174">
        <f t="shared" si="9"/>
        <v>3.4384297520661153</v>
      </c>
      <c r="O174">
        <f t="shared" si="11"/>
        <v>3.6426935563215266</v>
      </c>
    </row>
    <row r="175" spans="10:15">
      <c r="J175">
        <f t="shared" si="10"/>
        <v>171</v>
      </c>
      <c r="K175">
        <v>25</v>
      </c>
      <c r="L175">
        <f t="shared" si="8"/>
        <v>5.1652892561983474</v>
      </c>
      <c r="M175">
        <v>3.8</v>
      </c>
      <c r="N175">
        <f t="shared" si="9"/>
        <v>3.4384297520661153</v>
      </c>
      <c r="O175">
        <f t="shared" si="11"/>
        <v>3.6382042419422866</v>
      </c>
    </row>
    <row r="176" spans="10:15">
      <c r="J176">
        <f t="shared" si="10"/>
        <v>172</v>
      </c>
      <c r="K176">
        <v>25</v>
      </c>
      <c r="L176">
        <f t="shared" si="8"/>
        <v>5.1652892561983474</v>
      </c>
      <c r="M176">
        <v>3.8</v>
      </c>
      <c r="N176">
        <f t="shared" si="9"/>
        <v>3.4384297520661153</v>
      </c>
      <c r="O176">
        <f t="shared" si="11"/>
        <v>3.63381359381314</v>
      </c>
    </row>
    <row r="177" spans="10:15">
      <c r="J177">
        <f t="shared" si="10"/>
        <v>173</v>
      </c>
      <c r="K177">
        <v>25</v>
      </c>
      <c r="L177">
        <f t="shared" si="8"/>
        <v>5.1652892561983474</v>
      </c>
      <c r="M177">
        <v>3.8</v>
      </c>
      <c r="N177">
        <f t="shared" si="9"/>
        <v>3.4384297520661153</v>
      </c>
      <c r="O177">
        <f t="shared" si="11"/>
        <v>3.6295194434450733</v>
      </c>
    </row>
    <row r="178" spans="10:15">
      <c r="J178">
        <f t="shared" si="10"/>
        <v>174</v>
      </c>
      <c r="K178">
        <v>25</v>
      </c>
      <c r="L178">
        <f t="shared" si="8"/>
        <v>5.1652892561983474</v>
      </c>
      <c r="M178">
        <v>3.8</v>
      </c>
      <c r="N178">
        <f t="shared" si="9"/>
        <v>3.4384297520661153</v>
      </c>
      <c r="O178">
        <f t="shared" si="11"/>
        <v>3.6253196700081731</v>
      </c>
    </row>
    <row r="179" spans="10:15">
      <c r="J179">
        <f t="shared" si="10"/>
        <v>175</v>
      </c>
      <c r="K179">
        <v>25</v>
      </c>
      <c r="L179">
        <f t="shared" si="8"/>
        <v>5.1652892561983474</v>
      </c>
      <c r="M179">
        <v>3.8</v>
      </c>
      <c r="N179">
        <f t="shared" si="9"/>
        <v>3.4384297520661153</v>
      </c>
      <c r="O179">
        <f t="shared" si="11"/>
        <v>3.6212121992841717</v>
      </c>
    </row>
    <row r="180" spans="10:15">
      <c r="J180">
        <f t="shared" si="10"/>
        <v>176</v>
      </c>
      <c r="K180">
        <v>25</v>
      </c>
      <c r="L180">
        <f t="shared" si="8"/>
        <v>5.1652892561983474</v>
      </c>
      <c r="M180">
        <v>3.8</v>
      </c>
      <c r="N180">
        <f t="shared" si="9"/>
        <v>3.4384297520661153</v>
      </c>
      <c r="O180">
        <f t="shared" si="11"/>
        <v>3.6171950026420165</v>
      </c>
    </row>
    <row r="181" spans="10:15">
      <c r="J181">
        <f t="shared" si="10"/>
        <v>177</v>
      </c>
      <c r="K181">
        <v>-25</v>
      </c>
      <c r="L181">
        <f t="shared" si="8"/>
        <v>-5.1652892561983474</v>
      </c>
      <c r="M181">
        <v>3.8</v>
      </c>
      <c r="N181">
        <f t="shared" si="9"/>
        <v>4.1615702479338843</v>
      </c>
      <c r="O181">
        <f t="shared" si="11"/>
        <v>3.6291592937473323</v>
      </c>
    </row>
    <row r="182" spans="10:15">
      <c r="J182">
        <f t="shared" si="10"/>
        <v>178</v>
      </c>
      <c r="K182">
        <v>-25</v>
      </c>
      <c r="L182">
        <f t="shared" si="8"/>
        <v>-5.1652892561983474</v>
      </c>
      <c r="M182">
        <v>3.8</v>
      </c>
      <c r="N182">
        <f t="shared" si="9"/>
        <v>4.1615702479338843</v>
      </c>
      <c r="O182">
        <f t="shared" si="11"/>
        <v>3.6408606333997842</v>
      </c>
    </row>
    <row r="183" spans="10:15">
      <c r="J183">
        <f t="shared" si="10"/>
        <v>179</v>
      </c>
      <c r="K183">
        <v>-25</v>
      </c>
      <c r="L183">
        <f t="shared" si="8"/>
        <v>-5.1652892561983474</v>
      </c>
      <c r="M183">
        <v>3.8</v>
      </c>
      <c r="N183">
        <f t="shared" si="9"/>
        <v>4.1615702479338843</v>
      </c>
      <c r="O183">
        <f t="shared" si="11"/>
        <v>3.6523048007521819</v>
      </c>
    </row>
    <row r="184" spans="10:15">
      <c r="J184">
        <f t="shared" si="10"/>
        <v>180</v>
      </c>
      <c r="K184">
        <v>-25</v>
      </c>
      <c r="L184">
        <f t="shared" si="8"/>
        <v>-5.1652892561983474</v>
      </c>
      <c r="M184">
        <v>3.8</v>
      </c>
      <c r="N184">
        <f t="shared" si="9"/>
        <v>4.1615702479338843</v>
      </c>
      <c r="O184">
        <f t="shared" si="11"/>
        <v>3.6634974479429885</v>
      </c>
    </row>
    <row r="185" spans="10:15">
      <c r="J185">
        <f t="shared" si="10"/>
        <v>181</v>
      </c>
      <c r="K185">
        <v>-25</v>
      </c>
      <c r="L185">
        <f t="shared" si="8"/>
        <v>-5.1652892561983474</v>
      </c>
      <c r="M185">
        <v>3.8</v>
      </c>
      <c r="N185">
        <f t="shared" si="9"/>
        <v>4.1615702479338843</v>
      </c>
      <c r="O185">
        <f t="shared" si="11"/>
        <v>3.6744441028878434</v>
      </c>
    </row>
    <row r="186" spans="10:15">
      <c r="J186">
        <f t="shared" si="10"/>
        <v>182</v>
      </c>
      <c r="K186">
        <v>-25</v>
      </c>
      <c r="L186">
        <f t="shared" si="8"/>
        <v>-5.1652892561983474</v>
      </c>
      <c r="M186">
        <v>3.8</v>
      </c>
      <c r="N186">
        <f t="shared" si="9"/>
        <v>4.1615702479338843</v>
      </c>
      <c r="O186">
        <f t="shared" si="11"/>
        <v>3.6851501720097346</v>
      </c>
    </row>
    <row r="187" spans="10:15">
      <c r="J187">
        <f t="shared" si="10"/>
        <v>183</v>
      </c>
      <c r="K187">
        <v>-25</v>
      </c>
      <c r="L187">
        <f t="shared" si="8"/>
        <v>-5.1652892561983474</v>
      </c>
      <c r="M187">
        <v>3.8</v>
      </c>
      <c r="N187">
        <f t="shared" si="9"/>
        <v>4.1615702479338843</v>
      </c>
      <c r="O187">
        <f t="shared" si="11"/>
        <v>3.6956209429091667</v>
      </c>
    </row>
    <row r="188" spans="10:15">
      <c r="J188">
        <f t="shared" si="10"/>
        <v>184</v>
      </c>
      <c r="K188">
        <v>-25</v>
      </c>
      <c r="L188">
        <f t="shared" si="8"/>
        <v>-5.1652892561983474</v>
      </c>
      <c r="M188">
        <v>3.8</v>
      </c>
      <c r="N188">
        <f t="shared" si="9"/>
        <v>4.1615702479338843</v>
      </c>
      <c r="O188">
        <f t="shared" si="11"/>
        <v>3.7058615869756442</v>
      </c>
    </row>
    <row r="189" spans="10:15">
      <c r="J189">
        <f t="shared" si="10"/>
        <v>185</v>
      </c>
      <c r="K189">
        <v>2</v>
      </c>
      <c r="L189">
        <f t="shared" si="8"/>
        <v>0.41322314049586778</v>
      </c>
      <c r="M189">
        <v>3.8</v>
      </c>
      <c r="N189">
        <f t="shared" si="9"/>
        <v>3.7710743801652891</v>
      </c>
      <c r="O189">
        <f t="shared" si="11"/>
        <v>3.7072948351776143</v>
      </c>
    </row>
    <row r="190" spans="10:15">
      <c r="J190">
        <f t="shared" si="10"/>
        <v>186</v>
      </c>
      <c r="K190">
        <v>2</v>
      </c>
      <c r="L190">
        <f t="shared" si="8"/>
        <v>0.41322314049586778</v>
      </c>
      <c r="M190">
        <v>3.8</v>
      </c>
      <c r="N190">
        <f t="shared" si="9"/>
        <v>3.7710743801652891</v>
      </c>
      <c r="O190">
        <f t="shared" si="11"/>
        <v>3.7086965834191017</v>
      </c>
    </row>
    <row r="191" spans="10:15">
      <c r="J191">
        <f t="shared" si="10"/>
        <v>187</v>
      </c>
      <c r="K191">
        <v>2</v>
      </c>
      <c r="L191">
        <f t="shared" si="8"/>
        <v>0.41322314049586778</v>
      </c>
      <c r="M191">
        <v>3.8</v>
      </c>
      <c r="N191">
        <f t="shared" si="9"/>
        <v>3.7710743801652891</v>
      </c>
      <c r="O191">
        <f t="shared" si="11"/>
        <v>3.7100675240069299</v>
      </c>
    </row>
    <row r="192" spans="10:15">
      <c r="J192">
        <f t="shared" si="10"/>
        <v>188</v>
      </c>
      <c r="K192">
        <v>2</v>
      </c>
      <c r="L192">
        <f t="shared" si="8"/>
        <v>0.41322314049586778</v>
      </c>
      <c r="M192">
        <v>3.8</v>
      </c>
      <c r="N192">
        <f t="shared" si="9"/>
        <v>3.7710743801652891</v>
      </c>
      <c r="O192">
        <f t="shared" si="11"/>
        <v>3.7114083340323885</v>
      </c>
    </row>
    <row r="193" spans="10:15">
      <c r="J193">
        <f t="shared" si="10"/>
        <v>189</v>
      </c>
      <c r="K193">
        <v>2</v>
      </c>
      <c r="L193">
        <f t="shared" si="8"/>
        <v>0.41322314049586778</v>
      </c>
      <c r="M193">
        <v>3.8</v>
      </c>
      <c r="N193">
        <f t="shared" si="9"/>
        <v>3.7710743801652891</v>
      </c>
      <c r="O193">
        <f t="shared" si="11"/>
        <v>3.7127196757056389</v>
      </c>
    </row>
    <row r="194" spans="10:15">
      <c r="J194">
        <f t="shared" si="10"/>
        <v>190</v>
      </c>
      <c r="K194">
        <v>2</v>
      </c>
      <c r="L194">
        <f t="shared" si="8"/>
        <v>0.41322314049586778</v>
      </c>
      <c r="M194">
        <v>3.8</v>
      </c>
      <c r="N194">
        <f t="shared" si="9"/>
        <v>3.7710743801652891</v>
      </c>
      <c r="O194">
        <f t="shared" si="11"/>
        <v>3.7140021966827739</v>
      </c>
    </row>
    <row r="195" spans="10:15">
      <c r="J195">
        <f t="shared" si="10"/>
        <v>191</v>
      </c>
      <c r="K195">
        <v>2</v>
      </c>
      <c r="L195">
        <f t="shared" si="8"/>
        <v>0.41322314049586778</v>
      </c>
      <c r="M195">
        <v>3.8</v>
      </c>
      <c r="N195">
        <f t="shared" si="9"/>
        <v>3.7710743801652891</v>
      </c>
      <c r="O195">
        <f t="shared" si="11"/>
        <v>3.7152565303856862</v>
      </c>
    </row>
    <row r="196" spans="10:15">
      <c r="J196">
        <f t="shared" si="10"/>
        <v>192</v>
      </c>
      <c r="K196">
        <v>2</v>
      </c>
      <c r="L196">
        <f t="shared" ref="L196:L259" si="12">K196*$H$9</f>
        <v>0.41322314049586778</v>
      </c>
      <c r="M196">
        <v>3.8</v>
      </c>
      <c r="N196">
        <f t="shared" si="9"/>
        <v>3.7710743801652891</v>
      </c>
      <c r="O196">
        <f t="shared" si="11"/>
        <v>3.7164832963149084</v>
      </c>
    </row>
    <row r="197" spans="10:15">
      <c r="J197">
        <f t="shared" si="10"/>
        <v>193</v>
      </c>
      <c r="K197">
        <v>2</v>
      </c>
      <c r="L197">
        <f t="shared" si="12"/>
        <v>0.41322314049586778</v>
      </c>
      <c r="M197">
        <v>3.8</v>
      </c>
      <c r="N197">
        <f t="shared" ref="N197:N260" si="13">M197-L197*$H$14</f>
        <v>3.7710743801652891</v>
      </c>
      <c r="O197">
        <f t="shared" si="11"/>
        <v>3.7176831003555759</v>
      </c>
    </row>
    <row r="198" spans="10:15">
      <c r="J198">
        <f t="shared" ref="J198:J261" si="14">1+J197</f>
        <v>194</v>
      </c>
      <c r="K198">
        <v>2</v>
      </c>
      <c r="L198">
        <f t="shared" si="12"/>
        <v>0.41322314049586778</v>
      </c>
      <c r="M198">
        <v>3.8</v>
      </c>
      <c r="N198">
        <f t="shared" si="13"/>
        <v>3.7710743801652891</v>
      </c>
      <c r="O198">
        <f t="shared" ref="O198:O261" si="15">O197-((L198-((M197-O197)/$H$14))/$H$12)</f>
        <v>3.7188565350766685</v>
      </c>
    </row>
    <row r="199" spans="10:15">
      <c r="J199">
        <f t="shared" si="14"/>
        <v>195</v>
      </c>
      <c r="K199">
        <v>2</v>
      </c>
      <c r="L199">
        <f t="shared" si="12"/>
        <v>0.41322314049586778</v>
      </c>
      <c r="M199">
        <v>3.8</v>
      </c>
      <c r="N199">
        <f t="shared" si="13"/>
        <v>3.7710743801652891</v>
      </c>
      <c r="O199">
        <f t="shared" si="15"/>
        <v>3.7200041800236709</v>
      </c>
    </row>
    <row r="200" spans="10:15">
      <c r="J200">
        <f t="shared" si="14"/>
        <v>196</v>
      </c>
      <c r="K200">
        <v>2</v>
      </c>
      <c r="L200">
        <f t="shared" si="12"/>
        <v>0.41322314049586778</v>
      </c>
      <c r="M200">
        <v>3.8</v>
      </c>
      <c r="N200">
        <f t="shared" si="13"/>
        <v>3.7710743801652891</v>
      </c>
      <c r="O200">
        <f t="shared" si="15"/>
        <v>3.7211266020048055</v>
      </c>
    </row>
    <row r="201" spans="10:15">
      <c r="J201">
        <f t="shared" si="14"/>
        <v>197</v>
      </c>
      <c r="K201">
        <v>2</v>
      </c>
      <c r="L201">
        <f t="shared" si="12"/>
        <v>0.41322314049586778</v>
      </c>
      <c r="M201">
        <v>3.8</v>
      </c>
      <c r="N201">
        <f t="shared" si="13"/>
        <v>3.7710743801652891</v>
      </c>
      <c r="O201">
        <f t="shared" si="15"/>
        <v>3.7222243553709702</v>
      </c>
    </row>
    <row r="202" spans="10:15">
      <c r="J202">
        <f t="shared" si="14"/>
        <v>198</v>
      </c>
      <c r="K202">
        <v>2</v>
      </c>
      <c r="L202">
        <f t="shared" si="12"/>
        <v>0.41322314049586778</v>
      </c>
      <c r="M202">
        <v>3.8</v>
      </c>
      <c r="N202">
        <f t="shared" si="13"/>
        <v>3.7710743801652891</v>
      </c>
      <c r="O202">
        <f t="shared" si="15"/>
        <v>3.7232979822895267</v>
      </c>
    </row>
    <row r="203" spans="10:15">
      <c r="J203">
        <f t="shared" si="14"/>
        <v>199</v>
      </c>
      <c r="K203">
        <v>2</v>
      </c>
      <c r="L203">
        <f t="shared" si="12"/>
        <v>0.41322314049586778</v>
      </c>
      <c r="M203">
        <v>3.8</v>
      </c>
      <c r="N203">
        <f t="shared" si="13"/>
        <v>3.7710743801652891</v>
      </c>
      <c r="O203">
        <f t="shared" si="15"/>
        <v>3.724348013012071</v>
      </c>
    </row>
    <row r="204" spans="10:15">
      <c r="J204">
        <f t="shared" si="14"/>
        <v>200</v>
      </c>
      <c r="K204">
        <v>2</v>
      </c>
      <c r="L204">
        <f t="shared" si="12"/>
        <v>0.41322314049586778</v>
      </c>
      <c r="M204">
        <v>3.8</v>
      </c>
      <c r="N204">
        <f t="shared" si="13"/>
        <v>3.7710743801652891</v>
      </c>
      <c r="O204">
        <f t="shared" si="15"/>
        <v>3.7253749661363176</v>
      </c>
    </row>
    <row r="205" spans="10:15">
      <c r="J205">
        <f t="shared" si="14"/>
        <v>201</v>
      </c>
      <c r="K205">
        <v>12.5</v>
      </c>
      <c r="L205">
        <f t="shared" si="12"/>
        <v>2.5826446280991737</v>
      </c>
      <c r="M205">
        <v>3.8</v>
      </c>
      <c r="N205">
        <f t="shared" si="13"/>
        <v>3.6192148760330576</v>
      </c>
      <c r="O205">
        <f t="shared" si="15"/>
        <v>3.7230417773428393</v>
      </c>
    </row>
    <row r="206" spans="10:15">
      <c r="J206">
        <f t="shared" si="14"/>
        <v>202</v>
      </c>
      <c r="K206">
        <v>12.5</v>
      </c>
      <c r="L206">
        <f t="shared" si="12"/>
        <v>2.5826446280991737</v>
      </c>
      <c r="M206">
        <v>3.8</v>
      </c>
      <c r="N206">
        <f t="shared" si="13"/>
        <v>3.6192148760330576</v>
      </c>
      <c r="O206">
        <f t="shared" si="15"/>
        <v>3.720759867423943</v>
      </c>
    </row>
    <row r="207" spans="10:15">
      <c r="J207">
        <f t="shared" si="14"/>
        <v>203</v>
      </c>
      <c r="K207">
        <v>12.5</v>
      </c>
      <c r="L207">
        <f t="shared" si="12"/>
        <v>2.5826446280991737</v>
      </c>
      <c r="M207">
        <v>3.8</v>
      </c>
      <c r="N207">
        <f t="shared" si="13"/>
        <v>3.6192148760330576</v>
      </c>
      <c r="O207">
        <f t="shared" si="15"/>
        <v>3.718528109371396</v>
      </c>
    </row>
    <row r="208" spans="10:15">
      <c r="J208">
        <f t="shared" si="14"/>
        <v>204</v>
      </c>
      <c r="K208">
        <v>12.5</v>
      </c>
      <c r="L208">
        <f t="shared" si="12"/>
        <v>2.5826446280991737</v>
      </c>
      <c r="M208">
        <v>3.8</v>
      </c>
      <c r="N208">
        <f t="shared" si="13"/>
        <v>3.6192148760330576</v>
      </c>
      <c r="O208">
        <f t="shared" si="15"/>
        <v>3.7163454009463774</v>
      </c>
    </row>
    <row r="209" spans="10:15">
      <c r="J209">
        <f t="shared" si="14"/>
        <v>205</v>
      </c>
      <c r="K209">
        <v>12.5</v>
      </c>
      <c r="L209">
        <f t="shared" si="12"/>
        <v>2.5826446280991737</v>
      </c>
      <c r="M209">
        <v>3.8</v>
      </c>
      <c r="N209">
        <f t="shared" si="13"/>
        <v>3.6192148760330576</v>
      </c>
      <c r="O209">
        <f t="shared" si="15"/>
        <v>3.7142106641350958</v>
      </c>
    </row>
    <row r="210" spans="10:15">
      <c r="J210">
        <f t="shared" si="14"/>
        <v>206</v>
      </c>
      <c r="K210">
        <v>12.5</v>
      </c>
      <c r="L210">
        <f t="shared" si="12"/>
        <v>2.5826446280991737</v>
      </c>
      <c r="M210">
        <v>3.8</v>
      </c>
      <c r="N210">
        <f t="shared" si="13"/>
        <v>3.6192148760330576</v>
      </c>
      <c r="O210">
        <f t="shared" si="15"/>
        <v>3.7121228446163697</v>
      </c>
    </row>
    <row r="211" spans="10:15">
      <c r="J211">
        <f t="shared" si="14"/>
        <v>207</v>
      </c>
      <c r="K211">
        <v>12.5</v>
      </c>
      <c r="L211">
        <f t="shared" si="12"/>
        <v>2.5826446280991737</v>
      </c>
      <c r="M211">
        <v>3.8</v>
      </c>
      <c r="N211">
        <f t="shared" si="13"/>
        <v>3.6192148760330576</v>
      </c>
      <c r="O211">
        <f t="shared" si="15"/>
        <v>3.7100809112409121</v>
      </c>
    </row>
    <row r="212" spans="10:15">
      <c r="J212">
        <f t="shared" si="14"/>
        <v>208</v>
      </c>
      <c r="K212">
        <v>12.5</v>
      </c>
      <c r="L212">
        <f t="shared" si="12"/>
        <v>2.5826446280991737</v>
      </c>
      <c r="M212">
        <v>3.8</v>
      </c>
      <c r="N212">
        <f t="shared" si="13"/>
        <v>3.6192148760330576</v>
      </c>
      <c r="O212">
        <f t="shared" si="15"/>
        <v>3.7080838555220583</v>
      </c>
    </row>
    <row r="213" spans="10:15">
      <c r="J213">
        <f t="shared" si="14"/>
        <v>209</v>
      </c>
      <c r="K213">
        <v>12.5</v>
      </c>
      <c r="L213">
        <f t="shared" si="12"/>
        <v>2.5826446280991737</v>
      </c>
      <c r="M213">
        <v>3.8</v>
      </c>
      <c r="N213">
        <f t="shared" si="13"/>
        <v>3.6192148760330576</v>
      </c>
      <c r="O213">
        <f t="shared" si="15"/>
        <v>3.7061306911376848</v>
      </c>
    </row>
    <row r="214" spans="10:15">
      <c r="J214">
        <f t="shared" si="14"/>
        <v>210</v>
      </c>
      <c r="K214">
        <v>12.5</v>
      </c>
      <c r="L214">
        <f t="shared" si="12"/>
        <v>2.5826446280991737</v>
      </c>
      <c r="M214">
        <v>3.8</v>
      </c>
      <c r="N214">
        <f t="shared" si="13"/>
        <v>3.6192148760330576</v>
      </c>
      <c r="O214">
        <f t="shared" si="15"/>
        <v>3.7042204534430776</v>
      </c>
    </row>
    <row r="215" spans="10:15">
      <c r="J215">
        <f t="shared" si="14"/>
        <v>211</v>
      </c>
      <c r="K215">
        <v>12.5</v>
      </c>
      <c r="L215">
        <f t="shared" si="12"/>
        <v>2.5826446280991737</v>
      </c>
      <c r="M215">
        <v>3.8</v>
      </c>
      <c r="N215">
        <f t="shared" si="13"/>
        <v>3.6192148760330576</v>
      </c>
      <c r="O215">
        <f t="shared" si="15"/>
        <v>3.7023521989945056</v>
      </c>
    </row>
    <row r="216" spans="10:15">
      <c r="J216">
        <f t="shared" si="14"/>
        <v>212</v>
      </c>
      <c r="K216">
        <v>12.5</v>
      </c>
      <c r="L216">
        <f t="shared" si="12"/>
        <v>2.5826446280991737</v>
      </c>
      <c r="M216">
        <v>3.8</v>
      </c>
      <c r="N216">
        <f t="shared" si="13"/>
        <v>3.6192148760330576</v>
      </c>
      <c r="O216">
        <f t="shared" si="15"/>
        <v>3.7005250050832652</v>
      </c>
    </row>
    <row r="217" spans="10:15">
      <c r="J217">
        <f t="shared" si="14"/>
        <v>213</v>
      </c>
      <c r="K217">
        <v>12.5</v>
      </c>
      <c r="L217">
        <f t="shared" si="12"/>
        <v>2.5826446280991737</v>
      </c>
      <c r="M217">
        <v>3.8</v>
      </c>
      <c r="N217">
        <f t="shared" si="13"/>
        <v>3.6192148760330576</v>
      </c>
      <c r="O217">
        <f t="shared" si="15"/>
        <v>3.6987379692799638</v>
      </c>
    </row>
    <row r="218" spans="10:15">
      <c r="J218">
        <f t="shared" si="14"/>
        <v>214</v>
      </c>
      <c r="K218">
        <v>12.5</v>
      </c>
      <c r="L218">
        <f t="shared" si="12"/>
        <v>2.5826446280991737</v>
      </c>
      <c r="M218">
        <v>3.8</v>
      </c>
      <c r="N218">
        <f t="shared" si="13"/>
        <v>3.6192148760330576</v>
      </c>
      <c r="O218">
        <f t="shared" si="15"/>
        <v>3.6969902089888231</v>
      </c>
    </row>
    <row r="219" spans="10:15">
      <c r="J219">
        <f t="shared" si="14"/>
        <v>215</v>
      </c>
      <c r="K219">
        <v>12.5</v>
      </c>
      <c r="L219">
        <f t="shared" si="12"/>
        <v>2.5826446280991737</v>
      </c>
      <c r="M219">
        <v>3.8</v>
      </c>
      <c r="N219">
        <f t="shared" si="13"/>
        <v>3.6192148760330576</v>
      </c>
      <c r="O219">
        <f t="shared" si="15"/>
        <v>3.6952808610117733</v>
      </c>
    </row>
    <row r="220" spans="10:15">
      <c r="J220">
        <f t="shared" si="14"/>
        <v>216</v>
      </c>
      <c r="K220">
        <v>12.5</v>
      </c>
      <c r="L220">
        <f t="shared" si="12"/>
        <v>2.5826446280991737</v>
      </c>
      <c r="M220">
        <v>3.8</v>
      </c>
      <c r="N220">
        <f t="shared" si="13"/>
        <v>3.6192148760330576</v>
      </c>
      <c r="O220">
        <f t="shared" si="15"/>
        <v>3.6936090811221312</v>
      </c>
    </row>
    <row r="221" spans="10:15">
      <c r="J221">
        <f t="shared" si="14"/>
        <v>217</v>
      </c>
      <c r="K221">
        <v>12.5</v>
      </c>
      <c r="L221">
        <f t="shared" si="12"/>
        <v>2.5826446280991737</v>
      </c>
      <c r="M221">
        <v>3.8</v>
      </c>
      <c r="N221">
        <f t="shared" si="13"/>
        <v>3.6192148760330576</v>
      </c>
      <c r="O221">
        <f t="shared" si="15"/>
        <v>3.691974043647646</v>
      </c>
    </row>
    <row r="222" spans="10:15">
      <c r="J222">
        <f t="shared" si="14"/>
        <v>218</v>
      </c>
      <c r="K222">
        <v>12.5</v>
      </c>
      <c r="L222">
        <f t="shared" si="12"/>
        <v>2.5826446280991737</v>
      </c>
      <c r="M222">
        <v>3.8</v>
      </c>
      <c r="N222">
        <f t="shared" si="13"/>
        <v>3.6192148760330576</v>
      </c>
      <c r="O222">
        <f t="shared" si="15"/>
        <v>3.6903749410627098</v>
      </c>
    </row>
    <row r="223" spans="10:15">
      <c r="J223">
        <f t="shared" si="14"/>
        <v>219</v>
      </c>
      <c r="K223">
        <v>12.5</v>
      </c>
      <c r="L223">
        <f t="shared" si="12"/>
        <v>2.5826446280991737</v>
      </c>
      <c r="M223">
        <v>3.8</v>
      </c>
      <c r="N223">
        <f t="shared" si="13"/>
        <v>3.6192148760330576</v>
      </c>
      <c r="O223">
        <f t="shared" si="15"/>
        <v>3.6888109835895304</v>
      </c>
    </row>
    <row r="224" spans="10:15">
      <c r="J224">
        <f t="shared" si="14"/>
        <v>220</v>
      </c>
      <c r="K224">
        <v>12.5</v>
      </c>
      <c r="L224">
        <f t="shared" si="12"/>
        <v>2.5826446280991737</v>
      </c>
      <c r="M224">
        <v>3.8</v>
      </c>
      <c r="N224">
        <f t="shared" si="13"/>
        <v>3.6192148760330576</v>
      </c>
      <c r="O224">
        <f t="shared" si="15"/>
        <v>3.6872813988080693</v>
      </c>
    </row>
    <row r="225" spans="10:15">
      <c r="J225">
        <f t="shared" si="14"/>
        <v>221</v>
      </c>
      <c r="K225">
        <v>12.5</v>
      </c>
      <c r="L225">
        <f t="shared" si="12"/>
        <v>2.5826446280991737</v>
      </c>
      <c r="M225">
        <v>3.8</v>
      </c>
      <c r="N225">
        <f t="shared" si="13"/>
        <v>3.6192148760330576</v>
      </c>
      <c r="O225">
        <f t="shared" si="15"/>
        <v>3.6857854312745526</v>
      </c>
    </row>
    <row r="226" spans="10:15">
      <c r="J226">
        <f t="shared" si="14"/>
        <v>222</v>
      </c>
      <c r="K226">
        <v>12.5</v>
      </c>
      <c r="L226">
        <f t="shared" si="12"/>
        <v>2.5826446280991737</v>
      </c>
      <c r="M226">
        <v>3.8</v>
      </c>
      <c r="N226">
        <f t="shared" si="13"/>
        <v>3.6192148760330576</v>
      </c>
      <c r="O226">
        <f t="shared" si="15"/>
        <v>3.684322342148366</v>
      </c>
    </row>
    <row r="227" spans="10:15">
      <c r="J227">
        <f t="shared" si="14"/>
        <v>223</v>
      </c>
      <c r="K227">
        <v>12.5</v>
      </c>
      <c r="L227">
        <f t="shared" si="12"/>
        <v>2.5826446280991737</v>
      </c>
      <c r="M227">
        <v>3.8</v>
      </c>
      <c r="N227">
        <f t="shared" si="13"/>
        <v>3.6192148760330576</v>
      </c>
      <c r="O227">
        <f t="shared" si="15"/>
        <v>3.6828914088271505</v>
      </c>
    </row>
    <row r="228" spans="10:15">
      <c r="J228">
        <f t="shared" si="14"/>
        <v>224</v>
      </c>
      <c r="K228">
        <v>12.5</v>
      </c>
      <c r="L228">
        <f t="shared" si="12"/>
        <v>2.5826446280991737</v>
      </c>
      <c r="M228">
        <v>3.8</v>
      </c>
      <c r="N228">
        <f t="shared" si="13"/>
        <v>3.6192148760330576</v>
      </c>
      <c r="O228">
        <f t="shared" si="15"/>
        <v>3.6814919245899178</v>
      </c>
    </row>
    <row r="229" spans="10:15">
      <c r="J229">
        <f t="shared" si="14"/>
        <v>225</v>
      </c>
      <c r="K229">
        <v>12.5</v>
      </c>
      <c r="L229">
        <f t="shared" si="12"/>
        <v>2.5826446280991737</v>
      </c>
      <c r="M229">
        <v>3.8</v>
      </c>
      <c r="N229">
        <f t="shared" si="13"/>
        <v>3.6192148760330576</v>
      </c>
      <c r="O229">
        <f t="shared" si="15"/>
        <v>3.6801231982480087</v>
      </c>
    </row>
    <row r="230" spans="10:15">
      <c r="J230">
        <f t="shared" si="14"/>
        <v>226</v>
      </c>
      <c r="K230">
        <v>12.5</v>
      </c>
      <c r="L230">
        <f t="shared" si="12"/>
        <v>2.5826446280991737</v>
      </c>
      <c r="M230">
        <v>3.8</v>
      </c>
      <c r="N230">
        <f t="shared" si="13"/>
        <v>3.6192148760330576</v>
      </c>
      <c r="O230">
        <f t="shared" si="15"/>
        <v>3.678784553803724</v>
      </c>
    </row>
    <row r="231" spans="10:15">
      <c r="J231">
        <f t="shared" si="14"/>
        <v>227</v>
      </c>
      <c r="K231">
        <v>12.5</v>
      </c>
      <c r="L231">
        <f t="shared" si="12"/>
        <v>2.5826446280991737</v>
      </c>
      <c r="M231">
        <v>3.8</v>
      </c>
      <c r="N231">
        <f t="shared" si="13"/>
        <v>3.6192148760330576</v>
      </c>
      <c r="O231">
        <f t="shared" si="15"/>
        <v>3.6774753301164567</v>
      </c>
    </row>
    <row r="232" spans="10:15">
      <c r="J232">
        <f t="shared" si="14"/>
        <v>228</v>
      </c>
      <c r="K232">
        <v>12.5</v>
      </c>
      <c r="L232">
        <f t="shared" si="12"/>
        <v>2.5826446280991737</v>
      </c>
      <c r="M232">
        <v>3.8</v>
      </c>
      <c r="N232">
        <f t="shared" si="13"/>
        <v>3.6192148760330576</v>
      </c>
      <c r="O232">
        <f t="shared" si="15"/>
        <v>3.6761948805761624</v>
      </c>
    </row>
    <row r="233" spans="10:15">
      <c r="J233">
        <f t="shared" si="14"/>
        <v>229</v>
      </c>
      <c r="K233">
        <v>12.5</v>
      </c>
      <c r="L233">
        <f t="shared" si="12"/>
        <v>2.5826446280991737</v>
      </c>
      <c r="M233">
        <v>3.8</v>
      </c>
      <c r="N233">
        <f t="shared" si="13"/>
        <v>3.6192148760330576</v>
      </c>
      <c r="O233">
        <f t="shared" si="15"/>
        <v>3.6749425727840062</v>
      </c>
    </row>
    <row r="234" spans="10:15">
      <c r="J234">
        <f t="shared" si="14"/>
        <v>230</v>
      </c>
      <c r="K234">
        <v>12.5</v>
      </c>
      <c r="L234">
        <f t="shared" si="12"/>
        <v>2.5826446280991737</v>
      </c>
      <c r="M234">
        <v>3.8</v>
      </c>
      <c r="N234">
        <f t="shared" si="13"/>
        <v>3.6192148760330576</v>
      </c>
      <c r="O234">
        <f t="shared" si="15"/>
        <v>3.6737177882400291</v>
      </c>
    </row>
    <row r="235" spans="10:15">
      <c r="J235">
        <f t="shared" si="14"/>
        <v>231</v>
      </c>
      <c r="K235">
        <v>12.5</v>
      </c>
      <c r="L235">
        <f t="shared" si="12"/>
        <v>2.5826446280991737</v>
      </c>
      <c r="M235">
        <v>3.8</v>
      </c>
      <c r="N235">
        <f t="shared" si="13"/>
        <v>3.6192148760330576</v>
      </c>
      <c r="O235">
        <f t="shared" si="15"/>
        <v>3.6725199220376781</v>
      </c>
    </row>
    <row r="236" spans="10:15">
      <c r="J236">
        <f t="shared" si="14"/>
        <v>232</v>
      </c>
      <c r="K236">
        <v>12.5</v>
      </c>
      <c r="L236">
        <f t="shared" si="12"/>
        <v>2.5826446280991737</v>
      </c>
      <c r="M236">
        <v>3.8</v>
      </c>
      <c r="N236">
        <f t="shared" si="13"/>
        <v>3.6192148760330576</v>
      </c>
      <c r="O236">
        <f t="shared" si="15"/>
        <v>3.671348382565049</v>
      </c>
    </row>
    <row r="237" spans="10:15">
      <c r="J237">
        <f t="shared" si="14"/>
        <v>233</v>
      </c>
      <c r="K237">
        <v>12.5</v>
      </c>
      <c r="L237">
        <f t="shared" si="12"/>
        <v>2.5826446280991737</v>
      </c>
      <c r="M237">
        <v>3.8</v>
      </c>
      <c r="N237">
        <f t="shared" si="13"/>
        <v>3.6192148760330576</v>
      </c>
      <c r="O237">
        <f t="shared" si="15"/>
        <v>3.6702025912126977</v>
      </c>
    </row>
    <row r="238" spans="10:15">
      <c r="J238">
        <f t="shared" si="14"/>
        <v>234</v>
      </c>
      <c r="K238">
        <v>12.5</v>
      </c>
      <c r="L238">
        <f t="shared" si="12"/>
        <v>2.5826446280991737</v>
      </c>
      <c r="M238">
        <v>3.8</v>
      </c>
      <c r="N238">
        <f t="shared" si="13"/>
        <v>3.6192148760330576</v>
      </c>
      <c r="O238">
        <f t="shared" si="15"/>
        <v>3.6690819820878704</v>
      </c>
    </row>
    <row r="239" spans="10:15">
      <c r="J239">
        <f t="shared" si="14"/>
        <v>235</v>
      </c>
      <c r="K239">
        <v>12.5</v>
      </c>
      <c r="L239">
        <f t="shared" si="12"/>
        <v>2.5826446280991737</v>
      </c>
      <c r="M239">
        <v>3.8</v>
      </c>
      <c r="N239">
        <f t="shared" si="13"/>
        <v>3.6192148760330576</v>
      </c>
      <c r="O239">
        <f t="shared" si="15"/>
        <v>3.6679860017350174</v>
      </c>
    </row>
    <row r="240" spans="10:15">
      <c r="J240">
        <f t="shared" si="14"/>
        <v>236</v>
      </c>
      <c r="K240">
        <v>12.5</v>
      </c>
      <c r="L240">
        <f t="shared" si="12"/>
        <v>2.5826446280991737</v>
      </c>
      <c r="M240">
        <v>3.8</v>
      </c>
      <c r="N240">
        <f t="shared" si="13"/>
        <v>3.6192148760330576</v>
      </c>
      <c r="O240">
        <f t="shared" si="15"/>
        <v>3.6669141088624468</v>
      </c>
    </row>
    <row r="241" spans="10:15">
      <c r="J241">
        <f t="shared" si="14"/>
        <v>237</v>
      </c>
      <c r="K241">
        <v>100</v>
      </c>
      <c r="L241">
        <f t="shared" si="12"/>
        <v>20.66115702479339</v>
      </c>
      <c r="M241">
        <v>3.8</v>
      </c>
      <c r="N241">
        <f t="shared" si="13"/>
        <v>2.3537190082644623</v>
      </c>
      <c r="O241">
        <f t="shared" si="15"/>
        <v>3.6380526780800735</v>
      </c>
    </row>
    <row r="242" spans="10:15">
      <c r="J242">
        <f t="shared" si="14"/>
        <v>238</v>
      </c>
      <c r="K242">
        <v>100</v>
      </c>
      <c r="L242">
        <f t="shared" si="12"/>
        <v>20.66115702479339</v>
      </c>
      <c r="M242">
        <v>3.8</v>
      </c>
      <c r="N242">
        <f t="shared" si="13"/>
        <v>2.3537190082644623</v>
      </c>
      <c r="O242">
        <f t="shared" si="15"/>
        <v>3.6098255644577524</v>
      </c>
    </row>
    <row r="243" spans="10:15">
      <c r="J243">
        <f t="shared" si="14"/>
        <v>239</v>
      </c>
      <c r="K243">
        <v>50</v>
      </c>
      <c r="L243">
        <f t="shared" si="12"/>
        <v>10.330578512396695</v>
      </c>
      <c r="M243">
        <v>3.8</v>
      </c>
      <c r="N243">
        <f t="shared" si="13"/>
        <v>3.0768595041322309</v>
      </c>
      <c r="O243">
        <f t="shared" si="15"/>
        <v>3.5981120246703782</v>
      </c>
    </row>
    <row r="244" spans="10:15">
      <c r="J244">
        <f t="shared" si="14"/>
        <v>240</v>
      </c>
      <c r="K244">
        <v>50</v>
      </c>
      <c r="L244">
        <f t="shared" si="12"/>
        <v>10.330578512396695</v>
      </c>
      <c r="M244">
        <v>3.8</v>
      </c>
      <c r="N244">
        <f t="shared" si="13"/>
        <v>3.0768595041322309</v>
      </c>
      <c r="O244">
        <f t="shared" si="15"/>
        <v>3.5866559253178916</v>
      </c>
    </row>
    <row r="245" spans="10:15">
      <c r="J245">
        <f t="shared" si="14"/>
        <v>241</v>
      </c>
      <c r="K245">
        <v>50</v>
      </c>
      <c r="L245">
        <f t="shared" si="12"/>
        <v>10.330578512396695</v>
      </c>
      <c r="M245">
        <v>3.8</v>
      </c>
      <c r="N245">
        <f t="shared" si="13"/>
        <v>3.0768595041322309</v>
      </c>
      <c r="O245">
        <f t="shared" si="15"/>
        <v>3.575451608368756</v>
      </c>
    </row>
    <row r="246" spans="10:15">
      <c r="J246">
        <f t="shared" si="14"/>
        <v>242</v>
      </c>
      <c r="K246">
        <v>50</v>
      </c>
      <c r="L246">
        <f t="shared" si="12"/>
        <v>10.330578512396695</v>
      </c>
      <c r="M246">
        <v>3.8</v>
      </c>
      <c r="N246">
        <f t="shared" si="13"/>
        <v>3.0768595041322309</v>
      </c>
      <c r="O246">
        <f t="shared" si="15"/>
        <v>3.5644935401437774</v>
      </c>
    </row>
    <row r="247" spans="10:15">
      <c r="J247">
        <f t="shared" si="14"/>
        <v>243</v>
      </c>
      <c r="K247">
        <v>50</v>
      </c>
      <c r="L247">
        <f t="shared" si="12"/>
        <v>10.330578512396695</v>
      </c>
      <c r="M247">
        <v>3.8</v>
      </c>
      <c r="N247">
        <f t="shared" si="13"/>
        <v>3.0768595041322309</v>
      </c>
      <c r="O247">
        <f t="shared" si="15"/>
        <v>3.553776308583084</v>
      </c>
    </row>
    <row r="248" spans="10:15">
      <c r="J248">
        <f t="shared" si="14"/>
        <v>244</v>
      </c>
      <c r="K248">
        <v>50</v>
      </c>
      <c r="L248">
        <f t="shared" si="12"/>
        <v>10.330578512396695</v>
      </c>
      <c r="M248">
        <v>3.8</v>
      </c>
      <c r="N248">
        <f t="shared" si="13"/>
        <v>3.0768595041322309</v>
      </c>
      <c r="O248">
        <f t="shared" si="15"/>
        <v>3.543294620573175</v>
      </c>
    </row>
    <row r="249" spans="10:15">
      <c r="J249">
        <f t="shared" si="14"/>
        <v>245</v>
      </c>
      <c r="K249">
        <v>62.5</v>
      </c>
      <c r="L249">
        <f t="shared" si="12"/>
        <v>12.913223140495868</v>
      </c>
      <c r="M249">
        <v>3.8</v>
      </c>
      <c r="N249">
        <f t="shared" si="13"/>
        <v>2.8960743801652891</v>
      </c>
      <c r="O249">
        <f t="shared" si="15"/>
        <v>3.5290699999048698</v>
      </c>
    </row>
    <row r="250" spans="10:15">
      <c r="J250">
        <f t="shared" si="14"/>
        <v>246</v>
      </c>
      <c r="K250">
        <v>62.5</v>
      </c>
      <c r="L250">
        <f t="shared" si="12"/>
        <v>12.913223140495868</v>
      </c>
      <c r="M250">
        <v>3.8</v>
      </c>
      <c r="N250">
        <f t="shared" si="13"/>
        <v>2.8960743801652891</v>
      </c>
      <c r="O250">
        <f t="shared" si="15"/>
        <v>3.5151580082622416</v>
      </c>
    </row>
    <row r="251" spans="10:15">
      <c r="J251">
        <f t="shared" si="14"/>
        <v>247</v>
      </c>
      <c r="K251">
        <v>62.5</v>
      </c>
      <c r="L251">
        <f t="shared" si="12"/>
        <v>12.913223140495868</v>
      </c>
      <c r="M251">
        <v>3.8</v>
      </c>
      <c r="N251">
        <f t="shared" si="13"/>
        <v>2.8960743801652891</v>
      </c>
      <c r="O251">
        <f t="shared" si="15"/>
        <v>3.5015517746776932</v>
      </c>
    </row>
    <row r="252" spans="10:15">
      <c r="J252">
        <f t="shared" si="14"/>
        <v>248</v>
      </c>
      <c r="K252">
        <v>62.5</v>
      </c>
      <c r="L252">
        <f t="shared" si="12"/>
        <v>12.913223140495868</v>
      </c>
      <c r="M252">
        <v>3.8</v>
      </c>
      <c r="N252">
        <f t="shared" si="13"/>
        <v>2.8960743801652891</v>
      </c>
      <c r="O252">
        <f t="shared" si="15"/>
        <v>3.4882445791939043</v>
      </c>
    </row>
    <row r="253" spans="10:15">
      <c r="J253">
        <f t="shared" si="14"/>
        <v>249</v>
      </c>
      <c r="K253">
        <v>62.5</v>
      </c>
      <c r="L253">
        <f t="shared" si="12"/>
        <v>12.913223140495868</v>
      </c>
      <c r="M253">
        <v>3.8</v>
      </c>
      <c r="N253">
        <f t="shared" si="13"/>
        <v>2.8960743801652891</v>
      </c>
      <c r="O253">
        <f t="shared" si="15"/>
        <v>3.4752298495449239</v>
      </c>
    </row>
    <row r="254" spans="10:15">
      <c r="J254">
        <f t="shared" si="14"/>
        <v>250</v>
      </c>
      <c r="K254">
        <v>62.5</v>
      </c>
      <c r="L254">
        <f t="shared" si="12"/>
        <v>12.913223140495868</v>
      </c>
      <c r="M254">
        <v>3.8</v>
      </c>
      <c r="N254">
        <f t="shared" si="13"/>
        <v>2.8960743801652891</v>
      </c>
      <c r="O254">
        <f t="shared" si="15"/>
        <v>3.4625011579102067</v>
      </c>
    </row>
    <row r="255" spans="10:15">
      <c r="J255">
        <f t="shared" si="14"/>
        <v>251</v>
      </c>
      <c r="K255">
        <v>62.5</v>
      </c>
      <c r="L255">
        <f t="shared" si="12"/>
        <v>12.913223140495868</v>
      </c>
      <c r="M255">
        <v>3.8</v>
      </c>
      <c r="N255">
        <f t="shared" si="13"/>
        <v>2.8960743801652891</v>
      </c>
      <c r="O255">
        <f t="shared" si="15"/>
        <v>3.4500522177399886</v>
      </c>
    </row>
    <row r="256" spans="10:15">
      <c r="J256">
        <f t="shared" si="14"/>
        <v>252</v>
      </c>
      <c r="K256">
        <v>62.5</v>
      </c>
      <c r="L256">
        <f t="shared" si="12"/>
        <v>12.913223140495868</v>
      </c>
      <c r="M256">
        <v>3.8</v>
      </c>
      <c r="N256">
        <f t="shared" si="13"/>
        <v>2.8960743801652891</v>
      </c>
      <c r="O256">
        <f t="shared" si="15"/>
        <v>3.437876880650435</v>
      </c>
    </row>
    <row r="257" spans="10:15">
      <c r="J257">
        <f t="shared" si="14"/>
        <v>253</v>
      </c>
      <c r="K257">
        <v>62.5</v>
      </c>
      <c r="L257">
        <f t="shared" si="12"/>
        <v>12.913223140495868</v>
      </c>
      <c r="M257">
        <v>3.8</v>
      </c>
      <c r="N257">
        <f t="shared" si="13"/>
        <v>2.8960743801652891</v>
      </c>
      <c r="O257">
        <f t="shared" si="15"/>
        <v>3.4259691333870252</v>
      </c>
    </row>
    <row r="258" spans="10:15">
      <c r="J258">
        <f t="shared" si="14"/>
        <v>254</v>
      </c>
      <c r="K258">
        <v>62.5</v>
      </c>
      <c r="L258">
        <f t="shared" si="12"/>
        <v>12.913223140495868</v>
      </c>
      <c r="M258">
        <v>3.8</v>
      </c>
      <c r="N258">
        <f t="shared" si="13"/>
        <v>2.8960743801652891</v>
      </c>
      <c r="O258">
        <f t="shared" si="15"/>
        <v>3.4143230948546792</v>
      </c>
    </row>
    <row r="259" spans="10:15">
      <c r="J259">
        <f t="shared" si="14"/>
        <v>255</v>
      </c>
      <c r="K259">
        <v>62.5</v>
      </c>
      <c r="L259">
        <f t="shared" si="12"/>
        <v>12.913223140495868</v>
      </c>
      <c r="M259">
        <v>3.8</v>
      </c>
      <c r="N259">
        <f t="shared" si="13"/>
        <v>2.8960743801652891</v>
      </c>
      <c r="O259">
        <f t="shared" si="15"/>
        <v>3.4029330132131541</v>
      </c>
    </row>
    <row r="260" spans="10:15">
      <c r="J260">
        <f t="shared" si="14"/>
        <v>256</v>
      </c>
      <c r="K260">
        <v>62.5</v>
      </c>
      <c r="L260">
        <f t="shared" ref="L260:L323" si="16">K260*$H$9</f>
        <v>12.913223140495868</v>
      </c>
      <c r="M260">
        <v>3.8</v>
      </c>
      <c r="N260">
        <f t="shared" si="13"/>
        <v>2.8960743801652891</v>
      </c>
      <c r="O260">
        <f t="shared" si="15"/>
        <v>3.3917932630362779</v>
      </c>
    </row>
    <row r="261" spans="10:15">
      <c r="J261">
        <f t="shared" si="14"/>
        <v>257</v>
      </c>
      <c r="K261">
        <v>62.5</v>
      </c>
      <c r="L261">
        <f t="shared" si="16"/>
        <v>12.913223140495868</v>
      </c>
      <c r="M261">
        <v>3.8</v>
      </c>
      <c r="N261">
        <f t="shared" ref="N261:N324" si="17">M261-L261*$H$14</f>
        <v>2.8960743801652891</v>
      </c>
      <c r="O261">
        <f t="shared" si="15"/>
        <v>3.380898342533619</v>
      </c>
    </row>
    <row r="262" spans="10:15">
      <c r="J262">
        <f t="shared" ref="J262:J325" si="18">1+J261</f>
        <v>258</v>
      </c>
      <c r="K262">
        <v>62.5</v>
      </c>
      <c r="L262">
        <f t="shared" si="16"/>
        <v>12.913223140495868</v>
      </c>
      <c r="M262">
        <v>3.8</v>
      </c>
      <c r="N262">
        <f t="shared" si="17"/>
        <v>2.8960743801652891</v>
      </c>
      <c r="O262">
        <f t="shared" ref="O262:O325" si="19">O261-((L262-((M261-O261)/$H$14))/$H$12)</f>
        <v>3.3702428708332159</v>
      </c>
    </row>
    <row r="263" spans="10:15">
      <c r="J263">
        <f t="shared" si="18"/>
        <v>259</v>
      </c>
      <c r="K263">
        <v>62.5</v>
      </c>
      <c r="L263">
        <f t="shared" si="16"/>
        <v>12.913223140495868</v>
      </c>
      <c r="M263">
        <v>3.8</v>
      </c>
      <c r="N263">
        <f t="shared" si="17"/>
        <v>2.8960743801652891</v>
      </c>
      <c r="O263">
        <f t="shared" si="19"/>
        <v>3.3598215853240307</v>
      </c>
    </row>
    <row r="264" spans="10:15">
      <c r="J264">
        <f t="shared" si="18"/>
        <v>260</v>
      </c>
      <c r="K264">
        <v>62.5</v>
      </c>
      <c r="L264">
        <f t="shared" si="16"/>
        <v>12.913223140495868</v>
      </c>
      <c r="M264">
        <v>3.8</v>
      </c>
      <c r="N264">
        <f t="shared" si="17"/>
        <v>2.8960743801652891</v>
      </c>
      <c r="O264">
        <f t="shared" si="19"/>
        <v>3.3496293390568055</v>
      </c>
    </row>
    <row r="265" spans="10:15">
      <c r="J265">
        <f t="shared" si="18"/>
        <v>261</v>
      </c>
      <c r="K265">
        <v>62.5</v>
      </c>
      <c r="L265">
        <f t="shared" si="16"/>
        <v>12.913223140495868</v>
      </c>
      <c r="M265">
        <v>3.8</v>
      </c>
      <c r="N265">
        <f t="shared" si="17"/>
        <v>2.8960743801652891</v>
      </c>
      <c r="O265">
        <f t="shared" si="19"/>
        <v>3.3396610982020469</v>
      </c>
    </row>
    <row r="266" spans="10:15">
      <c r="J266">
        <f t="shared" si="18"/>
        <v>262</v>
      </c>
      <c r="K266">
        <v>62.5</v>
      </c>
      <c r="L266">
        <f t="shared" si="16"/>
        <v>12.913223140495868</v>
      </c>
      <c r="M266">
        <v>3.8</v>
      </c>
      <c r="N266">
        <f t="shared" si="17"/>
        <v>2.8960743801652891</v>
      </c>
      <c r="O266">
        <f t="shared" si="19"/>
        <v>3.3299119395638765</v>
      </c>
    </row>
    <row r="267" spans="10:15">
      <c r="J267">
        <f t="shared" si="18"/>
        <v>263</v>
      </c>
      <c r="K267">
        <v>62.5</v>
      </c>
      <c r="L267">
        <f t="shared" si="16"/>
        <v>12.913223140495868</v>
      </c>
      <c r="M267">
        <v>3.8</v>
      </c>
      <c r="N267">
        <f t="shared" si="17"/>
        <v>2.8960743801652891</v>
      </c>
      <c r="O267">
        <f t="shared" si="19"/>
        <v>3.3203770481485231</v>
      </c>
    </row>
    <row r="268" spans="10:15">
      <c r="J268">
        <f t="shared" si="18"/>
        <v>264</v>
      </c>
      <c r="K268">
        <v>62.5</v>
      </c>
      <c r="L268">
        <f t="shared" si="16"/>
        <v>12.913223140495868</v>
      </c>
      <c r="M268">
        <v>3.8</v>
      </c>
      <c r="N268">
        <f t="shared" si="17"/>
        <v>2.8960743801652891</v>
      </c>
      <c r="O268">
        <f t="shared" si="19"/>
        <v>3.3110517147862542</v>
      </c>
    </row>
    <row r="269" spans="10:15">
      <c r="J269">
        <f t="shared" si="18"/>
        <v>265</v>
      </c>
      <c r="K269">
        <v>62.5</v>
      </c>
      <c r="L269">
        <f t="shared" si="16"/>
        <v>12.913223140495868</v>
      </c>
      <c r="M269">
        <v>3.8</v>
      </c>
      <c r="N269">
        <f t="shared" si="17"/>
        <v>2.8960743801652891</v>
      </c>
      <c r="O269">
        <f t="shared" si="19"/>
        <v>3.3019313338055736</v>
      </c>
    </row>
    <row r="270" spans="10:15">
      <c r="J270">
        <f t="shared" si="18"/>
        <v>266</v>
      </c>
      <c r="K270">
        <v>62.5</v>
      </c>
      <c r="L270">
        <f t="shared" si="16"/>
        <v>12.913223140495868</v>
      </c>
      <c r="M270">
        <v>3.8</v>
      </c>
      <c r="N270">
        <f t="shared" si="17"/>
        <v>2.8960743801652891</v>
      </c>
      <c r="O270">
        <f t="shared" si="19"/>
        <v>3.2930114007585343</v>
      </c>
    </row>
    <row r="271" spans="10:15">
      <c r="J271">
        <f t="shared" si="18"/>
        <v>267</v>
      </c>
      <c r="K271">
        <v>62.5</v>
      </c>
      <c r="L271">
        <f t="shared" si="16"/>
        <v>12.913223140495868</v>
      </c>
      <c r="M271">
        <v>3.8</v>
      </c>
      <c r="N271">
        <f t="shared" si="17"/>
        <v>2.8960743801652891</v>
      </c>
      <c r="O271">
        <f t="shared" si="19"/>
        <v>3.2842875101960454</v>
      </c>
    </row>
    <row r="272" spans="10:15">
      <c r="J272">
        <f t="shared" si="18"/>
        <v>268</v>
      </c>
      <c r="K272">
        <v>62.5</v>
      </c>
      <c r="L272">
        <f t="shared" si="16"/>
        <v>12.913223140495868</v>
      </c>
      <c r="M272">
        <v>3.8</v>
      </c>
      <c r="N272">
        <f t="shared" si="17"/>
        <v>2.8960743801652891</v>
      </c>
      <c r="O272">
        <f t="shared" si="19"/>
        <v>3.2757553534920727</v>
      </c>
    </row>
    <row r="273" spans="10:15">
      <c r="J273">
        <f t="shared" si="18"/>
        <v>269</v>
      </c>
      <c r="K273">
        <v>-25</v>
      </c>
      <c r="L273">
        <f t="shared" si="16"/>
        <v>-5.1652892561983474</v>
      </c>
      <c r="M273">
        <v>3.8</v>
      </c>
      <c r="N273">
        <f t="shared" si="17"/>
        <v>4.1615702479338843</v>
      </c>
      <c r="O273">
        <f t="shared" si="19"/>
        <v>3.295223812710574</v>
      </c>
    </row>
    <row r="274" spans="10:15">
      <c r="J274">
        <f t="shared" si="18"/>
        <v>270</v>
      </c>
      <c r="K274">
        <v>-25</v>
      </c>
      <c r="L274">
        <f t="shared" si="16"/>
        <v>-5.1652892561983474</v>
      </c>
      <c r="M274">
        <v>3.8</v>
      </c>
      <c r="N274">
        <f t="shared" si="17"/>
        <v>4.1615702479338843</v>
      </c>
      <c r="O274">
        <f t="shared" si="19"/>
        <v>3.3142643937044927</v>
      </c>
    </row>
    <row r="275" spans="10:15">
      <c r="J275">
        <f t="shared" si="18"/>
        <v>271</v>
      </c>
      <c r="K275">
        <v>-25</v>
      </c>
      <c r="L275">
        <f t="shared" si="16"/>
        <v>-5.1652892561983474</v>
      </c>
      <c r="M275">
        <v>3.8</v>
      </c>
      <c r="N275">
        <f t="shared" si="17"/>
        <v>4.1615702479338843</v>
      </c>
      <c r="O275">
        <f t="shared" si="19"/>
        <v>3.332886500390853</v>
      </c>
    </row>
    <row r="276" spans="10:15">
      <c r="J276">
        <f t="shared" si="18"/>
        <v>272</v>
      </c>
      <c r="K276">
        <v>-25</v>
      </c>
      <c r="L276">
        <f t="shared" si="16"/>
        <v>-5.1652892561983474</v>
      </c>
      <c r="M276">
        <v>3.8</v>
      </c>
      <c r="N276">
        <f t="shared" si="17"/>
        <v>4.1615702479338843</v>
      </c>
      <c r="O276">
        <f t="shared" si="19"/>
        <v>3.3510993300071834</v>
      </c>
    </row>
    <row r="277" spans="10:15">
      <c r="J277">
        <f t="shared" si="18"/>
        <v>273</v>
      </c>
      <c r="K277">
        <v>-25</v>
      </c>
      <c r="L277">
        <f t="shared" si="16"/>
        <v>-5.1652892561983474</v>
      </c>
      <c r="M277">
        <v>3.8</v>
      </c>
      <c r="N277">
        <f t="shared" si="17"/>
        <v>4.1615702479338843</v>
      </c>
      <c r="O277">
        <f t="shared" si="19"/>
        <v>3.368911877653924</v>
      </c>
    </row>
    <row r="278" spans="10:15">
      <c r="J278">
        <f t="shared" si="18"/>
        <v>274</v>
      </c>
      <c r="K278">
        <v>-25</v>
      </c>
      <c r="L278">
        <f t="shared" si="16"/>
        <v>-5.1652892561983474</v>
      </c>
      <c r="M278">
        <v>3.8</v>
      </c>
      <c r="N278">
        <f t="shared" si="17"/>
        <v>4.1615702479338843</v>
      </c>
      <c r="O278">
        <f t="shared" si="19"/>
        <v>3.3863329407370002</v>
      </c>
    </row>
    <row r="279" spans="10:15">
      <c r="J279">
        <f t="shared" si="18"/>
        <v>275</v>
      </c>
      <c r="K279">
        <v>-25</v>
      </c>
      <c r="L279">
        <f t="shared" si="16"/>
        <v>-5.1652892561983474</v>
      </c>
      <c r="M279">
        <v>3.8</v>
      </c>
      <c r="N279">
        <f t="shared" si="17"/>
        <v>4.1615702479338843</v>
      </c>
      <c r="O279">
        <f t="shared" si="19"/>
        <v>3.4033711233127559</v>
      </c>
    </row>
    <row r="280" spans="10:15">
      <c r="J280">
        <f t="shared" si="18"/>
        <v>276</v>
      </c>
      <c r="K280">
        <v>-25</v>
      </c>
      <c r="L280">
        <f t="shared" si="16"/>
        <v>-5.1652892561983474</v>
      </c>
      <c r="M280">
        <v>3.8</v>
      </c>
      <c r="N280">
        <f t="shared" si="17"/>
        <v>4.1615702479338843</v>
      </c>
      <c r="O280">
        <f t="shared" si="19"/>
        <v>3.4200348403373959</v>
      </c>
    </row>
    <row r="281" spans="10:15">
      <c r="J281">
        <f t="shared" si="18"/>
        <v>277</v>
      </c>
      <c r="K281">
        <v>25</v>
      </c>
      <c r="L281">
        <f t="shared" si="16"/>
        <v>5.1652892561983474</v>
      </c>
      <c r="M281">
        <v>3.8</v>
      </c>
      <c r="N281">
        <f t="shared" si="17"/>
        <v>3.4384297520661153</v>
      </c>
      <c r="O281">
        <f t="shared" si="19"/>
        <v>3.4204391241116534</v>
      </c>
    </row>
    <row r="282" spans="10:15">
      <c r="J282">
        <f t="shared" si="18"/>
        <v>278</v>
      </c>
      <c r="K282">
        <v>25</v>
      </c>
      <c r="L282">
        <f t="shared" si="16"/>
        <v>5.1652892561983474</v>
      </c>
      <c r="M282">
        <v>3.8</v>
      </c>
      <c r="N282">
        <f t="shared" si="17"/>
        <v>3.4384297520661153</v>
      </c>
      <c r="O282">
        <f t="shared" si="19"/>
        <v>3.4208345225282351</v>
      </c>
    </row>
    <row r="283" spans="10:15">
      <c r="J283">
        <f t="shared" si="18"/>
        <v>279</v>
      </c>
      <c r="K283">
        <v>25</v>
      </c>
      <c r="L283">
        <f t="shared" si="16"/>
        <v>5.1652892561983474</v>
      </c>
      <c r="M283">
        <v>3.8</v>
      </c>
      <c r="N283">
        <f t="shared" si="17"/>
        <v>3.4384297520661153</v>
      </c>
      <c r="O283">
        <f t="shared" si="19"/>
        <v>3.421221230869727</v>
      </c>
    </row>
    <row r="284" spans="10:15">
      <c r="J284">
        <f t="shared" si="18"/>
        <v>280</v>
      </c>
      <c r="K284">
        <v>25</v>
      </c>
      <c r="L284">
        <f t="shared" si="16"/>
        <v>5.1652892561983474</v>
      </c>
      <c r="M284">
        <v>3.8</v>
      </c>
      <c r="N284">
        <f t="shared" si="17"/>
        <v>3.4384297520661153</v>
      </c>
      <c r="O284">
        <f t="shared" si="19"/>
        <v>3.4215994401267906</v>
      </c>
    </row>
    <row r="285" spans="10:15">
      <c r="J285">
        <f t="shared" si="18"/>
        <v>281</v>
      </c>
      <c r="K285">
        <v>25</v>
      </c>
      <c r="L285">
        <f t="shared" si="16"/>
        <v>5.1652892561983474</v>
      </c>
      <c r="M285">
        <v>3.8</v>
      </c>
      <c r="N285">
        <f t="shared" si="17"/>
        <v>3.4384297520661153</v>
      </c>
      <c r="O285">
        <f t="shared" si="19"/>
        <v>3.4219693370924902</v>
      </c>
    </row>
    <row r="286" spans="10:15">
      <c r="J286">
        <f t="shared" si="18"/>
        <v>282</v>
      </c>
      <c r="K286">
        <v>25</v>
      </c>
      <c r="L286">
        <f t="shared" si="16"/>
        <v>5.1652892561983474</v>
      </c>
      <c r="M286">
        <v>3.8</v>
      </c>
      <c r="N286">
        <f t="shared" si="17"/>
        <v>3.4384297520661153</v>
      </c>
      <c r="O286">
        <f t="shared" si="19"/>
        <v>3.4223311044545479</v>
      </c>
    </row>
    <row r="287" spans="10:15">
      <c r="J287">
        <f t="shared" si="18"/>
        <v>283</v>
      </c>
      <c r="K287">
        <v>25</v>
      </c>
      <c r="L287">
        <f t="shared" si="16"/>
        <v>5.1652892561983474</v>
      </c>
      <c r="M287">
        <v>3.8</v>
      </c>
      <c r="N287">
        <f t="shared" si="17"/>
        <v>3.4384297520661153</v>
      </c>
      <c r="O287">
        <f t="shared" si="19"/>
        <v>3.4226849208855712</v>
      </c>
    </row>
    <row r="288" spans="10:15">
      <c r="J288">
        <f t="shared" si="18"/>
        <v>284</v>
      </c>
      <c r="K288">
        <v>25</v>
      </c>
      <c r="L288">
        <f t="shared" si="16"/>
        <v>5.1652892561983474</v>
      </c>
      <c r="M288">
        <v>3.8</v>
      </c>
      <c r="N288">
        <f t="shared" si="17"/>
        <v>3.4384297520661153</v>
      </c>
      <c r="O288">
        <f t="shared" si="19"/>
        <v>3.4230309611312975</v>
      </c>
    </row>
    <row r="289" spans="10:15">
      <c r="J289">
        <f t="shared" si="18"/>
        <v>285</v>
      </c>
      <c r="K289">
        <v>25</v>
      </c>
      <c r="L289">
        <f t="shared" si="16"/>
        <v>5.1652892561983474</v>
      </c>
      <c r="M289">
        <v>3.8</v>
      </c>
      <c r="N289">
        <f t="shared" si="17"/>
        <v>3.4384297520661153</v>
      </c>
      <c r="O289">
        <f t="shared" si="19"/>
        <v>3.4233693960968981</v>
      </c>
    </row>
    <row r="290" spans="10:15">
      <c r="J290">
        <f t="shared" si="18"/>
        <v>286</v>
      </c>
      <c r="K290">
        <v>25</v>
      </c>
      <c r="L290">
        <f t="shared" si="16"/>
        <v>5.1652892561983474</v>
      </c>
      <c r="M290">
        <v>3.8</v>
      </c>
      <c r="N290">
        <f t="shared" si="17"/>
        <v>3.4384297520661153</v>
      </c>
      <c r="O290">
        <f t="shared" si="19"/>
        <v>3.4237003929313863</v>
      </c>
    </row>
    <row r="291" spans="10:15">
      <c r="J291">
        <f t="shared" si="18"/>
        <v>287</v>
      </c>
      <c r="K291">
        <v>25</v>
      </c>
      <c r="L291">
        <f t="shared" si="16"/>
        <v>5.1652892561983474</v>
      </c>
      <c r="M291">
        <v>3.8</v>
      </c>
      <c r="N291">
        <f t="shared" si="17"/>
        <v>3.4384297520661153</v>
      </c>
      <c r="O291">
        <f t="shared" si="19"/>
        <v>3.4240241151101714</v>
      </c>
    </row>
    <row r="292" spans="10:15">
      <c r="J292">
        <f t="shared" si="18"/>
        <v>288</v>
      </c>
      <c r="K292">
        <v>25</v>
      </c>
      <c r="L292">
        <f t="shared" si="16"/>
        <v>5.1652892561983474</v>
      </c>
      <c r="M292">
        <v>3.8</v>
      </c>
      <c r="N292">
        <f t="shared" si="17"/>
        <v>3.4384297520661153</v>
      </c>
      <c r="O292">
        <f t="shared" si="19"/>
        <v>3.4243407225157965</v>
      </c>
    </row>
    <row r="293" spans="10:15">
      <c r="J293">
        <f t="shared" si="18"/>
        <v>289</v>
      </c>
      <c r="K293">
        <v>25</v>
      </c>
      <c r="L293">
        <f t="shared" si="16"/>
        <v>5.1652892561983474</v>
      </c>
      <c r="M293">
        <v>3.8</v>
      </c>
      <c r="N293">
        <f t="shared" si="17"/>
        <v>3.4384297520661153</v>
      </c>
      <c r="O293">
        <f t="shared" si="19"/>
        <v>3.4246503715169023</v>
      </c>
    </row>
    <row r="294" spans="10:15">
      <c r="J294">
        <f t="shared" si="18"/>
        <v>290</v>
      </c>
      <c r="K294">
        <v>25</v>
      </c>
      <c r="L294">
        <f t="shared" si="16"/>
        <v>5.1652892561983474</v>
      </c>
      <c r="M294">
        <v>3.8</v>
      </c>
      <c r="N294">
        <f t="shared" si="17"/>
        <v>3.4384297520661153</v>
      </c>
      <c r="O294">
        <f t="shared" si="19"/>
        <v>3.4249532150454565</v>
      </c>
    </row>
    <row r="295" spans="10:15">
      <c r="J295">
        <f t="shared" si="18"/>
        <v>291</v>
      </c>
      <c r="K295">
        <v>25</v>
      </c>
      <c r="L295">
        <f t="shared" si="16"/>
        <v>5.1652892561983474</v>
      </c>
      <c r="M295">
        <v>3.8</v>
      </c>
      <c r="N295">
        <f t="shared" si="17"/>
        <v>3.4384297520661153</v>
      </c>
      <c r="O295">
        <f t="shared" si="19"/>
        <v>3.4252494026722839</v>
      </c>
    </row>
    <row r="296" spans="10:15">
      <c r="J296">
        <f t="shared" si="18"/>
        <v>292</v>
      </c>
      <c r="K296">
        <v>25</v>
      </c>
      <c r="L296">
        <f t="shared" si="16"/>
        <v>5.1652892561983474</v>
      </c>
      <c r="M296">
        <v>3.8</v>
      </c>
      <c r="N296">
        <f t="shared" si="17"/>
        <v>3.4384297520661153</v>
      </c>
      <c r="O296">
        <f t="shared" si="19"/>
        <v>3.4255390806809394</v>
      </c>
    </row>
    <row r="297" spans="10:15">
      <c r="J297">
        <f t="shared" si="18"/>
        <v>293</v>
      </c>
      <c r="K297">
        <v>25</v>
      </c>
      <c r="L297">
        <f t="shared" si="16"/>
        <v>5.1652892561983474</v>
      </c>
      <c r="M297">
        <v>3.8</v>
      </c>
      <c r="N297">
        <f t="shared" si="17"/>
        <v>3.4384297520661153</v>
      </c>
      <c r="O297">
        <f t="shared" si="19"/>
        <v>3.4258223921399544</v>
      </c>
    </row>
    <row r="298" spans="10:15">
      <c r="J298">
        <f t="shared" si="18"/>
        <v>294</v>
      </c>
      <c r="K298">
        <v>25</v>
      </c>
      <c r="L298">
        <f t="shared" si="16"/>
        <v>5.1652892561983474</v>
      </c>
      <c r="M298">
        <v>3.8</v>
      </c>
      <c r="N298">
        <f t="shared" si="17"/>
        <v>3.4384297520661153</v>
      </c>
      <c r="O298">
        <f t="shared" si="19"/>
        <v>3.4260994769734965</v>
      </c>
    </row>
    <row r="299" spans="10:15">
      <c r="J299">
        <f t="shared" si="18"/>
        <v>295</v>
      </c>
      <c r="K299">
        <v>25</v>
      </c>
      <c r="L299">
        <f t="shared" si="16"/>
        <v>5.1652892561983474</v>
      </c>
      <c r="M299">
        <v>3.8</v>
      </c>
      <c r="N299">
        <f t="shared" si="17"/>
        <v>3.4384297520661153</v>
      </c>
      <c r="O299">
        <f t="shared" si="19"/>
        <v>3.4263704720304773</v>
      </c>
    </row>
    <row r="300" spans="10:15">
      <c r="J300">
        <f t="shared" si="18"/>
        <v>296</v>
      </c>
      <c r="K300">
        <v>25</v>
      </c>
      <c r="L300">
        <f t="shared" si="16"/>
        <v>5.1652892561983474</v>
      </c>
      <c r="M300">
        <v>3.8</v>
      </c>
      <c r="N300">
        <f t="shared" si="17"/>
        <v>3.4384297520661153</v>
      </c>
      <c r="O300">
        <f t="shared" si="19"/>
        <v>3.4266355111521398</v>
      </c>
    </row>
    <row r="301" spans="10:15">
      <c r="J301">
        <f t="shared" si="18"/>
        <v>297</v>
      </c>
      <c r="K301">
        <v>25</v>
      </c>
      <c r="L301">
        <f t="shared" si="16"/>
        <v>5.1652892561983474</v>
      </c>
      <c r="M301">
        <v>3.8</v>
      </c>
      <c r="N301">
        <f t="shared" si="17"/>
        <v>3.4384297520661153</v>
      </c>
      <c r="O301">
        <f t="shared" si="19"/>
        <v>3.4268947252381614</v>
      </c>
    </row>
    <row r="302" spans="10:15">
      <c r="J302">
        <f t="shared" si="18"/>
        <v>298</v>
      </c>
      <c r="K302">
        <v>25</v>
      </c>
      <c r="L302">
        <f t="shared" si="16"/>
        <v>5.1652892561983474</v>
      </c>
      <c r="M302">
        <v>3.8</v>
      </c>
      <c r="N302">
        <f t="shared" si="17"/>
        <v>3.4384297520661153</v>
      </c>
      <c r="O302">
        <f t="shared" si="19"/>
        <v>3.4271482423113033</v>
      </c>
    </row>
    <row r="303" spans="10:15">
      <c r="J303">
        <f t="shared" si="18"/>
        <v>299</v>
      </c>
      <c r="K303">
        <v>25</v>
      </c>
      <c r="L303">
        <f t="shared" si="16"/>
        <v>5.1652892561983474</v>
      </c>
      <c r="M303">
        <v>3.8</v>
      </c>
      <c r="N303">
        <f t="shared" si="17"/>
        <v>3.4384297520661153</v>
      </c>
      <c r="O303">
        <f t="shared" si="19"/>
        <v>3.4273961875806398</v>
      </c>
    </row>
    <row r="304" spans="10:15">
      <c r="J304">
        <f t="shared" si="18"/>
        <v>300</v>
      </c>
      <c r="K304">
        <v>25</v>
      </c>
      <c r="L304">
        <f t="shared" si="16"/>
        <v>5.1652892561983474</v>
      </c>
      <c r="M304">
        <v>3.8</v>
      </c>
      <c r="N304">
        <f t="shared" si="17"/>
        <v>3.4384297520661153</v>
      </c>
      <c r="O304">
        <f t="shared" si="19"/>
        <v>3.4276386835033974</v>
      </c>
    </row>
    <row r="305" spans="10:15">
      <c r="J305">
        <f t="shared" si="18"/>
        <v>301</v>
      </c>
      <c r="K305">
        <v>25</v>
      </c>
      <c r="L305">
        <f t="shared" si="16"/>
        <v>5.1652892561983474</v>
      </c>
      <c r="M305">
        <v>3.8</v>
      </c>
      <c r="N305">
        <f t="shared" si="17"/>
        <v>3.4384297520661153</v>
      </c>
      <c r="O305">
        <f t="shared" si="19"/>
        <v>3.4278758498454351</v>
      </c>
    </row>
    <row r="306" spans="10:15">
      <c r="J306">
        <f t="shared" si="18"/>
        <v>302</v>
      </c>
      <c r="K306">
        <v>25</v>
      </c>
      <c r="L306">
        <f t="shared" si="16"/>
        <v>5.1652892561983474</v>
      </c>
      <c r="M306">
        <v>3.8</v>
      </c>
      <c r="N306">
        <f t="shared" si="17"/>
        <v>3.4384297520661153</v>
      </c>
      <c r="O306">
        <f t="shared" si="19"/>
        <v>3.4281078037403954</v>
      </c>
    </row>
    <row r="307" spans="10:15">
      <c r="J307">
        <f t="shared" si="18"/>
        <v>303</v>
      </c>
      <c r="K307">
        <v>25</v>
      </c>
      <c r="L307">
        <f t="shared" si="16"/>
        <v>5.1652892561983474</v>
      </c>
      <c r="M307">
        <v>3.8</v>
      </c>
      <c r="N307">
        <f t="shared" si="17"/>
        <v>3.4384297520661153</v>
      </c>
      <c r="O307">
        <f t="shared" si="19"/>
        <v>3.4283346597475539</v>
      </c>
    </row>
    <row r="308" spans="10:15">
      <c r="J308">
        <f t="shared" si="18"/>
        <v>304</v>
      </c>
      <c r="K308">
        <v>25</v>
      </c>
      <c r="L308">
        <f t="shared" si="16"/>
        <v>5.1652892561983474</v>
      </c>
      <c r="M308">
        <v>3.8</v>
      </c>
      <c r="N308">
        <f t="shared" si="17"/>
        <v>3.4384297520661153</v>
      </c>
      <c r="O308">
        <f t="shared" si="19"/>
        <v>3.4285565299084015</v>
      </c>
    </row>
    <row r="309" spans="10:15">
      <c r="J309">
        <f t="shared" si="18"/>
        <v>305</v>
      </c>
      <c r="K309">
        <v>25</v>
      </c>
      <c r="L309">
        <f t="shared" si="16"/>
        <v>5.1652892561983474</v>
      </c>
      <c r="M309">
        <v>3.8</v>
      </c>
      <c r="N309">
        <f t="shared" si="17"/>
        <v>3.4384297520661153</v>
      </c>
      <c r="O309">
        <f t="shared" si="19"/>
        <v>3.4287735238019779</v>
      </c>
    </row>
    <row r="310" spans="10:15">
      <c r="J310">
        <f t="shared" si="18"/>
        <v>306</v>
      </c>
      <c r="K310">
        <v>25</v>
      </c>
      <c r="L310">
        <f t="shared" si="16"/>
        <v>5.1652892561983474</v>
      </c>
      <c r="M310">
        <v>3.8</v>
      </c>
      <c r="N310">
        <f t="shared" si="17"/>
        <v>3.4384297520661153</v>
      </c>
      <c r="O310">
        <f t="shared" si="19"/>
        <v>3.4289857485989921</v>
      </c>
    </row>
    <row r="311" spans="10:15">
      <c r="J311">
        <f t="shared" si="18"/>
        <v>307</v>
      </c>
      <c r="K311">
        <v>25</v>
      </c>
      <c r="L311">
        <f t="shared" si="16"/>
        <v>5.1652892561983474</v>
      </c>
      <c r="M311">
        <v>3.8</v>
      </c>
      <c r="N311">
        <f t="shared" si="17"/>
        <v>3.4384297520661153</v>
      </c>
      <c r="O311">
        <f t="shared" si="19"/>
        <v>3.4291933091147531</v>
      </c>
    </row>
    <row r="312" spans="10:15">
      <c r="J312">
        <f t="shared" si="18"/>
        <v>308</v>
      </c>
      <c r="K312">
        <v>25</v>
      </c>
      <c r="L312">
        <f t="shared" si="16"/>
        <v>5.1652892561983474</v>
      </c>
      <c r="M312">
        <v>3.8</v>
      </c>
      <c r="N312">
        <f t="shared" si="17"/>
        <v>3.4384297520661153</v>
      </c>
      <c r="O312">
        <f t="shared" si="19"/>
        <v>3.4293963078609369</v>
      </c>
    </row>
    <row r="313" spans="10:15">
      <c r="J313">
        <f t="shared" si="18"/>
        <v>309</v>
      </c>
      <c r="K313">
        <v>-50</v>
      </c>
      <c r="L313">
        <f t="shared" si="16"/>
        <v>-10.330578512396695</v>
      </c>
      <c r="M313">
        <v>3.8</v>
      </c>
      <c r="N313">
        <f t="shared" si="17"/>
        <v>4.5231404958677688</v>
      </c>
      <c r="O313">
        <f t="shared" si="19"/>
        <v>3.4534346416632848</v>
      </c>
    </row>
    <row r="314" spans="10:15">
      <c r="J314">
        <f t="shared" si="18"/>
        <v>310</v>
      </c>
      <c r="K314">
        <v>-50</v>
      </c>
      <c r="L314">
        <f t="shared" si="16"/>
        <v>-10.330578512396695</v>
      </c>
      <c r="M314">
        <v>3.8</v>
      </c>
      <c r="N314">
        <f t="shared" si="17"/>
        <v>4.5231404958677688</v>
      </c>
      <c r="O314">
        <f t="shared" si="19"/>
        <v>3.4769446604370096</v>
      </c>
    </row>
    <row r="315" spans="10:15">
      <c r="J315">
        <f t="shared" si="18"/>
        <v>311</v>
      </c>
      <c r="K315">
        <v>-50</v>
      </c>
      <c r="L315">
        <f t="shared" si="16"/>
        <v>-10.330578512396695</v>
      </c>
      <c r="M315">
        <v>3.8</v>
      </c>
      <c r="N315">
        <f t="shared" si="17"/>
        <v>4.5231404958677688</v>
      </c>
      <c r="O315">
        <f t="shared" si="19"/>
        <v>3.4999379755014219</v>
      </c>
    </row>
    <row r="316" spans="10:15">
      <c r="J316">
        <f t="shared" si="18"/>
        <v>312</v>
      </c>
      <c r="K316">
        <v>-50</v>
      </c>
      <c r="L316">
        <f t="shared" si="16"/>
        <v>-10.330578512396695</v>
      </c>
      <c r="M316">
        <v>3.8</v>
      </c>
      <c r="N316">
        <f t="shared" si="17"/>
        <v>4.5231404958677688</v>
      </c>
      <c r="O316">
        <f t="shared" si="19"/>
        <v>3.5224259429820011</v>
      </c>
    </row>
    <row r="317" spans="10:15">
      <c r="J317">
        <f t="shared" si="18"/>
        <v>313</v>
      </c>
      <c r="K317">
        <v>-50</v>
      </c>
      <c r="L317">
        <f t="shared" si="16"/>
        <v>-10.330578512396695</v>
      </c>
      <c r="M317">
        <v>3.8</v>
      </c>
      <c r="N317">
        <f t="shared" si="17"/>
        <v>4.5231404958677688</v>
      </c>
      <c r="O317">
        <f t="shared" si="19"/>
        <v>3.5444196694190508</v>
      </c>
    </row>
    <row r="318" spans="10:15">
      <c r="J318">
        <f t="shared" si="18"/>
        <v>314</v>
      </c>
      <c r="K318">
        <v>-50</v>
      </c>
      <c r="L318">
        <f t="shared" si="16"/>
        <v>-10.330578512396695</v>
      </c>
      <c r="M318">
        <v>3.8</v>
      </c>
      <c r="N318">
        <f t="shared" si="17"/>
        <v>4.5231404958677688</v>
      </c>
      <c r="O318">
        <f t="shared" si="19"/>
        <v>3.5659300172530886</v>
      </c>
    </row>
    <row r="319" spans="10:15">
      <c r="J319">
        <f t="shared" si="18"/>
        <v>315</v>
      </c>
      <c r="K319">
        <v>-50</v>
      </c>
      <c r="L319">
        <f t="shared" si="16"/>
        <v>-10.330578512396695</v>
      </c>
      <c r="M319">
        <v>3.8</v>
      </c>
      <c r="N319">
        <f t="shared" si="17"/>
        <v>4.5231404958677688</v>
      </c>
      <c r="O319">
        <f t="shared" si="19"/>
        <v>3.5869676101896748</v>
      </c>
    </row>
    <row r="320" spans="10:15">
      <c r="J320">
        <f t="shared" si="18"/>
        <v>316</v>
      </c>
      <c r="K320">
        <v>-50</v>
      </c>
      <c r="L320">
        <f t="shared" si="16"/>
        <v>-10.330578512396695</v>
      </c>
      <c r="M320">
        <v>3.8</v>
      </c>
      <c r="N320">
        <f t="shared" si="17"/>
        <v>4.5231404958677688</v>
      </c>
      <c r="O320">
        <f t="shared" si="19"/>
        <v>3.6075428384463364</v>
      </c>
    </row>
    <row r="321" spans="10:15">
      <c r="J321">
        <f t="shared" si="18"/>
        <v>317</v>
      </c>
      <c r="K321">
        <v>2</v>
      </c>
      <c r="L321">
        <f t="shared" si="16"/>
        <v>0.41322314049586778</v>
      </c>
      <c r="M321">
        <v>3.8</v>
      </c>
      <c r="N321">
        <f t="shared" si="17"/>
        <v>3.7710743801652891</v>
      </c>
      <c r="O321">
        <f t="shared" si="19"/>
        <v>3.6111369382643352</v>
      </c>
    </row>
    <row r="322" spans="10:15">
      <c r="J322">
        <f t="shared" si="18"/>
        <v>318</v>
      </c>
      <c r="K322">
        <v>2</v>
      </c>
      <c r="L322">
        <f t="shared" si="16"/>
        <v>0.41322314049586778</v>
      </c>
      <c r="M322">
        <v>3.8</v>
      </c>
      <c r="N322">
        <f t="shared" si="17"/>
        <v>3.7710743801652891</v>
      </c>
      <c r="O322">
        <f t="shared" si="19"/>
        <v>3.6146520468775432</v>
      </c>
    </row>
    <row r="323" spans="10:15">
      <c r="J323">
        <f t="shared" si="18"/>
        <v>319</v>
      </c>
      <c r="K323">
        <v>2</v>
      </c>
      <c r="L323">
        <f t="shared" si="16"/>
        <v>0.41322314049586778</v>
      </c>
      <c r="M323">
        <v>3.8</v>
      </c>
      <c r="N323">
        <f t="shared" si="17"/>
        <v>3.7710743801652891</v>
      </c>
      <c r="O323">
        <f t="shared" si="19"/>
        <v>3.6180899003563947</v>
      </c>
    </row>
    <row r="324" spans="10:15">
      <c r="J324">
        <f t="shared" si="18"/>
        <v>320</v>
      </c>
      <c r="K324">
        <v>2</v>
      </c>
      <c r="L324">
        <f t="shared" ref="L324:L364" si="20">K324*$H$9</f>
        <v>0.41322314049586778</v>
      </c>
      <c r="M324">
        <v>3.8</v>
      </c>
      <c r="N324">
        <f t="shared" si="17"/>
        <v>3.7710743801652891</v>
      </c>
      <c r="O324">
        <f t="shared" si="19"/>
        <v>3.6214521966159308</v>
      </c>
    </row>
    <row r="325" spans="10:15">
      <c r="J325">
        <f t="shared" si="18"/>
        <v>321</v>
      </c>
      <c r="K325">
        <v>2</v>
      </c>
      <c r="L325">
        <f t="shared" si="20"/>
        <v>0.41322314049586778</v>
      </c>
      <c r="M325">
        <v>3.8</v>
      </c>
      <c r="N325">
        <f t="shared" ref="N325:N364" si="21">M325-L325*$H$14</f>
        <v>3.7710743801652891</v>
      </c>
      <c r="O325">
        <f t="shared" si="19"/>
        <v>3.6247405962543784</v>
      </c>
    </row>
    <row r="326" spans="10:15">
      <c r="J326">
        <f t="shared" ref="J326:J364" si="22">1+J325</f>
        <v>322</v>
      </c>
      <c r="K326">
        <v>2</v>
      </c>
      <c r="L326">
        <f t="shared" si="20"/>
        <v>0.41322314049586778</v>
      </c>
      <c r="M326">
        <v>3.8</v>
      </c>
      <c r="N326">
        <f t="shared" si="21"/>
        <v>3.7710743801652891</v>
      </c>
      <c r="O326">
        <f t="shared" ref="O326:O364" si="23">O325-((L326-((M325-O325)/$H$14))/$H$12)</f>
        <v>3.6279567233732997</v>
      </c>
    </row>
    <row r="327" spans="10:15">
      <c r="J327">
        <f t="shared" si="22"/>
        <v>323</v>
      </c>
      <c r="K327">
        <v>2</v>
      </c>
      <c r="L327">
        <f t="shared" si="20"/>
        <v>0.41322314049586778</v>
      </c>
      <c r="M327">
        <v>3.8</v>
      </c>
      <c r="N327">
        <f t="shared" si="21"/>
        <v>3.7710743801652891</v>
      </c>
      <c r="O327">
        <f t="shared" si="23"/>
        <v>3.6311021663797169</v>
      </c>
    </row>
    <row r="328" spans="10:15">
      <c r="J328">
        <f t="shared" si="22"/>
        <v>324</v>
      </c>
      <c r="K328">
        <v>2</v>
      </c>
      <c r="L328">
        <f t="shared" si="20"/>
        <v>0.41322314049586778</v>
      </c>
      <c r="M328">
        <v>3.8</v>
      </c>
      <c r="N328">
        <f t="shared" si="21"/>
        <v>3.7710743801652891</v>
      </c>
      <c r="O328">
        <f t="shared" si="23"/>
        <v>3.6341784787706088</v>
      </c>
    </row>
    <row r="329" spans="10:15">
      <c r="J329">
        <f t="shared" si="22"/>
        <v>325</v>
      </c>
      <c r="K329">
        <v>2</v>
      </c>
      <c r="L329">
        <f t="shared" si="20"/>
        <v>0.41322314049586778</v>
      </c>
      <c r="M329">
        <v>3.8</v>
      </c>
      <c r="N329">
        <f t="shared" si="21"/>
        <v>3.7710743801652891</v>
      </c>
      <c r="O329">
        <f t="shared" si="23"/>
        <v>3.6371871799001623</v>
      </c>
    </row>
    <row r="330" spans="10:15">
      <c r="J330">
        <f t="shared" si="22"/>
        <v>326</v>
      </c>
      <c r="K330">
        <v>2</v>
      </c>
      <c r="L330">
        <f t="shared" si="20"/>
        <v>0.41322314049586778</v>
      </c>
      <c r="M330">
        <v>3.8</v>
      </c>
      <c r="N330">
        <f t="shared" si="21"/>
        <v>3.7710743801652891</v>
      </c>
      <c r="O330">
        <f t="shared" si="23"/>
        <v>3.6401297557301651</v>
      </c>
    </row>
    <row r="331" spans="10:15">
      <c r="J331">
        <f t="shared" si="22"/>
        <v>327</v>
      </c>
      <c r="K331">
        <v>2</v>
      </c>
      <c r="L331">
        <f t="shared" si="20"/>
        <v>0.41322314049586778</v>
      </c>
      <c r="M331">
        <v>3.8</v>
      </c>
      <c r="N331">
        <f t="shared" si="21"/>
        <v>3.7710743801652891</v>
      </c>
      <c r="O331">
        <f t="shared" si="23"/>
        <v>3.6430076595639043</v>
      </c>
    </row>
    <row r="332" spans="10:15">
      <c r="J332">
        <f t="shared" si="22"/>
        <v>328</v>
      </c>
      <c r="K332">
        <v>2</v>
      </c>
      <c r="L332">
        <f t="shared" si="20"/>
        <v>0.41322314049586778</v>
      </c>
      <c r="M332">
        <v>3.8</v>
      </c>
      <c r="N332">
        <f t="shared" si="21"/>
        <v>3.7710743801652891</v>
      </c>
      <c r="O332">
        <f t="shared" si="23"/>
        <v>3.6458223127639346</v>
      </c>
    </row>
    <row r="333" spans="10:15">
      <c r="J333">
        <f t="shared" si="22"/>
        <v>329</v>
      </c>
      <c r="K333">
        <v>111</v>
      </c>
      <c r="L333">
        <f t="shared" si="20"/>
        <v>22.933884297520663</v>
      </c>
      <c r="M333">
        <v>3.8</v>
      </c>
      <c r="N333">
        <f t="shared" si="21"/>
        <v>2.1946280991735532</v>
      </c>
      <c r="O333">
        <f t="shared" si="23"/>
        <v>3.6139279344432671</v>
      </c>
    </row>
    <row r="334" spans="10:15">
      <c r="J334">
        <f t="shared" si="22"/>
        <v>330</v>
      </c>
      <c r="K334">
        <v>111</v>
      </c>
      <c r="L334">
        <f t="shared" si="20"/>
        <v>22.933884297520663</v>
      </c>
      <c r="M334">
        <v>3.8</v>
      </c>
      <c r="N334">
        <f t="shared" si="21"/>
        <v>2.1946280991735532</v>
      </c>
      <c r="O334">
        <f t="shared" si="23"/>
        <v>3.5827345314703063</v>
      </c>
    </row>
    <row r="335" spans="10:15">
      <c r="J335">
        <f t="shared" si="22"/>
        <v>331</v>
      </c>
      <c r="K335">
        <v>2</v>
      </c>
      <c r="L335">
        <f t="shared" si="20"/>
        <v>0.41322314049586778</v>
      </c>
      <c r="M335">
        <v>3.8</v>
      </c>
      <c r="N335">
        <f t="shared" si="21"/>
        <v>3.7710743801652891</v>
      </c>
      <c r="O335">
        <f t="shared" si="23"/>
        <v>3.5868738688042621</v>
      </c>
    </row>
    <row r="336" spans="10:15">
      <c r="J336">
        <f t="shared" si="22"/>
        <v>332</v>
      </c>
      <c r="K336">
        <v>2</v>
      </c>
      <c r="L336">
        <f t="shared" si="20"/>
        <v>0.41322314049586778</v>
      </c>
      <c r="M336">
        <v>3.8</v>
      </c>
      <c r="N336">
        <f t="shared" si="21"/>
        <v>3.7710743801652891</v>
      </c>
      <c r="O336">
        <f t="shared" si="23"/>
        <v>3.5909222316913176</v>
      </c>
    </row>
    <row r="337" spans="10:15">
      <c r="J337">
        <f t="shared" si="22"/>
        <v>333</v>
      </c>
      <c r="K337">
        <v>2</v>
      </c>
      <c r="L337">
        <f t="shared" si="20"/>
        <v>0.41322314049586778</v>
      </c>
      <c r="M337">
        <v>3.8</v>
      </c>
      <c r="N337">
        <f t="shared" si="21"/>
        <v>3.7710743801652891</v>
      </c>
      <c r="O337">
        <f t="shared" si="23"/>
        <v>3.5948816195698665</v>
      </c>
    </row>
    <row r="338" spans="10:15">
      <c r="J338">
        <f t="shared" si="22"/>
        <v>334</v>
      </c>
      <c r="K338">
        <v>2</v>
      </c>
      <c r="L338">
        <f t="shared" si="20"/>
        <v>0.41322314049586778</v>
      </c>
      <c r="M338">
        <v>3.8</v>
      </c>
      <c r="N338">
        <f t="shared" si="21"/>
        <v>3.7710743801652891</v>
      </c>
      <c r="O338">
        <f t="shared" si="23"/>
        <v>3.5987539879346011</v>
      </c>
    </row>
    <row r="339" spans="10:15">
      <c r="J339">
        <f t="shared" si="22"/>
        <v>335</v>
      </c>
      <c r="K339">
        <v>2</v>
      </c>
      <c r="L339">
        <f t="shared" si="20"/>
        <v>0.41322314049586778</v>
      </c>
      <c r="M339">
        <v>3.8</v>
      </c>
      <c r="N339">
        <f t="shared" si="21"/>
        <v>3.7710743801652891</v>
      </c>
      <c r="O339">
        <f t="shared" si="23"/>
        <v>3.6025412493023086</v>
      </c>
    </row>
    <row r="340" spans="10:15">
      <c r="J340">
        <f t="shared" si="22"/>
        <v>336</v>
      </c>
      <c r="K340">
        <v>-66.7</v>
      </c>
      <c r="L340">
        <f t="shared" si="20"/>
        <v>-13.78099173553719</v>
      </c>
      <c r="M340">
        <v>3.8</v>
      </c>
      <c r="N340">
        <f t="shared" si="21"/>
        <v>4.7646694214876035</v>
      </c>
      <c r="O340">
        <f t="shared" si="23"/>
        <v>3.6280825278118756</v>
      </c>
    </row>
    <row r="341" spans="10:15">
      <c r="J341">
        <f t="shared" si="22"/>
        <v>337</v>
      </c>
      <c r="K341">
        <v>-66.7</v>
      </c>
      <c r="L341">
        <f t="shared" si="20"/>
        <v>-13.78099173553719</v>
      </c>
      <c r="M341">
        <v>3.8</v>
      </c>
      <c r="N341">
        <f t="shared" si="21"/>
        <v>4.7646694214876035</v>
      </c>
      <c r="O341">
        <f t="shared" si="23"/>
        <v>3.6530624595410126</v>
      </c>
    </row>
    <row r="342" spans="10:15">
      <c r="J342">
        <f t="shared" si="22"/>
        <v>338</v>
      </c>
      <c r="K342">
        <v>2</v>
      </c>
      <c r="L342">
        <f t="shared" si="20"/>
        <v>0.41322314049586778</v>
      </c>
      <c r="M342">
        <v>3.8</v>
      </c>
      <c r="N342">
        <f t="shared" si="21"/>
        <v>3.7710743801652891</v>
      </c>
      <c r="O342">
        <f t="shared" si="23"/>
        <v>3.6556561281261617</v>
      </c>
    </row>
    <row r="343" spans="10:15">
      <c r="J343">
        <f t="shared" si="22"/>
        <v>339</v>
      </c>
      <c r="K343">
        <v>2</v>
      </c>
      <c r="L343">
        <f t="shared" si="20"/>
        <v>0.41322314049586778</v>
      </c>
      <c r="M343">
        <v>3.8</v>
      </c>
      <c r="N343">
        <f t="shared" si="21"/>
        <v>3.7710743801652891</v>
      </c>
      <c r="O343">
        <f t="shared" si="23"/>
        <v>3.6581927930061426</v>
      </c>
    </row>
    <row r="344" spans="10:15">
      <c r="J344">
        <f t="shared" si="22"/>
        <v>340</v>
      </c>
      <c r="K344">
        <v>2</v>
      </c>
      <c r="L344">
        <f t="shared" si="20"/>
        <v>0.41322314049586778</v>
      </c>
      <c r="M344">
        <v>3.8</v>
      </c>
      <c r="N344">
        <f t="shared" si="21"/>
        <v>3.7710743801652891</v>
      </c>
      <c r="O344">
        <f t="shared" si="23"/>
        <v>3.6606737070096402</v>
      </c>
    </row>
    <row r="345" spans="10:15">
      <c r="J345">
        <f t="shared" si="22"/>
        <v>341</v>
      </c>
      <c r="K345">
        <v>2</v>
      </c>
      <c r="L345">
        <f t="shared" si="20"/>
        <v>0.41322314049586778</v>
      </c>
      <c r="M345">
        <v>3.8</v>
      </c>
      <c r="N345">
        <f t="shared" si="21"/>
        <v>3.7710743801652891</v>
      </c>
      <c r="O345">
        <f t="shared" si="23"/>
        <v>3.6631000954306434</v>
      </c>
    </row>
    <row r="346" spans="10:15">
      <c r="J346">
        <f t="shared" si="22"/>
        <v>342</v>
      </c>
      <c r="K346">
        <v>2</v>
      </c>
      <c r="L346">
        <f t="shared" si="20"/>
        <v>0.41322314049586778</v>
      </c>
      <c r="M346">
        <v>3.8</v>
      </c>
      <c r="N346">
        <f t="shared" si="21"/>
        <v>3.7710743801652891</v>
      </c>
      <c r="O346">
        <f t="shared" si="23"/>
        <v>3.6654731566336025</v>
      </c>
    </row>
    <row r="347" spans="10:15">
      <c r="J347">
        <f t="shared" si="22"/>
        <v>343</v>
      </c>
      <c r="K347">
        <v>2</v>
      </c>
      <c r="L347">
        <f t="shared" si="20"/>
        <v>0.41322314049586778</v>
      </c>
      <c r="M347">
        <v>3.8</v>
      </c>
      <c r="N347">
        <f t="shared" si="21"/>
        <v>3.7710743801652891</v>
      </c>
      <c r="O347">
        <f t="shared" si="23"/>
        <v>3.6677940626452878</v>
      </c>
    </row>
    <row r="348" spans="10:15">
      <c r="J348">
        <f t="shared" si="22"/>
        <v>344</v>
      </c>
      <c r="K348">
        <v>2</v>
      </c>
      <c r="L348">
        <f t="shared" si="20"/>
        <v>0.41322314049586778</v>
      </c>
      <c r="M348">
        <v>3.8</v>
      </c>
      <c r="N348">
        <f t="shared" si="21"/>
        <v>3.7710743801652891</v>
      </c>
      <c r="O348">
        <f t="shared" si="23"/>
        <v>3.6700639597336395</v>
      </c>
    </row>
    <row r="349" spans="10:15">
      <c r="J349">
        <f t="shared" si="22"/>
        <v>345</v>
      </c>
      <c r="K349">
        <v>2</v>
      </c>
      <c r="L349">
        <f t="shared" si="20"/>
        <v>0.41322314049586778</v>
      </c>
      <c r="M349">
        <v>3.8</v>
      </c>
      <c r="N349">
        <f t="shared" si="21"/>
        <v>3.7710743801652891</v>
      </c>
      <c r="O349">
        <f t="shared" si="23"/>
        <v>3.6722839689738955</v>
      </c>
    </row>
    <row r="350" spans="10:15">
      <c r="J350">
        <f t="shared" si="22"/>
        <v>346</v>
      </c>
      <c r="K350">
        <v>2</v>
      </c>
      <c r="L350">
        <f t="shared" si="20"/>
        <v>0.41322314049586778</v>
      </c>
      <c r="M350">
        <v>3.8</v>
      </c>
      <c r="N350">
        <f t="shared" si="21"/>
        <v>3.7710743801652891</v>
      </c>
      <c r="O350">
        <f t="shared" si="23"/>
        <v>3.6744551868022777</v>
      </c>
    </row>
    <row r="351" spans="10:15">
      <c r="J351">
        <f t="shared" si="22"/>
        <v>347</v>
      </c>
      <c r="K351">
        <v>2</v>
      </c>
      <c r="L351">
        <f t="shared" si="20"/>
        <v>0.41322314049586778</v>
      </c>
      <c r="M351">
        <v>3.8</v>
      </c>
      <c r="N351">
        <f t="shared" si="21"/>
        <v>3.7710743801652891</v>
      </c>
      <c r="O351">
        <f t="shared" si="23"/>
        <v>3.6765786855575087</v>
      </c>
    </row>
    <row r="352" spans="10:15">
      <c r="J352">
        <f t="shared" si="22"/>
        <v>348</v>
      </c>
      <c r="K352">
        <v>2</v>
      </c>
      <c r="L352">
        <f t="shared" si="20"/>
        <v>0.41322314049586778</v>
      </c>
      <c r="M352">
        <v>3.8</v>
      </c>
      <c r="N352">
        <f t="shared" si="21"/>
        <v>3.7710743801652891</v>
      </c>
      <c r="O352">
        <f t="shared" si="23"/>
        <v>3.6786555140104271</v>
      </c>
    </row>
    <row r="353" spans="10:15">
      <c r="J353">
        <f t="shared" si="22"/>
        <v>349</v>
      </c>
      <c r="K353">
        <v>2</v>
      </c>
      <c r="L353">
        <f t="shared" si="20"/>
        <v>0.41322314049586778</v>
      </c>
      <c r="M353">
        <v>3.8</v>
      </c>
      <c r="N353">
        <f t="shared" si="21"/>
        <v>3.7710743801652891</v>
      </c>
      <c r="O353">
        <f t="shared" si="23"/>
        <v>3.6806866978819626</v>
      </c>
    </row>
    <row r="354" spans="10:15">
      <c r="J354">
        <f t="shared" si="22"/>
        <v>350</v>
      </c>
      <c r="K354">
        <v>2</v>
      </c>
      <c r="L354">
        <f t="shared" si="20"/>
        <v>0.41322314049586778</v>
      </c>
      <c r="M354">
        <v>3.8</v>
      </c>
      <c r="N354">
        <f t="shared" si="21"/>
        <v>3.7710743801652891</v>
      </c>
      <c r="O354">
        <f t="shared" si="23"/>
        <v>3.682673240349728</v>
      </c>
    </row>
    <row r="355" spans="10:15">
      <c r="J355">
        <f t="shared" si="22"/>
        <v>351</v>
      </c>
      <c r="K355">
        <v>2</v>
      </c>
      <c r="L355">
        <f t="shared" si="20"/>
        <v>0.41322314049586778</v>
      </c>
      <c r="M355">
        <v>3.8</v>
      </c>
      <c r="N355">
        <f t="shared" si="21"/>
        <v>3.7710743801652891</v>
      </c>
      <c r="O355">
        <f t="shared" si="23"/>
        <v>3.6846161225434764</v>
      </c>
    </row>
    <row r="356" spans="10:15">
      <c r="J356">
        <f t="shared" si="22"/>
        <v>352</v>
      </c>
      <c r="K356">
        <v>2</v>
      </c>
      <c r="L356">
        <f t="shared" si="20"/>
        <v>0.41322314049586778</v>
      </c>
      <c r="M356">
        <v>3.8</v>
      </c>
      <c r="N356">
        <f t="shared" si="21"/>
        <v>3.7710743801652891</v>
      </c>
      <c r="O356">
        <f t="shared" si="23"/>
        <v>3.68651630402967</v>
      </c>
    </row>
    <row r="357" spans="10:15">
      <c r="J357">
        <f t="shared" si="22"/>
        <v>353</v>
      </c>
      <c r="K357">
        <v>2</v>
      </c>
      <c r="L357">
        <f t="shared" si="20"/>
        <v>0.41322314049586778</v>
      </c>
      <c r="M357">
        <v>3.8</v>
      </c>
      <c r="N357">
        <f t="shared" si="21"/>
        <v>3.7710743801652891</v>
      </c>
      <c r="O357">
        <f t="shared" si="23"/>
        <v>3.6883747232853978</v>
      </c>
    </row>
    <row r="358" spans="10:15">
      <c r="J358">
        <f t="shared" si="22"/>
        <v>354</v>
      </c>
      <c r="K358">
        <v>2</v>
      </c>
      <c r="L358">
        <f t="shared" si="20"/>
        <v>0.41322314049586778</v>
      </c>
      <c r="M358">
        <v>3.8</v>
      </c>
      <c r="N358">
        <f t="shared" si="21"/>
        <v>3.7710743801652891</v>
      </c>
      <c r="O358">
        <f t="shared" si="23"/>
        <v>3.6901922981618789</v>
      </c>
    </row>
    <row r="359" spans="10:15">
      <c r="J359">
        <f t="shared" si="22"/>
        <v>355</v>
      </c>
      <c r="K359">
        <v>2</v>
      </c>
      <c r="L359">
        <f t="shared" si="20"/>
        <v>0.41322314049586778</v>
      </c>
      <c r="M359">
        <v>3.8</v>
      </c>
      <c r="N359">
        <f t="shared" si="21"/>
        <v>3.7710743801652891</v>
      </c>
      <c r="O359">
        <f t="shared" si="23"/>
        <v>3.6919699263377779</v>
      </c>
    </row>
    <row r="360" spans="10:15">
      <c r="J360">
        <f t="shared" si="22"/>
        <v>356</v>
      </c>
      <c r="K360">
        <v>2</v>
      </c>
      <c r="L360">
        <f t="shared" si="20"/>
        <v>0.41322314049586778</v>
      </c>
      <c r="M360">
        <v>3.8</v>
      </c>
      <c r="N360">
        <f t="shared" si="21"/>
        <v>3.7710743801652891</v>
      </c>
      <c r="O360">
        <f t="shared" si="23"/>
        <v>3.6937084857625582</v>
      </c>
    </row>
    <row r="361" spans="10:15">
      <c r="J361">
        <f t="shared" si="22"/>
        <v>357</v>
      </c>
      <c r="K361">
        <v>2</v>
      </c>
      <c r="L361">
        <f t="shared" si="20"/>
        <v>0.41322314049586778</v>
      </c>
      <c r="M361">
        <v>3.8</v>
      </c>
      <c r="N361">
        <f t="shared" si="21"/>
        <v>3.7710743801652891</v>
      </c>
      <c r="O361">
        <f t="shared" si="23"/>
        <v>3.6954088350900909</v>
      </c>
    </row>
    <row r="362" spans="10:15">
      <c r="J362">
        <f t="shared" si="22"/>
        <v>358</v>
      </c>
      <c r="K362">
        <v>2</v>
      </c>
      <c r="L362">
        <f t="shared" si="20"/>
        <v>0.41322314049586778</v>
      </c>
      <c r="M362">
        <v>3.8</v>
      </c>
      <c r="N362">
        <f t="shared" si="21"/>
        <v>3.7710743801652891</v>
      </c>
      <c r="O362">
        <f t="shared" si="23"/>
        <v>3.6970718141027326</v>
      </c>
    </row>
    <row r="363" spans="10:15">
      <c r="J363">
        <f t="shared" si="22"/>
        <v>359</v>
      </c>
      <c r="K363">
        <v>2</v>
      </c>
      <c r="L363">
        <f t="shared" si="20"/>
        <v>0.41322314049586778</v>
      </c>
      <c r="M363">
        <v>3.8</v>
      </c>
      <c r="N363">
        <f t="shared" si="21"/>
        <v>3.7710743801652891</v>
      </c>
      <c r="O363">
        <f t="shared" si="23"/>
        <v>3.6986982441260854</v>
      </c>
    </row>
    <row r="364" spans="10:15">
      <c r="J364">
        <f t="shared" si="22"/>
        <v>360</v>
      </c>
      <c r="K364">
        <v>2</v>
      </c>
      <c r="L364">
        <f t="shared" si="20"/>
        <v>0.41322314049586778</v>
      </c>
      <c r="M364">
        <v>3.8</v>
      </c>
      <c r="N364">
        <f t="shared" si="21"/>
        <v>3.7710743801652891</v>
      </c>
      <c r="O364">
        <f t="shared" si="23"/>
        <v>3.7002889284346394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4"/>
  <sheetViews>
    <sheetView workbookViewId="0">
      <selection activeCell="I4" sqref="I4"/>
    </sheetView>
  </sheetViews>
  <sheetFormatPr defaultRowHeight="15"/>
  <sheetData>
    <row r="1" spans="1:16">
      <c r="A1" t="s">
        <v>10</v>
      </c>
    </row>
    <row r="2" spans="1:16">
      <c r="F2" t="s">
        <v>0</v>
      </c>
      <c r="P2">
        <v>1.4999999999999999E-2</v>
      </c>
    </row>
    <row r="3" spans="1:16">
      <c r="A3" t="s">
        <v>9</v>
      </c>
      <c r="B3" t="s">
        <v>7</v>
      </c>
      <c r="C3" t="s">
        <v>8</v>
      </c>
      <c r="D3" t="s">
        <v>2</v>
      </c>
      <c r="E3" t="s">
        <v>2</v>
      </c>
      <c r="F3" t="s">
        <v>1</v>
      </c>
      <c r="J3" t="s">
        <v>11</v>
      </c>
      <c r="K3" t="s">
        <v>12</v>
      </c>
      <c r="L3" t="s">
        <v>17</v>
      </c>
      <c r="M3" t="s">
        <v>18</v>
      </c>
      <c r="N3" t="s">
        <v>19</v>
      </c>
      <c r="O3" t="s">
        <v>20</v>
      </c>
    </row>
    <row r="4" spans="1:16">
      <c r="B4" t="s">
        <v>3</v>
      </c>
      <c r="C4" t="s">
        <v>3</v>
      </c>
      <c r="D4" t="s">
        <v>4</v>
      </c>
      <c r="E4" t="s">
        <v>5</v>
      </c>
      <c r="F4" t="s">
        <v>6</v>
      </c>
      <c r="H4" t="s">
        <v>13</v>
      </c>
      <c r="J4">
        <v>0</v>
      </c>
      <c r="K4">
        <v>0</v>
      </c>
      <c r="L4">
        <f t="shared" ref="L4:L67" si="0">K4*$H$9</f>
        <v>0</v>
      </c>
      <c r="M4">
        <v>3.8</v>
      </c>
      <c r="N4">
        <f>M4-L4*$H$14</f>
        <v>3.8</v>
      </c>
      <c r="O4">
        <f>M4</f>
        <v>3.8</v>
      </c>
    </row>
    <row r="5" spans="1:16">
      <c r="A5">
        <v>1</v>
      </c>
      <c r="B5">
        <v>16</v>
      </c>
      <c r="C5">
        <v>16</v>
      </c>
      <c r="D5">
        <v>0</v>
      </c>
      <c r="E5">
        <v>0</v>
      </c>
      <c r="F5">
        <v>0</v>
      </c>
      <c r="J5">
        <f>1+J4</f>
        <v>1</v>
      </c>
      <c r="K5">
        <v>0</v>
      </c>
      <c r="L5">
        <f t="shared" si="0"/>
        <v>0</v>
      </c>
      <c r="M5">
        <v>3.8</v>
      </c>
      <c r="N5">
        <f t="shared" ref="N5:N68" si="1">M5-L5*$H$14</f>
        <v>3.8</v>
      </c>
      <c r="O5">
        <f>(O4-(L5/$H$12)+$P$2)</f>
        <v>3.8149999999999999</v>
      </c>
    </row>
    <row r="6" spans="1:16">
      <c r="A6">
        <v>2</v>
      </c>
      <c r="B6">
        <v>28</v>
      </c>
      <c r="C6">
        <v>44</v>
      </c>
      <c r="D6">
        <v>12.5</v>
      </c>
      <c r="E6">
        <v>4750</v>
      </c>
      <c r="F6">
        <v>36.94</v>
      </c>
      <c r="H6" t="s">
        <v>14</v>
      </c>
      <c r="J6">
        <f t="shared" ref="J6:J69" si="2">1+J5</f>
        <v>2</v>
      </c>
      <c r="K6">
        <v>0</v>
      </c>
      <c r="L6">
        <f t="shared" si="0"/>
        <v>0</v>
      </c>
      <c r="M6">
        <v>3.8</v>
      </c>
      <c r="N6">
        <f t="shared" si="1"/>
        <v>3.8</v>
      </c>
      <c r="O6">
        <f t="shared" ref="O6:O69" si="3">(O5-(L6/$H$12)+$P$2)</f>
        <v>3.83</v>
      </c>
    </row>
    <row r="7" spans="1:16">
      <c r="A7">
        <v>3</v>
      </c>
      <c r="B7">
        <v>12</v>
      </c>
      <c r="C7">
        <v>56</v>
      </c>
      <c r="D7">
        <v>25</v>
      </c>
      <c r="E7">
        <v>9500</v>
      </c>
      <c r="F7">
        <v>68.61</v>
      </c>
      <c r="H7" t="s">
        <v>15</v>
      </c>
      <c r="J7">
        <f t="shared" si="2"/>
        <v>3</v>
      </c>
      <c r="K7">
        <v>0</v>
      </c>
      <c r="L7">
        <f t="shared" si="0"/>
        <v>0</v>
      </c>
      <c r="M7">
        <v>3.8</v>
      </c>
      <c r="N7">
        <f t="shared" si="1"/>
        <v>3.8</v>
      </c>
      <c r="O7">
        <f t="shared" si="3"/>
        <v>3.8450000000000002</v>
      </c>
    </row>
    <row r="8" spans="1:16">
      <c r="A8">
        <v>4</v>
      </c>
      <c r="B8">
        <v>8</v>
      </c>
      <c r="C8">
        <v>64</v>
      </c>
      <c r="D8">
        <v>-12.5</v>
      </c>
      <c r="E8">
        <v>-4750</v>
      </c>
      <c r="F8">
        <v>58.06</v>
      </c>
      <c r="H8" t="s">
        <v>16</v>
      </c>
      <c r="J8">
        <f t="shared" si="2"/>
        <v>4</v>
      </c>
      <c r="K8">
        <v>0</v>
      </c>
      <c r="L8">
        <f t="shared" si="0"/>
        <v>0</v>
      </c>
      <c r="M8">
        <v>3.8</v>
      </c>
      <c r="N8">
        <f t="shared" si="1"/>
        <v>3.8</v>
      </c>
      <c r="O8">
        <f t="shared" si="3"/>
        <v>3.8600000000000003</v>
      </c>
    </row>
    <row r="9" spans="1:16">
      <c r="A9">
        <v>5</v>
      </c>
      <c r="B9">
        <v>16</v>
      </c>
      <c r="C9">
        <v>80</v>
      </c>
      <c r="D9">
        <v>2</v>
      </c>
      <c r="E9">
        <v>760</v>
      </c>
      <c r="F9">
        <v>61.43</v>
      </c>
      <c r="H9">
        <f>25/121</f>
        <v>0.20661157024793389</v>
      </c>
      <c r="J9">
        <f t="shared" si="2"/>
        <v>5</v>
      </c>
      <c r="K9">
        <v>0</v>
      </c>
      <c r="L9">
        <f t="shared" si="0"/>
        <v>0</v>
      </c>
      <c r="M9">
        <v>3.8</v>
      </c>
      <c r="N9">
        <f t="shared" si="1"/>
        <v>3.8</v>
      </c>
      <c r="O9">
        <f t="shared" si="3"/>
        <v>3.8750000000000004</v>
      </c>
    </row>
    <row r="10" spans="1:16">
      <c r="A10">
        <v>6</v>
      </c>
      <c r="B10">
        <v>24</v>
      </c>
      <c r="C10">
        <v>104</v>
      </c>
      <c r="D10">
        <v>12.5</v>
      </c>
      <c r="E10">
        <v>4750</v>
      </c>
      <c r="F10">
        <v>93.1</v>
      </c>
      <c r="J10">
        <f t="shared" si="2"/>
        <v>6</v>
      </c>
      <c r="K10">
        <v>0</v>
      </c>
      <c r="L10">
        <f t="shared" si="0"/>
        <v>0</v>
      </c>
      <c r="M10">
        <v>3.8</v>
      </c>
      <c r="N10">
        <f t="shared" si="1"/>
        <v>3.8</v>
      </c>
      <c r="O10">
        <f t="shared" si="3"/>
        <v>3.8900000000000006</v>
      </c>
    </row>
    <row r="11" spans="1:16">
      <c r="A11">
        <v>7</v>
      </c>
      <c r="B11">
        <v>12</v>
      </c>
      <c r="C11">
        <v>116</v>
      </c>
      <c r="D11">
        <v>25</v>
      </c>
      <c r="E11">
        <v>9500</v>
      </c>
      <c r="F11">
        <v>124.77</v>
      </c>
      <c r="H11" t="s">
        <v>21</v>
      </c>
      <c r="J11">
        <f t="shared" si="2"/>
        <v>7</v>
      </c>
      <c r="K11">
        <v>0</v>
      </c>
      <c r="L11">
        <f t="shared" si="0"/>
        <v>0</v>
      </c>
      <c r="M11">
        <v>3.8</v>
      </c>
      <c r="N11">
        <f t="shared" si="1"/>
        <v>3.8</v>
      </c>
      <c r="O11">
        <f t="shared" si="3"/>
        <v>3.9050000000000007</v>
      </c>
    </row>
    <row r="12" spans="1:16">
      <c r="A12">
        <v>8</v>
      </c>
      <c r="B12">
        <v>8</v>
      </c>
      <c r="C12">
        <v>124</v>
      </c>
      <c r="D12">
        <v>-12.5</v>
      </c>
      <c r="E12">
        <v>-4750</v>
      </c>
      <c r="F12">
        <v>114.21</v>
      </c>
      <c r="H12">
        <v>130</v>
      </c>
      <c r="J12">
        <f t="shared" si="2"/>
        <v>8</v>
      </c>
      <c r="K12">
        <v>0</v>
      </c>
      <c r="L12">
        <f t="shared" si="0"/>
        <v>0</v>
      </c>
      <c r="M12">
        <v>3.8</v>
      </c>
      <c r="N12">
        <f t="shared" si="1"/>
        <v>3.8</v>
      </c>
      <c r="O12">
        <f t="shared" si="3"/>
        <v>3.9200000000000008</v>
      </c>
    </row>
    <row r="13" spans="1:16">
      <c r="A13">
        <v>9</v>
      </c>
      <c r="B13">
        <v>16</v>
      </c>
      <c r="C13">
        <v>140</v>
      </c>
      <c r="D13">
        <v>2</v>
      </c>
      <c r="E13">
        <v>760</v>
      </c>
      <c r="F13">
        <v>117.59</v>
      </c>
      <c r="H13" t="s">
        <v>22</v>
      </c>
      <c r="J13">
        <f t="shared" si="2"/>
        <v>9</v>
      </c>
      <c r="K13">
        <v>0</v>
      </c>
      <c r="L13">
        <f t="shared" si="0"/>
        <v>0</v>
      </c>
      <c r="M13">
        <v>3.8</v>
      </c>
      <c r="N13">
        <f t="shared" si="1"/>
        <v>3.8</v>
      </c>
      <c r="O13">
        <f t="shared" si="3"/>
        <v>3.9350000000000009</v>
      </c>
    </row>
    <row r="14" spans="1:16">
      <c r="A14">
        <v>10</v>
      </c>
      <c r="B14">
        <v>24</v>
      </c>
      <c r="C14">
        <v>164</v>
      </c>
      <c r="D14">
        <v>12.5</v>
      </c>
      <c r="E14">
        <v>4750</v>
      </c>
      <c r="F14">
        <v>149.26</v>
      </c>
      <c r="H14">
        <v>6.0000000000000001E-3</v>
      </c>
      <c r="J14">
        <f t="shared" si="2"/>
        <v>10</v>
      </c>
      <c r="K14">
        <v>0</v>
      </c>
      <c r="L14">
        <f t="shared" si="0"/>
        <v>0</v>
      </c>
      <c r="M14">
        <v>3.8</v>
      </c>
      <c r="N14">
        <f t="shared" si="1"/>
        <v>3.8</v>
      </c>
      <c r="O14">
        <f t="shared" si="3"/>
        <v>3.9500000000000011</v>
      </c>
    </row>
    <row r="15" spans="1:16">
      <c r="A15">
        <v>11</v>
      </c>
      <c r="B15">
        <v>12</v>
      </c>
      <c r="C15">
        <v>176</v>
      </c>
      <c r="D15">
        <v>25</v>
      </c>
      <c r="E15">
        <v>9500</v>
      </c>
      <c r="F15">
        <v>180.92</v>
      </c>
      <c r="J15">
        <f t="shared" si="2"/>
        <v>11</v>
      </c>
      <c r="K15">
        <v>0</v>
      </c>
      <c r="L15">
        <f t="shared" si="0"/>
        <v>0</v>
      </c>
      <c r="M15">
        <v>3.8</v>
      </c>
      <c r="N15">
        <f t="shared" si="1"/>
        <v>3.8</v>
      </c>
      <c r="O15">
        <f t="shared" si="3"/>
        <v>3.9650000000000012</v>
      </c>
    </row>
    <row r="16" spans="1:16">
      <c r="A16">
        <v>12</v>
      </c>
      <c r="B16">
        <v>8</v>
      </c>
      <c r="C16">
        <v>184</v>
      </c>
      <c r="D16">
        <v>-25</v>
      </c>
      <c r="E16">
        <v>-9500</v>
      </c>
      <c r="F16">
        <v>159.81</v>
      </c>
      <c r="J16">
        <f t="shared" si="2"/>
        <v>12</v>
      </c>
      <c r="K16">
        <v>0</v>
      </c>
      <c r="L16">
        <f t="shared" si="0"/>
        <v>0</v>
      </c>
      <c r="M16">
        <v>3.8</v>
      </c>
      <c r="N16">
        <f t="shared" si="1"/>
        <v>3.8</v>
      </c>
      <c r="O16">
        <f t="shared" si="3"/>
        <v>3.9800000000000013</v>
      </c>
    </row>
    <row r="17" spans="1:15">
      <c r="A17">
        <v>13</v>
      </c>
      <c r="B17">
        <v>16</v>
      </c>
      <c r="C17">
        <v>200</v>
      </c>
      <c r="D17">
        <v>2</v>
      </c>
      <c r="E17">
        <v>760</v>
      </c>
      <c r="F17">
        <v>163.19</v>
      </c>
      <c r="J17">
        <f t="shared" si="2"/>
        <v>13</v>
      </c>
      <c r="K17">
        <v>0</v>
      </c>
      <c r="L17">
        <f t="shared" si="0"/>
        <v>0</v>
      </c>
      <c r="M17">
        <v>3.8</v>
      </c>
      <c r="N17">
        <f t="shared" si="1"/>
        <v>3.8</v>
      </c>
      <c r="O17">
        <f t="shared" si="3"/>
        <v>3.9950000000000014</v>
      </c>
    </row>
    <row r="18" spans="1:15">
      <c r="A18">
        <v>14</v>
      </c>
      <c r="B18">
        <v>36</v>
      </c>
      <c r="C18">
        <v>236</v>
      </c>
      <c r="D18">
        <v>12.5</v>
      </c>
      <c r="E18">
        <v>4750</v>
      </c>
      <c r="F18">
        <v>210.69</v>
      </c>
      <c r="J18">
        <f t="shared" si="2"/>
        <v>14</v>
      </c>
      <c r="K18">
        <v>0</v>
      </c>
      <c r="L18">
        <f t="shared" si="0"/>
        <v>0</v>
      </c>
      <c r="M18">
        <v>3.8</v>
      </c>
      <c r="N18">
        <f t="shared" si="1"/>
        <v>3.8</v>
      </c>
      <c r="O18">
        <f t="shared" si="3"/>
        <v>4.0100000000000016</v>
      </c>
    </row>
    <row r="19" spans="1:15">
      <c r="A19">
        <v>15</v>
      </c>
      <c r="B19">
        <v>2</v>
      </c>
      <c r="C19">
        <v>238</v>
      </c>
      <c r="D19">
        <v>100</v>
      </c>
      <c r="E19">
        <v>38000</v>
      </c>
      <c r="F19">
        <v>231.8</v>
      </c>
      <c r="J19">
        <f t="shared" si="2"/>
        <v>15</v>
      </c>
      <c r="K19">
        <v>0</v>
      </c>
      <c r="L19">
        <f t="shared" si="0"/>
        <v>0</v>
      </c>
      <c r="M19">
        <v>3.8</v>
      </c>
      <c r="N19">
        <f t="shared" si="1"/>
        <v>3.8</v>
      </c>
      <c r="O19">
        <f t="shared" si="3"/>
        <v>4.0250000000000012</v>
      </c>
    </row>
    <row r="20" spans="1:15">
      <c r="A20">
        <v>16</v>
      </c>
      <c r="B20">
        <v>6</v>
      </c>
      <c r="C20">
        <v>244</v>
      </c>
      <c r="D20">
        <v>50</v>
      </c>
      <c r="E20">
        <v>19000</v>
      </c>
      <c r="F20">
        <v>263.47000000000003</v>
      </c>
      <c r="J20">
        <f t="shared" si="2"/>
        <v>16</v>
      </c>
      <c r="K20">
        <v>0</v>
      </c>
      <c r="L20">
        <f t="shared" si="0"/>
        <v>0</v>
      </c>
      <c r="M20">
        <v>3.8</v>
      </c>
      <c r="N20">
        <f t="shared" si="1"/>
        <v>3.8</v>
      </c>
      <c r="O20">
        <f t="shared" si="3"/>
        <v>4.0400000000000009</v>
      </c>
    </row>
    <row r="21" spans="1:15">
      <c r="A21">
        <v>17</v>
      </c>
      <c r="B21">
        <v>24</v>
      </c>
      <c r="C21">
        <v>268</v>
      </c>
      <c r="D21">
        <v>62.5</v>
      </c>
      <c r="E21">
        <v>23750</v>
      </c>
      <c r="F21">
        <v>421.8</v>
      </c>
      <c r="J21">
        <f t="shared" si="2"/>
        <v>17</v>
      </c>
      <c r="K21">
        <v>12.5</v>
      </c>
      <c r="L21">
        <f t="shared" si="0"/>
        <v>2.5826446280991737</v>
      </c>
      <c r="M21">
        <v>3.8</v>
      </c>
      <c r="N21">
        <f t="shared" si="1"/>
        <v>3.7845041322314046</v>
      </c>
      <c r="O21">
        <f t="shared" si="3"/>
        <v>4.0351335028607762</v>
      </c>
    </row>
    <row r="22" spans="1:15">
      <c r="A22">
        <v>18</v>
      </c>
      <c r="B22">
        <v>8</v>
      </c>
      <c r="C22">
        <v>276</v>
      </c>
      <c r="D22">
        <v>-25</v>
      </c>
      <c r="E22">
        <v>-9500</v>
      </c>
      <c r="F22">
        <v>400.69</v>
      </c>
      <c r="J22">
        <f t="shared" si="2"/>
        <v>18</v>
      </c>
      <c r="K22">
        <v>12.5</v>
      </c>
      <c r="L22">
        <f t="shared" si="0"/>
        <v>2.5826446280991737</v>
      </c>
      <c r="M22">
        <v>3.8</v>
      </c>
      <c r="N22">
        <f t="shared" si="1"/>
        <v>3.7845041322314046</v>
      </c>
      <c r="O22">
        <f t="shared" si="3"/>
        <v>4.0302670057215515</v>
      </c>
    </row>
    <row r="23" spans="1:15">
      <c r="A23">
        <v>19</v>
      </c>
      <c r="B23">
        <v>32</v>
      </c>
      <c r="C23">
        <v>308</v>
      </c>
      <c r="D23">
        <v>25</v>
      </c>
      <c r="E23">
        <v>9500</v>
      </c>
      <c r="F23">
        <v>485.13</v>
      </c>
      <c r="J23">
        <f t="shared" si="2"/>
        <v>19</v>
      </c>
      <c r="K23">
        <v>12.5</v>
      </c>
      <c r="L23">
        <f t="shared" si="0"/>
        <v>2.5826446280991737</v>
      </c>
      <c r="M23">
        <v>3.8</v>
      </c>
      <c r="N23">
        <f t="shared" si="1"/>
        <v>3.7845041322314046</v>
      </c>
      <c r="O23">
        <f t="shared" si="3"/>
        <v>4.0254005085823268</v>
      </c>
    </row>
    <row r="24" spans="1:15">
      <c r="A24">
        <v>20</v>
      </c>
      <c r="B24">
        <v>8</v>
      </c>
      <c r="C24">
        <v>316</v>
      </c>
      <c r="D24">
        <v>-50</v>
      </c>
      <c r="E24">
        <v>-19000</v>
      </c>
      <c r="F24">
        <v>442.91</v>
      </c>
      <c r="J24">
        <f t="shared" si="2"/>
        <v>20</v>
      </c>
      <c r="K24">
        <v>12.5</v>
      </c>
      <c r="L24">
        <f t="shared" si="0"/>
        <v>2.5826446280991737</v>
      </c>
      <c r="M24">
        <v>3.8</v>
      </c>
      <c r="N24">
        <f t="shared" si="1"/>
        <v>3.7845041322314046</v>
      </c>
      <c r="O24">
        <f t="shared" si="3"/>
        <v>4.0205340114431021</v>
      </c>
    </row>
    <row r="25" spans="1:15">
      <c r="A25">
        <v>21</v>
      </c>
      <c r="B25">
        <v>12</v>
      </c>
      <c r="C25">
        <v>328</v>
      </c>
      <c r="D25">
        <v>2</v>
      </c>
      <c r="E25">
        <v>760</v>
      </c>
      <c r="F25">
        <v>445.44</v>
      </c>
      <c r="J25">
        <f t="shared" si="2"/>
        <v>21</v>
      </c>
      <c r="K25">
        <v>12.5</v>
      </c>
      <c r="L25">
        <f t="shared" si="0"/>
        <v>2.5826446280991737</v>
      </c>
      <c r="M25">
        <v>3.8</v>
      </c>
      <c r="N25">
        <f t="shared" si="1"/>
        <v>3.7845041322314046</v>
      </c>
      <c r="O25">
        <f t="shared" si="3"/>
        <v>4.0156675143038774</v>
      </c>
    </row>
    <row r="26" spans="1:15">
      <c r="A26">
        <v>22</v>
      </c>
      <c r="B26">
        <v>2</v>
      </c>
      <c r="C26">
        <v>330</v>
      </c>
      <c r="D26">
        <v>121</v>
      </c>
      <c r="E26">
        <v>46000</v>
      </c>
      <c r="F26">
        <v>471</v>
      </c>
      <c r="J26">
        <f t="shared" si="2"/>
        <v>22</v>
      </c>
      <c r="K26">
        <v>12.5</v>
      </c>
      <c r="L26">
        <f t="shared" si="0"/>
        <v>2.5826446280991737</v>
      </c>
      <c r="M26">
        <v>3.8</v>
      </c>
      <c r="N26">
        <f t="shared" si="1"/>
        <v>3.7845041322314046</v>
      </c>
      <c r="O26">
        <f t="shared" si="3"/>
        <v>4.0108010171646526</v>
      </c>
    </row>
    <row r="27" spans="1:15">
      <c r="A27">
        <v>23</v>
      </c>
      <c r="B27">
        <v>5</v>
      </c>
      <c r="C27">
        <v>335</v>
      </c>
      <c r="D27">
        <v>2</v>
      </c>
      <c r="E27">
        <v>760</v>
      </c>
      <c r="F27">
        <v>472.06</v>
      </c>
      <c r="J27">
        <f t="shared" si="2"/>
        <v>23</v>
      </c>
      <c r="K27">
        <v>12.5</v>
      </c>
      <c r="L27">
        <f t="shared" si="0"/>
        <v>2.5826446280991737</v>
      </c>
      <c r="M27">
        <v>3.8</v>
      </c>
      <c r="N27">
        <f t="shared" si="1"/>
        <v>3.7845041322314046</v>
      </c>
      <c r="O27">
        <f t="shared" si="3"/>
        <v>4.0059345200254279</v>
      </c>
    </row>
    <row r="28" spans="1:15">
      <c r="A28">
        <v>24</v>
      </c>
      <c r="B28">
        <v>2</v>
      </c>
      <c r="C28">
        <v>337</v>
      </c>
      <c r="D28">
        <v>-65.8</v>
      </c>
      <c r="E28">
        <v>-25000</v>
      </c>
      <c r="F28">
        <v>458.17</v>
      </c>
      <c r="J28">
        <f t="shared" si="2"/>
        <v>24</v>
      </c>
      <c r="K28">
        <v>12.5</v>
      </c>
      <c r="L28">
        <f t="shared" si="0"/>
        <v>2.5826446280991737</v>
      </c>
      <c r="M28">
        <v>3.8</v>
      </c>
      <c r="N28">
        <f t="shared" si="1"/>
        <v>3.7845041322314046</v>
      </c>
      <c r="O28">
        <f t="shared" si="3"/>
        <v>4.0010680228862032</v>
      </c>
    </row>
    <row r="29" spans="1:15">
      <c r="A29">
        <v>25</v>
      </c>
      <c r="B29">
        <v>23</v>
      </c>
      <c r="C29">
        <v>360</v>
      </c>
      <c r="D29">
        <v>2</v>
      </c>
      <c r="E29">
        <v>760</v>
      </c>
      <c r="F29">
        <v>463.02</v>
      </c>
      <c r="J29">
        <f t="shared" si="2"/>
        <v>25</v>
      </c>
      <c r="K29">
        <v>12.5</v>
      </c>
      <c r="L29">
        <f t="shared" si="0"/>
        <v>2.5826446280991737</v>
      </c>
      <c r="M29">
        <v>3.8</v>
      </c>
      <c r="N29">
        <f t="shared" si="1"/>
        <v>3.7845041322314046</v>
      </c>
      <c r="O29">
        <f t="shared" si="3"/>
        <v>3.996201525746979</v>
      </c>
    </row>
    <row r="30" spans="1:15">
      <c r="J30">
        <f t="shared" si="2"/>
        <v>26</v>
      </c>
      <c r="K30">
        <v>12.5</v>
      </c>
      <c r="L30">
        <f t="shared" si="0"/>
        <v>2.5826446280991737</v>
      </c>
      <c r="M30">
        <v>3.8</v>
      </c>
      <c r="N30">
        <f t="shared" si="1"/>
        <v>3.7845041322314046</v>
      </c>
      <c r="O30">
        <f t="shared" si="3"/>
        <v>3.9913350286077547</v>
      </c>
    </row>
    <row r="31" spans="1:15">
      <c r="J31">
        <f t="shared" si="2"/>
        <v>27</v>
      </c>
      <c r="K31">
        <v>12.5</v>
      </c>
      <c r="L31">
        <f t="shared" si="0"/>
        <v>2.5826446280991737</v>
      </c>
      <c r="M31">
        <v>3.8</v>
      </c>
      <c r="N31">
        <f t="shared" si="1"/>
        <v>3.7845041322314046</v>
      </c>
      <c r="O31">
        <f t="shared" si="3"/>
        <v>3.9864685314685304</v>
      </c>
    </row>
    <row r="32" spans="1:15">
      <c r="J32">
        <f t="shared" si="2"/>
        <v>28</v>
      </c>
      <c r="K32">
        <v>12.5</v>
      </c>
      <c r="L32">
        <f t="shared" si="0"/>
        <v>2.5826446280991737</v>
      </c>
      <c r="M32">
        <v>3.8</v>
      </c>
      <c r="N32">
        <f t="shared" si="1"/>
        <v>3.7845041322314046</v>
      </c>
      <c r="O32">
        <f t="shared" si="3"/>
        <v>3.9816020343293062</v>
      </c>
    </row>
    <row r="33" spans="10:15">
      <c r="J33">
        <f t="shared" si="2"/>
        <v>29</v>
      </c>
      <c r="K33">
        <v>12.5</v>
      </c>
      <c r="L33">
        <f t="shared" si="0"/>
        <v>2.5826446280991737</v>
      </c>
      <c r="M33">
        <v>3.8</v>
      </c>
      <c r="N33">
        <f t="shared" si="1"/>
        <v>3.7845041322314046</v>
      </c>
      <c r="O33">
        <f t="shared" si="3"/>
        <v>3.9767355371900819</v>
      </c>
    </row>
    <row r="34" spans="10:15">
      <c r="J34">
        <f t="shared" si="2"/>
        <v>30</v>
      </c>
      <c r="K34">
        <v>12.5</v>
      </c>
      <c r="L34">
        <f t="shared" si="0"/>
        <v>2.5826446280991737</v>
      </c>
      <c r="M34">
        <v>3.8</v>
      </c>
      <c r="N34">
        <f t="shared" si="1"/>
        <v>3.7845041322314046</v>
      </c>
      <c r="O34">
        <f t="shared" si="3"/>
        <v>3.9718690400508576</v>
      </c>
    </row>
    <row r="35" spans="10:15">
      <c r="J35">
        <f t="shared" si="2"/>
        <v>31</v>
      </c>
      <c r="K35">
        <v>12.5</v>
      </c>
      <c r="L35">
        <f t="shared" si="0"/>
        <v>2.5826446280991737</v>
      </c>
      <c r="M35">
        <v>3.8</v>
      </c>
      <c r="N35">
        <f t="shared" si="1"/>
        <v>3.7845041322314046</v>
      </c>
      <c r="O35">
        <f t="shared" si="3"/>
        <v>3.9670025429116333</v>
      </c>
    </row>
    <row r="36" spans="10:15">
      <c r="J36">
        <f t="shared" si="2"/>
        <v>32</v>
      </c>
      <c r="K36">
        <v>12.5</v>
      </c>
      <c r="L36">
        <f t="shared" si="0"/>
        <v>2.5826446280991737</v>
      </c>
      <c r="M36">
        <v>3.8</v>
      </c>
      <c r="N36">
        <f t="shared" si="1"/>
        <v>3.7845041322314046</v>
      </c>
      <c r="O36">
        <f t="shared" si="3"/>
        <v>3.9621360457724091</v>
      </c>
    </row>
    <row r="37" spans="10:15">
      <c r="J37">
        <f t="shared" si="2"/>
        <v>33</v>
      </c>
      <c r="K37">
        <v>12.5</v>
      </c>
      <c r="L37">
        <f t="shared" si="0"/>
        <v>2.5826446280991737</v>
      </c>
      <c r="M37">
        <v>3.8</v>
      </c>
      <c r="N37">
        <f t="shared" si="1"/>
        <v>3.7845041322314046</v>
      </c>
      <c r="O37">
        <f t="shared" si="3"/>
        <v>3.9572695486331848</v>
      </c>
    </row>
    <row r="38" spans="10:15">
      <c r="J38">
        <f t="shared" si="2"/>
        <v>34</v>
      </c>
      <c r="K38">
        <v>12.5</v>
      </c>
      <c r="L38">
        <f t="shared" si="0"/>
        <v>2.5826446280991737</v>
      </c>
      <c r="M38">
        <v>3.8</v>
      </c>
      <c r="N38">
        <f t="shared" si="1"/>
        <v>3.7845041322314046</v>
      </c>
      <c r="O38">
        <f t="shared" si="3"/>
        <v>3.9524030514939605</v>
      </c>
    </row>
    <row r="39" spans="10:15">
      <c r="J39">
        <f t="shared" si="2"/>
        <v>35</v>
      </c>
      <c r="K39">
        <v>12.5</v>
      </c>
      <c r="L39">
        <f t="shared" si="0"/>
        <v>2.5826446280991737</v>
      </c>
      <c r="M39">
        <v>3.8</v>
      </c>
      <c r="N39">
        <f t="shared" si="1"/>
        <v>3.7845041322314046</v>
      </c>
      <c r="O39">
        <f t="shared" si="3"/>
        <v>3.9475365543547363</v>
      </c>
    </row>
    <row r="40" spans="10:15">
      <c r="J40">
        <f t="shared" si="2"/>
        <v>36</v>
      </c>
      <c r="K40">
        <v>12.5</v>
      </c>
      <c r="L40">
        <f t="shared" si="0"/>
        <v>2.5826446280991737</v>
      </c>
      <c r="M40">
        <v>3.8</v>
      </c>
      <c r="N40">
        <f t="shared" si="1"/>
        <v>3.7845041322314046</v>
      </c>
      <c r="O40">
        <f t="shared" si="3"/>
        <v>3.942670057215512</v>
      </c>
    </row>
    <row r="41" spans="10:15">
      <c r="J41">
        <f t="shared" si="2"/>
        <v>37</v>
      </c>
      <c r="K41">
        <v>12.5</v>
      </c>
      <c r="L41">
        <f t="shared" si="0"/>
        <v>2.5826446280991737</v>
      </c>
      <c r="M41">
        <v>3.8</v>
      </c>
      <c r="N41">
        <f t="shared" si="1"/>
        <v>3.7845041322314046</v>
      </c>
      <c r="O41">
        <f t="shared" si="3"/>
        <v>3.9378035600762877</v>
      </c>
    </row>
    <row r="42" spans="10:15">
      <c r="J42">
        <f t="shared" si="2"/>
        <v>38</v>
      </c>
      <c r="K42">
        <v>12.5</v>
      </c>
      <c r="L42">
        <f t="shared" si="0"/>
        <v>2.5826446280991737</v>
      </c>
      <c r="M42">
        <v>3.8</v>
      </c>
      <c r="N42">
        <f t="shared" si="1"/>
        <v>3.7845041322314046</v>
      </c>
      <c r="O42">
        <f t="shared" si="3"/>
        <v>3.9329370629370635</v>
      </c>
    </row>
    <row r="43" spans="10:15">
      <c r="J43">
        <f t="shared" si="2"/>
        <v>39</v>
      </c>
      <c r="K43">
        <v>12.5</v>
      </c>
      <c r="L43">
        <f t="shared" si="0"/>
        <v>2.5826446280991737</v>
      </c>
      <c r="M43">
        <v>3.8</v>
      </c>
      <c r="N43">
        <f t="shared" si="1"/>
        <v>3.7845041322314046</v>
      </c>
      <c r="O43">
        <f t="shared" si="3"/>
        <v>3.9280705657978392</v>
      </c>
    </row>
    <row r="44" spans="10:15">
      <c r="J44">
        <f t="shared" si="2"/>
        <v>40</v>
      </c>
      <c r="K44">
        <v>12.5</v>
      </c>
      <c r="L44">
        <f t="shared" si="0"/>
        <v>2.5826446280991737</v>
      </c>
      <c r="M44">
        <v>3.8</v>
      </c>
      <c r="N44">
        <f t="shared" si="1"/>
        <v>3.7845041322314046</v>
      </c>
      <c r="O44">
        <f t="shared" si="3"/>
        <v>3.9232040686586149</v>
      </c>
    </row>
    <row r="45" spans="10:15">
      <c r="J45">
        <f t="shared" si="2"/>
        <v>41</v>
      </c>
      <c r="K45">
        <v>12.5</v>
      </c>
      <c r="L45">
        <f t="shared" si="0"/>
        <v>2.5826446280991737</v>
      </c>
      <c r="M45">
        <v>3.8</v>
      </c>
      <c r="N45">
        <f t="shared" si="1"/>
        <v>3.7845041322314046</v>
      </c>
      <c r="O45">
        <f t="shared" si="3"/>
        <v>3.9183375715193907</v>
      </c>
    </row>
    <row r="46" spans="10:15">
      <c r="J46">
        <f t="shared" si="2"/>
        <v>42</v>
      </c>
      <c r="K46">
        <v>12.5</v>
      </c>
      <c r="L46">
        <f t="shared" si="0"/>
        <v>2.5826446280991737</v>
      </c>
      <c r="M46">
        <v>3.8</v>
      </c>
      <c r="N46">
        <f t="shared" si="1"/>
        <v>3.7845041322314046</v>
      </c>
      <c r="O46">
        <f t="shared" si="3"/>
        <v>3.9134710743801664</v>
      </c>
    </row>
    <row r="47" spans="10:15">
      <c r="J47">
        <f t="shared" si="2"/>
        <v>43</v>
      </c>
      <c r="K47">
        <v>12.5</v>
      </c>
      <c r="L47">
        <f t="shared" si="0"/>
        <v>2.5826446280991737</v>
      </c>
      <c r="M47">
        <v>3.8</v>
      </c>
      <c r="N47">
        <f t="shared" si="1"/>
        <v>3.7845041322314046</v>
      </c>
      <c r="O47">
        <f t="shared" si="3"/>
        <v>3.9086045772409421</v>
      </c>
    </row>
    <row r="48" spans="10:15">
      <c r="J48">
        <f t="shared" si="2"/>
        <v>44</v>
      </c>
      <c r="K48">
        <v>12.5</v>
      </c>
      <c r="L48">
        <f t="shared" si="0"/>
        <v>2.5826446280991737</v>
      </c>
      <c r="M48">
        <v>3.8</v>
      </c>
      <c r="N48">
        <f t="shared" si="1"/>
        <v>3.7845041322314046</v>
      </c>
      <c r="O48">
        <f t="shared" si="3"/>
        <v>3.9037380801017179</v>
      </c>
    </row>
    <row r="49" spans="10:15">
      <c r="J49">
        <f t="shared" si="2"/>
        <v>45</v>
      </c>
      <c r="K49">
        <v>25</v>
      </c>
      <c r="L49">
        <f t="shared" si="0"/>
        <v>5.1652892561983474</v>
      </c>
      <c r="M49">
        <v>3.8</v>
      </c>
      <c r="N49">
        <f t="shared" si="1"/>
        <v>3.7690082644628098</v>
      </c>
      <c r="O49">
        <f t="shared" si="3"/>
        <v>3.8790050858232692</v>
      </c>
    </row>
    <row r="50" spans="10:15">
      <c r="J50">
        <f t="shared" si="2"/>
        <v>46</v>
      </c>
      <c r="K50">
        <v>25</v>
      </c>
      <c r="L50">
        <f t="shared" si="0"/>
        <v>5.1652892561983474</v>
      </c>
      <c r="M50">
        <v>3.8</v>
      </c>
      <c r="N50">
        <f t="shared" si="1"/>
        <v>3.7690082644628098</v>
      </c>
      <c r="O50">
        <f t="shared" si="3"/>
        <v>3.8542720915448205</v>
      </c>
    </row>
    <row r="51" spans="10:15">
      <c r="J51">
        <f t="shared" si="2"/>
        <v>47</v>
      </c>
      <c r="K51">
        <v>25</v>
      </c>
      <c r="L51">
        <f t="shared" si="0"/>
        <v>5.1652892561983474</v>
      </c>
      <c r="M51">
        <v>3.8</v>
      </c>
      <c r="N51">
        <f t="shared" si="1"/>
        <v>3.7690082644628098</v>
      </c>
      <c r="O51">
        <f t="shared" si="3"/>
        <v>3.8295390972663719</v>
      </c>
    </row>
    <row r="52" spans="10:15">
      <c r="J52">
        <f t="shared" si="2"/>
        <v>48</v>
      </c>
      <c r="K52">
        <v>25</v>
      </c>
      <c r="L52">
        <f t="shared" si="0"/>
        <v>5.1652892561983474</v>
      </c>
      <c r="M52">
        <v>3.8</v>
      </c>
      <c r="N52">
        <f t="shared" si="1"/>
        <v>3.7690082644628098</v>
      </c>
      <c r="O52">
        <f t="shared" si="3"/>
        <v>3.8048061029879232</v>
      </c>
    </row>
    <row r="53" spans="10:15">
      <c r="J53">
        <f t="shared" si="2"/>
        <v>49</v>
      </c>
      <c r="K53">
        <v>25</v>
      </c>
      <c r="L53">
        <f t="shared" si="0"/>
        <v>5.1652892561983474</v>
      </c>
      <c r="M53">
        <v>3.8</v>
      </c>
      <c r="N53">
        <f t="shared" si="1"/>
        <v>3.7690082644628098</v>
      </c>
      <c r="O53">
        <f t="shared" si="3"/>
        <v>3.7800731087094745</v>
      </c>
    </row>
    <row r="54" spans="10:15">
      <c r="J54">
        <f t="shared" si="2"/>
        <v>50</v>
      </c>
      <c r="K54">
        <v>25</v>
      </c>
      <c r="L54">
        <f t="shared" si="0"/>
        <v>5.1652892561983474</v>
      </c>
      <c r="M54">
        <v>3.8</v>
      </c>
      <c r="N54">
        <f t="shared" si="1"/>
        <v>3.7690082644628098</v>
      </c>
      <c r="O54">
        <f t="shared" si="3"/>
        <v>3.7553401144310259</v>
      </c>
    </row>
    <row r="55" spans="10:15">
      <c r="J55">
        <f t="shared" si="2"/>
        <v>51</v>
      </c>
      <c r="K55">
        <v>25</v>
      </c>
      <c r="L55">
        <f t="shared" si="0"/>
        <v>5.1652892561983474</v>
      </c>
      <c r="M55">
        <v>3.8</v>
      </c>
      <c r="N55">
        <f t="shared" si="1"/>
        <v>3.7690082644628098</v>
      </c>
      <c r="O55">
        <f t="shared" si="3"/>
        <v>3.7306071201525772</v>
      </c>
    </row>
    <row r="56" spans="10:15">
      <c r="J56">
        <f t="shared" si="2"/>
        <v>52</v>
      </c>
      <c r="K56">
        <v>25</v>
      </c>
      <c r="L56">
        <f t="shared" si="0"/>
        <v>5.1652892561983474</v>
      </c>
      <c r="M56">
        <v>3.8</v>
      </c>
      <c r="N56">
        <f t="shared" si="1"/>
        <v>3.7690082644628098</v>
      </c>
      <c r="O56">
        <f t="shared" si="3"/>
        <v>3.7058741258741286</v>
      </c>
    </row>
    <row r="57" spans="10:15">
      <c r="J57">
        <f t="shared" si="2"/>
        <v>53</v>
      </c>
      <c r="K57">
        <v>25</v>
      </c>
      <c r="L57">
        <f t="shared" si="0"/>
        <v>5.1652892561983474</v>
      </c>
      <c r="M57">
        <v>3.8</v>
      </c>
      <c r="N57">
        <f t="shared" si="1"/>
        <v>3.7690082644628098</v>
      </c>
      <c r="O57">
        <f t="shared" si="3"/>
        <v>3.6811411315956799</v>
      </c>
    </row>
    <row r="58" spans="10:15">
      <c r="J58">
        <f t="shared" si="2"/>
        <v>54</v>
      </c>
      <c r="K58">
        <v>25</v>
      </c>
      <c r="L58">
        <f t="shared" si="0"/>
        <v>5.1652892561983474</v>
      </c>
      <c r="M58">
        <v>3.8</v>
      </c>
      <c r="N58">
        <f t="shared" si="1"/>
        <v>3.7690082644628098</v>
      </c>
      <c r="O58">
        <f t="shared" si="3"/>
        <v>3.6564081373172312</v>
      </c>
    </row>
    <row r="59" spans="10:15">
      <c r="J59">
        <f t="shared" si="2"/>
        <v>55</v>
      </c>
      <c r="K59">
        <v>25</v>
      </c>
      <c r="L59">
        <f t="shared" si="0"/>
        <v>5.1652892561983474</v>
      </c>
      <c r="M59">
        <v>3.8</v>
      </c>
      <c r="N59">
        <f t="shared" si="1"/>
        <v>3.7690082644628098</v>
      </c>
      <c r="O59">
        <f t="shared" si="3"/>
        <v>3.6316751430387826</v>
      </c>
    </row>
    <row r="60" spans="10:15">
      <c r="J60">
        <f t="shared" si="2"/>
        <v>56</v>
      </c>
      <c r="K60">
        <v>25</v>
      </c>
      <c r="L60">
        <f t="shared" si="0"/>
        <v>5.1652892561983474</v>
      </c>
      <c r="M60">
        <v>3.8</v>
      </c>
      <c r="N60">
        <f t="shared" si="1"/>
        <v>3.7690082644628098</v>
      </c>
      <c r="O60">
        <f t="shared" si="3"/>
        <v>3.6069421487603339</v>
      </c>
    </row>
    <row r="61" spans="10:15">
      <c r="J61">
        <f t="shared" si="2"/>
        <v>57</v>
      </c>
      <c r="K61">
        <v>-12.5</v>
      </c>
      <c r="L61">
        <f t="shared" si="0"/>
        <v>-2.5826446280991737</v>
      </c>
      <c r="M61">
        <v>3.8</v>
      </c>
      <c r="N61">
        <f t="shared" si="1"/>
        <v>3.8154958677685951</v>
      </c>
      <c r="O61">
        <f t="shared" si="3"/>
        <v>3.6418086458995584</v>
      </c>
    </row>
    <row r="62" spans="10:15">
      <c r="J62">
        <f t="shared" si="2"/>
        <v>58</v>
      </c>
      <c r="K62">
        <v>-12.5</v>
      </c>
      <c r="L62">
        <f t="shared" si="0"/>
        <v>-2.5826446280991737</v>
      </c>
      <c r="M62">
        <v>3.8</v>
      </c>
      <c r="N62">
        <f t="shared" si="1"/>
        <v>3.8154958677685951</v>
      </c>
      <c r="O62">
        <f t="shared" si="3"/>
        <v>3.676675143038783</v>
      </c>
    </row>
    <row r="63" spans="10:15">
      <c r="J63">
        <f t="shared" si="2"/>
        <v>59</v>
      </c>
      <c r="K63">
        <v>-12.5</v>
      </c>
      <c r="L63">
        <f t="shared" si="0"/>
        <v>-2.5826446280991737</v>
      </c>
      <c r="M63">
        <v>3.8</v>
      </c>
      <c r="N63">
        <f t="shared" si="1"/>
        <v>3.8154958677685951</v>
      </c>
      <c r="O63">
        <f t="shared" si="3"/>
        <v>3.7115416401780075</v>
      </c>
    </row>
    <row r="64" spans="10:15">
      <c r="J64">
        <f t="shared" si="2"/>
        <v>60</v>
      </c>
      <c r="K64">
        <v>-12.5</v>
      </c>
      <c r="L64">
        <f t="shared" si="0"/>
        <v>-2.5826446280991737</v>
      </c>
      <c r="M64">
        <v>3.8</v>
      </c>
      <c r="N64">
        <f t="shared" si="1"/>
        <v>3.8154958677685951</v>
      </c>
      <c r="O64">
        <f t="shared" si="3"/>
        <v>3.746408137317232</v>
      </c>
    </row>
    <row r="65" spans="10:15">
      <c r="J65">
        <f t="shared" si="2"/>
        <v>61</v>
      </c>
      <c r="K65">
        <v>-12.5</v>
      </c>
      <c r="L65">
        <f t="shared" si="0"/>
        <v>-2.5826446280991737</v>
      </c>
      <c r="M65">
        <v>3.8</v>
      </c>
      <c r="N65">
        <f t="shared" si="1"/>
        <v>3.8154958677685951</v>
      </c>
      <c r="O65">
        <f t="shared" si="3"/>
        <v>3.7812746344564565</v>
      </c>
    </row>
    <row r="66" spans="10:15">
      <c r="J66">
        <f t="shared" si="2"/>
        <v>62</v>
      </c>
      <c r="K66">
        <v>-12.5</v>
      </c>
      <c r="L66">
        <f t="shared" si="0"/>
        <v>-2.5826446280991737</v>
      </c>
      <c r="M66">
        <v>3.8</v>
      </c>
      <c r="N66">
        <f t="shared" si="1"/>
        <v>3.8154958677685951</v>
      </c>
      <c r="O66">
        <f t="shared" si="3"/>
        <v>3.816141131595681</v>
      </c>
    </row>
    <row r="67" spans="10:15">
      <c r="J67">
        <f t="shared" si="2"/>
        <v>63</v>
      </c>
      <c r="K67">
        <v>-12.5</v>
      </c>
      <c r="L67">
        <f t="shared" si="0"/>
        <v>-2.5826446280991737</v>
      </c>
      <c r="M67">
        <v>3.8</v>
      </c>
      <c r="N67">
        <f t="shared" si="1"/>
        <v>3.8154958677685951</v>
      </c>
      <c r="O67">
        <f t="shared" si="3"/>
        <v>3.8510076287349055</v>
      </c>
    </row>
    <row r="68" spans="10:15">
      <c r="J68">
        <f t="shared" si="2"/>
        <v>64</v>
      </c>
      <c r="K68">
        <v>-12.5</v>
      </c>
      <c r="L68">
        <f t="shared" ref="L68:L131" si="4">K68*$H$9</f>
        <v>-2.5826446280991737</v>
      </c>
      <c r="M68">
        <v>3.8</v>
      </c>
      <c r="N68">
        <f t="shared" si="1"/>
        <v>3.8154958677685951</v>
      </c>
      <c r="O68">
        <f t="shared" si="3"/>
        <v>3.8858741258741301</v>
      </c>
    </row>
    <row r="69" spans="10:15">
      <c r="J69">
        <f t="shared" si="2"/>
        <v>65</v>
      </c>
      <c r="K69">
        <v>2</v>
      </c>
      <c r="L69">
        <f t="shared" si="4"/>
        <v>0.41322314049586778</v>
      </c>
      <c r="M69">
        <v>3.8</v>
      </c>
      <c r="N69">
        <f t="shared" ref="N69:N132" si="5">M69-L69*$H$14</f>
        <v>3.7975206611570247</v>
      </c>
      <c r="O69">
        <f t="shared" si="3"/>
        <v>3.8976954863318545</v>
      </c>
    </row>
    <row r="70" spans="10:15">
      <c r="J70">
        <f t="shared" ref="J70:J133" si="6">1+J69</f>
        <v>66</v>
      </c>
      <c r="K70">
        <v>2</v>
      </c>
      <c r="L70">
        <f t="shared" si="4"/>
        <v>0.41322314049586778</v>
      </c>
      <c r="M70">
        <v>3.8</v>
      </c>
      <c r="N70">
        <f t="shared" si="5"/>
        <v>3.7975206611570247</v>
      </c>
      <c r="O70">
        <f t="shared" ref="O70:O133" si="7">(O69-(L70/$H$12)+$P$2)</f>
        <v>3.9095168467895789</v>
      </c>
    </row>
    <row r="71" spans="10:15">
      <c r="J71">
        <f t="shared" si="6"/>
        <v>67</v>
      </c>
      <c r="K71">
        <v>2</v>
      </c>
      <c r="L71">
        <f t="shared" si="4"/>
        <v>0.41322314049586778</v>
      </c>
      <c r="M71">
        <v>3.8</v>
      </c>
      <c r="N71">
        <f t="shared" si="5"/>
        <v>3.7975206611570247</v>
      </c>
      <c r="O71">
        <f t="shared" si="7"/>
        <v>3.9213382072473033</v>
      </c>
    </row>
    <row r="72" spans="10:15">
      <c r="J72">
        <f t="shared" si="6"/>
        <v>68</v>
      </c>
      <c r="K72">
        <v>2</v>
      </c>
      <c r="L72">
        <f t="shared" si="4"/>
        <v>0.41322314049586778</v>
      </c>
      <c r="M72">
        <v>3.8</v>
      </c>
      <c r="N72">
        <f t="shared" si="5"/>
        <v>3.7975206611570247</v>
      </c>
      <c r="O72">
        <f t="shared" si="7"/>
        <v>3.9331595677050277</v>
      </c>
    </row>
    <row r="73" spans="10:15">
      <c r="J73">
        <f t="shared" si="6"/>
        <v>69</v>
      </c>
      <c r="K73">
        <v>2</v>
      </c>
      <c r="L73">
        <f t="shared" si="4"/>
        <v>0.41322314049586778</v>
      </c>
      <c r="M73">
        <v>3.8</v>
      </c>
      <c r="N73">
        <f t="shared" si="5"/>
        <v>3.7975206611570247</v>
      </c>
      <c r="O73">
        <f t="shared" si="7"/>
        <v>3.9449809281627521</v>
      </c>
    </row>
    <row r="74" spans="10:15">
      <c r="J74">
        <f t="shared" si="6"/>
        <v>70</v>
      </c>
      <c r="K74">
        <v>2</v>
      </c>
      <c r="L74">
        <f t="shared" si="4"/>
        <v>0.41322314049586778</v>
      </c>
      <c r="M74">
        <v>3.8</v>
      </c>
      <c r="N74">
        <f t="shared" si="5"/>
        <v>3.7975206611570247</v>
      </c>
      <c r="O74">
        <f t="shared" si="7"/>
        <v>3.9568022886204766</v>
      </c>
    </row>
    <row r="75" spans="10:15">
      <c r="J75">
        <f t="shared" si="6"/>
        <v>71</v>
      </c>
      <c r="K75">
        <v>2</v>
      </c>
      <c r="L75">
        <f t="shared" si="4"/>
        <v>0.41322314049586778</v>
      </c>
      <c r="M75">
        <v>3.8</v>
      </c>
      <c r="N75">
        <f t="shared" si="5"/>
        <v>3.7975206611570247</v>
      </c>
      <c r="O75">
        <f t="shared" si="7"/>
        <v>3.968623649078201</v>
      </c>
    </row>
    <row r="76" spans="10:15">
      <c r="J76">
        <f t="shared" si="6"/>
        <v>72</v>
      </c>
      <c r="K76">
        <v>2</v>
      </c>
      <c r="L76">
        <f t="shared" si="4"/>
        <v>0.41322314049586778</v>
      </c>
      <c r="M76">
        <v>3.8</v>
      </c>
      <c r="N76">
        <f t="shared" si="5"/>
        <v>3.7975206611570247</v>
      </c>
      <c r="O76">
        <f t="shared" si="7"/>
        <v>3.9804450095359254</v>
      </c>
    </row>
    <row r="77" spans="10:15">
      <c r="J77">
        <f t="shared" si="6"/>
        <v>73</v>
      </c>
      <c r="K77">
        <v>2</v>
      </c>
      <c r="L77">
        <f t="shared" si="4"/>
        <v>0.41322314049586778</v>
      </c>
      <c r="M77">
        <v>3.8</v>
      </c>
      <c r="N77">
        <f t="shared" si="5"/>
        <v>3.7975206611570247</v>
      </c>
      <c r="O77">
        <f t="shared" si="7"/>
        <v>3.9922663699936498</v>
      </c>
    </row>
    <row r="78" spans="10:15">
      <c r="J78">
        <f t="shared" si="6"/>
        <v>74</v>
      </c>
      <c r="K78">
        <v>2</v>
      </c>
      <c r="L78">
        <f t="shared" si="4"/>
        <v>0.41322314049586778</v>
      </c>
      <c r="M78">
        <v>3.8</v>
      </c>
      <c r="N78">
        <f t="shared" si="5"/>
        <v>3.7975206611570247</v>
      </c>
      <c r="O78">
        <f t="shared" si="7"/>
        <v>4.0040877304513742</v>
      </c>
    </row>
    <row r="79" spans="10:15">
      <c r="J79">
        <f t="shared" si="6"/>
        <v>75</v>
      </c>
      <c r="K79">
        <v>2</v>
      </c>
      <c r="L79">
        <f t="shared" si="4"/>
        <v>0.41322314049586778</v>
      </c>
      <c r="M79">
        <v>3.8</v>
      </c>
      <c r="N79">
        <f t="shared" si="5"/>
        <v>3.7975206611570247</v>
      </c>
      <c r="O79">
        <f t="shared" si="7"/>
        <v>4.0159090909090978</v>
      </c>
    </row>
    <row r="80" spans="10:15">
      <c r="J80">
        <f t="shared" si="6"/>
        <v>76</v>
      </c>
      <c r="K80">
        <v>2</v>
      </c>
      <c r="L80">
        <f t="shared" si="4"/>
        <v>0.41322314049586778</v>
      </c>
      <c r="M80">
        <v>3.8</v>
      </c>
      <c r="N80">
        <f t="shared" si="5"/>
        <v>3.7975206611570247</v>
      </c>
      <c r="O80">
        <f t="shared" si="7"/>
        <v>4.0277304513668213</v>
      </c>
    </row>
    <row r="81" spans="10:15">
      <c r="J81">
        <f t="shared" si="6"/>
        <v>77</v>
      </c>
      <c r="K81">
        <v>2</v>
      </c>
      <c r="L81">
        <f t="shared" si="4"/>
        <v>0.41322314049586778</v>
      </c>
      <c r="M81">
        <v>3.8</v>
      </c>
      <c r="N81">
        <f t="shared" si="5"/>
        <v>3.7975206611570247</v>
      </c>
      <c r="O81">
        <f t="shared" si="7"/>
        <v>4.0395518118245448</v>
      </c>
    </row>
    <row r="82" spans="10:15">
      <c r="J82">
        <f t="shared" si="6"/>
        <v>78</v>
      </c>
      <c r="K82">
        <v>2</v>
      </c>
      <c r="L82">
        <f t="shared" si="4"/>
        <v>0.41322314049586778</v>
      </c>
      <c r="M82">
        <v>3.8</v>
      </c>
      <c r="N82">
        <f t="shared" si="5"/>
        <v>3.7975206611570247</v>
      </c>
      <c r="O82">
        <f t="shared" si="7"/>
        <v>4.0513731722822683</v>
      </c>
    </row>
    <row r="83" spans="10:15">
      <c r="J83">
        <f t="shared" si="6"/>
        <v>79</v>
      </c>
      <c r="K83">
        <v>2</v>
      </c>
      <c r="L83">
        <f t="shared" si="4"/>
        <v>0.41322314049586778</v>
      </c>
      <c r="M83">
        <v>3.8</v>
      </c>
      <c r="N83">
        <f t="shared" si="5"/>
        <v>3.7975206611570247</v>
      </c>
      <c r="O83">
        <f t="shared" si="7"/>
        <v>4.0631945327399919</v>
      </c>
    </row>
    <row r="84" spans="10:15">
      <c r="J84">
        <f t="shared" si="6"/>
        <v>80</v>
      </c>
      <c r="K84">
        <v>2</v>
      </c>
      <c r="L84">
        <f t="shared" si="4"/>
        <v>0.41322314049586778</v>
      </c>
      <c r="M84">
        <v>3.8</v>
      </c>
      <c r="N84">
        <f t="shared" si="5"/>
        <v>3.7975206611570247</v>
      </c>
      <c r="O84">
        <f t="shared" si="7"/>
        <v>4.0750158931977154</v>
      </c>
    </row>
    <row r="85" spans="10:15">
      <c r="J85">
        <f t="shared" si="6"/>
        <v>81</v>
      </c>
      <c r="K85">
        <v>12.5</v>
      </c>
      <c r="L85">
        <f t="shared" si="4"/>
        <v>2.5826446280991737</v>
      </c>
      <c r="M85">
        <v>3.8</v>
      </c>
      <c r="N85">
        <f t="shared" si="5"/>
        <v>3.7845041322314046</v>
      </c>
      <c r="O85">
        <f t="shared" si="7"/>
        <v>4.0701493960584907</v>
      </c>
    </row>
    <row r="86" spans="10:15">
      <c r="J86">
        <f t="shared" si="6"/>
        <v>82</v>
      </c>
      <c r="K86">
        <v>12.5</v>
      </c>
      <c r="L86">
        <f t="shared" si="4"/>
        <v>2.5826446280991737</v>
      </c>
      <c r="M86">
        <v>3.8</v>
      </c>
      <c r="N86">
        <f t="shared" si="5"/>
        <v>3.7845041322314046</v>
      </c>
      <c r="O86">
        <f t="shared" si="7"/>
        <v>4.065282898919266</v>
      </c>
    </row>
    <row r="87" spans="10:15">
      <c r="J87">
        <f t="shared" si="6"/>
        <v>83</v>
      </c>
      <c r="K87">
        <v>12.5</v>
      </c>
      <c r="L87">
        <f t="shared" si="4"/>
        <v>2.5826446280991737</v>
      </c>
      <c r="M87">
        <v>3.8</v>
      </c>
      <c r="N87">
        <f t="shared" si="5"/>
        <v>3.7845041322314046</v>
      </c>
      <c r="O87">
        <f t="shared" si="7"/>
        <v>4.0604164017800413</v>
      </c>
    </row>
    <row r="88" spans="10:15">
      <c r="J88">
        <f t="shared" si="6"/>
        <v>84</v>
      </c>
      <c r="K88">
        <v>12.5</v>
      </c>
      <c r="L88">
        <f t="shared" si="4"/>
        <v>2.5826446280991737</v>
      </c>
      <c r="M88">
        <v>3.8</v>
      </c>
      <c r="N88">
        <f t="shared" si="5"/>
        <v>3.7845041322314046</v>
      </c>
      <c r="O88">
        <f t="shared" si="7"/>
        <v>4.0555499046408165</v>
      </c>
    </row>
    <row r="89" spans="10:15">
      <c r="J89">
        <f t="shared" si="6"/>
        <v>85</v>
      </c>
      <c r="K89">
        <v>12.5</v>
      </c>
      <c r="L89">
        <f t="shared" si="4"/>
        <v>2.5826446280991737</v>
      </c>
      <c r="M89">
        <v>3.8</v>
      </c>
      <c r="N89">
        <f t="shared" si="5"/>
        <v>3.7845041322314046</v>
      </c>
      <c r="O89">
        <f t="shared" si="7"/>
        <v>4.0506834075015918</v>
      </c>
    </row>
    <row r="90" spans="10:15">
      <c r="J90">
        <f t="shared" si="6"/>
        <v>86</v>
      </c>
      <c r="K90">
        <v>12.5</v>
      </c>
      <c r="L90">
        <f t="shared" si="4"/>
        <v>2.5826446280991737</v>
      </c>
      <c r="M90">
        <v>3.8</v>
      </c>
      <c r="N90">
        <f t="shared" si="5"/>
        <v>3.7845041322314046</v>
      </c>
      <c r="O90">
        <f t="shared" si="7"/>
        <v>4.0458169103623671</v>
      </c>
    </row>
    <row r="91" spans="10:15">
      <c r="J91">
        <f t="shared" si="6"/>
        <v>87</v>
      </c>
      <c r="K91">
        <v>12.5</v>
      </c>
      <c r="L91">
        <f t="shared" si="4"/>
        <v>2.5826446280991737</v>
      </c>
      <c r="M91">
        <v>3.8</v>
      </c>
      <c r="N91">
        <f t="shared" si="5"/>
        <v>3.7845041322314046</v>
      </c>
      <c r="O91">
        <f t="shared" si="7"/>
        <v>4.0409504132231424</v>
      </c>
    </row>
    <row r="92" spans="10:15">
      <c r="J92">
        <f t="shared" si="6"/>
        <v>88</v>
      </c>
      <c r="K92">
        <v>12.5</v>
      </c>
      <c r="L92">
        <f t="shared" si="4"/>
        <v>2.5826446280991737</v>
      </c>
      <c r="M92">
        <v>3.8</v>
      </c>
      <c r="N92">
        <f t="shared" si="5"/>
        <v>3.7845041322314046</v>
      </c>
      <c r="O92">
        <f t="shared" si="7"/>
        <v>4.0360839160839177</v>
      </c>
    </row>
    <row r="93" spans="10:15">
      <c r="J93">
        <f t="shared" si="6"/>
        <v>89</v>
      </c>
      <c r="K93">
        <v>12.5</v>
      </c>
      <c r="L93">
        <f t="shared" si="4"/>
        <v>2.5826446280991737</v>
      </c>
      <c r="M93">
        <v>3.8</v>
      </c>
      <c r="N93">
        <f t="shared" si="5"/>
        <v>3.7845041322314046</v>
      </c>
      <c r="O93">
        <f t="shared" si="7"/>
        <v>4.031217418944693</v>
      </c>
    </row>
    <row r="94" spans="10:15">
      <c r="J94">
        <f t="shared" si="6"/>
        <v>90</v>
      </c>
      <c r="K94">
        <v>12.5</v>
      </c>
      <c r="L94">
        <f t="shared" si="4"/>
        <v>2.5826446280991737</v>
      </c>
      <c r="M94">
        <v>3.8</v>
      </c>
      <c r="N94">
        <f t="shared" si="5"/>
        <v>3.7845041322314046</v>
      </c>
      <c r="O94">
        <f t="shared" si="7"/>
        <v>4.0263509218054683</v>
      </c>
    </row>
    <row r="95" spans="10:15">
      <c r="J95">
        <f t="shared" si="6"/>
        <v>91</v>
      </c>
      <c r="K95">
        <v>12.5</v>
      </c>
      <c r="L95">
        <f t="shared" si="4"/>
        <v>2.5826446280991737</v>
      </c>
      <c r="M95">
        <v>3.8</v>
      </c>
      <c r="N95">
        <f t="shared" si="5"/>
        <v>3.7845041322314046</v>
      </c>
      <c r="O95">
        <f t="shared" si="7"/>
        <v>4.0214844246662436</v>
      </c>
    </row>
    <row r="96" spans="10:15">
      <c r="J96">
        <f t="shared" si="6"/>
        <v>92</v>
      </c>
      <c r="K96">
        <v>12.5</v>
      </c>
      <c r="L96">
        <f t="shared" si="4"/>
        <v>2.5826446280991737</v>
      </c>
      <c r="M96">
        <v>3.8</v>
      </c>
      <c r="N96">
        <f t="shared" si="5"/>
        <v>3.7845041322314046</v>
      </c>
      <c r="O96">
        <f t="shared" si="7"/>
        <v>4.0166179275270188</v>
      </c>
    </row>
    <row r="97" spans="10:15">
      <c r="J97">
        <f t="shared" si="6"/>
        <v>93</v>
      </c>
      <c r="K97">
        <v>12.5</v>
      </c>
      <c r="L97">
        <f t="shared" si="4"/>
        <v>2.5826446280991737</v>
      </c>
      <c r="M97">
        <v>3.8</v>
      </c>
      <c r="N97">
        <f t="shared" si="5"/>
        <v>3.7845041322314046</v>
      </c>
      <c r="O97">
        <f t="shared" si="7"/>
        <v>4.0117514303877941</v>
      </c>
    </row>
    <row r="98" spans="10:15">
      <c r="J98">
        <f t="shared" si="6"/>
        <v>94</v>
      </c>
      <c r="K98">
        <v>12.5</v>
      </c>
      <c r="L98">
        <f t="shared" si="4"/>
        <v>2.5826446280991737</v>
      </c>
      <c r="M98">
        <v>3.8</v>
      </c>
      <c r="N98">
        <f t="shared" si="5"/>
        <v>3.7845041322314046</v>
      </c>
      <c r="O98">
        <f t="shared" si="7"/>
        <v>4.0068849332485694</v>
      </c>
    </row>
    <row r="99" spans="10:15">
      <c r="J99">
        <f t="shared" si="6"/>
        <v>95</v>
      </c>
      <c r="K99">
        <v>12.5</v>
      </c>
      <c r="L99">
        <f t="shared" si="4"/>
        <v>2.5826446280991737</v>
      </c>
      <c r="M99">
        <v>3.8</v>
      </c>
      <c r="N99">
        <f t="shared" si="5"/>
        <v>3.7845041322314046</v>
      </c>
      <c r="O99">
        <f t="shared" si="7"/>
        <v>4.0020184361093447</v>
      </c>
    </row>
    <row r="100" spans="10:15">
      <c r="J100">
        <f t="shared" si="6"/>
        <v>96</v>
      </c>
      <c r="K100">
        <v>12.5</v>
      </c>
      <c r="L100">
        <f t="shared" si="4"/>
        <v>2.5826446280991737</v>
      </c>
      <c r="M100">
        <v>3.8</v>
      </c>
      <c r="N100">
        <f t="shared" si="5"/>
        <v>3.7845041322314046</v>
      </c>
      <c r="O100">
        <f t="shared" si="7"/>
        <v>3.9971519389701204</v>
      </c>
    </row>
    <row r="101" spans="10:15">
      <c r="J101">
        <f t="shared" si="6"/>
        <v>97</v>
      </c>
      <c r="K101">
        <v>12.5</v>
      </c>
      <c r="L101">
        <f t="shared" si="4"/>
        <v>2.5826446280991737</v>
      </c>
      <c r="M101">
        <v>3.8</v>
      </c>
      <c r="N101">
        <f t="shared" si="5"/>
        <v>3.7845041322314046</v>
      </c>
      <c r="O101">
        <f t="shared" si="7"/>
        <v>3.9922854418308962</v>
      </c>
    </row>
    <row r="102" spans="10:15">
      <c r="J102">
        <f t="shared" si="6"/>
        <v>98</v>
      </c>
      <c r="K102">
        <v>12.5</v>
      </c>
      <c r="L102">
        <f t="shared" si="4"/>
        <v>2.5826446280991737</v>
      </c>
      <c r="M102">
        <v>3.8</v>
      </c>
      <c r="N102">
        <f t="shared" si="5"/>
        <v>3.7845041322314046</v>
      </c>
      <c r="O102">
        <f t="shared" si="7"/>
        <v>3.9874189446916719</v>
      </c>
    </row>
    <row r="103" spans="10:15">
      <c r="J103">
        <f t="shared" si="6"/>
        <v>99</v>
      </c>
      <c r="K103">
        <v>12.5</v>
      </c>
      <c r="L103">
        <f t="shared" si="4"/>
        <v>2.5826446280991737</v>
      </c>
      <c r="M103">
        <v>3.8</v>
      </c>
      <c r="N103">
        <f t="shared" si="5"/>
        <v>3.7845041322314046</v>
      </c>
      <c r="O103">
        <f t="shared" si="7"/>
        <v>3.9825524475524476</v>
      </c>
    </row>
    <row r="104" spans="10:15">
      <c r="J104">
        <f t="shared" si="6"/>
        <v>100</v>
      </c>
      <c r="K104">
        <v>12.5</v>
      </c>
      <c r="L104">
        <f t="shared" si="4"/>
        <v>2.5826446280991737</v>
      </c>
      <c r="M104">
        <v>3.8</v>
      </c>
      <c r="N104">
        <f t="shared" si="5"/>
        <v>3.7845041322314046</v>
      </c>
      <c r="O104">
        <f t="shared" si="7"/>
        <v>3.9776859504132234</v>
      </c>
    </row>
    <row r="105" spans="10:15">
      <c r="J105">
        <f t="shared" si="6"/>
        <v>101</v>
      </c>
      <c r="K105">
        <v>12.5</v>
      </c>
      <c r="L105">
        <f t="shared" si="4"/>
        <v>2.5826446280991737</v>
      </c>
      <c r="M105">
        <v>3.8</v>
      </c>
      <c r="N105">
        <f t="shared" si="5"/>
        <v>3.7845041322314046</v>
      </c>
      <c r="O105">
        <f t="shared" si="7"/>
        <v>3.9728194532739991</v>
      </c>
    </row>
    <row r="106" spans="10:15">
      <c r="J106">
        <f t="shared" si="6"/>
        <v>102</v>
      </c>
      <c r="K106">
        <v>12.5</v>
      </c>
      <c r="L106">
        <f t="shared" si="4"/>
        <v>2.5826446280991737</v>
      </c>
      <c r="M106">
        <v>3.8</v>
      </c>
      <c r="N106">
        <f t="shared" si="5"/>
        <v>3.7845041322314046</v>
      </c>
      <c r="O106">
        <f t="shared" si="7"/>
        <v>3.9679529561347748</v>
      </c>
    </row>
    <row r="107" spans="10:15">
      <c r="J107">
        <f t="shared" si="6"/>
        <v>103</v>
      </c>
      <c r="K107">
        <v>12.5</v>
      </c>
      <c r="L107">
        <f t="shared" si="4"/>
        <v>2.5826446280991737</v>
      </c>
      <c r="M107">
        <v>3.8</v>
      </c>
      <c r="N107">
        <f t="shared" si="5"/>
        <v>3.7845041322314046</v>
      </c>
      <c r="O107">
        <f t="shared" si="7"/>
        <v>3.9630864589955506</v>
      </c>
    </row>
    <row r="108" spans="10:15">
      <c r="J108">
        <f t="shared" si="6"/>
        <v>104</v>
      </c>
      <c r="K108">
        <v>12.5</v>
      </c>
      <c r="L108">
        <f t="shared" si="4"/>
        <v>2.5826446280991737</v>
      </c>
      <c r="M108">
        <v>3.8</v>
      </c>
      <c r="N108">
        <f t="shared" si="5"/>
        <v>3.7845041322314046</v>
      </c>
      <c r="O108">
        <f t="shared" si="7"/>
        <v>3.9582199618563263</v>
      </c>
    </row>
    <row r="109" spans="10:15">
      <c r="J109">
        <f t="shared" si="6"/>
        <v>105</v>
      </c>
      <c r="K109">
        <v>25</v>
      </c>
      <c r="L109">
        <f t="shared" si="4"/>
        <v>5.1652892561983474</v>
      </c>
      <c r="M109">
        <v>3.8</v>
      </c>
      <c r="N109">
        <f t="shared" si="5"/>
        <v>3.7690082644628098</v>
      </c>
      <c r="O109">
        <f t="shared" si="7"/>
        <v>3.9334869675778776</v>
      </c>
    </row>
    <row r="110" spans="10:15">
      <c r="J110">
        <f t="shared" si="6"/>
        <v>106</v>
      </c>
      <c r="K110">
        <v>25</v>
      </c>
      <c r="L110">
        <f t="shared" si="4"/>
        <v>5.1652892561983474</v>
      </c>
      <c r="M110">
        <v>3.8</v>
      </c>
      <c r="N110">
        <f t="shared" si="5"/>
        <v>3.7690082644628098</v>
      </c>
      <c r="O110">
        <f t="shared" si="7"/>
        <v>3.908753973299429</v>
      </c>
    </row>
    <row r="111" spans="10:15">
      <c r="J111">
        <f t="shared" si="6"/>
        <v>107</v>
      </c>
      <c r="K111">
        <v>25</v>
      </c>
      <c r="L111">
        <f t="shared" si="4"/>
        <v>5.1652892561983474</v>
      </c>
      <c r="M111">
        <v>3.8</v>
      </c>
      <c r="N111">
        <f t="shared" si="5"/>
        <v>3.7690082644628098</v>
      </c>
      <c r="O111">
        <f t="shared" si="7"/>
        <v>3.8840209790209803</v>
      </c>
    </row>
    <row r="112" spans="10:15">
      <c r="J112">
        <f t="shared" si="6"/>
        <v>108</v>
      </c>
      <c r="K112">
        <v>25</v>
      </c>
      <c r="L112">
        <f t="shared" si="4"/>
        <v>5.1652892561983474</v>
      </c>
      <c r="M112">
        <v>3.8</v>
      </c>
      <c r="N112">
        <f t="shared" si="5"/>
        <v>3.7690082644628098</v>
      </c>
      <c r="O112">
        <f t="shared" si="7"/>
        <v>3.8592879847425317</v>
      </c>
    </row>
    <row r="113" spans="10:15">
      <c r="J113">
        <f t="shared" si="6"/>
        <v>109</v>
      </c>
      <c r="K113">
        <v>25</v>
      </c>
      <c r="L113">
        <f t="shared" si="4"/>
        <v>5.1652892561983474</v>
      </c>
      <c r="M113">
        <v>3.8</v>
      </c>
      <c r="N113">
        <f t="shared" si="5"/>
        <v>3.7690082644628098</v>
      </c>
      <c r="O113">
        <f t="shared" si="7"/>
        <v>3.834554990464083</v>
      </c>
    </row>
    <row r="114" spans="10:15">
      <c r="J114">
        <f t="shared" si="6"/>
        <v>110</v>
      </c>
      <c r="K114">
        <v>25</v>
      </c>
      <c r="L114">
        <f t="shared" si="4"/>
        <v>5.1652892561983474</v>
      </c>
      <c r="M114">
        <v>3.8</v>
      </c>
      <c r="N114">
        <f t="shared" si="5"/>
        <v>3.7690082644628098</v>
      </c>
      <c r="O114">
        <f t="shared" si="7"/>
        <v>3.8098219961856343</v>
      </c>
    </row>
    <row r="115" spans="10:15">
      <c r="J115">
        <f t="shared" si="6"/>
        <v>111</v>
      </c>
      <c r="K115">
        <v>25</v>
      </c>
      <c r="L115">
        <f t="shared" si="4"/>
        <v>5.1652892561983474</v>
      </c>
      <c r="M115">
        <v>3.8</v>
      </c>
      <c r="N115">
        <f t="shared" si="5"/>
        <v>3.7690082644628098</v>
      </c>
      <c r="O115">
        <f t="shared" si="7"/>
        <v>3.7850890019071857</v>
      </c>
    </row>
    <row r="116" spans="10:15">
      <c r="J116">
        <f t="shared" si="6"/>
        <v>112</v>
      </c>
      <c r="K116">
        <v>25</v>
      </c>
      <c r="L116">
        <f t="shared" si="4"/>
        <v>5.1652892561983474</v>
      </c>
      <c r="M116">
        <v>3.8</v>
      </c>
      <c r="N116">
        <f t="shared" si="5"/>
        <v>3.7690082644628098</v>
      </c>
      <c r="O116">
        <f t="shared" si="7"/>
        <v>3.760356007628737</v>
      </c>
    </row>
    <row r="117" spans="10:15">
      <c r="J117">
        <f t="shared" si="6"/>
        <v>113</v>
      </c>
      <c r="K117">
        <v>25</v>
      </c>
      <c r="L117">
        <f t="shared" si="4"/>
        <v>5.1652892561983474</v>
      </c>
      <c r="M117">
        <v>3.8</v>
      </c>
      <c r="N117">
        <f t="shared" si="5"/>
        <v>3.7690082644628098</v>
      </c>
      <c r="O117">
        <f t="shared" si="7"/>
        <v>3.7356230133502883</v>
      </c>
    </row>
    <row r="118" spans="10:15">
      <c r="J118">
        <f t="shared" si="6"/>
        <v>114</v>
      </c>
      <c r="K118">
        <v>25</v>
      </c>
      <c r="L118">
        <f t="shared" si="4"/>
        <v>5.1652892561983474</v>
      </c>
      <c r="M118">
        <v>3.8</v>
      </c>
      <c r="N118">
        <f t="shared" si="5"/>
        <v>3.7690082644628098</v>
      </c>
      <c r="O118">
        <f t="shared" si="7"/>
        <v>3.7108900190718397</v>
      </c>
    </row>
    <row r="119" spans="10:15">
      <c r="J119">
        <f t="shared" si="6"/>
        <v>115</v>
      </c>
      <c r="K119">
        <v>25</v>
      </c>
      <c r="L119">
        <f t="shared" si="4"/>
        <v>5.1652892561983474</v>
      </c>
      <c r="M119">
        <v>3.8</v>
      </c>
      <c r="N119">
        <f t="shared" si="5"/>
        <v>3.7690082644628098</v>
      </c>
      <c r="O119">
        <f t="shared" si="7"/>
        <v>3.686157024793391</v>
      </c>
    </row>
    <row r="120" spans="10:15">
      <c r="J120">
        <f t="shared" si="6"/>
        <v>116</v>
      </c>
      <c r="K120">
        <v>25</v>
      </c>
      <c r="L120">
        <f t="shared" si="4"/>
        <v>5.1652892561983474</v>
      </c>
      <c r="M120">
        <v>3.8</v>
      </c>
      <c r="N120">
        <f t="shared" si="5"/>
        <v>3.7690082644628098</v>
      </c>
      <c r="O120">
        <f t="shared" si="7"/>
        <v>3.6614240305149424</v>
      </c>
    </row>
    <row r="121" spans="10:15">
      <c r="J121">
        <f t="shared" si="6"/>
        <v>117</v>
      </c>
      <c r="K121">
        <v>-12.5</v>
      </c>
      <c r="L121">
        <f t="shared" si="4"/>
        <v>-2.5826446280991737</v>
      </c>
      <c r="M121">
        <v>3.8</v>
      </c>
      <c r="N121">
        <f t="shared" si="5"/>
        <v>3.8154958677685951</v>
      </c>
      <c r="O121">
        <f t="shared" si="7"/>
        <v>3.6962905276541669</v>
      </c>
    </row>
    <row r="122" spans="10:15">
      <c r="J122">
        <f t="shared" si="6"/>
        <v>118</v>
      </c>
      <c r="K122">
        <v>-12.5</v>
      </c>
      <c r="L122">
        <f t="shared" si="4"/>
        <v>-2.5826446280991737</v>
      </c>
      <c r="M122">
        <v>3.8</v>
      </c>
      <c r="N122">
        <f t="shared" si="5"/>
        <v>3.8154958677685951</v>
      </c>
      <c r="O122">
        <f t="shared" si="7"/>
        <v>3.7311570247933914</v>
      </c>
    </row>
    <row r="123" spans="10:15">
      <c r="J123">
        <f t="shared" si="6"/>
        <v>119</v>
      </c>
      <c r="K123">
        <v>-12.5</v>
      </c>
      <c r="L123">
        <f t="shared" si="4"/>
        <v>-2.5826446280991737</v>
      </c>
      <c r="M123">
        <v>3.8</v>
      </c>
      <c r="N123">
        <f t="shared" si="5"/>
        <v>3.8154958677685951</v>
      </c>
      <c r="O123">
        <f t="shared" si="7"/>
        <v>3.7660235219326159</v>
      </c>
    </row>
    <row r="124" spans="10:15">
      <c r="J124">
        <f t="shared" si="6"/>
        <v>120</v>
      </c>
      <c r="K124">
        <v>-12.5</v>
      </c>
      <c r="L124">
        <f t="shared" si="4"/>
        <v>-2.5826446280991737</v>
      </c>
      <c r="M124">
        <v>3.8</v>
      </c>
      <c r="N124">
        <f t="shared" si="5"/>
        <v>3.8154958677685951</v>
      </c>
      <c r="O124">
        <f t="shared" si="7"/>
        <v>3.8008900190718404</v>
      </c>
    </row>
    <row r="125" spans="10:15">
      <c r="J125">
        <f t="shared" si="6"/>
        <v>121</v>
      </c>
      <c r="K125">
        <v>-12.5</v>
      </c>
      <c r="L125">
        <f t="shared" si="4"/>
        <v>-2.5826446280991737</v>
      </c>
      <c r="M125">
        <v>3.8</v>
      </c>
      <c r="N125">
        <f t="shared" si="5"/>
        <v>3.8154958677685951</v>
      </c>
      <c r="O125">
        <f t="shared" si="7"/>
        <v>3.8357565162110649</v>
      </c>
    </row>
    <row r="126" spans="10:15">
      <c r="J126">
        <f t="shared" si="6"/>
        <v>122</v>
      </c>
      <c r="K126">
        <v>-12.5</v>
      </c>
      <c r="L126">
        <f t="shared" si="4"/>
        <v>-2.5826446280991737</v>
      </c>
      <c r="M126">
        <v>3.8</v>
      </c>
      <c r="N126">
        <f t="shared" si="5"/>
        <v>3.8154958677685951</v>
      </c>
      <c r="O126">
        <f t="shared" si="7"/>
        <v>3.8706230133502895</v>
      </c>
    </row>
    <row r="127" spans="10:15">
      <c r="J127">
        <f t="shared" si="6"/>
        <v>123</v>
      </c>
      <c r="K127">
        <v>-12.5</v>
      </c>
      <c r="L127">
        <f t="shared" si="4"/>
        <v>-2.5826446280991737</v>
      </c>
      <c r="M127">
        <v>3.8</v>
      </c>
      <c r="N127">
        <f t="shared" si="5"/>
        <v>3.8154958677685951</v>
      </c>
      <c r="O127">
        <f t="shared" si="7"/>
        <v>3.905489510489514</v>
      </c>
    </row>
    <row r="128" spans="10:15">
      <c r="J128">
        <f t="shared" si="6"/>
        <v>124</v>
      </c>
      <c r="K128">
        <v>-12.5</v>
      </c>
      <c r="L128">
        <f t="shared" si="4"/>
        <v>-2.5826446280991737</v>
      </c>
      <c r="M128">
        <v>3.8</v>
      </c>
      <c r="N128">
        <f t="shared" si="5"/>
        <v>3.8154958677685951</v>
      </c>
      <c r="O128">
        <f t="shared" si="7"/>
        <v>3.9403560076287385</v>
      </c>
    </row>
    <row r="129" spans="10:15">
      <c r="J129">
        <f t="shared" si="6"/>
        <v>125</v>
      </c>
      <c r="K129">
        <v>2</v>
      </c>
      <c r="L129">
        <f t="shared" si="4"/>
        <v>0.41322314049586778</v>
      </c>
      <c r="M129">
        <v>3.8</v>
      </c>
      <c r="N129">
        <f t="shared" si="5"/>
        <v>3.7975206611570247</v>
      </c>
      <c r="O129">
        <f t="shared" si="7"/>
        <v>3.9521773680864629</v>
      </c>
    </row>
    <row r="130" spans="10:15">
      <c r="J130">
        <f t="shared" si="6"/>
        <v>126</v>
      </c>
      <c r="K130">
        <v>2</v>
      </c>
      <c r="L130">
        <f t="shared" si="4"/>
        <v>0.41322314049586778</v>
      </c>
      <c r="M130">
        <v>3.8</v>
      </c>
      <c r="N130">
        <f t="shared" si="5"/>
        <v>3.7975206611570247</v>
      </c>
      <c r="O130">
        <f t="shared" si="7"/>
        <v>3.9639987285441873</v>
      </c>
    </row>
    <row r="131" spans="10:15">
      <c r="J131">
        <f t="shared" si="6"/>
        <v>127</v>
      </c>
      <c r="K131">
        <v>2</v>
      </c>
      <c r="L131">
        <f t="shared" si="4"/>
        <v>0.41322314049586778</v>
      </c>
      <c r="M131">
        <v>3.8</v>
      </c>
      <c r="N131">
        <f t="shared" si="5"/>
        <v>3.7975206611570247</v>
      </c>
      <c r="O131">
        <f t="shared" si="7"/>
        <v>3.9758200890019118</v>
      </c>
    </row>
    <row r="132" spans="10:15">
      <c r="J132">
        <f t="shared" si="6"/>
        <v>128</v>
      </c>
      <c r="K132">
        <v>2</v>
      </c>
      <c r="L132">
        <f t="shared" ref="L132:L195" si="8">K132*$H$9</f>
        <v>0.41322314049586778</v>
      </c>
      <c r="M132">
        <v>3.8</v>
      </c>
      <c r="N132">
        <f t="shared" si="5"/>
        <v>3.7975206611570247</v>
      </c>
      <c r="O132">
        <f t="shared" si="7"/>
        <v>3.9876414494596362</v>
      </c>
    </row>
    <row r="133" spans="10:15">
      <c r="J133">
        <f t="shared" si="6"/>
        <v>129</v>
      </c>
      <c r="K133">
        <v>2</v>
      </c>
      <c r="L133">
        <f t="shared" si="8"/>
        <v>0.41322314049586778</v>
      </c>
      <c r="M133">
        <v>3.8</v>
      </c>
      <c r="N133">
        <f t="shared" ref="N133:N196" si="9">M133-L133*$H$14</f>
        <v>3.7975206611570247</v>
      </c>
      <c r="O133">
        <f t="shared" si="7"/>
        <v>3.9994628099173606</v>
      </c>
    </row>
    <row r="134" spans="10:15">
      <c r="J134">
        <f t="shared" ref="J134:J197" si="10">1+J133</f>
        <v>130</v>
      </c>
      <c r="K134">
        <v>2</v>
      </c>
      <c r="L134">
        <f t="shared" si="8"/>
        <v>0.41322314049586778</v>
      </c>
      <c r="M134">
        <v>3.8</v>
      </c>
      <c r="N134">
        <f t="shared" si="9"/>
        <v>3.7975206611570247</v>
      </c>
      <c r="O134">
        <f t="shared" ref="O134:O197" si="11">(O133-(L134/$H$12)+$P$2)</f>
        <v>4.0112841703750846</v>
      </c>
    </row>
    <row r="135" spans="10:15">
      <c r="J135">
        <f t="shared" si="10"/>
        <v>131</v>
      </c>
      <c r="K135">
        <v>2</v>
      </c>
      <c r="L135">
        <f t="shared" si="8"/>
        <v>0.41322314049586778</v>
      </c>
      <c r="M135">
        <v>3.8</v>
      </c>
      <c r="N135">
        <f t="shared" si="9"/>
        <v>3.7975206611570247</v>
      </c>
      <c r="O135">
        <f t="shared" si="11"/>
        <v>4.0231055308328081</v>
      </c>
    </row>
    <row r="136" spans="10:15">
      <c r="J136">
        <f t="shared" si="10"/>
        <v>132</v>
      </c>
      <c r="K136">
        <v>2</v>
      </c>
      <c r="L136">
        <f t="shared" si="8"/>
        <v>0.41322314049586778</v>
      </c>
      <c r="M136">
        <v>3.8</v>
      </c>
      <c r="N136">
        <f t="shared" si="9"/>
        <v>3.7975206611570247</v>
      </c>
      <c r="O136">
        <f t="shared" si="11"/>
        <v>4.0349268912905316</v>
      </c>
    </row>
    <row r="137" spans="10:15">
      <c r="J137">
        <f t="shared" si="10"/>
        <v>133</v>
      </c>
      <c r="K137">
        <v>2</v>
      </c>
      <c r="L137">
        <f t="shared" si="8"/>
        <v>0.41322314049586778</v>
      </c>
      <c r="M137">
        <v>3.8</v>
      </c>
      <c r="N137">
        <f t="shared" si="9"/>
        <v>3.7975206611570247</v>
      </c>
      <c r="O137">
        <f t="shared" si="11"/>
        <v>4.0467482517482551</v>
      </c>
    </row>
    <row r="138" spans="10:15">
      <c r="J138">
        <f t="shared" si="10"/>
        <v>134</v>
      </c>
      <c r="K138">
        <v>2</v>
      </c>
      <c r="L138">
        <f t="shared" si="8"/>
        <v>0.41322314049586778</v>
      </c>
      <c r="M138">
        <v>3.8</v>
      </c>
      <c r="N138">
        <f t="shared" si="9"/>
        <v>3.7975206611570247</v>
      </c>
      <c r="O138">
        <f t="shared" si="11"/>
        <v>4.0585696122059787</v>
      </c>
    </row>
    <row r="139" spans="10:15">
      <c r="J139">
        <f t="shared" si="10"/>
        <v>135</v>
      </c>
      <c r="K139">
        <v>2</v>
      </c>
      <c r="L139">
        <f t="shared" si="8"/>
        <v>0.41322314049586778</v>
      </c>
      <c r="M139">
        <v>3.8</v>
      </c>
      <c r="N139">
        <f t="shared" si="9"/>
        <v>3.7975206611570247</v>
      </c>
      <c r="O139">
        <f t="shared" si="11"/>
        <v>4.0703909726637022</v>
      </c>
    </row>
    <row r="140" spans="10:15">
      <c r="J140">
        <f t="shared" si="10"/>
        <v>136</v>
      </c>
      <c r="K140">
        <v>2</v>
      </c>
      <c r="L140">
        <f t="shared" si="8"/>
        <v>0.41322314049586778</v>
      </c>
      <c r="M140">
        <v>3.8</v>
      </c>
      <c r="N140">
        <f t="shared" si="9"/>
        <v>3.7975206611570247</v>
      </c>
      <c r="O140">
        <f t="shared" si="11"/>
        <v>4.0822123331214257</v>
      </c>
    </row>
    <row r="141" spans="10:15">
      <c r="J141">
        <f t="shared" si="10"/>
        <v>137</v>
      </c>
      <c r="K141">
        <v>2</v>
      </c>
      <c r="L141">
        <f t="shared" si="8"/>
        <v>0.41322314049586778</v>
      </c>
      <c r="M141">
        <v>3.8</v>
      </c>
      <c r="N141">
        <f t="shared" si="9"/>
        <v>3.7975206611570247</v>
      </c>
      <c r="O141">
        <f t="shared" si="11"/>
        <v>4.0940336935791493</v>
      </c>
    </row>
    <row r="142" spans="10:15">
      <c r="J142">
        <f t="shared" si="10"/>
        <v>138</v>
      </c>
      <c r="K142">
        <v>2</v>
      </c>
      <c r="L142">
        <f t="shared" si="8"/>
        <v>0.41322314049586778</v>
      </c>
      <c r="M142">
        <v>3.8</v>
      </c>
      <c r="N142">
        <f t="shared" si="9"/>
        <v>3.7975206611570247</v>
      </c>
      <c r="O142">
        <f t="shared" si="11"/>
        <v>4.1058550540368728</v>
      </c>
    </row>
    <row r="143" spans="10:15">
      <c r="J143">
        <f t="shared" si="10"/>
        <v>139</v>
      </c>
      <c r="K143">
        <v>2</v>
      </c>
      <c r="L143">
        <f t="shared" si="8"/>
        <v>0.41322314049586778</v>
      </c>
      <c r="M143">
        <v>3.8</v>
      </c>
      <c r="N143">
        <f t="shared" si="9"/>
        <v>3.7975206611570247</v>
      </c>
      <c r="O143">
        <f t="shared" si="11"/>
        <v>4.1176764144945963</v>
      </c>
    </row>
    <row r="144" spans="10:15">
      <c r="J144">
        <f t="shared" si="10"/>
        <v>140</v>
      </c>
      <c r="K144">
        <v>2</v>
      </c>
      <c r="L144">
        <f t="shared" si="8"/>
        <v>0.41322314049586778</v>
      </c>
      <c r="M144">
        <v>3.8</v>
      </c>
      <c r="N144">
        <f t="shared" si="9"/>
        <v>3.7975206611570247</v>
      </c>
      <c r="O144">
        <f t="shared" si="11"/>
        <v>4.1294977749523198</v>
      </c>
    </row>
    <row r="145" spans="10:15">
      <c r="J145">
        <f t="shared" si="10"/>
        <v>141</v>
      </c>
      <c r="K145">
        <v>12.5</v>
      </c>
      <c r="L145">
        <f t="shared" si="8"/>
        <v>2.5826446280991737</v>
      </c>
      <c r="M145">
        <v>3.8</v>
      </c>
      <c r="N145">
        <f t="shared" si="9"/>
        <v>3.7845041322314046</v>
      </c>
      <c r="O145">
        <f t="shared" si="11"/>
        <v>4.1246312778130951</v>
      </c>
    </row>
    <row r="146" spans="10:15">
      <c r="J146">
        <f t="shared" si="10"/>
        <v>142</v>
      </c>
      <c r="K146">
        <v>12.5</v>
      </c>
      <c r="L146">
        <f t="shared" si="8"/>
        <v>2.5826446280991737</v>
      </c>
      <c r="M146">
        <v>3.8</v>
      </c>
      <c r="N146">
        <f t="shared" si="9"/>
        <v>3.7845041322314046</v>
      </c>
      <c r="O146">
        <f t="shared" si="11"/>
        <v>4.1197647806738704</v>
      </c>
    </row>
    <row r="147" spans="10:15">
      <c r="J147">
        <f t="shared" si="10"/>
        <v>143</v>
      </c>
      <c r="K147">
        <v>12.5</v>
      </c>
      <c r="L147">
        <f t="shared" si="8"/>
        <v>2.5826446280991737</v>
      </c>
      <c r="M147">
        <v>3.8</v>
      </c>
      <c r="N147">
        <f t="shared" si="9"/>
        <v>3.7845041322314046</v>
      </c>
      <c r="O147">
        <f t="shared" si="11"/>
        <v>4.1148982835346457</v>
      </c>
    </row>
    <row r="148" spans="10:15">
      <c r="J148">
        <f t="shared" si="10"/>
        <v>144</v>
      </c>
      <c r="K148">
        <v>12.5</v>
      </c>
      <c r="L148">
        <f t="shared" si="8"/>
        <v>2.5826446280991737</v>
      </c>
      <c r="M148">
        <v>3.8</v>
      </c>
      <c r="N148">
        <f t="shared" si="9"/>
        <v>3.7845041322314046</v>
      </c>
      <c r="O148">
        <f t="shared" si="11"/>
        <v>4.110031786395421</v>
      </c>
    </row>
    <row r="149" spans="10:15">
      <c r="J149">
        <f t="shared" si="10"/>
        <v>145</v>
      </c>
      <c r="K149">
        <v>12.5</v>
      </c>
      <c r="L149">
        <f t="shared" si="8"/>
        <v>2.5826446280991737</v>
      </c>
      <c r="M149">
        <v>3.8</v>
      </c>
      <c r="N149">
        <f t="shared" si="9"/>
        <v>3.7845041322314046</v>
      </c>
      <c r="O149">
        <f t="shared" si="11"/>
        <v>4.1051652892561963</v>
      </c>
    </row>
    <row r="150" spans="10:15">
      <c r="J150">
        <f t="shared" si="10"/>
        <v>146</v>
      </c>
      <c r="K150">
        <v>12.5</v>
      </c>
      <c r="L150">
        <f t="shared" si="8"/>
        <v>2.5826446280991737</v>
      </c>
      <c r="M150">
        <v>3.8</v>
      </c>
      <c r="N150">
        <f t="shared" si="9"/>
        <v>3.7845041322314046</v>
      </c>
      <c r="O150">
        <f t="shared" si="11"/>
        <v>4.1002987921169716</v>
      </c>
    </row>
    <row r="151" spans="10:15">
      <c r="J151">
        <f t="shared" si="10"/>
        <v>147</v>
      </c>
      <c r="K151">
        <v>12.5</v>
      </c>
      <c r="L151">
        <f t="shared" si="8"/>
        <v>2.5826446280991737</v>
      </c>
      <c r="M151">
        <v>3.8</v>
      </c>
      <c r="N151">
        <f t="shared" si="9"/>
        <v>3.7845041322314046</v>
      </c>
      <c r="O151">
        <f t="shared" si="11"/>
        <v>4.0954322949777469</v>
      </c>
    </row>
    <row r="152" spans="10:15">
      <c r="J152">
        <f t="shared" si="10"/>
        <v>148</v>
      </c>
      <c r="K152">
        <v>12.5</v>
      </c>
      <c r="L152">
        <f t="shared" si="8"/>
        <v>2.5826446280991737</v>
      </c>
      <c r="M152">
        <v>3.8</v>
      </c>
      <c r="N152">
        <f t="shared" si="9"/>
        <v>3.7845041322314046</v>
      </c>
      <c r="O152">
        <f t="shared" si="11"/>
        <v>4.0905657978385221</v>
      </c>
    </row>
    <row r="153" spans="10:15">
      <c r="J153">
        <f t="shared" si="10"/>
        <v>149</v>
      </c>
      <c r="K153">
        <v>12.5</v>
      </c>
      <c r="L153">
        <f t="shared" si="8"/>
        <v>2.5826446280991737</v>
      </c>
      <c r="M153">
        <v>3.8</v>
      </c>
      <c r="N153">
        <f t="shared" si="9"/>
        <v>3.7845041322314046</v>
      </c>
      <c r="O153">
        <f t="shared" si="11"/>
        <v>4.0856993006992974</v>
      </c>
    </row>
    <row r="154" spans="10:15">
      <c r="J154">
        <f t="shared" si="10"/>
        <v>150</v>
      </c>
      <c r="K154">
        <v>12.5</v>
      </c>
      <c r="L154">
        <f t="shared" si="8"/>
        <v>2.5826446280991737</v>
      </c>
      <c r="M154">
        <v>3.8</v>
      </c>
      <c r="N154">
        <f t="shared" si="9"/>
        <v>3.7845041322314046</v>
      </c>
      <c r="O154">
        <f t="shared" si="11"/>
        <v>4.0808328035600727</v>
      </c>
    </row>
    <row r="155" spans="10:15">
      <c r="J155">
        <f t="shared" si="10"/>
        <v>151</v>
      </c>
      <c r="K155">
        <v>12.5</v>
      </c>
      <c r="L155">
        <f t="shared" si="8"/>
        <v>2.5826446280991737</v>
      </c>
      <c r="M155">
        <v>3.8</v>
      </c>
      <c r="N155">
        <f t="shared" si="9"/>
        <v>3.7845041322314046</v>
      </c>
      <c r="O155">
        <f t="shared" si="11"/>
        <v>4.075966306420848</v>
      </c>
    </row>
    <row r="156" spans="10:15">
      <c r="J156">
        <f t="shared" si="10"/>
        <v>152</v>
      </c>
      <c r="K156">
        <v>12.5</v>
      </c>
      <c r="L156">
        <f t="shared" si="8"/>
        <v>2.5826446280991737</v>
      </c>
      <c r="M156">
        <v>3.8</v>
      </c>
      <c r="N156">
        <f t="shared" si="9"/>
        <v>3.7845041322314046</v>
      </c>
      <c r="O156">
        <f t="shared" si="11"/>
        <v>4.0710998092816233</v>
      </c>
    </row>
    <row r="157" spans="10:15">
      <c r="J157">
        <f t="shared" si="10"/>
        <v>153</v>
      </c>
      <c r="K157">
        <v>12.5</v>
      </c>
      <c r="L157">
        <f t="shared" si="8"/>
        <v>2.5826446280991737</v>
      </c>
      <c r="M157">
        <v>3.8</v>
      </c>
      <c r="N157">
        <f t="shared" si="9"/>
        <v>3.7845041322314046</v>
      </c>
      <c r="O157">
        <f t="shared" si="11"/>
        <v>4.0662333121423986</v>
      </c>
    </row>
    <row r="158" spans="10:15">
      <c r="J158">
        <f t="shared" si="10"/>
        <v>154</v>
      </c>
      <c r="K158">
        <v>12.5</v>
      </c>
      <c r="L158">
        <f t="shared" si="8"/>
        <v>2.5826446280991737</v>
      </c>
      <c r="M158">
        <v>3.8</v>
      </c>
      <c r="N158">
        <f t="shared" si="9"/>
        <v>3.7845041322314046</v>
      </c>
      <c r="O158">
        <f t="shared" si="11"/>
        <v>4.0613668150031739</v>
      </c>
    </row>
    <row r="159" spans="10:15">
      <c r="J159">
        <f t="shared" si="10"/>
        <v>155</v>
      </c>
      <c r="K159">
        <v>12.5</v>
      </c>
      <c r="L159">
        <f t="shared" si="8"/>
        <v>2.5826446280991737</v>
      </c>
      <c r="M159">
        <v>3.8</v>
      </c>
      <c r="N159">
        <f t="shared" si="9"/>
        <v>3.7845041322314046</v>
      </c>
      <c r="O159">
        <f t="shared" si="11"/>
        <v>4.0565003178639492</v>
      </c>
    </row>
    <row r="160" spans="10:15">
      <c r="J160">
        <f t="shared" si="10"/>
        <v>156</v>
      </c>
      <c r="K160">
        <v>12.5</v>
      </c>
      <c r="L160">
        <f t="shared" si="8"/>
        <v>2.5826446280991737</v>
      </c>
      <c r="M160">
        <v>3.8</v>
      </c>
      <c r="N160">
        <f t="shared" si="9"/>
        <v>3.7845041322314046</v>
      </c>
      <c r="O160">
        <f t="shared" si="11"/>
        <v>4.0516338207247244</v>
      </c>
    </row>
    <row r="161" spans="10:15">
      <c r="J161">
        <f t="shared" si="10"/>
        <v>157</v>
      </c>
      <c r="K161">
        <v>12.5</v>
      </c>
      <c r="L161">
        <f t="shared" si="8"/>
        <v>2.5826446280991737</v>
      </c>
      <c r="M161">
        <v>3.8</v>
      </c>
      <c r="N161">
        <f t="shared" si="9"/>
        <v>3.7845041322314046</v>
      </c>
      <c r="O161">
        <f t="shared" si="11"/>
        <v>4.0467673235854997</v>
      </c>
    </row>
    <row r="162" spans="10:15">
      <c r="J162">
        <f t="shared" si="10"/>
        <v>158</v>
      </c>
      <c r="K162">
        <v>12.5</v>
      </c>
      <c r="L162">
        <f t="shared" si="8"/>
        <v>2.5826446280991737</v>
      </c>
      <c r="M162">
        <v>3.8</v>
      </c>
      <c r="N162">
        <f t="shared" si="9"/>
        <v>3.7845041322314046</v>
      </c>
      <c r="O162">
        <f t="shared" si="11"/>
        <v>4.041900826446275</v>
      </c>
    </row>
    <row r="163" spans="10:15">
      <c r="J163">
        <f t="shared" si="10"/>
        <v>159</v>
      </c>
      <c r="K163">
        <v>12.5</v>
      </c>
      <c r="L163">
        <f t="shared" si="8"/>
        <v>2.5826446280991737</v>
      </c>
      <c r="M163">
        <v>3.8</v>
      </c>
      <c r="N163">
        <f t="shared" si="9"/>
        <v>3.7845041322314046</v>
      </c>
      <c r="O163">
        <f t="shared" si="11"/>
        <v>4.0370343293070503</v>
      </c>
    </row>
    <row r="164" spans="10:15">
      <c r="J164">
        <f t="shared" si="10"/>
        <v>160</v>
      </c>
      <c r="K164">
        <v>12.5</v>
      </c>
      <c r="L164">
        <f t="shared" si="8"/>
        <v>2.5826446280991737</v>
      </c>
      <c r="M164">
        <v>3.8</v>
      </c>
      <c r="N164">
        <f t="shared" si="9"/>
        <v>3.7845041322314046</v>
      </c>
      <c r="O164">
        <f t="shared" si="11"/>
        <v>4.0321678321678256</v>
      </c>
    </row>
    <row r="165" spans="10:15">
      <c r="J165">
        <f t="shared" si="10"/>
        <v>161</v>
      </c>
      <c r="K165">
        <v>12.5</v>
      </c>
      <c r="L165">
        <f t="shared" si="8"/>
        <v>2.5826446280991737</v>
      </c>
      <c r="M165">
        <v>3.8</v>
      </c>
      <c r="N165">
        <f t="shared" si="9"/>
        <v>3.7845041322314046</v>
      </c>
      <c r="O165">
        <f t="shared" si="11"/>
        <v>4.0273013350286009</v>
      </c>
    </row>
    <row r="166" spans="10:15">
      <c r="J166">
        <f t="shared" si="10"/>
        <v>162</v>
      </c>
      <c r="K166">
        <v>12.5</v>
      </c>
      <c r="L166">
        <f t="shared" si="8"/>
        <v>2.5826446280991737</v>
      </c>
      <c r="M166">
        <v>3.8</v>
      </c>
      <c r="N166">
        <f t="shared" si="9"/>
        <v>3.7845041322314046</v>
      </c>
      <c r="O166">
        <f t="shared" si="11"/>
        <v>4.0224348378893762</v>
      </c>
    </row>
    <row r="167" spans="10:15">
      <c r="J167">
        <f t="shared" si="10"/>
        <v>163</v>
      </c>
      <c r="K167">
        <v>12.5</v>
      </c>
      <c r="L167">
        <f t="shared" si="8"/>
        <v>2.5826446280991737</v>
      </c>
      <c r="M167">
        <v>3.8</v>
      </c>
      <c r="N167">
        <f t="shared" si="9"/>
        <v>3.7845041322314046</v>
      </c>
      <c r="O167">
        <f t="shared" si="11"/>
        <v>4.0175683407501515</v>
      </c>
    </row>
    <row r="168" spans="10:15">
      <c r="J168">
        <f t="shared" si="10"/>
        <v>164</v>
      </c>
      <c r="K168">
        <v>12.5</v>
      </c>
      <c r="L168">
        <f t="shared" si="8"/>
        <v>2.5826446280991737</v>
      </c>
      <c r="M168">
        <v>3.8</v>
      </c>
      <c r="N168">
        <f t="shared" si="9"/>
        <v>3.7845041322314046</v>
      </c>
      <c r="O168">
        <f t="shared" si="11"/>
        <v>4.0127018436109267</v>
      </c>
    </row>
    <row r="169" spans="10:15">
      <c r="J169">
        <f t="shared" si="10"/>
        <v>165</v>
      </c>
      <c r="K169">
        <v>25</v>
      </c>
      <c r="L169">
        <f t="shared" si="8"/>
        <v>5.1652892561983474</v>
      </c>
      <c r="M169">
        <v>3.8</v>
      </c>
      <c r="N169">
        <f t="shared" si="9"/>
        <v>3.7690082644628098</v>
      </c>
      <c r="O169">
        <f t="shared" si="11"/>
        <v>3.9879688493324781</v>
      </c>
    </row>
    <row r="170" spans="10:15">
      <c r="J170">
        <f t="shared" si="10"/>
        <v>166</v>
      </c>
      <c r="K170">
        <v>25</v>
      </c>
      <c r="L170">
        <f t="shared" si="8"/>
        <v>5.1652892561983474</v>
      </c>
      <c r="M170">
        <v>3.8</v>
      </c>
      <c r="N170">
        <f t="shared" si="9"/>
        <v>3.7690082644628098</v>
      </c>
      <c r="O170">
        <f t="shared" si="11"/>
        <v>3.9632358550540294</v>
      </c>
    </row>
    <row r="171" spans="10:15">
      <c r="J171">
        <f t="shared" si="10"/>
        <v>167</v>
      </c>
      <c r="K171">
        <v>25</v>
      </c>
      <c r="L171">
        <f t="shared" si="8"/>
        <v>5.1652892561983474</v>
      </c>
      <c r="M171">
        <v>3.8</v>
      </c>
      <c r="N171">
        <f t="shared" si="9"/>
        <v>3.7690082644628098</v>
      </c>
      <c r="O171">
        <f t="shared" si="11"/>
        <v>3.9385028607755808</v>
      </c>
    </row>
    <row r="172" spans="10:15">
      <c r="J172">
        <f t="shared" si="10"/>
        <v>168</v>
      </c>
      <c r="K172">
        <v>25</v>
      </c>
      <c r="L172">
        <f t="shared" si="8"/>
        <v>5.1652892561983474</v>
      </c>
      <c r="M172">
        <v>3.8</v>
      </c>
      <c r="N172">
        <f t="shared" si="9"/>
        <v>3.7690082644628098</v>
      </c>
      <c r="O172">
        <f t="shared" si="11"/>
        <v>3.9137698664971321</v>
      </c>
    </row>
    <row r="173" spans="10:15">
      <c r="J173">
        <f t="shared" si="10"/>
        <v>169</v>
      </c>
      <c r="K173">
        <v>25</v>
      </c>
      <c r="L173">
        <f t="shared" si="8"/>
        <v>5.1652892561983474</v>
      </c>
      <c r="M173">
        <v>3.8</v>
      </c>
      <c r="N173">
        <f t="shared" si="9"/>
        <v>3.7690082644628098</v>
      </c>
      <c r="O173">
        <f t="shared" si="11"/>
        <v>3.8890368722186834</v>
      </c>
    </row>
    <row r="174" spans="10:15">
      <c r="J174">
        <f t="shared" si="10"/>
        <v>170</v>
      </c>
      <c r="K174">
        <v>25</v>
      </c>
      <c r="L174">
        <f t="shared" si="8"/>
        <v>5.1652892561983474</v>
      </c>
      <c r="M174">
        <v>3.8</v>
      </c>
      <c r="N174">
        <f t="shared" si="9"/>
        <v>3.7690082644628098</v>
      </c>
      <c r="O174">
        <f t="shared" si="11"/>
        <v>3.8643038779402348</v>
      </c>
    </row>
    <row r="175" spans="10:15">
      <c r="J175">
        <f t="shared" si="10"/>
        <v>171</v>
      </c>
      <c r="K175">
        <v>25</v>
      </c>
      <c r="L175">
        <f t="shared" si="8"/>
        <v>5.1652892561983474</v>
      </c>
      <c r="M175">
        <v>3.8</v>
      </c>
      <c r="N175">
        <f t="shared" si="9"/>
        <v>3.7690082644628098</v>
      </c>
      <c r="O175">
        <f t="shared" si="11"/>
        <v>3.8395708836617861</v>
      </c>
    </row>
    <row r="176" spans="10:15">
      <c r="J176">
        <f t="shared" si="10"/>
        <v>172</v>
      </c>
      <c r="K176">
        <v>25</v>
      </c>
      <c r="L176">
        <f t="shared" si="8"/>
        <v>5.1652892561983474</v>
      </c>
      <c r="M176">
        <v>3.8</v>
      </c>
      <c r="N176">
        <f t="shared" si="9"/>
        <v>3.7690082644628098</v>
      </c>
      <c r="O176">
        <f t="shared" si="11"/>
        <v>3.8148378893833375</v>
      </c>
    </row>
    <row r="177" spans="10:15">
      <c r="J177">
        <f t="shared" si="10"/>
        <v>173</v>
      </c>
      <c r="K177">
        <v>25</v>
      </c>
      <c r="L177">
        <f t="shared" si="8"/>
        <v>5.1652892561983474</v>
      </c>
      <c r="M177">
        <v>3.8</v>
      </c>
      <c r="N177">
        <f t="shared" si="9"/>
        <v>3.7690082644628098</v>
      </c>
      <c r="O177">
        <f t="shared" si="11"/>
        <v>3.7901048951048888</v>
      </c>
    </row>
    <row r="178" spans="10:15">
      <c r="J178">
        <f t="shared" si="10"/>
        <v>174</v>
      </c>
      <c r="K178">
        <v>25</v>
      </c>
      <c r="L178">
        <f t="shared" si="8"/>
        <v>5.1652892561983474</v>
      </c>
      <c r="M178">
        <v>3.8</v>
      </c>
      <c r="N178">
        <f t="shared" si="9"/>
        <v>3.7690082644628098</v>
      </c>
      <c r="O178">
        <f t="shared" si="11"/>
        <v>3.7653719008264401</v>
      </c>
    </row>
    <row r="179" spans="10:15">
      <c r="J179">
        <f t="shared" si="10"/>
        <v>175</v>
      </c>
      <c r="K179">
        <v>25</v>
      </c>
      <c r="L179">
        <f t="shared" si="8"/>
        <v>5.1652892561983474</v>
      </c>
      <c r="M179">
        <v>3.8</v>
      </c>
      <c r="N179">
        <f t="shared" si="9"/>
        <v>3.7690082644628098</v>
      </c>
      <c r="O179">
        <f t="shared" si="11"/>
        <v>3.7406389065479915</v>
      </c>
    </row>
    <row r="180" spans="10:15">
      <c r="J180">
        <f t="shared" si="10"/>
        <v>176</v>
      </c>
      <c r="K180">
        <v>25</v>
      </c>
      <c r="L180">
        <f t="shared" si="8"/>
        <v>5.1652892561983474</v>
      </c>
      <c r="M180">
        <v>3.8</v>
      </c>
      <c r="N180">
        <f t="shared" si="9"/>
        <v>3.7690082644628098</v>
      </c>
      <c r="O180">
        <f t="shared" si="11"/>
        <v>3.7159059122695428</v>
      </c>
    </row>
    <row r="181" spans="10:15">
      <c r="J181">
        <f t="shared" si="10"/>
        <v>177</v>
      </c>
      <c r="K181">
        <v>-25</v>
      </c>
      <c r="L181">
        <f t="shared" si="8"/>
        <v>-5.1652892561983474</v>
      </c>
      <c r="M181">
        <v>3.8</v>
      </c>
      <c r="N181">
        <f t="shared" si="9"/>
        <v>3.8309917355371899</v>
      </c>
      <c r="O181">
        <f t="shared" si="11"/>
        <v>3.7706389065479917</v>
      </c>
    </row>
    <row r="182" spans="10:15">
      <c r="J182">
        <f t="shared" si="10"/>
        <v>178</v>
      </c>
      <c r="K182">
        <v>-25</v>
      </c>
      <c r="L182">
        <f t="shared" si="8"/>
        <v>-5.1652892561983474</v>
      </c>
      <c r="M182">
        <v>3.8</v>
      </c>
      <c r="N182">
        <f t="shared" si="9"/>
        <v>3.8309917355371899</v>
      </c>
      <c r="O182">
        <f t="shared" si="11"/>
        <v>3.8253719008264406</v>
      </c>
    </row>
    <row r="183" spans="10:15">
      <c r="J183">
        <f t="shared" si="10"/>
        <v>179</v>
      </c>
      <c r="K183">
        <v>-25</v>
      </c>
      <c r="L183">
        <f t="shared" si="8"/>
        <v>-5.1652892561983474</v>
      </c>
      <c r="M183">
        <v>3.8</v>
      </c>
      <c r="N183">
        <f t="shared" si="9"/>
        <v>3.8309917355371899</v>
      </c>
      <c r="O183">
        <f t="shared" si="11"/>
        <v>3.8801048951048895</v>
      </c>
    </row>
    <row r="184" spans="10:15">
      <c r="J184">
        <f t="shared" si="10"/>
        <v>180</v>
      </c>
      <c r="K184">
        <v>-25</v>
      </c>
      <c r="L184">
        <f t="shared" si="8"/>
        <v>-5.1652892561983474</v>
      </c>
      <c r="M184">
        <v>3.8</v>
      </c>
      <c r="N184">
        <f t="shared" si="9"/>
        <v>3.8309917355371899</v>
      </c>
      <c r="O184">
        <f t="shared" si="11"/>
        <v>3.9348378893833384</v>
      </c>
    </row>
    <row r="185" spans="10:15">
      <c r="J185">
        <f t="shared" si="10"/>
        <v>181</v>
      </c>
      <c r="K185">
        <v>-25</v>
      </c>
      <c r="L185">
        <f t="shared" si="8"/>
        <v>-5.1652892561983474</v>
      </c>
      <c r="M185">
        <v>3.8</v>
      </c>
      <c r="N185">
        <f t="shared" si="9"/>
        <v>3.8309917355371899</v>
      </c>
      <c r="O185">
        <f t="shared" si="11"/>
        <v>3.9895708836617874</v>
      </c>
    </row>
    <row r="186" spans="10:15">
      <c r="J186">
        <f t="shared" si="10"/>
        <v>182</v>
      </c>
      <c r="K186">
        <v>-25</v>
      </c>
      <c r="L186">
        <f t="shared" si="8"/>
        <v>-5.1652892561983474</v>
      </c>
      <c r="M186">
        <v>3.8</v>
      </c>
      <c r="N186">
        <f t="shared" si="9"/>
        <v>3.8309917355371899</v>
      </c>
      <c r="O186">
        <f t="shared" si="11"/>
        <v>4.0443038779402363</v>
      </c>
    </row>
    <row r="187" spans="10:15">
      <c r="J187">
        <f t="shared" si="10"/>
        <v>183</v>
      </c>
      <c r="K187">
        <v>-25</v>
      </c>
      <c r="L187">
        <f t="shared" si="8"/>
        <v>-5.1652892561983474</v>
      </c>
      <c r="M187">
        <v>3.8</v>
      </c>
      <c r="N187">
        <f t="shared" si="9"/>
        <v>3.8309917355371899</v>
      </c>
      <c r="O187">
        <f t="shared" si="11"/>
        <v>4.0990368722186847</v>
      </c>
    </row>
    <row r="188" spans="10:15">
      <c r="J188">
        <f t="shared" si="10"/>
        <v>184</v>
      </c>
      <c r="K188">
        <v>-25</v>
      </c>
      <c r="L188">
        <f t="shared" si="8"/>
        <v>-5.1652892561983474</v>
      </c>
      <c r="M188">
        <v>3.8</v>
      </c>
      <c r="N188">
        <f t="shared" si="9"/>
        <v>3.8309917355371899</v>
      </c>
      <c r="O188">
        <f t="shared" si="11"/>
        <v>4.1537698664971332</v>
      </c>
    </row>
    <row r="189" spans="10:15">
      <c r="J189">
        <f t="shared" si="10"/>
        <v>185</v>
      </c>
      <c r="K189">
        <v>2</v>
      </c>
      <c r="L189">
        <f t="shared" si="8"/>
        <v>0.41322314049586778</v>
      </c>
      <c r="M189">
        <v>3.8</v>
      </c>
      <c r="N189">
        <f t="shared" si="9"/>
        <v>3.7975206611570247</v>
      </c>
      <c r="O189">
        <f t="shared" si="11"/>
        <v>4.1655912269548567</v>
      </c>
    </row>
    <row r="190" spans="10:15">
      <c r="J190">
        <f t="shared" si="10"/>
        <v>186</v>
      </c>
      <c r="K190">
        <v>2</v>
      </c>
      <c r="L190">
        <f t="shared" si="8"/>
        <v>0.41322314049586778</v>
      </c>
      <c r="M190">
        <v>3.8</v>
      </c>
      <c r="N190">
        <f t="shared" si="9"/>
        <v>3.7975206611570247</v>
      </c>
      <c r="O190">
        <f t="shared" si="11"/>
        <v>4.1774125874125803</v>
      </c>
    </row>
    <row r="191" spans="10:15">
      <c r="J191">
        <f t="shared" si="10"/>
        <v>187</v>
      </c>
      <c r="K191">
        <v>2</v>
      </c>
      <c r="L191">
        <f t="shared" si="8"/>
        <v>0.41322314049586778</v>
      </c>
      <c r="M191">
        <v>3.8</v>
      </c>
      <c r="N191">
        <f t="shared" si="9"/>
        <v>3.7975206611570247</v>
      </c>
      <c r="O191">
        <f t="shared" si="11"/>
        <v>4.1892339478703038</v>
      </c>
    </row>
    <row r="192" spans="10:15">
      <c r="J192">
        <f t="shared" si="10"/>
        <v>188</v>
      </c>
      <c r="K192">
        <v>2</v>
      </c>
      <c r="L192">
        <f t="shared" si="8"/>
        <v>0.41322314049586778</v>
      </c>
      <c r="M192">
        <v>3.8</v>
      </c>
      <c r="N192">
        <f t="shared" si="9"/>
        <v>3.7975206611570247</v>
      </c>
      <c r="O192">
        <f t="shared" si="11"/>
        <v>4.2010553083280273</v>
      </c>
    </row>
    <row r="193" spans="10:15">
      <c r="J193">
        <f t="shared" si="10"/>
        <v>189</v>
      </c>
      <c r="K193">
        <v>2</v>
      </c>
      <c r="L193">
        <f t="shared" si="8"/>
        <v>0.41322314049586778</v>
      </c>
      <c r="M193">
        <v>3.8</v>
      </c>
      <c r="N193">
        <f t="shared" si="9"/>
        <v>3.7975206611570247</v>
      </c>
      <c r="O193">
        <f t="shared" si="11"/>
        <v>4.2128766687857508</v>
      </c>
    </row>
    <row r="194" spans="10:15">
      <c r="J194">
        <f t="shared" si="10"/>
        <v>190</v>
      </c>
      <c r="K194">
        <v>2</v>
      </c>
      <c r="L194">
        <f t="shared" si="8"/>
        <v>0.41322314049586778</v>
      </c>
      <c r="M194">
        <v>3.8</v>
      </c>
      <c r="N194">
        <f t="shared" si="9"/>
        <v>3.7975206611570247</v>
      </c>
      <c r="O194">
        <f t="shared" si="11"/>
        <v>4.2246980292434744</v>
      </c>
    </row>
    <row r="195" spans="10:15">
      <c r="J195">
        <f t="shared" si="10"/>
        <v>191</v>
      </c>
      <c r="K195">
        <v>2</v>
      </c>
      <c r="L195">
        <f t="shared" si="8"/>
        <v>0.41322314049586778</v>
      </c>
      <c r="M195">
        <v>3.8</v>
      </c>
      <c r="N195">
        <f t="shared" si="9"/>
        <v>3.7975206611570247</v>
      </c>
      <c r="O195">
        <f t="shared" si="11"/>
        <v>4.2365193897011979</v>
      </c>
    </row>
    <row r="196" spans="10:15">
      <c r="J196">
        <f t="shared" si="10"/>
        <v>192</v>
      </c>
      <c r="K196">
        <v>2</v>
      </c>
      <c r="L196">
        <f t="shared" ref="L196:L259" si="12">K196*$H$9</f>
        <v>0.41322314049586778</v>
      </c>
      <c r="M196">
        <v>3.8</v>
      </c>
      <c r="N196">
        <f t="shared" si="9"/>
        <v>3.7975206611570247</v>
      </c>
      <c r="O196">
        <f t="shared" si="11"/>
        <v>4.2483407501589214</v>
      </c>
    </row>
    <row r="197" spans="10:15">
      <c r="J197">
        <f t="shared" si="10"/>
        <v>193</v>
      </c>
      <c r="K197">
        <v>2</v>
      </c>
      <c r="L197">
        <f t="shared" si="12"/>
        <v>0.41322314049586778</v>
      </c>
      <c r="M197">
        <v>3.8</v>
      </c>
      <c r="N197">
        <f t="shared" ref="N197:N260" si="13">M197-L197*$H$14</f>
        <v>3.7975206611570247</v>
      </c>
      <c r="O197">
        <f t="shared" si="11"/>
        <v>4.260162110616645</v>
      </c>
    </row>
    <row r="198" spans="10:15">
      <c r="J198">
        <f t="shared" ref="J198:J261" si="14">1+J197</f>
        <v>194</v>
      </c>
      <c r="K198">
        <v>2</v>
      </c>
      <c r="L198">
        <f t="shared" si="12"/>
        <v>0.41322314049586778</v>
      </c>
      <c r="M198">
        <v>3.8</v>
      </c>
      <c r="N198">
        <f t="shared" si="13"/>
        <v>3.7975206611570247</v>
      </c>
      <c r="O198">
        <f t="shared" ref="O198:O261" si="15">(O197-(L198/$H$12)+$P$2)</f>
        <v>4.2719834710743685</v>
      </c>
    </row>
    <row r="199" spans="10:15">
      <c r="J199">
        <f t="shared" si="14"/>
        <v>195</v>
      </c>
      <c r="K199">
        <v>2</v>
      </c>
      <c r="L199">
        <f t="shared" si="12"/>
        <v>0.41322314049586778</v>
      </c>
      <c r="M199">
        <v>3.8</v>
      </c>
      <c r="N199">
        <f t="shared" si="13"/>
        <v>3.7975206611570247</v>
      </c>
      <c r="O199">
        <f t="shared" si="15"/>
        <v>4.283804831532092</v>
      </c>
    </row>
    <row r="200" spans="10:15">
      <c r="J200">
        <f t="shared" si="14"/>
        <v>196</v>
      </c>
      <c r="K200">
        <v>2</v>
      </c>
      <c r="L200">
        <f t="shared" si="12"/>
        <v>0.41322314049586778</v>
      </c>
      <c r="M200">
        <v>3.8</v>
      </c>
      <c r="N200">
        <f t="shared" si="13"/>
        <v>3.7975206611570247</v>
      </c>
      <c r="O200">
        <f t="shared" si="15"/>
        <v>4.2956261919898155</v>
      </c>
    </row>
    <row r="201" spans="10:15">
      <c r="J201">
        <f t="shared" si="14"/>
        <v>197</v>
      </c>
      <c r="K201">
        <v>2</v>
      </c>
      <c r="L201">
        <f t="shared" si="12"/>
        <v>0.41322314049586778</v>
      </c>
      <c r="M201">
        <v>3.8</v>
      </c>
      <c r="N201">
        <f t="shared" si="13"/>
        <v>3.7975206611570247</v>
      </c>
      <c r="O201">
        <f t="shared" si="15"/>
        <v>4.3074475524475391</v>
      </c>
    </row>
    <row r="202" spans="10:15">
      <c r="J202">
        <f t="shared" si="14"/>
        <v>198</v>
      </c>
      <c r="K202">
        <v>2</v>
      </c>
      <c r="L202">
        <f t="shared" si="12"/>
        <v>0.41322314049586778</v>
      </c>
      <c r="M202">
        <v>3.8</v>
      </c>
      <c r="N202">
        <f t="shared" si="13"/>
        <v>3.7975206611570247</v>
      </c>
      <c r="O202">
        <f t="shared" si="15"/>
        <v>4.3192689129052626</v>
      </c>
    </row>
    <row r="203" spans="10:15">
      <c r="J203">
        <f t="shared" si="14"/>
        <v>199</v>
      </c>
      <c r="K203">
        <v>2</v>
      </c>
      <c r="L203">
        <f t="shared" si="12"/>
        <v>0.41322314049586778</v>
      </c>
      <c r="M203">
        <v>3.8</v>
      </c>
      <c r="N203">
        <f t="shared" si="13"/>
        <v>3.7975206611570247</v>
      </c>
      <c r="O203">
        <f t="shared" si="15"/>
        <v>4.3310902733629861</v>
      </c>
    </row>
    <row r="204" spans="10:15">
      <c r="J204">
        <f t="shared" si="14"/>
        <v>200</v>
      </c>
      <c r="K204">
        <v>2</v>
      </c>
      <c r="L204">
        <f t="shared" si="12"/>
        <v>0.41322314049586778</v>
      </c>
      <c r="M204">
        <v>3.8</v>
      </c>
      <c r="N204">
        <f t="shared" si="13"/>
        <v>3.7975206611570247</v>
      </c>
      <c r="O204">
        <f t="shared" si="15"/>
        <v>4.3429116338207097</v>
      </c>
    </row>
    <row r="205" spans="10:15">
      <c r="J205">
        <f t="shared" si="14"/>
        <v>201</v>
      </c>
      <c r="K205">
        <v>12.5</v>
      </c>
      <c r="L205">
        <f t="shared" si="12"/>
        <v>2.5826446280991737</v>
      </c>
      <c r="M205">
        <v>3.8</v>
      </c>
      <c r="N205">
        <f t="shared" si="13"/>
        <v>3.7845041322314046</v>
      </c>
      <c r="O205">
        <f t="shared" si="15"/>
        <v>4.3380451366814849</v>
      </c>
    </row>
    <row r="206" spans="10:15">
      <c r="J206">
        <f t="shared" si="14"/>
        <v>202</v>
      </c>
      <c r="K206">
        <v>12.5</v>
      </c>
      <c r="L206">
        <f t="shared" si="12"/>
        <v>2.5826446280991737</v>
      </c>
      <c r="M206">
        <v>3.8</v>
      </c>
      <c r="N206">
        <f t="shared" si="13"/>
        <v>3.7845041322314046</v>
      </c>
      <c r="O206">
        <f t="shared" si="15"/>
        <v>4.3331786395422602</v>
      </c>
    </row>
    <row r="207" spans="10:15">
      <c r="J207">
        <f t="shared" si="14"/>
        <v>203</v>
      </c>
      <c r="K207">
        <v>12.5</v>
      </c>
      <c r="L207">
        <f t="shared" si="12"/>
        <v>2.5826446280991737</v>
      </c>
      <c r="M207">
        <v>3.8</v>
      </c>
      <c r="N207">
        <f t="shared" si="13"/>
        <v>3.7845041322314046</v>
      </c>
      <c r="O207">
        <f t="shared" si="15"/>
        <v>4.3283121424030355</v>
      </c>
    </row>
    <row r="208" spans="10:15">
      <c r="J208">
        <f t="shared" si="14"/>
        <v>204</v>
      </c>
      <c r="K208">
        <v>12.5</v>
      </c>
      <c r="L208">
        <f t="shared" si="12"/>
        <v>2.5826446280991737</v>
      </c>
      <c r="M208">
        <v>3.8</v>
      </c>
      <c r="N208">
        <f t="shared" si="13"/>
        <v>3.7845041322314046</v>
      </c>
      <c r="O208">
        <f t="shared" si="15"/>
        <v>4.3234456452638108</v>
      </c>
    </row>
    <row r="209" spans="10:15">
      <c r="J209">
        <f t="shared" si="14"/>
        <v>205</v>
      </c>
      <c r="K209">
        <v>12.5</v>
      </c>
      <c r="L209">
        <f t="shared" si="12"/>
        <v>2.5826446280991737</v>
      </c>
      <c r="M209">
        <v>3.8</v>
      </c>
      <c r="N209">
        <f t="shared" si="13"/>
        <v>3.7845041322314046</v>
      </c>
      <c r="O209">
        <f t="shared" si="15"/>
        <v>4.3185791481245861</v>
      </c>
    </row>
    <row r="210" spans="10:15">
      <c r="J210">
        <f t="shared" si="14"/>
        <v>206</v>
      </c>
      <c r="K210">
        <v>12.5</v>
      </c>
      <c r="L210">
        <f t="shared" si="12"/>
        <v>2.5826446280991737</v>
      </c>
      <c r="M210">
        <v>3.8</v>
      </c>
      <c r="N210">
        <f t="shared" si="13"/>
        <v>3.7845041322314046</v>
      </c>
      <c r="O210">
        <f t="shared" si="15"/>
        <v>4.3137126509853614</v>
      </c>
    </row>
    <row r="211" spans="10:15">
      <c r="J211">
        <f t="shared" si="14"/>
        <v>207</v>
      </c>
      <c r="K211">
        <v>12.5</v>
      </c>
      <c r="L211">
        <f t="shared" si="12"/>
        <v>2.5826446280991737</v>
      </c>
      <c r="M211">
        <v>3.8</v>
      </c>
      <c r="N211">
        <f t="shared" si="13"/>
        <v>3.7845041322314046</v>
      </c>
      <c r="O211">
        <f t="shared" si="15"/>
        <v>4.3088461538461367</v>
      </c>
    </row>
    <row r="212" spans="10:15">
      <c r="J212">
        <f t="shared" si="14"/>
        <v>208</v>
      </c>
      <c r="K212">
        <v>12.5</v>
      </c>
      <c r="L212">
        <f t="shared" si="12"/>
        <v>2.5826446280991737</v>
      </c>
      <c r="M212">
        <v>3.8</v>
      </c>
      <c r="N212">
        <f t="shared" si="13"/>
        <v>3.7845041322314046</v>
      </c>
      <c r="O212">
        <f t="shared" si="15"/>
        <v>4.303979656706912</v>
      </c>
    </row>
    <row r="213" spans="10:15">
      <c r="J213">
        <f t="shared" si="14"/>
        <v>209</v>
      </c>
      <c r="K213">
        <v>12.5</v>
      </c>
      <c r="L213">
        <f t="shared" si="12"/>
        <v>2.5826446280991737</v>
      </c>
      <c r="M213">
        <v>3.8</v>
      </c>
      <c r="N213">
        <f t="shared" si="13"/>
        <v>3.7845041322314046</v>
      </c>
      <c r="O213">
        <f t="shared" si="15"/>
        <v>4.2991131595676872</v>
      </c>
    </row>
    <row r="214" spans="10:15">
      <c r="J214">
        <f t="shared" si="14"/>
        <v>210</v>
      </c>
      <c r="K214">
        <v>12.5</v>
      </c>
      <c r="L214">
        <f t="shared" si="12"/>
        <v>2.5826446280991737</v>
      </c>
      <c r="M214">
        <v>3.8</v>
      </c>
      <c r="N214">
        <f t="shared" si="13"/>
        <v>3.7845041322314046</v>
      </c>
      <c r="O214">
        <f t="shared" si="15"/>
        <v>4.2942466624284625</v>
      </c>
    </row>
    <row r="215" spans="10:15">
      <c r="J215">
        <f t="shared" si="14"/>
        <v>211</v>
      </c>
      <c r="K215">
        <v>12.5</v>
      </c>
      <c r="L215">
        <f t="shared" si="12"/>
        <v>2.5826446280991737</v>
      </c>
      <c r="M215">
        <v>3.8</v>
      </c>
      <c r="N215">
        <f t="shared" si="13"/>
        <v>3.7845041322314046</v>
      </c>
      <c r="O215">
        <f t="shared" si="15"/>
        <v>4.2893801652892378</v>
      </c>
    </row>
    <row r="216" spans="10:15">
      <c r="J216">
        <f t="shared" si="14"/>
        <v>212</v>
      </c>
      <c r="K216">
        <v>12.5</v>
      </c>
      <c r="L216">
        <f t="shared" si="12"/>
        <v>2.5826446280991737</v>
      </c>
      <c r="M216">
        <v>3.8</v>
      </c>
      <c r="N216">
        <f t="shared" si="13"/>
        <v>3.7845041322314046</v>
      </c>
      <c r="O216">
        <f t="shared" si="15"/>
        <v>4.2845136681500131</v>
      </c>
    </row>
    <row r="217" spans="10:15">
      <c r="J217">
        <f t="shared" si="14"/>
        <v>213</v>
      </c>
      <c r="K217">
        <v>12.5</v>
      </c>
      <c r="L217">
        <f t="shared" si="12"/>
        <v>2.5826446280991737</v>
      </c>
      <c r="M217">
        <v>3.8</v>
      </c>
      <c r="N217">
        <f t="shared" si="13"/>
        <v>3.7845041322314046</v>
      </c>
      <c r="O217">
        <f t="shared" si="15"/>
        <v>4.2796471710107884</v>
      </c>
    </row>
    <row r="218" spans="10:15">
      <c r="J218">
        <f t="shared" si="14"/>
        <v>214</v>
      </c>
      <c r="K218">
        <v>12.5</v>
      </c>
      <c r="L218">
        <f t="shared" si="12"/>
        <v>2.5826446280991737</v>
      </c>
      <c r="M218">
        <v>3.8</v>
      </c>
      <c r="N218">
        <f t="shared" si="13"/>
        <v>3.7845041322314046</v>
      </c>
      <c r="O218">
        <f t="shared" si="15"/>
        <v>4.2747806738715637</v>
      </c>
    </row>
    <row r="219" spans="10:15">
      <c r="J219">
        <f t="shared" si="14"/>
        <v>215</v>
      </c>
      <c r="K219">
        <v>12.5</v>
      </c>
      <c r="L219">
        <f t="shared" si="12"/>
        <v>2.5826446280991737</v>
      </c>
      <c r="M219">
        <v>3.8</v>
      </c>
      <c r="N219">
        <f t="shared" si="13"/>
        <v>3.7845041322314046</v>
      </c>
      <c r="O219">
        <f t="shared" si="15"/>
        <v>4.269914176732339</v>
      </c>
    </row>
    <row r="220" spans="10:15">
      <c r="J220">
        <f t="shared" si="14"/>
        <v>216</v>
      </c>
      <c r="K220">
        <v>12.5</v>
      </c>
      <c r="L220">
        <f t="shared" si="12"/>
        <v>2.5826446280991737</v>
      </c>
      <c r="M220">
        <v>3.8</v>
      </c>
      <c r="N220">
        <f t="shared" si="13"/>
        <v>3.7845041322314046</v>
      </c>
      <c r="O220">
        <f t="shared" si="15"/>
        <v>4.2650476795931143</v>
      </c>
    </row>
    <row r="221" spans="10:15">
      <c r="J221">
        <f t="shared" si="14"/>
        <v>217</v>
      </c>
      <c r="K221">
        <v>12.5</v>
      </c>
      <c r="L221">
        <f t="shared" si="12"/>
        <v>2.5826446280991737</v>
      </c>
      <c r="M221">
        <v>3.8</v>
      </c>
      <c r="N221">
        <f t="shared" si="13"/>
        <v>3.7845041322314046</v>
      </c>
      <c r="O221">
        <f t="shared" si="15"/>
        <v>4.2601811824538895</v>
      </c>
    </row>
    <row r="222" spans="10:15">
      <c r="J222">
        <f t="shared" si="14"/>
        <v>218</v>
      </c>
      <c r="K222">
        <v>12.5</v>
      </c>
      <c r="L222">
        <f t="shared" si="12"/>
        <v>2.5826446280991737</v>
      </c>
      <c r="M222">
        <v>3.8</v>
      </c>
      <c r="N222">
        <f t="shared" si="13"/>
        <v>3.7845041322314046</v>
      </c>
      <c r="O222">
        <f t="shared" si="15"/>
        <v>4.2553146853146648</v>
      </c>
    </row>
    <row r="223" spans="10:15">
      <c r="J223">
        <f t="shared" si="14"/>
        <v>219</v>
      </c>
      <c r="K223">
        <v>12.5</v>
      </c>
      <c r="L223">
        <f t="shared" si="12"/>
        <v>2.5826446280991737</v>
      </c>
      <c r="M223">
        <v>3.8</v>
      </c>
      <c r="N223">
        <f t="shared" si="13"/>
        <v>3.7845041322314046</v>
      </c>
      <c r="O223">
        <f t="shared" si="15"/>
        <v>4.2504481881754401</v>
      </c>
    </row>
    <row r="224" spans="10:15">
      <c r="J224">
        <f t="shared" si="14"/>
        <v>220</v>
      </c>
      <c r="K224">
        <v>12.5</v>
      </c>
      <c r="L224">
        <f t="shared" si="12"/>
        <v>2.5826446280991737</v>
      </c>
      <c r="M224">
        <v>3.8</v>
      </c>
      <c r="N224">
        <f t="shared" si="13"/>
        <v>3.7845041322314046</v>
      </c>
      <c r="O224">
        <f t="shared" si="15"/>
        <v>4.2455816910362154</v>
      </c>
    </row>
    <row r="225" spans="10:15">
      <c r="J225">
        <f t="shared" si="14"/>
        <v>221</v>
      </c>
      <c r="K225">
        <v>12.5</v>
      </c>
      <c r="L225">
        <f t="shared" si="12"/>
        <v>2.5826446280991737</v>
      </c>
      <c r="M225">
        <v>3.8</v>
      </c>
      <c r="N225">
        <f t="shared" si="13"/>
        <v>3.7845041322314046</v>
      </c>
      <c r="O225">
        <f t="shared" si="15"/>
        <v>4.2407151938969907</v>
      </c>
    </row>
    <row r="226" spans="10:15">
      <c r="J226">
        <f t="shared" si="14"/>
        <v>222</v>
      </c>
      <c r="K226">
        <v>12.5</v>
      </c>
      <c r="L226">
        <f t="shared" si="12"/>
        <v>2.5826446280991737</v>
      </c>
      <c r="M226">
        <v>3.8</v>
      </c>
      <c r="N226">
        <f t="shared" si="13"/>
        <v>3.7845041322314046</v>
      </c>
      <c r="O226">
        <f t="shared" si="15"/>
        <v>4.235848696757766</v>
      </c>
    </row>
    <row r="227" spans="10:15">
      <c r="J227">
        <f t="shared" si="14"/>
        <v>223</v>
      </c>
      <c r="K227">
        <v>12.5</v>
      </c>
      <c r="L227">
        <f t="shared" si="12"/>
        <v>2.5826446280991737</v>
      </c>
      <c r="M227">
        <v>3.8</v>
      </c>
      <c r="N227">
        <f t="shared" si="13"/>
        <v>3.7845041322314046</v>
      </c>
      <c r="O227">
        <f t="shared" si="15"/>
        <v>4.2309821996185413</v>
      </c>
    </row>
    <row r="228" spans="10:15">
      <c r="J228">
        <f t="shared" si="14"/>
        <v>224</v>
      </c>
      <c r="K228">
        <v>12.5</v>
      </c>
      <c r="L228">
        <f t="shared" si="12"/>
        <v>2.5826446280991737</v>
      </c>
      <c r="M228">
        <v>3.8</v>
      </c>
      <c r="N228">
        <f t="shared" si="13"/>
        <v>3.7845041322314046</v>
      </c>
      <c r="O228">
        <f t="shared" si="15"/>
        <v>4.2261157024793166</v>
      </c>
    </row>
    <row r="229" spans="10:15">
      <c r="J229">
        <f t="shared" si="14"/>
        <v>225</v>
      </c>
      <c r="K229">
        <v>12.5</v>
      </c>
      <c r="L229">
        <f t="shared" si="12"/>
        <v>2.5826446280991737</v>
      </c>
      <c r="M229">
        <v>3.8</v>
      </c>
      <c r="N229">
        <f t="shared" si="13"/>
        <v>3.7845041322314046</v>
      </c>
      <c r="O229">
        <f t="shared" si="15"/>
        <v>4.2212492053400918</v>
      </c>
    </row>
    <row r="230" spans="10:15">
      <c r="J230">
        <f t="shared" si="14"/>
        <v>226</v>
      </c>
      <c r="K230">
        <v>12.5</v>
      </c>
      <c r="L230">
        <f t="shared" si="12"/>
        <v>2.5826446280991737</v>
      </c>
      <c r="M230">
        <v>3.8</v>
      </c>
      <c r="N230">
        <f t="shared" si="13"/>
        <v>3.7845041322314046</v>
      </c>
      <c r="O230">
        <f t="shared" si="15"/>
        <v>4.2163827082008671</v>
      </c>
    </row>
    <row r="231" spans="10:15">
      <c r="J231">
        <f t="shared" si="14"/>
        <v>227</v>
      </c>
      <c r="K231">
        <v>12.5</v>
      </c>
      <c r="L231">
        <f t="shared" si="12"/>
        <v>2.5826446280991737</v>
      </c>
      <c r="M231">
        <v>3.8</v>
      </c>
      <c r="N231">
        <f t="shared" si="13"/>
        <v>3.7845041322314046</v>
      </c>
      <c r="O231">
        <f t="shared" si="15"/>
        <v>4.2115162110616424</v>
      </c>
    </row>
    <row r="232" spans="10:15">
      <c r="J232">
        <f t="shared" si="14"/>
        <v>228</v>
      </c>
      <c r="K232">
        <v>12.5</v>
      </c>
      <c r="L232">
        <f t="shared" si="12"/>
        <v>2.5826446280991737</v>
      </c>
      <c r="M232">
        <v>3.8</v>
      </c>
      <c r="N232">
        <f t="shared" si="13"/>
        <v>3.7845041322314046</v>
      </c>
      <c r="O232">
        <f t="shared" si="15"/>
        <v>4.2066497139224177</v>
      </c>
    </row>
    <row r="233" spans="10:15">
      <c r="J233">
        <f t="shared" si="14"/>
        <v>229</v>
      </c>
      <c r="K233">
        <v>12.5</v>
      </c>
      <c r="L233">
        <f t="shared" si="12"/>
        <v>2.5826446280991737</v>
      </c>
      <c r="M233">
        <v>3.8</v>
      </c>
      <c r="N233">
        <f t="shared" si="13"/>
        <v>3.7845041322314046</v>
      </c>
      <c r="O233">
        <f t="shared" si="15"/>
        <v>4.201783216783193</v>
      </c>
    </row>
    <row r="234" spans="10:15">
      <c r="J234">
        <f t="shared" si="14"/>
        <v>230</v>
      </c>
      <c r="K234">
        <v>12.5</v>
      </c>
      <c r="L234">
        <f t="shared" si="12"/>
        <v>2.5826446280991737</v>
      </c>
      <c r="M234">
        <v>3.8</v>
      </c>
      <c r="N234">
        <f t="shared" si="13"/>
        <v>3.7845041322314046</v>
      </c>
      <c r="O234">
        <f t="shared" si="15"/>
        <v>4.1969167196439683</v>
      </c>
    </row>
    <row r="235" spans="10:15">
      <c r="J235">
        <f t="shared" si="14"/>
        <v>231</v>
      </c>
      <c r="K235">
        <v>12.5</v>
      </c>
      <c r="L235">
        <f t="shared" si="12"/>
        <v>2.5826446280991737</v>
      </c>
      <c r="M235">
        <v>3.8</v>
      </c>
      <c r="N235">
        <f t="shared" si="13"/>
        <v>3.7845041322314046</v>
      </c>
      <c r="O235">
        <f t="shared" si="15"/>
        <v>4.1920502225047436</v>
      </c>
    </row>
    <row r="236" spans="10:15">
      <c r="J236">
        <f t="shared" si="14"/>
        <v>232</v>
      </c>
      <c r="K236">
        <v>12.5</v>
      </c>
      <c r="L236">
        <f t="shared" si="12"/>
        <v>2.5826446280991737</v>
      </c>
      <c r="M236">
        <v>3.8</v>
      </c>
      <c r="N236">
        <f t="shared" si="13"/>
        <v>3.7845041322314046</v>
      </c>
      <c r="O236">
        <f t="shared" si="15"/>
        <v>4.1871837253655189</v>
      </c>
    </row>
    <row r="237" spans="10:15">
      <c r="J237">
        <f t="shared" si="14"/>
        <v>233</v>
      </c>
      <c r="K237">
        <v>12.5</v>
      </c>
      <c r="L237">
        <f t="shared" si="12"/>
        <v>2.5826446280991737</v>
      </c>
      <c r="M237">
        <v>3.8</v>
      </c>
      <c r="N237">
        <f t="shared" si="13"/>
        <v>3.7845041322314046</v>
      </c>
      <c r="O237">
        <f t="shared" si="15"/>
        <v>4.1823172282262941</v>
      </c>
    </row>
    <row r="238" spans="10:15">
      <c r="J238">
        <f t="shared" si="14"/>
        <v>234</v>
      </c>
      <c r="K238">
        <v>12.5</v>
      </c>
      <c r="L238">
        <f t="shared" si="12"/>
        <v>2.5826446280991737</v>
      </c>
      <c r="M238">
        <v>3.8</v>
      </c>
      <c r="N238">
        <f t="shared" si="13"/>
        <v>3.7845041322314046</v>
      </c>
      <c r="O238">
        <f t="shared" si="15"/>
        <v>4.1774507310870694</v>
      </c>
    </row>
    <row r="239" spans="10:15">
      <c r="J239">
        <f t="shared" si="14"/>
        <v>235</v>
      </c>
      <c r="K239">
        <v>12.5</v>
      </c>
      <c r="L239">
        <f t="shared" si="12"/>
        <v>2.5826446280991737</v>
      </c>
      <c r="M239">
        <v>3.8</v>
      </c>
      <c r="N239">
        <f t="shared" si="13"/>
        <v>3.7845041322314046</v>
      </c>
      <c r="O239">
        <f t="shared" si="15"/>
        <v>4.1725842339478447</v>
      </c>
    </row>
    <row r="240" spans="10:15">
      <c r="J240">
        <f t="shared" si="14"/>
        <v>236</v>
      </c>
      <c r="K240">
        <v>12.5</v>
      </c>
      <c r="L240">
        <f t="shared" si="12"/>
        <v>2.5826446280991737</v>
      </c>
      <c r="M240">
        <v>3.8</v>
      </c>
      <c r="N240">
        <f t="shared" si="13"/>
        <v>3.7845041322314046</v>
      </c>
      <c r="O240">
        <f t="shared" si="15"/>
        <v>4.16771773680862</v>
      </c>
    </row>
    <row r="241" spans="10:15">
      <c r="J241">
        <f t="shared" si="14"/>
        <v>237</v>
      </c>
      <c r="K241">
        <v>100</v>
      </c>
      <c r="L241">
        <f t="shared" si="12"/>
        <v>20.66115702479339</v>
      </c>
      <c r="M241">
        <v>3.8</v>
      </c>
      <c r="N241">
        <f t="shared" si="13"/>
        <v>3.6760330578512397</v>
      </c>
      <c r="O241">
        <f t="shared" si="15"/>
        <v>4.0237857596948245</v>
      </c>
    </row>
    <row r="242" spans="10:15">
      <c r="J242">
        <f t="shared" si="14"/>
        <v>238</v>
      </c>
      <c r="K242">
        <v>100</v>
      </c>
      <c r="L242">
        <f t="shared" si="12"/>
        <v>20.66115702479339</v>
      </c>
      <c r="M242">
        <v>3.8</v>
      </c>
      <c r="N242">
        <f t="shared" si="13"/>
        <v>3.6760330578512397</v>
      </c>
      <c r="O242">
        <f t="shared" si="15"/>
        <v>3.8798537825810295</v>
      </c>
    </row>
    <row r="243" spans="10:15">
      <c r="J243">
        <f t="shared" si="14"/>
        <v>239</v>
      </c>
      <c r="K243">
        <v>50</v>
      </c>
      <c r="L243">
        <f t="shared" si="12"/>
        <v>10.330578512396695</v>
      </c>
      <c r="M243">
        <v>3.8</v>
      </c>
      <c r="N243">
        <f t="shared" si="13"/>
        <v>3.7380165289256198</v>
      </c>
      <c r="O243">
        <f t="shared" si="15"/>
        <v>3.8153877940241321</v>
      </c>
    </row>
    <row r="244" spans="10:15">
      <c r="J244">
        <f t="shared" si="14"/>
        <v>240</v>
      </c>
      <c r="K244">
        <v>50</v>
      </c>
      <c r="L244">
        <f t="shared" si="12"/>
        <v>10.330578512396695</v>
      </c>
      <c r="M244">
        <v>3.8</v>
      </c>
      <c r="N244">
        <f t="shared" si="13"/>
        <v>3.7380165289256198</v>
      </c>
      <c r="O244">
        <f t="shared" si="15"/>
        <v>3.7509218054672346</v>
      </c>
    </row>
    <row r="245" spans="10:15">
      <c r="J245">
        <f t="shared" si="14"/>
        <v>241</v>
      </c>
      <c r="K245">
        <v>50</v>
      </c>
      <c r="L245">
        <f t="shared" si="12"/>
        <v>10.330578512396695</v>
      </c>
      <c r="M245">
        <v>3.8</v>
      </c>
      <c r="N245">
        <f t="shared" si="13"/>
        <v>3.7380165289256198</v>
      </c>
      <c r="O245">
        <f t="shared" si="15"/>
        <v>3.6864558169103372</v>
      </c>
    </row>
    <row r="246" spans="10:15">
      <c r="J246">
        <f t="shared" si="14"/>
        <v>242</v>
      </c>
      <c r="K246">
        <v>50</v>
      </c>
      <c r="L246">
        <f t="shared" si="12"/>
        <v>10.330578512396695</v>
      </c>
      <c r="M246">
        <v>3.8</v>
      </c>
      <c r="N246">
        <f t="shared" si="13"/>
        <v>3.7380165289256198</v>
      </c>
      <c r="O246">
        <f t="shared" si="15"/>
        <v>3.6219898283534397</v>
      </c>
    </row>
    <row r="247" spans="10:15">
      <c r="J247">
        <f t="shared" si="14"/>
        <v>243</v>
      </c>
      <c r="K247">
        <v>50</v>
      </c>
      <c r="L247">
        <f t="shared" si="12"/>
        <v>10.330578512396695</v>
      </c>
      <c r="M247">
        <v>3.8</v>
      </c>
      <c r="N247">
        <f t="shared" si="13"/>
        <v>3.7380165289256198</v>
      </c>
      <c r="O247">
        <f t="shared" si="15"/>
        <v>3.5575238397965423</v>
      </c>
    </row>
    <row r="248" spans="10:15">
      <c r="J248">
        <f t="shared" si="14"/>
        <v>244</v>
      </c>
      <c r="K248">
        <v>50</v>
      </c>
      <c r="L248">
        <f t="shared" si="12"/>
        <v>10.330578512396695</v>
      </c>
      <c r="M248">
        <v>3.8</v>
      </c>
      <c r="N248">
        <f t="shared" si="13"/>
        <v>3.7380165289256198</v>
      </c>
      <c r="O248">
        <f t="shared" si="15"/>
        <v>3.4930578512396449</v>
      </c>
    </row>
    <row r="249" spans="10:15">
      <c r="J249">
        <f t="shared" si="14"/>
        <v>245</v>
      </c>
      <c r="K249">
        <v>62.5</v>
      </c>
      <c r="L249">
        <f t="shared" si="12"/>
        <v>12.913223140495868</v>
      </c>
      <c r="M249">
        <v>3.8</v>
      </c>
      <c r="N249">
        <f t="shared" si="13"/>
        <v>3.7225206611570245</v>
      </c>
      <c r="O249">
        <f t="shared" si="15"/>
        <v>3.408725365543523</v>
      </c>
    </row>
    <row r="250" spans="10:15">
      <c r="J250">
        <f t="shared" si="14"/>
        <v>246</v>
      </c>
      <c r="K250">
        <v>62.5</v>
      </c>
      <c r="L250">
        <f t="shared" si="12"/>
        <v>12.913223140495868</v>
      </c>
      <c r="M250">
        <v>3.8</v>
      </c>
      <c r="N250">
        <f t="shared" si="13"/>
        <v>3.7225206611570245</v>
      </c>
      <c r="O250">
        <f t="shared" si="15"/>
        <v>3.3243928798474012</v>
      </c>
    </row>
    <row r="251" spans="10:15">
      <c r="J251">
        <f t="shared" si="14"/>
        <v>247</v>
      </c>
      <c r="K251">
        <v>62.5</v>
      </c>
      <c r="L251">
        <f t="shared" si="12"/>
        <v>12.913223140495868</v>
      </c>
      <c r="M251">
        <v>3.8</v>
      </c>
      <c r="N251">
        <f t="shared" si="13"/>
        <v>3.7225206611570245</v>
      </c>
      <c r="O251">
        <f t="shared" si="15"/>
        <v>3.2400603941512793</v>
      </c>
    </row>
    <row r="252" spans="10:15">
      <c r="J252">
        <f t="shared" si="14"/>
        <v>248</v>
      </c>
      <c r="K252">
        <v>62.5</v>
      </c>
      <c r="L252">
        <f t="shared" si="12"/>
        <v>12.913223140495868</v>
      </c>
      <c r="M252">
        <v>3.8</v>
      </c>
      <c r="N252">
        <f t="shared" si="13"/>
        <v>3.7225206611570245</v>
      </c>
      <c r="O252">
        <f t="shared" si="15"/>
        <v>3.1557279084551575</v>
      </c>
    </row>
    <row r="253" spans="10:15">
      <c r="J253">
        <f t="shared" si="14"/>
        <v>249</v>
      </c>
      <c r="K253">
        <v>62.5</v>
      </c>
      <c r="L253">
        <f t="shared" si="12"/>
        <v>12.913223140495868</v>
      </c>
      <c r="M253">
        <v>3.8</v>
      </c>
      <c r="N253">
        <f t="shared" si="13"/>
        <v>3.7225206611570245</v>
      </c>
      <c r="O253">
        <f t="shared" si="15"/>
        <v>3.0713954227590357</v>
      </c>
    </row>
    <row r="254" spans="10:15">
      <c r="J254">
        <f t="shared" si="14"/>
        <v>250</v>
      </c>
      <c r="K254">
        <v>62.5</v>
      </c>
      <c r="L254">
        <f t="shared" si="12"/>
        <v>12.913223140495868</v>
      </c>
      <c r="M254">
        <v>3.8</v>
      </c>
      <c r="N254">
        <f t="shared" si="13"/>
        <v>3.7225206611570245</v>
      </c>
      <c r="O254">
        <f t="shared" si="15"/>
        <v>2.9870629370629138</v>
      </c>
    </row>
    <row r="255" spans="10:15">
      <c r="J255">
        <f t="shared" si="14"/>
        <v>251</v>
      </c>
      <c r="K255">
        <v>62.5</v>
      </c>
      <c r="L255">
        <f t="shared" si="12"/>
        <v>12.913223140495868</v>
      </c>
      <c r="M255">
        <v>3.8</v>
      </c>
      <c r="N255">
        <f t="shared" si="13"/>
        <v>3.7225206611570245</v>
      </c>
      <c r="O255">
        <f t="shared" si="15"/>
        <v>2.902730451366792</v>
      </c>
    </row>
    <row r="256" spans="10:15">
      <c r="J256">
        <f t="shared" si="14"/>
        <v>252</v>
      </c>
      <c r="K256">
        <v>62.5</v>
      </c>
      <c r="L256">
        <f t="shared" si="12"/>
        <v>12.913223140495868</v>
      </c>
      <c r="M256">
        <v>3.8</v>
      </c>
      <c r="N256">
        <f t="shared" si="13"/>
        <v>3.7225206611570245</v>
      </c>
      <c r="O256">
        <f t="shared" si="15"/>
        <v>2.8183979656706701</v>
      </c>
    </row>
    <row r="257" spans="10:15">
      <c r="J257">
        <f t="shared" si="14"/>
        <v>253</v>
      </c>
      <c r="K257">
        <v>62.5</v>
      </c>
      <c r="L257">
        <f t="shared" si="12"/>
        <v>12.913223140495868</v>
      </c>
      <c r="M257">
        <v>3.8</v>
      </c>
      <c r="N257">
        <f t="shared" si="13"/>
        <v>3.7225206611570245</v>
      </c>
      <c r="O257">
        <f t="shared" si="15"/>
        <v>2.7340654799745483</v>
      </c>
    </row>
    <row r="258" spans="10:15">
      <c r="J258">
        <f t="shared" si="14"/>
        <v>254</v>
      </c>
      <c r="K258">
        <v>62.5</v>
      </c>
      <c r="L258">
        <f t="shared" si="12"/>
        <v>12.913223140495868</v>
      </c>
      <c r="M258">
        <v>3.8</v>
      </c>
      <c r="N258">
        <f t="shared" si="13"/>
        <v>3.7225206611570245</v>
      </c>
      <c r="O258">
        <f t="shared" si="15"/>
        <v>2.6497329942784265</v>
      </c>
    </row>
    <row r="259" spans="10:15">
      <c r="J259">
        <f t="shared" si="14"/>
        <v>255</v>
      </c>
      <c r="K259">
        <v>62.5</v>
      </c>
      <c r="L259">
        <f t="shared" si="12"/>
        <v>12.913223140495868</v>
      </c>
      <c r="M259">
        <v>3.8</v>
      </c>
      <c r="N259">
        <f t="shared" si="13"/>
        <v>3.7225206611570245</v>
      </c>
      <c r="O259">
        <f t="shared" si="15"/>
        <v>2.5654005085823046</v>
      </c>
    </row>
    <row r="260" spans="10:15">
      <c r="J260">
        <f t="shared" si="14"/>
        <v>256</v>
      </c>
      <c r="K260">
        <v>62.5</v>
      </c>
      <c r="L260">
        <f t="shared" ref="L260:L323" si="16">K260*$H$9</f>
        <v>12.913223140495868</v>
      </c>
      <c r="M260">
        <v>3.8</v>
      </c>
      <c r="N260">
        <f t="shared" si="13"/>
        <v>3.7225206611570245</v>
      </c>
      <c r="O260">
        <f t="shared" si="15"/>
        <v>2.4810680228861828</v>
      </c>
    </row>
    <row r="261" spans="10:15">
      <c r="J261">
        <f t="shared" si="14"/>
        <v>257</v>
      </c>
      <c r="K261">
        <v>62.5</v>
      </c>
      <c r="L261">
        <f t="shared" si="16"/>
        <v>12.913223140495868</v>
      </c>
      <c r="M261">
        <v>3.8</v>
      </c>
      <c r="N261">
        <f t="shared" ref="N261:N324" si="17">M261-L261*$H$14</f>
        <v>3.7225206611570245</v>
      </c>
      <c r="O261">
        <f t="shared" si="15"/>
        <v>2.3967355371900609</v>
      </c>
    </row>
    <row r="262" spans="10:15">
      <c r="J262">
        <f t="shared" ref="J262:J325" si="18">1+J261</f>
        <v>258</v>
      </c>
      <c r="K262">
        <v>62.5</v>
      </c>
      <c r="L262">
        <f t="shared" si="16"/>
        <v>12.913223140495868</v>
      </c>
      <c r="M262">
        <v>3.8</v>
      </c>
      <c r="N262">
        <f t="shared" si="17"/>
        <v>3.7225206611570245</v>
      </c>
      <c r="O262">
        <f t="shared" ref="O262:O325" si="19">(O261-(L262/$H$12)+$P$2)</f>
        <v>2.3124030514939391</v>
      </c>
    </row>
    <row r="263" spans="10:15">
      <c r="J263">
        <f t="shared" si="18"/>
        <v>259</v>
      </c>
      <c r="K263">
        <v>62.5</v>
      </c>
      <c r="L263">
        <f t="shared" si="16"/>
        <v>12.913223140495868</v>
      </c>
      <c r="M263">
        <v>3.8</v>
      </c>
      <c r="N263">
        <f t="shared" si="17"/>
        <v>3.7225206611570245</v>
      </c>
      <c r="O263">
        <f t="shared" si="19"/>
        <v>2.2280705657978173</v>
      </c>
    </row>
    <row r="264" spans="10:15">
      <c r="J264">
        <f t="shared" si="18"/>
        <v>260</v>
      </c>
      <c r="K264">
        <v>62.5</v>
      </c>
      <c r="L264">
        <f t="shared" si="16"/>
        <v>12.913223140495868</v>
      </c>
      <c r="M264">
        <v>3.8</v>
      </c>
      <c r="N264">
        <f t="shared" si="17"/>
        <v>3.7225206611570245</v>
      </c>
      <c r="O264">
        <f t="shared" si="19"/>
        <v>2.1437380801016954</v>
      </c>
    </row>
    <row r="265" spans="10:15">
      <c r="J265">
        <f t="shared" si="18"/>
        <v>261</v>
      </c>
      <c r="K265">
        <v>62.5</v>
      </c>
      <c r="L265">
        <f t="shared" si="16"/>
        <v>12.913223140495868</v>
      </c>
      <c r="M265">
        <v>3.8</v>
      </c>
      <c r="N265">
        <f t="shared" si="17"/>
        <v>3.7225206611570245</v>
      </c>
      <c r="O265">
        <f t="shared" si="19"/>
        <v>2.0594055944055736</v>
      </c>
    </row>
    <row r="266" spans="10:15">
      <c r="J266">
        <f t="shared" si="18"/>
        <v>262</v>
      </c>
      <c r="K266">
        <v>62.5</v>
      </c>
      <c r="L266">
        <f t="shared" si="16"/>
        <v>12.913223140495868</v>
      </c>
      <c r="M266">
        <v>3.8</v>
      </c>
      <c r="N266">
        <f t="shared" si="17"/>
        <v>3.7225206611570245</v>
      </c>
      <c r="O266">
        <f t="shared" si="19"/>
        <v>1.9750731087094515</v>
      </c>
    </row>
    <row r="267" spans="10:15">
      <c r="J267">
        <f t="shared" si="18"/>
        <v>263</v>
      </c>
      <c r="K267">
        <v>62.5</v>
      </c>
      <c r="L267">
        <f t="shared" si="16"/>
        <v>12.913223140495868</v>
      </c>
      <c r="M267">
        <v>3.8</v>
      </c>
      <c r="N267">
        <f t="shared" si="17"/>
        <v>3.7225206611570245</v>
      </c>
      <c r="O267">
        <f t="shared" si="19"/>
        <v>1.8907406230133295</v>
      </c>
    </row>
    <row r="268" spans="10:15">
      <c r="J268">
        <f t="shared" si="18"/>
        <v>264</v>
      </c>
      <c r="K268">
        <v>62.5</v>
      </c>
      <c r="L268">
        <f t="shared" si="16"/>
        <v>12.913223140495868</v>
      </c>
      <c r="M268">
        <v>3.8</v>
      </c>
      <c r="N268">
        <f t="shared" si="17"/>
        <v>3.7225206611570245</v>
      </c>
      <c r="O268">
        <f t="shared" si="19"/>
        <v>1.8064081373172074</v>
      </c>
    </row>
    <row r="269" spans="10:15">
      <c r="J269">
        <f t="shared" si="18"/>
        <v>265</v>
      </c>
      <c r="K269">
        <v>62.5</v>
      </c>
      <c r="L269">
        <f t="shared" si="16"/>
        <v>12.913223140495868</v>
      </c>
      <c r="M269">
        <v>3.8</v>
      </c>
      <c r="N269">
        <f t="shared" si="17"/>
        <v>3.7225206611570245</v>
      </c>
      <c r="O269">
        <f t="shared" si="19"/>
        <v>1.7220756516210853</v>
      </c>
    </row>
    <row r="270" spans="10:15">
      <c r="J270">
        <f t="shared" si="18"/>
        <v>266</v>
      </c>
      <c r="K270">
        <v>62.5</v>
      </c>
      <c r="L270">
        <f t="shared" si="16"/>
        <v>12.913223140495868</v>
      </c>
      <c r="M270">
        <v>3.8</v>
      </c>
      <c r="N270">
        <f t="shared" si="17"/>
        <v>3.7225206611570245</v>
      </c>
      <c r="O270">
        <f t="shared" si="19"/>
        <v>1.6377431659249633</v>
      </c>
    </row>
    <row r="271" spans="10:15">
      <c r="J271">
        <f t="shared" si="18"/>
        <v>267</v>
      </c>
      <c r="K271">
        <v>62.5</v>
      </c>
      <c r="L271">
        <f t="shared" si="16"/>
        <v>12.913223140495868</v>
      </c>
      <c r="M271">
        <v>3.8</v>
      </c>
      <c r="N271">
        <f t="shared" si="17"/>
        <v>3.7225206611570245</v>
      </c>
      <c r="O271">
        <f t="shared" si="19"/>
        <v>1.5534106802288412</v>
      </c>
    </row>
    <row r="272" spans="10:15">
      <c r="J272">
        <f t="shared" si="18"/>
        <v>268</v>
      </c>
      <c r="K272">
        <v>62.5</v>
      </c>
      <c r="L272">
        <f t="shared" si="16"/>
        <v>12.913223140495868</v>
      </c>
      <c r="M272">
        <v>3.8</v>
      </c>
      <c r="N272">
        <f t="shared" si="17"/>
        <v>3.7225206611570245</v>
      </c>
      <c r="O272">
        <f t="shared" si="19"/>
        <v>1.4690781945327192</v>
      </c>
    </row>
    <row r="273" spans="10:15">
      <c r="J273">
        <f t="shared" si="18"/>
        <v>269</v>
      </c>
      <c r="K273">
        <v>-25</v>
      </c>
      <c r="L273">
        <f t="shared" si="16"/>
        <v>-5.1652892561983474</v>
      </c>
      <c r="M273">
        <v>3.8</v>
      </c>
      <c r="N273">
        <f t="shared" si="17"/>
        <v>3.8309917355371899</v>
      </c>
      <c r="O273">
        <f t="shared" si="19"/>
        <v>1.5238111888111678</v>
      </c>
    </row>
    <row r="274" spans="10:15">
      <c r="J274">
        <f t="shared" si="18"/>
        <v>270</v>
      </c>
      <c r="K274">
        <v>-25</v>
      </c>
      <c r="L274">
        <f t="shared" si="16"/>
        <v>-5.1652892561983474</v>
      </c>
      <c r="M274">
        <v>3.8</v>
      </c>
      <c r="N274">
        <f t="shared" si="17"/>
        <v>3.8309917355371899</v>
      </c>
      <c r="O274">
        <f t="shared" si="19"/>
        <v>1.5785441830896165</v>
      </c>
    </row>
    <row r="275" spans="10:15">
      <c r="J275">
        <f t="shared" si="18"/>
        <v>271</v>
      </c>
      <c r="K275">
        <v>-25</v>
      </c>
      <c r="L275">
        <f t="shared" si="16"/>
        <v>-5.1652892561983474</v>
      </c>
      <c r="M275">
        <v>3.8</v>
      </c>
      <c r="N275">
        <f t="shared" si="17"/>
        <v>3.8309917355371899</v>
      </c>
      <c r="O275">
        <f t="shared" si="19"/>
        <v>1.6332771773680652</v>
      </c>
    </row>
    <row r="276" spans="10:15">
      <c r="J276">
        <f t="shared" si="18"/>
        <v>272</v>
      </c>
      <c r="K276">
        <v>-25</v>
      </c>
      <c r="L276">
        <f t="shared" si="16"/>
        <v>-5.1652892561983474</v>
      </c>
      <c r="M276">
        <v>3.8</v>
      </c>
      <c r="N276">
        <f t="shared" si="17"/>
        <v>3.8309917355371899</v>
      </c>
      <c r="O276">
        <f t="shared" si="19"/>
        <v>1.6880101716465139</v>
      </c>
    </row>
    <row r="277" spans="10:15">
      <c r="J277">
        <f t="shared" si="18"/>
        <v>273</v>
      </c>
      <c r="K277">
        <v>-25</v>
      </c>
      <c r="L277">
        <f t="shared" si="16"/>
        <v>-5.1652892561983474</v>
      </c>
      <c r="M277">
        <v>3.8</v>
      </c>
      <c r="N277">
        <f t="shared" si="17"/>
        <v>3.8309917355371899</v>
      </c>
      <c r="O277">
        <f t="shared" si="19"/>
        <v>1.7427431659249626</v>
      </c>
    </row>
    <row r="278" spans="10:15">
      <c r="J278">
        <f t="shared" si="18"/>
        <v>274</v>
      </c>
      <c r="K278">
        <v>-25</v>
      </c>
      <c r="L278">
        <f t="shared" si="16"/>
        <v>-5.1652892561983474</v>
      </c>
      <c r="M278">
        <v>3.8</v>
      </c>
      <c r="N278">
        <f t="shared" si="17"/>
        <v>3.8309917355371899</v>
      </c>
      <c r="O278">
        <f t="shared" si="19"/>
        <v>1.7974761602034113</v>
      </c>
    </row>
    <row r="279" spans="10:15">
      <c r="J279">
        <f t="shared" si="18"/>
        <v>275</v>
      </c>
      <c r="K279">
        <v>-25</v>
      </c>
      <c r="L279">
        <f t="shared" si="16"/>
        <v>-5.1652892561983474</v>
      </c>
      <c r="M279">
        <v>3.8</v>
      </c>
      <c r="N279">
        <f t="shared" si="17"/>
        <v>3.8309917355371899</v>
      </c>
      <c r="O279">
        <f t="shared" si="19"/>
        <v>1.85220915448186</v>
      </c>
    </row>
    <row r="280" spans="10:15">
      <c r="J280">
        <f t="shared" si="18"/>
        <v>276</v>
      </c>
      <c r="K280">
        <v>-25</v>
      </c>
      <c r="L280">
        <f t="shared" si="16"/>
        <v>-5.1652892561983474</v>
      </c>
      <c r="M280">
        <v>3.8</v>
      </c>
      <c r="N280">
        <f t="shared" si="17"/>
        <v>3.8309917355371899</v>
      </c>
      <c r="O280">
        <f t="shared" si="19"/>
        <v>1.9069421487603087</v>
      </c>
    </row>
    <row r="281" spans="10:15">
      <c r="J281">
        <f t="shared" si="18"/>
        <v>277</v>
      </c>
      <c r="K281">
        <v>25</v>
      </c>
      <c r="L281">
        <f t="shared" si="16"/>
        <v>5.1652892561983474</v>
      </c>
      <c r="M281">
        <v>3.8</v>
      </c>
      <c r="N281">
        <f t="shared" si="17"/>
        <v>3.7690082644628098</v>
      </c>
      <c r="O281">
        <f t="shared" si="19"/>
        <v>1.8822091544818598</v>
      </c>
    </row>
    <row r="282" spans="10:15">
      <c r="J282">
        <f t="shared" si="18"/>
        <v>278</v>
      </c>
      <c r="K282">
        <v>25</v>
      </c>
      <c r="L282">
        <f t="shared" si="16"/>
        <v>5.1652892561983474</v>
      </c>
      <c r="M282">
        <v>3.8</v>
      </c>
      <c r="N282">
        <f t="shared" si="17"/>
        <v>3.7690082644628098</v>
      </c>
      <c r="O282">
        <f t="shared" si="19"/>
        <v>1.8574761602034109</v>
      </c>
    </row>
    <row r="283" spans="10:15">
      <c r="J283">
        <f t="shared" si="18"/>
        <v>279</v>
      </c>
      <c r="K283">
        <v>25</v>
      </c>
      <c r="L283">
        <f t="shared" si="16"/>
        <v>5.1652892561983474</v>
      </c>
      <c r="M283">
        <v>3.8</v>
      </c>
      <c r="N283">
        <f t="shared" si="17"/>
        <v>3.7690082644628098</v>
      </c>
      <c r="O283">
        <f t="shared" si="19"/>
        <v>1.832743165924962</v>
      </c>
    </row>
    <row r="284" spans="10:15">
      <c r="J284">
        <f t="shared" si="18"/>
        <v>280</v>
      </c>
      <c r="K284">
        <v>25</v>
      </c>
      <c r="L284">
        <f t="shared" si="16"/>
        <v>5.1652892561983474</v>
      </c>
      <c r="M284">
        <v>3.8</v>
      </c>
      <c r="N284">
        <f t="shared" si="17"/>
        <v>3.7690082644628098</v>
      </c>
      <c r="O284">
        <f t="shared" si="19"/>
        <v>1.8080101716465131</v>
      </c>
    </row>
    <row r="285" spans="10:15">
      <c r="J285">
        <f t="shared" si="18"/>
        <v>281</v>
      </c>
      <c r="K285">
        <v>25</v>
      </c>
      <c r="L285">
        <f t="shared" si="16"/>
        <v>5.1652892561983474</v>
      </c>
      <c r="M285">
        <v>3.8</v>
      </c>
      <c r="N285">
        <f t="shared" si="17"/>
        <v>3.7690082644628098</v>
      </c>
      <c r="O285">
        <f t="shared" si="19"/>
        <v>1.7832771773680642</v>
      </c>
    </row>
    <row r="286" spans="10:15">
      <c r="J286">
        <f t="shared" si="18"/>
        <v>282</v>
      </c>
      <c r="K286">
        <v>25</v>
      </c>
      <c r="L286">
        <f t="shared" si="16"/>
        <v>5.1652892561983474</v>
      </c>
      <c r="M286">
        <v>3.8</v>
      </c>
      <c r="N286">
        <f t="shared" si="17"/>
        <v>3.7690082644628098</v>
      </c>
      <c r="O286">
        <f t="shared" si="19"/>
        <v>1.7585441830896154</v>
      </c>
    </row>
    <row r="287" spans="10:15">
      <c r="J287">
        <f t="shared" si="18"/>
        <v>283</v>
      </c>
      <c r="K287">
        <v>25</v>
      </c>
      <c r="L287">
        <f t="shared" si="16"/>
        <v>5.1652892561983474</v>
      </c>
      <c r="M287">
        <v>3.8</v>
      </c>
      <c r="N287">
        <f t="shared" si="17"/>
        <v>3.7690082644628098</v>
      </c>
      <c r="O287">
        <f t="shared" si="19"/>
        <v>1.7338111888111665</v>
      </c>
    </row>
    <row r="288" spans="10:15">
      <c r="J288">
        <f t="shared" si="18"/>
        <v>284</v>
      </c>
      <c r="K288">
        <v>25</v>
      </c>
      <c r="L288">
        <f t="shared" si="16"/>
        <v>5.1652892561983474</v>
      </c>
      <c r="M288">
        <v>3.8</v>
      </c>
      <c r="N288">
        <f t="shared" si="17"/>
        <v>3.7690082644628098</v>
      </c>
      <c r="O288">
        <f t="shared" si="19"/>
        <v>1.7090781945327176</v>
      </c>
    </row>
    <row r="289" spans="10:15">
      <c r="J289">
        <f t="shared" si="18"/>
        <v>285</v>
      </c>
      <c r="K289">
        <v>25</v>
      </c>
      <c r="L289">
        <f t="shared" si="16"/>
        <v>5.1652892561983474</v>
      </c>
      <c r="M289">
        <v>3.8</v>
      </c>
      <c r="N289">
        <f t="shared" si="17"/>
        <v>3.7690082644628098</v>
      </c>
      <c r="O289">
        <f t="shared" si="19"/>
        <v>1.6843452002542687</v>
      </c>
    </row>
    <row r="290" spans="10:15">
      <c r="J290">
        <f t="shared" si="18"/>
        <v>286</v>
      </c>
      <c r="K290">
        <v>25</v>
      </c>
      <c r="L290">
        <f t="shared" si="16"/>
        <v>5.1652892561983474</v>
      </c>
      <c r="M290">
        <v>3.8</v>
      </c>
      <c r="N290">
        <f t="shared" si="17"/>
        <v>3.7690082644628098</v>
      </c>
      <c r="O290">
        <f t="shared" si="19"/>
        <v>1.6596122059758198</v>
      </c>
    </row>
    <row r="291" spans="10:15">
      <c r="J291">
        <f t="shared" si="18"/>
        <v>287</v>
      </c>
      <c r="K291">
        <v>25</v>
      </c>
      <c r="L291">
        <f t="shared" si="16"/>
        <v>5.1652892561983474</v>
      </c>
      <c r="M291">
        <v>3.8</v>
      </c>
      <c r="N291">
        <f t="shared" si="17"/>
        <v>3.7690082644628098</v>
      </c>
      <c r="O291">
        <f t="shared" si="19"/>
        <v>1.6348792116973709</v>
      </c>
    </row>
    <row r="292" spans="10:15">
      <c r="J292">
        <f t="shared" si="18"/>
        <v>288</v>
      </c>
      <c r="K292">
        <v>25</v>
      </c>
      <c r="L292">
        <f t="shared" si="16"/>
        <v>5.1652892561983474</v>
      </c>
      <c r="M292">
        <v>3.8</v>
      </c>
      <c r="N292">
        <f t="shared" si="17"/>
        <v>3.7690082644628098</v>
      </c>
      <c r="O292">
        <f t="shared" si="19"/>
        <v>1.6101462174189221</v>
      </c>
    </row>
    <row r="293" spans="10:15">
      <c r="J293">
        <f t="shared" si="18"/>
        <v>289</v>
      </c>
      <c r="K293">
        <v>25</v>
      </c>
      <c r="L293">
        <f t="shared" si="16"/>
        <v>5.1652892561983474</v>
      </c>
      <c r="M293">
        <v>3.8</v>
      </c>
      <c r="N293">
        <f t="shared" si="17"/>
        <v>3.7690082644628098</v>
      </c>
      <c r="O293">
        <f t="shared" si="19"/>
        <v>1.5854132231404732</v>
      </c>
    </row>
    <row r="294" spans="10:15">
      <c r="J294">
        <f t="shared" si="18"/>
        <v>290</v>
      </c>
      <c r="K294">
        <v>25</v>
      </c>
      <c r="L294">
        <f t="shared" si="16"/>
        <v>5.1652892561983474</v>
      </c>
      <c r="M294">
        <v>3.8</v>
      </c>
      <c r="N294">
        <f t="shared" si="17"/>
        <v>3.7690082644628098</v>
      </c>
      <c r="O294">
        <f t="shared" si="19"/>
        <v>1.5606802288620243</v>
      </c>
    </row>
    <row r="295" spans="10:15">
      <c r="J295">
        <f t="shared" si="18"/>
        <v>291</v>
      </c>
      <c r="K295">
        <v>25</v>
      </c>
      <c r="L295">
        <f t="shared" si="16"/>
        <v>5.1652892561983474</v>
      </c>
      <c r="M295">
        <v>3.8</v>
      </c>
      <c r="N295">
        <f t="shared" si="17"/>
        <v>3.7690082644628098</v>
      </c>
      <c r="O295">
        <f t="shared" si="19"/>
        <v>1.5359472345835754</v>
      </c>
    </row>
    <row r="296" spans="10:15">
      <c r="J296">
        <f t="shared" si="18"/>
        <v>292</v>
      </c>
      <c r="K296">
        <v>25</v>
      </c>
      <c r="L296">
        <f t="shared" si="16"/>
        <v>5.1652892561983474</v>
      </c>
      <c r="M296">
        <v>3.8</v>
      </c>
      <c r="N296">
        <f t="shared" si="17"/>
        <v>3.7690082644628098</v>
      </c>
      <c r="O296">
        <f t="shared" si="19"/>
        <v>1.5112142403051265</v>
      </c>
    </row>
    <row r="297" spans="10:15">
      <c r="J297">
        <f t="shared" si="18"/>
        <v>293</v>
      </c>
      <c r="K297">
        <v>25</v>
      </c>
      <c r="L297">
        <f t="shared" si="16"/>
        <v>5.1652892561983474</v>
      </c>
      <c r="M297">
        <v>3.8</v>
      </c>
      <c r="N297">
        <f t="shared" si="17"/>
        <v>3.7690082644628098</v>
      </c>
      <c r="O297">
        <f t="shared" si="19"/>
        <v>1.4864812460266776</v>
      </c>
    </row>
    <row r="298" spans="10:15">
      <c r="J298">
        <f t="shared" si="18"/>
        <v>294</v>
      </c>
      <c r="K298">
        <v>25</v>
      </c>
      <c r="L298">
        <f t="shared" si="16"/>
        <v>5.1652892561983474</v>
      </c>
      <c r="M298">
        <v>3.8</v>
      </c>
      <c r="N298">
        <f t="shared" si="17"/>
        <v>3.7690082644628098</v>
      </c>
      <c r="O298">
        <f t="shared" si="19"/>
        <v>1.4617482517482288</v>
      </c>
    </row>
    <row r="299" spans="10:15">
      <c r="J299">
        <f t="shared" si="18"/>
        <v>295</v>
      </c>
      <c r="K299">
        <v>25</v>
      </c>
      <c r="L299">
        <f t="shared" si="16"/>
        <v>5.1652892561983474</v>
      </c>
      <c r="M299">
        <v>3.8</v>
      </c>
      <c r="N299">
        <f t="shared" si="17"/>
        <v>3.7690082644628098</v>
      </c>
      <c r="O299">
        <f t="shared" si="19"/>
        <v>1.4370152574697799</v>
      </c>
    </row>
    <row r="300" spans="10:15">
      <c r="J300">
        <f t="shared" si="18"/>
        <v>296</v>
      </c>
      <c r="K300">
        <v>25</v>
      </c>
      <c r="L300">
        <f t="shared" si="16"/>
        <v>5.1652892561983474</v>
      </c>
      <c r="M300">
        <v>3.8</v>
      </c>
      <c r="N300">
        <f t="shared" si="17"/>
        <v>3.7690082644628098</v>
      </c>
      <c r="O300">
        <f t="shared" si="19"/>
        <v>1.412282263191331</v>
      </c>
    </row>
    <row r="301" spans="10:15">
      <c r="J301">
        <f t="shared" si="18"/>
        <v>297</v>
      </c>
      <c r="K301">
        <v>25</v>
      </c>
      <c r="L301">
        <f t="shared" si="16"/>
        <v>5.1652892561983474</v>
      </c>
      <c r="M301">
        <v>3.8</v>
      </c>
      <c r="N301">
        <f t="shared" si="17"/>
        <v>3.7690082644628098</v>
      </c>
      <c r="O301">
        <f t="shared" si="19"/>
        <v>1.3875492689128821</v>
      </c>
    </row>
    <row r="302" spans="10:15">
      <c r="J302">
        <f t="shared" si="18"/>
        <v>298</v>
      </c>
      <c r="K302">
        <v>25</v>
      </c>
      <c r="L302">
        <f t="shared" si="16"/>
        <v>5.1652892561983474</v>
      </c>
      <c r="M302">
        <v>3.8</v>
      </c>
      <c r="N302">
        <f t="shared" si="17"/>
        <v>3.7690082644628098</v>
      </c>
      <c r="O302">
        <f t="shared" si="19"/>
        <v>1.3628162746344332</v>
      </c>
    </row>
    <row r="303" spans="10:15">
      <c r="J303">
        <f t="shared" si="18"/>
        <v>299</v>
      </c>
      <c r="K303">
        <v>25</v>
      </c>
      <c r="L303">
        <f t="shared" si="16"/>
        <v>5.1652892561983474</v>
      </c>
      <c r="M303">
        <v>3.8</v>
      </c>
      <c r="N303">
        <f t="shared" si="17"/>
        <v>3.7690082644628098</v>
      </c>
      <c r="O303">
        <f t="shared" si="19"/>
        <v>1.3380832803559843</v>
      </c>
    </row>
    <row r="304" spans="10:15">
      <c r="J304">
        <f t="shared" si="18"/>
        <v>300</v>
      </c>
      <c r="K304">
        <v>25</v>
      </c>
      <c r="L304">
        <f t="shared" si="16"/>
        <v>5.1652892561983474</v>
      </c>
      <c r="M304">
        <v>3.8</v>
      </c>
      <c r="N304">
        <f t="shared" si="17"/>
        <v>3.7690082644628098</v>
      </c>
      <c r="O304">
        <f t="shared" si="19"/>
        <v>1.3133502860775355</v>
      </c>
    </row>
    <row r="305" spans="10:15">
      <c r="J305">
        <f t="shared" si="18"/>
        <v>301</v>
      </c>
      <c r="K305">
        <v>25</v>
      </c>
      <c r="L305">
        <f t="shared" si="16"/>
        <v>5.1652892561983474</v>
      </c>
      <c r="M305">
        <v>3.8</v>
      </c>
      <c r="N305">
        <f t="shared" si="17"/>
        <v>3.7690082644628098</v>
      </c>
      <c r="O305">
        <f t="shared" si="19"/>
        <v>1.2886172917990866</v>
      </c>
    </row>
    <row r="306" spans="10:15">
      <c r="J306">
        <f t="shared" si="18"/>
        <v>302</v>
      </c>
      <c r="K306">
        <v>25</v>
      </c>
      <c r="L306">
        <f t="shared" si="16"/>
        <v>5.1652892561983474</v>
      </c>
      <c r="M306">
        <v>3.8</v>
      </c>
      <c r="N306">
        <f t="shared" si="17"/>
        <v>3.7690082644628098</v>
      </c>
      <c r="O306">
        <f t="shared" si="19"/>
        <v>1.2638842975206377</v>
      </c>
    </row>
    <row r="307" spans="10:15">
      <c r="J307">
        <f t="shared" si="18"/>
        <v>303</v>
      </c>
      <c r="K307">
        <v>25</v>
      </c>
      <c r="L307">
        <f t="shared" si="16"/>
        <v>5.1652892561983474</v>
      </c>
      <c r="M307">
        <v>3.8</v>
      </c>
      <c r="N307">
        <f t="shared" si="17"/>
        <v>3.7690082644628098</v>
      </c>
      <c r="O307">
        <f t="shared" si="19"/>
        <v>1.2391513032421888</v>
      </c>
    </row>
    <row r="308" spans="10:15">
      <c r="J308">
        <f t="shared" si="18"/>
        <v>304</v>
      </c>
      <c r="K308">
        <v>25</v>
      </c>
      <c r="L308">
        <f t="shared" si="16"/>
        <v>5.1652892561983474</v>
      </c>
      <c r="M308">
        <v>3.8</v>
      </c>
      <c r="N308">
        <f t="shared" si="17"/>
        <v>3.7690082644628098</v>
      </c>
      <c r="O308">
        <f t="shared" si="19"/>
        <v>1.2144183089637399</v>
      </c>
    </row>
    <row r="309" spans="10:15">
      <c r="J309">
        <f t="shared" si="18"/>
        <v>305</v>
      </c>
      <c r="K309">
        <v>25</v>
      </c>
      <c r="L309">
        <f t="shared" si="16"/>
        <v>5.1652892561983474</v>
      </c>
      <c r="M309">
        <v>3.8</v>
      </c>
      <c r="N309">
        <f t="shared" si="17"/>
        <v>3.7690082644628098</v>
      </c>
      <c r="O309">
        <f t="shared" si="19"/>
        <v>1.189685314685291</v>
      </c>
    </row>
    <row r="310" spans="10:15">
      <c r="J310">
        <f t="shared" si="18"/>
        <v>306</v>
      </c>
      <c r="K310">
        <v>25</v>
      </c>
      <c r="L310">
        <f t="shared" si="16"/>
        <v>5.1652892561983474</v>
      </c>
      <c r="M310">
        <v>3.8</v>
      </c>
      <c r="N310">
        <f t="shared" si="17"/>
        <v>3.7690082644628098</v>
      </c>
      <c r="O310">
        <f t="shared" si="19"/>
        <v>1.1649523204068422</v>
      </c>
    </row>
    <row r="311" spans="10:15">
      <c r="J311">
        <f t="shared" si="18"/>
        <v>307</v>
      </c>
      <c r="K311">
        <v>25</v>
      </c>
      <c r="L311">
        <f t="shared" si="16"/>
        <v>5.1652892561983474</v>
      </c>
      <c r="M311">
        <v>3.8</v>
      </c>
      <c r="N311">
        <f t="shared" si="17"/>
        <v>3.7690082644628098</v>
      </c>
      <c r="O311">
        <f t="shared" si="19"/>
        <v>1.1402193261283933</v>
      </c>
    </row>
    <row r="312" spans="10:15">
      <c r="J312">
        <f t="shared" si="18"/>
        <v>308</v>
      </c>
      <c r="K312">
        <v>25</v>
      </c>
      <c r="L312">
        <f t="shared" si="16"/>
        <v>5.1652892561983474</v>
      </c>
      <c r="M312">
        <v>3.8</v>
      </c>
      <c r="N312">
        <f t="shared" si="17"/>
        <v>3.7690082644628098</v>
      </c>
      <c r="O312">
        <f t="shared" si="19"/>
        <v>1.1154863318499444</v>
      </c>
    </row>
    <row r="313" spans="10:15">
      <c r="J313">
        <f t="shared" si="18"/>
        <v>309</v>
      </c>
      <c r="K313">
        <v>-50</v>
      </c>
      <c r="L313">
        <f t="shared" si="16"/>
        <v>-10.330578512396695</v>
      </c>
      <c r="M313">
        <v>3.8</v>
      </c>
      <c r="N313">
        <f t="shared" si="17"/>
        <v>3.8619834710743799</v>
      </c>
      <c r="O313">
        <f t="shared" si="19"/>
        <v>1.2099523204068419</v>
      </c>
    </row>
    <row r="314" spans="10:15">
      <c r="J314">
        <f t="shared" si="18"/>
        <v>310</v>
      </c>
      <c r="K314">
        <v>-50</v>
      </c>
      <c r="L314">
        <f t="shared" si="16"/>
        <v>-10.330578512396695</v>
      </c>
      <c r="M314">
        <v>3.8</v>
      </c>
      <c r="N314">
        <f t="shared" si="17"/>
        <v>3.8619834710743799</v>
      </c>
      <c r="O314">
        <f t="shared" si="19"/>
        <v>1.3044183089637393</v>
      </c>
    </row>
    <row r="315" spans="10:15">
      <c r="J315">
        <f t="shared" si="18"/>
        <v>311</v>
      </c>
      <c r="K315">
        <v>-50</v>
      </c>
      <c r="L315">
        <f t="shared" si="16"/>
        <v>-10.330578512396695</v>
      </c>
      <c r="M315">
        <v>3.8</v>
      </c>
      <c r="N315">
        <f t="shared" si="17"/>
        <v>3.8619834710743799</v>
      </c>
      <c r="O315">
        <f t="shared" si="19"/>
        <v>1.3988842975206368</v>
      </c>
    </row>
    <row r="316" spans="10:15">
      <c r="J316">
        <f t="shared" si="18"/>
        <v>312</v>
      </c>
      <c r="K316">
        <v>-50</v>
      </c>
      <c r="L316">
        <f t="shared" si="16"/>
        <v>-10.330578512396695</v>
      </c>
      <c r="M316">
        <v>3.8</v>
      </c>
      <c r="N316">
        <f t="shared" si="17"/>
        <v>3.8619834710743799</v>
      </c>
      <c r="O316">
        <f t="shared" si="19"/>
        <v>1.4933502860775343</v>
      </c>
    </row>
    <row r="317" spans="10:15">
      <c r="J317">
        <f t="shared" si="18"/>
        <v>313</v>
      </c>
      <c r="K317">
        <v>-50</v>
      </c>
      <c r="L317">
        <f t="shared" si="16"/>
        <v>-10.330578512396695</v>
      </c>
      <c r="M317">
        <v>3.8</v>
      </c>
      <c r="N317">
        <f t="shared" si="17"/>
        <v>3.8619834710743799</v>
      </c>
      <c r="O317">
        <f t="shared" si="19"/>
        <v>1.5878162746344318</v>
      </c>
    </row>
    <row r="318" spans="10:15">
      <c r="J318">
        <f t="shared" si="18"/>
        <v>314</v>
      </c>
      <c r="K318">
        <v>-50</v>
      </c>
      <c r="L318">
        <f t="shared" si="16"/>
        <v>-10.330578512396695</v>
      </c>
      <c r="M318">
        <v>3.8</v>
      </c>
      <c r="N318">
        <f t="shared" si="17"/>
        <v>3.8619834710743799</v>
      </c>
      <c r="O318">
        <f t="shared" si="19"/>
        <v>1.6822822631913292</v>
      </c>
    </row>
    <row r="319" spans="10:15">
      <c r="J319">
        <f t="shared" si="18"/>
        <v>315</v>
      </c>
      <c r="K319">
        <v>-50</v>
      </c>
      <c r="L319">
        <f t="shared" si="16"/>
        <v>-10.330578512396695</v>
      </c>
      <c r="M319">
        <v>3.8</v>
      </c>
      <c r="N319">
        <f t="shared" si="17"/>
        <v>3.8619834710743799</v>
      </c>
      <c r="O319">
        <f t="shared" si="19"/>
        <v>1.7767482517482267</v>
      </c>
    </row>
    <row r="320" spans="10:15">
      <c r="J320">
        <f t="shared" si="18"/>
        <v>316</v>
      </c>
      <c r="K320">
        <v>-50</v>
      </c>
      <c r="L320">
        <f t="shared" si="16"/>
        <v>-10.330578512396695</v>
      </c>
      <c r="M320">
        <v>3.8</v>
      </c>
      <c r="N320">
        <f t="shared" si="17"/>
        <v>3.8619834710743799</v>
      </c>
      <c r="O320">
        <f t="shared" si="19"/>
        <v>1.8712142403051242</v>
      </c>
    </row>
    <row r="321" spans="10:15">
      <c r="J321">
        <f t="shared" si="18"/>
        <v>317</v>
      </c>
      <c r="K321">
        <v>2</v>
      </c>
      <c r="L321">
        <f t="shared" si="16"/>
        <v>0.41322314049586778</v>
      </c>
      <c r="M321">
        <v>3.8</v>
      </c>
      <c r="N321">
        <f t="shared" si="17"/>
        <v>3.7975206611570247</v>
      </c>
      <c r="O321">
        <f t="shared" si="19"/>
        <v>1.8830356007628481</v>
      </c>
    </row>
    <row r="322" spans="10:15">
      <c r="J322">
        <f t="shared" si="18"/>
        <v>318</v>
      </c>
      <c r="K322">
        <v>2</v>
      </c>
      <c r="L322">
        <f t="shared" si="16"/>
        <v>0.41322314049586778</v>
      </c>
      <c r="M322">
        <v>3.8</v>
      </c>
      <c r="N322">
        <f t="shared" si="17"/>
        <v>3.7975206611570247</v>
      </c>
      <c r="O322">
        <f t="shared" si="19"/>
        <v>1.8948569612205721</v>
      </c>
    </row>
    <row r="323" spans="10:15">
      <c r="J323">
        <f t="shared" si="18"/>
        <v>319</v>
      </c>
      <c r="K323">
        <v>2</v>
      </c>
      <c r="L323">
        <f t="shared" si="16"/>
        <v>0.41322314049586778</v>
      </c>
      <c r="M323">
        <v>3.8</v>
      </c>
      <c r="N323">
        <f t="shared" si="17"/>
        <v>3.7975206611570247</v>
      </c>
      <c r="O323">
        <f t="shared" si="19"/>
        <v>1.9066783216782961</v>
      </c>
    </row>
    <row r="324" spans="10:15">
      <c r="J324">
        <f t="shared" si="18"/>
        <v>320</v>
      </c>
      <c r="K324">
        <v>2</v>
      </c>
      <c r="L324">
        <f t="shared" ref="L324:L364" si="20">K324*$H$9</f>
        <v>0.41322314049586778</v>
      </c>
      <c r="M324">
        <v>3.8</v>
      </c>
      <c r="N324">
        <f t="shared" si="17"/>
        <v>3.7975206611570247</v>
      </c>
      <c r="O324">
        <f t="shared" si="19"/>
        <v>1.9184996821360201</v>
      </c>
    </row>
    <row r="325" spans="10:15">
      <c r="J325">
        <f t="shared" si="18"/>
        <v>321</v>
      </c>
      <c r="K325">
        <v>2</v>
      </c>
      <c r="L325">
        <f t="shared" si="20"/>
        <v>0.41322314049586778</v>
      </c>
      <c r="M325">
        <v>3.8</v>
      </c>
      <c r="N325">
        <f t="shared" ref="N325:N364" si="21">M325-L325*$H$14</f>
        <v>3.7975206611570247</v>
      </c>
      <c r="O325">
        <f t="shared" si="19"/>
        <v>1.930321042593744</v>
      </c>
    </row>
    <row r="326" spans="10:15">
      <c r="J326">
        <f t="shared" ref="J326:J364" si="22">1+J325</f>
        <v>322</v>
      </c>
      <c r="K326">
        <v>2</v>
      </c>
      <c r="L326">
        <f t="shared" si="20"/>
        <v>0.41322314049586778</v>
      </c>
      <c r="M326">
        <v>3.8</v>
      </c>
      <c r="N326">
        <f t="shared" si="21"/>
        <v>3.7975206611570247</v>
      </c>
      <c r="O326">
        <f t="shared" ref="O326:O364" si="23">(O325-(L326/$H$12)+$P$2)</f>
        <v>1.942142403051468</v>
      </c>
    </row>
    <row r="327" spans="10:15">
      <c r="J327">
        <f t="shared" si="22"/>
        <v>323</v>
      </c>
      <c r="K327">
        <v>2</v>
      </c>
      <c r="L327">
        <f t="shared" si="20"/>
        <v>0.41322314049586778</v>
      </c>
      <c r="M327">
        <v>3.8</v>
      </c>
      <c r="N327">
        <f t="shared" si="21"/>
        <v>3.7975206611570247</v>
      </c>
      <c r="O327">
        <f t="shared" si="23"/>
        <v>1.953963763509192</v>
      </c>
    </row>
    <row r="328" spans="10:15">
      <c r="J328">
        <f t="shared" si="22"/>
        <v>324</v>
      </c>
      <c r="K328">
        <v>2</v>
      </c>
      <c r="L328">
        <f t="shared" si="20"/>
        <v>0.41322314049586778</v>
      </c>
      <c r="M328">
        <v>3.8</v>
      </c>
      <c r="N328">
        <f t="shared" si="21"/>
        <v>3.7975206611570247</v>
      </c>
      <c r="O328">
        <f t="shared" si="23"/>
        <v>1.965785123966916</v>
      </c>
    </row>
    <row r="329" spans="10:15">
      <c r="J329">
        <f t="shared" si="22"/>
        <v>325</v>
      </c>
      <c r="K329">
        <v>2</v>
      </c>
      <c r="L329">
        <f t="shared" si="20"/>
        <v>0.41322314049586778</v>
      </c>
      <c r="M329">
        <v>3.8</v>
      </c>
      <c r="N329">
        <f t="shared" si="21"/>
        <v>3.7975206611570247</v>
      </c>
      <c r="O329">
        <f t="shared" si="23"/>
        <v>1.9776064844246399</v>
      </c>
    </row>
    <row r="330" spans="10:15">
      <c r="J330">
        <f t="shared" si="22"/>
        <v>326</v>
      </c>
      <c r="K330">
        <v>2</v>
      </c>
      <c r="L330">
        <f t="shared" si="20"/>
        <v>0.41322314049586778</v>
      </c>
      <c r="M330">
        <v>3.8</v>
      </c>
      <c r="N330">
        <f t="shared" si="21"/>
        <v>3.7975206611570247</v>
      </c>
      <c r="O330">
        <f t="shared" si="23"/>
        <v>1.9894278448823639</v>
      </c>
    </row>
    <row r="331" spans="10:15">
      <c r="J331">
        <f t="shared" si="22"/>
        <v>327</v>
      </c>
      <c r="K331">
        <v>2</v>
      </c>
      <c r="L331">
        <f t="shared" si="20"/>
        <v>0.41322314049586778</v>
      </c>
      <c r="M331">
        <v>3.8</v>
      </c>
      <c r="N331">
        <f t="shared" si="21"/>
        <v>3.7975206611570247</v>
      </c>
      <c r="O331">
        <f t="shared" si="23"/>
        <v>2.0012492053400881</v>
      </c>
    </row>
    <row r="332" spans="10:15">
      <c r="J332">
        <f t="shared" si="22"/>
        <v>328</v>
      </c>
      <c r="K332">
        <v>2</v>
      </c>
      <c r="L332">
        <f t="shared" si="20"/>
        <v>0.41322314049586778</v>
      </c>
      <c r="M332">
        <v>3.8</v>
      </c>
      <c r="N332">
        <f t="shared" si="21"/>
        <v>3.7975206611570247</v>
      </c>
      <c r="O332">
        <f t="shared" si="23"/>
        <v>2.0130705657978121</v>
      </c>
    </row>
    <row r="333" spans="10:15">
      <c r="J333">
        <f t="shared" si="22"/>
        <v>329</v>
      </c>
      <c r="K333">
        <v>121</v>
      </c>
      <c r="L333">
        <f t="shared" si="20"/>
        <v>25</v>
      </c>
      <c r="M333">
        <v>3.8</v>
      </c>
      <c r="N333">
        <f t="shared" si="21"/>
        <v>3.65</v>
      </c>
      <c r="O333">
        <f t="shared" si="23"/>
        <v>1.8357628734901197</v>
      </c>
    </row>
    <row r="334" spans="10:15">
      <c r="J334">
        <f t="shared" si="22"/>
        <v>330</v>
      </c>
      <c r="K334">
        <v>121</v>
      </c>
      <c r="L334">
        <f t="shared" si="20"/>
        <v>25</v>
      </c>
      <c r="M334">
        <v>3.8</v>
      </c>
      <c r="N334">
        <f t="shared" si="21"/>
        <v>3.65</v>
      </c>
      <c r="O334">
        <f t="shared" si="23"/>
        <v>1.6584551811824273</v>
      </c>
    </row>
    <row r="335" spans="10:15">
      <c r="J335">
        <f t="shared" si="22"/>
        <v>331</v>
      </c>
      <c r="K335">
        <v>2</v>
      </c>
      <c r="L335">
        <f t="shared" si="20"/>
        <v>0.41322314049586778</v>
      </c>
      <c r="M335">
        <v>3.8</v>
      </c>
      <c r="N335">
        <f t="shared" si="21"/>
        <v>3.7975206611570247</v>
      </c>
      <c r="O335">
        <f t="shared" si="23"/>
        <v>1.6702765416401513</v>
      </c>
    </row>
    <row r="336" spans="10:15">
      <c r="J336">
        <f t="shared" si="22"/>
        <v>332</v>
      </c>
      <c r="K336">
        <v>2</v>
      </c>
      <c r="L336">
        <f t="shared" si="20"/>
        <v>0.41322314049586778</v>
      </c>
      <c r="M336">
        <v>3.8</v>
      </c>
      <c r="N336">
        <f t="shared" si="21"/>
        <v>3.7975206611570247</v>
      </c>
      <c r="O336">
        <f t="shared" si="23"/>
        <v>1.6820979020978752</v>
      </c>
    </row>
    <row r="337" spans="10:15">
      <c r="J337">
        <f t="shared" si="22"/>
        <v>333</v>
      </c>
      <c r="K337">
        <v>2</v>
      </c>
      <c r="L337">
        <f t="shared" si="20"/>
        <v>0.41322314049586778</v>
      </c>
      <c r="M337">
        <v>3.8</v>
      </c>
      <c r="N337">
        <f t="shared" si="21"/>
        <v>3.7975206611570247</v>
      </c>
      <c r="O337">
        <f t="shared" si="23"/>
        <v>1.6939192625555992</v>
      </c>
    </row>
    <row r="338" spans="10:15">
      <c r="J338">
        <f t="shared" si="22"/>
        <v>334</v>
      </c>
      <c r="K338">
        <v>2</v>
      </c>
      <c r="L338">
        <f t="shared" si="20"/>
        <v>0.41322314049586778</v>
      </c>
      <c r="M338">
        <v>3.8</v>
      </c>
      <c r="N338">
        <f t="shared" si="21"/>
        <v>3.7975206611570247</v>
      </c>
      <c r="O338">
        <f t="shared" si="23"/>
        <v>1.7057406230133232</v>
      </c>
    </row>
    <row r="339" spans="10:15">
      <c r="J339">
        <f t="shared" si="22"/>
        <v>335</v>
      </c>
      <c r="K339">
        <v>2</v>
      </c>
      <c r="L339">
        <f t="shared" si="20"/>
        <v>0.41322314049586778</v>
      </c>
      <c r="M339">
        <v>3.8</v>
      </c>
      <c r="N339">
        <f t="shared" si="21"/>
        <v>3.7975206611570247</v>
      </c>
      <c r="O339">
        <f t="shared" si="23"/>
        <v>1.7175619834710472</v>
      </c>
    </row>
    <row r="340" spans="10:15">
      <c r="J340">
        <f t="shared" si="22"/>
        <v>336</v>
      </c>
      <c r="K340">
        <v>-66.7</v>
      </c>
      <c r="L340">
        <f t="shared" si="20"/>
        <v>-13.78099173553719</v>
      </c>
      <c r="M340">
        <v>3.8</v>
      </c>
      <c r="N340">
        <f t="shared" si="21"/>
        <v>3.8826859504132232</v>
      </c>
      <c r="O340">
        <f t="shared" si="23"/>
        <v>1.8385696122059485</v>
      </c>
    </row>
    <row r="341" spans="10:15">
      <c r="J341">
        <f t="shared" si="22"/>
        <v>337</v>
      </c>
      <c r="K341">
        <v>-66.7</v>
      </c>
      <c r="L341">
        <f t="shared" si="20"/>
        <v>-13.78099173553719</v>
      </c>
      <c r="M341">
        <v>3.8</v>
      </c>
      <c r="N341">
        <f t="shared" si="21"/>
        <v>3.8826859504132232</v>
      </c>
      <c r="O341">
        <f t="shared" si="23"/>
        <v>1.9595772409408498</v>
      </c>
    </row>
    <row r="342" spans="10:15">
      <c r="J342">
        <f t="shared" si="22"/>
        <v>338</v>
      </c>
      <c r="K342">
        <v>2</v>
      </c>
      <c r="L342">
        <f t="shared" si="20"/>
        <v>0.41322314049586778</v>
      </c>
      <c r="M342">
        <v>3.8</v>
      </c>
      <c r="N342">
        <f t="shared" si="21"/>
        <v>3.7975206611570247</v>
      </c>
      <c r="O342">
        <f t="shared" si="23"/>
        <v>1.9713986013985738</v>
      </c>
    </row>
    <row r="343" spans="10:15">
      <c r="J343">
        <f t="shared" si="22"/>
        <v>339</v>
      </c>
      <c r="K343">
        <v>2</v>
      </c>
      <c r="L343">
        <f t="shared" si="20"/>
        <v>0.41322314049586778</v>
      </c>
      <c r="M343">
        <v>3.8</v>
      </c>
      <c r="N343">
        <f t="shared" si="21"/>
        <v>3.7975206611570247</v>
      </c>
      <c r="O343">
        <f t="shared" si="23"/>
        <v>1.9832199618562978</v>
      </c>
    </row>
    <row r="344" spans="10:15">
      <c r="J344">
        <f t="shared" si="22"/>
        <v>340</v>
      </c>
      <c r="K344">
        <v>2</v>
      </c>
      <c r="L344">
        <f t="shared" si="20"/>
        <v>0.41322314049586778</v>
      </c>
      <c r="M344">
        <v>3.8</v>
      </c>
      <c r="N344">
        <f t="shared" si="21"/>
        <v>3.7975206611570247</v>
      </c>
      <c r="O344">
        <f t="shared" si="23"/>
        <v>1.9950413223140218</v>
      </c>
    </row>
    <row r="345" spans="10:15">
      <c r="J345">
        <f t="shared" si="22"/>
        <v>341</v>
      </c>
      <c r="K345">
        <v>2</v>
      </c>
      <c r="L345">
        <f t="shared" si="20"/>
        <v>0.41322314049586778</v>
      </c>
      <c r="M345">
        <v>3.8</v>
      </c>
      <c r="N345">
        <f t="shared" si="21"/>
        <v>3.7975206611570247</v>
      </c>
      <c r="O345">
        <f t="shared" si="23"/>
        <v>2.0068626827717457</v>
      </c>
    </row>
    <row r="346" spans="10:15">
      <c r="J346">
        <f t="shared" si="22"/>
        <v>342</v>
      </c>
      <c r="K346">
        <v>2</v>
      </c>
      <c r="L346">
        <f t="shared" si="20"/>
        <v>0.41322314049586778</v>
      </c>
      <c r="M346">
        <v>3.8</v>
      </c>
      <c r="N346">
        <f t="shared" si="21"/>
        <v>3.7975206611570247</v>
      </c>
      <c r="O346">
        <f t="shared" si="23"/>
        <v>2.0186840432294701</v>
      </c>
    </row>
    <row r="347" spans="10:15">
      <c r="J347">
        <f t="shared" si="22"/>
        <v>343</v>
      </c>
      <c r="K347">
        <v>2</v>
      </c>
      <c r="L347">
        <f t="shared" si="20"/>
        <v>0.41322314049586778</v>
      </c>
      <c r="M347">
        <v>3.8</v>
      </c>
      <c r="N347">
        <f t="shared" si="21"/>
        <v>3.7975206611570247</v>
      </c>
      <c r="O347">
        <f t="shared" si="23"/>
        <v>2.0305054036871946</v>
      </c>
    </row>
    <row r="348" spans="10:15">
      <c r="J348">
        <f t="shared" si="22"/>
        <v>344</v>
      </c>
      <c r="K348">
        <v>2</v>
      </c>
      <c r="L348">
        <f t="shared" si="20"/>
        <v>0.41322314049586778</v>
      </c>
      <c r="M348">
        <v>3.8</v>
      </c>
      <c r="N348">
        <f t="shared" si="21"/>
        <v>3.7975206611570247</v>
      </c>
      <c r="O348">
        <f t="shared" si="23"/>
        <v>2.042326764144919</v>
      </c>
    </row>
    <row r="349" spans="10:15">
      <c r="J349">
        <f t="shared" si="22"/>
        <v>345</v>
      </c>
      <c r="K349">
        <v>2</v>
      </c>
      <c r="L349">
        <f t="shared" si="20"/>
        <v>0.41322314049586778</v>
      </c>
      <c r="M349">
        <v>3.8</v>
      </c>
      <c r="N349">
        <f t="shared" si="21"/>
        <v>3.7975206611570247</v>
      </c>
      <c r="O349">
        <f t="shared" si="23"/>
        <v>2.0541481246026434</v>
      </c>
    </row>
    <row r="350" spans="10:15">
      <c r="J350">
        <f t="shared" si="22"/>
        <v>346</v>
      </c>
      <c r="K350">
        <v>2</v>
      </c>
      <c r="L350">
        <f t="shared" si="20"/>
        <v>0.41322314049586778</v>
      </c>
      <c r="M350">
        <v>3.8</v>
      </c>
      <c r="N350">
        <f t="shared" si="21"/>
        <v>3.7975206611570247</v>
      </c>
      <c r="O350">
        <f t="shared" si="23"/>
        <v>2.0659694850603678</v>
      </c>
    </row>
    <row r="351" spans="10:15">
      <c r="J351">
        <f t="shared" si="22"/>
        <v>347</v>
      </c>
      <c r="K351">
        <v>2</v>
      </c>
      <c r="L351">
        <f t="shared" si="20"/>
        <v>0.41322314049586778</v>
      </c>
      <c r="M351">
        <v>3.8</v>
      </c>
      <c r="N351">
        <f t="shared" si="21"/>
        <v>3.7975206611570247</v>
      </c>
      <c r="O351">
        <f t="shared" si="23"/>
        <v>2.0777908455180922</v>
      </c>
    </row>
    <row r="352" spans="10:15">
      <c r="J352">
        <f t="shared" si="22"/>
        <v>348</v>
      </c>
      <c r="K352">
        <v>2</v>
      </c>
      <c r="L352">
        <f t="shared" si="20"/>
        <v>0.41322314049586778</v>
      </c>
      <c r="M352">
        <v>3.8</v>
      </c>
      <c r="N352">
        <f t="shared" si="21"/>
        <v>3.7975206611570247</v>
      </c>
      <c r="O352">
        <f t="shared" si="23"/>
        <v>2.0896122059758167</v>
      </c>
    </row>
    <row r="353" spans="10:15">
      <c r="J353">
        <f t="shared" si="22"/>
        <v>349</v>
      </c>
      <c r="K353">
        <v>2</v>
      </c>
      <c r="L353">
        <f t="shared" si="20"/>
        <v>0.41322314049586778</v>
      </c>
      <c r="M353">
        <v>3.8</v>
      </c>
      <c r="N353">
        <f t="shared" si="21"/>
        <v>3.7975206611570247</v>
      </c>
      <c r="O353">
        <f t="shared" si="23"/>
        <v>2.1014335664335411</v>
      </c>
    </row>
    <row r="354" spans="10:15">
      <c r="J354">
        <f t="shared" si="22"/>
        <v>350</v>
      </c>
      <c r="K354">
        <v>2</v>
      </c>
      <c r="L354">
        <f t="shared" si="20"/>
        <v>0.41322314049586778</v>
      </c>
      <c r="M354">
        <v>3.8</v>
      </c>
      <c r="N354">
        <f t="shared" si="21"/>
        <v>3.7975206611570247</v>
      </c>
      <c r="O354">
        <f t="shared" si="23"/>
        <v>2.1132549268912655</v>
      </c>
    </row>
    <row r="355" spans="10:15">
      <c r="J355">
        <f t="shared" si="22"/>
        <v>351</v>
      </c>
      <c r="K355">
        <v>2</v>
      </c>
      <c r="L355">
        <f t="shared" si="20"/>
        <v>0.41322314049586778</v>
      </c>
      <c r="M355">
        <v>3.8</v>
      </c>
      <c r="N355">
        <f t="shared" si="21"/>
        <v>3.7975206611570247</v>
      </c>
      <c r="O355">
        <f t="shared" si="23"/>
        <v>2.1250762873489899</v>
      </c>
    </row>
    <row r="356" spans="10:15">
      <c r="J356">
        <f t="shared" si="22"/>
        <v>352</v>
      </c>
      <c r="K356">
        <v>2</v>
      </c>
      <c r="L356">
        <f t="shared" si="20"/>
        <v>0.41322314049586778</v>
      </c>
      <c r="M356">
        <v>3.8</v>
      </c>
      <c r="N356">
        <f t="shared" si="21"/>
        <v>3.7975206611570247</v>
      </c>
      <c r="O356">
        <f t="shared" si="23"/>
        <v>2.1368976478067143</v>
      </c>
    </row>
    <row r="357" spans="10:15">
      <c r="J357">
        <f t="shared" si="22"/>
        <v>353</v>
      </c>
      <c r="K357">
        <v>2</v>
      </c>
      <c r="L357">
        <f t="shared" si="20"/>
        <v>0.41322314049586778</v>
      </c>
      <c r="M357">
        <v>3.8</v>
      </c>
      <c r="N357">
        <f t="shared" si="21"/>
        <v>3.7975206611570247</v>
      </c>
      <c r="O357">
        <f t="shared" si="23"/>
        <v>2.1487190082644387</v>
      </c>
    </row>
    <row r="358" spans="10:15">
      <c r="J358">
        <f t="shared" si="22"/>
        <v>354</v>
      </c>
      <c r="K358">
        <v>2</v>
      </c>
      <c r="L358">
        <f t="shared" si="20"/>
        <v>0.41322314049586778</v>
      </c>
      <c r="M358">
        <v>3.8</v>
      </c>
      <c r="N358">
        <f t="shared" si="21"/>
        <v>3.7975206611570247</v>
      </c>
      <c r="O358">
        <f t="shared" si="23"/>
        <v>2.1605403687221632</v>
      </c>
    </row>
    <row r="359" spans="10:15">
      <c r="J359">
        <f t="shared" si="22"/>
        <v>355</v>
      </c>
      <c r="K359">
        <v>2</v>
      </c>
      <c r="L359">
        <f t="shared" si="20"/>
        <v>0.41322314049586778</v>
      </c>
      <c r="M359">
        <v>3.8</v>
      </c>
      <c r="N359">
        <f t="shared" si="21"/>
        <v>3.7975206611570247</v>
      </c>
      <c r="O359">
        <f t="shared" si="23"/>
        <v>2.1723617291798876</v>
      </c>
    </row>
    <row r="360" spans="10:15">
      <c r="J360">
        <f t="shared" si="22"/>
        <v>356</v>
      </c>
      <c r="K360">
        <v>2</v>
      </c>
      <c r="L360">
        <f t="shared" si="20"/>
        <v>0.41322314049586778</v>
      </c>
      <c r="M360">
        <v>3.8</v>
      </c>
      <c r="N360">
        <f t="shared" si="21"/>
        <v>3.7975206611570247</v>
      </c>
      <c r="O360">
        <f t="shared" si="23"/>
        <v>2.184183089637612</v>
      </c>
    </row>
    <row r="361" spans="10:15">
      <c r="J361">
        <f t="shared" si="22"/>
        <v>357</v>
      </c>
      <c r="K361">
        <v>2</v>
      </c>
      <c r="L361">
        <f t="shared" si="20"/>
        <v>0.41322314049586778</v>
      </c>
      <c r="M361">
        <v>3.8</v>
      </c>
      <c r="N361">
        <f t="shared" si="21"/>
        <v>3.7975206611570247</v>
      </c>
      <c r="O361">
        <f t="shared" si="23"/>
        <v>2.1960044500953364</v>
      </c>
    </row>
    <row r="362" spans="10:15">
      <c r="J362">
        <f t="shared" si="22"/>
        <v>358</v>
      </c>
      <c r="K362">
        <v>2</v>
      </c>
      <c r="L362">
        <f t="shared" si="20"/>
        <v>0.41322314049586778</v>
      </c>
      <c r="M362">
        <v>3.8</v>
      </c>
      <c r="N362">
        <f t="shared" si="21"/>
        <v>3.7975206611570247</v>
      </c>
      <c r="O362">
        <f t="shared" si="23"/>
        <v>2.2078258105530608</v>
      </c>
    </row>
    <row r="363" spans="10:15">
      <c r="J363">
        <f t="shared" si="22"/>
        <v>359</v>
      </c>
      <c r="K363">
        <v>2</v>
      </c>
      <c r="L363">
        <f t="shared" si="20"/>
        <v>0.41322314049586778</v>
      </c>
      <c r="M363">
        <v>3.8</v>
      </c>
      <c r="N363">
        <f t="shared" si="21"/>
        <v>3.7975206611570247</v>
      </c>
      <c r="O363">
        <f t="shared" si="23"/>
        <v>2.2196471710107852</v>
      </c>
    </row>
    <row r="364" spans="10:15">
      <c r="J364">
        <f t="shared" si="22"/>
        <v>360</v>
      </c>
      <c r="K364">
        <v>2</v>
      </c>
      <c r="L364">
        <f t="shared" si="20"/>
        <v>0.41322314049586778</v>
      </c>
      <c r="M364">
        <v>3.8</v>
      </c>
      <c r="N364">
        <f t="shared" si="21"/>
        <v>3.7975206611570247</v>
      </c>
      <c r="O364">
        <f t="shared" si="23"/>
        <v>2.2314685314685097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4"/>
  <sheetViews>
    <sheetView workbookViewId="0">
      <selection activeCell="H18" sqref="H18"/>
    </sheetView>
  </sheetViews>
  <sheetFormatPr defaultRowHeight="15"/>
  <cols>
    <col min="10" max="10" width="16.140625" customWidth="1"/>
  </cols>
  <sheetData>
    <row r="1" spans="1:15">
      <c r="A1" t="s">
        <v>10</v>
      </c>
    </row>
    <row r="2" spans="1:15">
      <c r="F2" t="s">
        <v>0</v>
      </c>
    </row>
    <row r="3" spans="1:15">
      <c r="A3" t="s">
        <v>9</v>
      </c>
      <c r="B3" t="s">
        <v>7</v>
      </c>
      <c r="C3" t="s">
        <v>8</v>
      </c>
      <c r="D3" t="s">
        <v>2</v>
      </c>
      <c r="E3" t="s">
        <v>2</v>
      </c>
      <c r="F3" t="s">
        <v>1</v>
      </c>
      <c r="J3" t="s">
        <v>11</v>
      </c>
      <c r="K3" t="s">
        <v>12</v>
      </c>
      <c r="L3" t="s">
        <v>17</v>
      </c>
      <c r="M3" t="s">
        <v>18</v>
      </c>
      <c r="N3" t="s">
        <v>19</v>
      </c>
      <c r="O3" t="s">
        <v>20</v>
      </c>
    </row>
    <row r="4" spans="1:15">
      <c r="B4" t="s">
        <v>3</v>
      </c>
      <c r="C4" t="s">
        <v>3</v>
      </c>
      <c r="D4" t="s">
        <v>4</v>
      </c>
      <c r="E4" t="s">
        <v>5</v>
      </c>
      <c r="F4" t="s">
        <v>6</v>
      </c>
      <c r="H4" t="s">
        <v>13</v>
      </c>
      <c r="J4">
        <v>0</v>
      </c>
      <c r="K4">
        <v>0</v>
      </c>
      <c r="L4">
        <f t="shared" ref="L4:L67" si="0">K4*$H$9</f>
        <v>0</v>
      </c>
      <c r="M4">
        <v>3.8</v>
      </c>
      <c r="N4">
        <f>M4-L4*$H$14</f>
        <v>3.8</v>
      </c>
      <c r="O4">
        <f>M4</f>
        <v>3.8</v>
      </c>
    </row>
    <row r="5" spans="1:15">
      <c r="A5">
        <v>1</v>
      </c>
      <c r="B5">
        <v>16</v>
      </c>
      <c r="C5">
        <v>16</v>
      </c>
      <c r="D5">
        <v>0</v>
      </c>
      <c r="E5">
        <v>0</v>
      </c>
      <c r="F5">
        <v>0</v>
      </c>
      <c r="J5">
        <f>1+J4</f>
        <v>1</v>
      </c>
      <c r="K5">
        <v>0</v>
      </c>
      <c r="L5">
        <f t="shared" si="0"/>
        <v>0</v>
      </c>
      <c r="M5">
        <v>3.8</v>
      </c>
      <c r="N5">
        <f t="shared" ref="N5:N68" si="1">M5-L5*$H$14</f>
        <v>3.8</v>
      </c>
      <c r="O5">
        <f>O4-((L5-((M4-O4)/$H$14))/$H$12)</f>
        <v>3.8</v>
      </c>
    </row>
    <row r="6" spans="1:15">
      <c r="A6">
        <v>2</v>
      </c>
      <c r="B6">
        <v>28</v>
      </c>
      <c r="C6">
        <v>44</v>
      </c>
      <c r="D6">
        <v>12.5</v>
      </c>
      <c r="E6">
        <v>4750</v>
      </c>
      <c r="F6">
        <v>36.94</v>
      </c>
      <c r="H6" t="s">
        <v>14</v>
      </c>
      <c r="J6">
        <f t="shared" ref="J6:J69" si="2">1+J5</f>
        <v>2</v>
      </c>
      <c r="K6">
        <v>0</v>
      </c>
      <c r="L6">
        <f t="shared" si="0"/>
        <v>0</v>
      </c>
      <c r="M6">
        <v>3.8</v>
      </c>
      <c r="N6">
        <f t="shared" si="1"/>
        <v>3.8</v>
      </c>
      <c r="O6">
        <f>O5-((L6-((M5-O5)/$H$14))/$H$12)</f>
        <v>3.8</v>
      </c>
    </row>
    <row r="7" spans="1:15">
      <c r="A7">
        <v>3</v>
      </c>
      <c r="B7">
        <v>12</v>
      </c>
      <c r="C7">
        <v>56</v>
      </c>
      <c r="D7">
        <v>25</v>
      </c>
      <c r="E7">
        <v>9500</v>
      </c>
      <c r="F7">
        <v>68.61</v>
      </c>
      <c r="H7" t="s">
        <v>15</v>
      </c>
      <c r="J7">
        <f t="shared" si="2"/>
        <v>3</v>
      </c>
      <c r="K7">
        <v>0</v>
      </c>
      <c r="L7">
        <f t="shared" si="0"/>
        <v>0</v>
      </c>
      <c r="M7">
        <v>3.8</v>
      </c>
      <c r="N7">
        <f t="shared" si="1"/>
        <v>3.8</v>
      </c>
      <c r="O7">
        <f t="shared" ref="O7:O70" si="3">O6-((L7-((M6-O6)/$H$14))/$H$12)</f>
        <v>3.8</v>
      </c>
    </row>
    <row r="8" spans="1:15">
      <c r="A8">
        <v>4</v>
      </c>
      <c r="B8">
        <v>8</v>
      </c>
      <c r="C8">
        <v>64</v>
      </c>
      <c r="D8">
        <v>-12.5</v>
      </c>
      <c r="E8">
        <v>-4750</v>
      </c>
      <c r="F8">
        <v>58.06</v>
      </c>
      <c r="H8" t="s">
        <v>16</v>
      </c>
      <c r="J8">
        <f t="shared" si="2"/>
        <v>4</v>
      </c>
      <c r="K8">
        <v>0</v>
      </c>
      <c r="L8">
        <f t="shared" si="0"/>
        <v>0</v>
      </c>
      <c r="M8">
        <v>3.8</v>
      </c>
      <c r="N8">
        <f t="shared" si="1"/>
        <v>3.8</v>
      </c>
      <c r="O8">
        <f t="shared" si="3"/>
        <v>3.8</v>
      </c>
    </row>
    <row r="9" spans="1:15">
      <c r="A9">
        <v>5</v>
      </c>
      <c r="B9">
        <v>16</v>
      </c>
      <c r="C9">
        <v>80</v>
      </c>
      <c r="D9">
        <v>2</v>
      </c>
      <c r="E9">
        <v>760</v>
      </c>
      <c r="F9">
        <v>61.43</v>
      </c>
      <c r="H9">
        <f>25/121</f>
        <v>0.20661157024793389</v>
      </c>
      <c r="J9">
        <f t="shared" si="2"/>
        <v>5</v>
      </c>
      <c r="K9">
        <v>0</v>
      </c>
      <c r="L9">
        <f t="shared" si="0"/>
        <v>0</v>
      </c>
      <c r="M9">
        <v>3.8</v>
      </c>
      <c r="N9">
        <f t="shared" si="1"/>
        <v>3.8</v>
      </c>
      <c r="O9">
        <f t="shared" si="3"/>
        <v>3.8</v>
      </c>
    </row>
    <row r="10" spans="1:15">
      <c r="A10">
        <v>6</v>
      </c>
      <c r="B10">
        <v>24</v>
      </c>
      <c r="C10">
        <v>104</v>
      </c>
      <c r="D10">
        <v>12.5</v>
      </c>
      <c r="E10">
        <v>4750</v>
      </c>
      <c r="F10">
        <v>93.1</v>
      </c>
      <c r="J10">
        <f t="shared" si="2"/>
        <v>6</v>
      </c>
      <c r="K10">
        <v>0</v>
      </c>
      <c r="L10">
        <f t="shared" si="0"/>
        <v>0</v>
      </c>
      <c r="M10">
        <v>3.8</v>
      </c>
      <c r="N10">
        <f t="shared" si="1"/>
        <v>3.8</v>
      </c>
      <c r="O10">
        <f t="shared" si="3"/>
        <v>3.8</v>
      </c>
    </row>
    <row r="11" spans="1:15">
      <c r="A11">
        <v>7</v>
      </c>
      <c r="B11">
        <v>12</v>
      </c>
      <c r="C11">
        <v>116</v>
      </c>
      <c r="D11">
        <v>25</v>
      </c>
      <c r="E11">
        <v>9500</v>
      </c>
      <c r="F11">
        <v>124.77</v>
      </c>
      <c r="H11" t="s">
        <v>21</v>
      </c>
      <c r="J11">
        <f t="shared" si="2"/>
        <v>7</v>
      </c>
      <c r="K11">
        <v>0</v>
      </c>
      <c r="L11">
        <f t="shared" si="0"/>
        <v>0</v>
      </c>
      <c r="M11">
        <v>3.8</v>
      </c>
      <c r="N11">
        <f t="shared" si="1"/>
        <v>3.8</v>
      </c>
      <c r="O11">
        <f t="shared" si="3"/>
        <v>3.8</v>
      </c>
    </row>
    <row r="12" spans="1:15">
      <c r="A12">
        <v>8</v>
      </c>
      <c r="B12">
        <v>8</v>
      </c>
      <c r="C12">
        <v>124</v>
      </c>
      <c r="D12">
        <v>-12.5</v>
      </c>
      <c r="E12">
        <v>-4750</v>
      </c>
      <c r="F12">
        <v>114.21</v>
      </c>
      <c r="H12">
        <f>5*650</f>
        <v>3250</v>
      </c>
      <c r="J12">
        <f t="shared" si="2"/>
        <v>8</v>
      </c>
      <c r="K12">
        <v>0</v>
      </c>
      <c r="L12">
        <f t="shared" si="0"/>
        <v>0</v>
      </c>
      <c r="M12">
        <v>3.8</v>
      </c>
      <c r="N12">
        <f t="shared" si="1"/>
        <v>3.8</v>
      </c>
      <c r="O12">
        <f t="shared" si="3"/>
        <v>3.8</v>
      </c>
    </row>
    <row r="13" spans="1:15">
      <c r="A13">
        <v>9</v>
      </c>
      <c r="B13">
        <v>16</v>
      </c>
      <c r="C13">
        <v>140</v>
      </c>
      <c r="D13">
        <v>2</v>
      </c>
      <c r="E13">
        <v>760</v>
      </c>
      <c r="F13">
        <v>117.59</v>
      </c>
      <c r="H13" t="s">
        <v>22</v>
      </c>
      <c r="J13">
        <f t="shared" si="2"/>
        <v>9</v>
      </c>
      <c r="K13">
        <v>0</v>
      </c>
      <c r="L13">
        <f t="shared" si="0"/>
        <v>0</v>
      </c>
      <c r="M13">
        <v>3.8</v>
      </c>
      <c r="N13">
        <f t="shared" si="1"/>
        <v>3.8</v>
      </c>
      <c r="O13">
        <f t="shared" si="3"/>
        <v>3.8</v>
      </c>
    </row>
    <row r="14" spans="1:15">
      <c r="A14">
        <v>10</v>
      </c>
      <c r="B14">
        <v>24</v>
      </c>
      <c r="C14">
        <v>164</v>
      </c>
      <c r="D14">
        <v>12.5</v>
      </c>
      <c r="E14">
        <v>4750</v>
      </c>
      <c r="F14">
        <v>149.26</v>
      </c>
      <c r="H14">
        <v>6.0000000000000001E-3</v>
      </c>
      <c r="J14">
        <f t="shared" si="2"/>
        <v>10</v>
      </c>
      <c r="K14">
        <v>0</v>
      </c>
      <c r="L14">
        <f t="shared" si="0"/>
        <v>0</v>
      </c>
      <c r="M14">
        <v>3.8</v>
      </c>
      <c r="N14">
        <f t="shared" si="1"/>
        <v>3.8</v>
      </c>
      <c r="O14">
        <f t="shared" si="3"/>
        <v>3.8</v>
      </c>
    </row>
    <row r="15" spans="1:15">
      <c r="A15">
        <v>11</v>
      </c>
      <c r="B15">
        <v>12</v>
      </c>
      <c r="C15">
        <v>176</v>
      </c>
      <c r="D15">
        <v>25</v>
      </c>
      <c r="E15">
        <v>9500</v>
      </c>
      <c r="F15">
        <v>180.92</v>
      </c>
      <c r="J15">
        <f t="shared" si="2"/>
        <v>11</v>
      </c>
      <c r="K15">
        <v>0</v>
      </c>
      <c r="L15">
        <f t="shared" si="0"/>
        <v>0</v>
      </c>
      <c r="M15">
        <v>3.8</v>
      </c>
      <c r="N15">
        <f t="shared" si="1"/>
        <v>3.8</v>
      </c>
      <c r="O15">
        <f t="shared" si="3"/>
        <v>3.8</v>
      </c>
    </row>
    <row r="16" spans="1:15">
      <c r="A16">
        <v>12</v>
      </c>
      <c r="B16">
        <v>8</v>
      </c>
      <c r="C16">
        <v>184</v>
      </c>
      <c r="D16">
        <v>-25</v>
      </c>
      <c r="E16">
        <v>-9500</v>
      </c>
      <c r="F16">
        <v>159.81</v>
      </c>
      <c r="J16">
        <f t="shared" si="2"/>
        <v>12</v>
      </c>
      <c r="K16">
        <v>0</v>
      </c>
      <c r="L16">
        <f t="shared" si="0"/>
        <v>0</v>
      </c>
      <c r="M16">
        <v>3.8</v>
      </c>
      <c r="N16">
        <f t="shared" si="1"/>
        <v>3.8</v>
      </c>
      <c r="O16">
        <f t="shared" si="3"/>
        <v>3.8</v>
      </c>
    </row>
    <row r="17" spans="1:15">
      <c r="A17">
        <v>13</v>
      </c>
      <c r="B17">
        <v>16</v>
      </c>
      <c r="C17">
        <v>200</v>
      </c>
      <c r="D17">
        <v>2</v>
      </c>
      <c r="E17">
        <v>760</v>
      </c>
      <c r="F17">
        <v>163.19</v>
      </c>
      <c r="J17">
        <f t="shared" si="2"/>
        <v>13</v>
      </c>
      <c r="K17">
        <v>0</v>
      </c>
      <c r="L17">
        <f t="shared" si="0"/>
        <v>0</v>
      </c>
      <c r="M17">
        <v>3.8</v>
      </c>
      <c r="N17">
        <f t="shared" si="1"/>
        <v>3.8</v>
      </c>
      <c r="O17">
        <f t="shared" si="3"/>
        <v>3.8</v>
      </c>
    </row>
    <row r="18" spans="1:15">
      <c r="A18">
        <v>14</v>
      </c>
      <c r="B18">
        <v>36</v>
      </c>
      <c r="C18">
        <v>236</v>
      </c>
      <c r="D18">
        <v>12.5</v>
      </c>
      <c r="E18">
        <v>4750</v>
      </c>
      <c r="F18">
        <v>210.69</v>
      </c>
      <c r="J18">
        <f t="shared" si="2"/>
        <v>14</v>
      </c>
      <c r="K18">
        <v>0</v>
      </c>
      <c r="L18">
        <f t="shared" si="0"/>
        <v>0</v>
      </c>
      <c r="M18">
        <v>3.8</v>
      </c>
      <c r="N18">
        <f t="shared" si="1"/>
        <v>3.8</v>
      </c>
      <c r="O18">
        <f t="shared" si="3"/>
        <v>3.8</v>
      </c>
    </row>
    <row r="19" spans="1:15">
      <c r="A19">
        <v>15</v>
      </c>
      <c r="B19">
        <v>2</v>
      </c>
      <c r="C19">
        <v>238</v>
      </c>
      <c r="D19">
        <v>100</v>
      </c>
      <c r="E19">
        <v>38000</v>
      </c>
      <c r="F19">
        <v>231.8</v>
      </c>
      <c r="J19">
        <f t="shared" si="2"/>
        <v>15</v>
      </c>
      <c r="K19">
        <v>0</v>
      </c>
      <c r="L19">
        <f t="shared" si="0"/>
        <v>0</v>
      </c>
      <c r="M19">
        <v>3.8</v>
      </c>
      <c r="N19">
        <f t="shared" si="1"/>
        <v>3.8</v>
      </c>
      <c r="O19">
        <f t="shared" si="3"/>
        <v>3.8</v>
      </c>
    </row>
    <row r="20" spans="1:15">
      <c r="A20">
        <v>16</v>
      </c>
      <c r="B20">
        <v>6</v>
      </c>
      <c r="C20">
        <v>244</v>
      </c>
      <c r="D20">
        <v>50</v>
      </c>
      <c r="E20">
        <v>19000</v>
      </c>
      <c r="F20">
        <v>263.47000000000003</v>
      </c>
      <c r="J20">
        <f t="shared" si="2"/>
        <v>16</v>
      </c>
      <c r="K20">
        <v>0</v>
      </c>
      <c r="L20">
        <f t="shared" si="0"/>
        <v>0</v>
      </c>
      <c r="M20">
        <v>3.8</v>
      </c>
      <c r="N20">
        <f t="shared" si="1"/>
        <v>3.8</v>
      </c>
      <c r="O20">
        <f t="shared" si="3"/>
        <v>3.8</v>
      </c>
    </row>
    <row r="21" spans="1:15">
      <c r="A21">
        <v>17</v>
      </c>
      <c r="B21">
        <v>24</v>
      </c>
      <c r="C21">
        <v>268</v>
      </c>
      <c r="D21">
        <v>62.5</v>
      </c>
      <c r="E21">
        <v>23750</v>
      </c>
      <c r="F21">
        <v>421.8</v>
      </c>
      <c r="J21">
        <f t="shared" si="2"/>
        <v>17</v>
      </c>
      <c r="K21">
        <v>12.5</v>
      </c>
      <c r="L21">
        <f t="shared" si="0"/>
        <v>2.5826446280991737</v>
      </c>
      <c r="M21">
        <v>3.8</v>
      </c>
      <c r="N21">
        <f t="shared" si="1"/>
        <v>3.7845041322314046</v>
      </c>
      <c r="O21">
        <f t="shared" si="3"/>
        <v>3.799205340114431</v>
      </c>
    </row>
    <row r="22" spans="1:15">
      <c r="A22">
        <v>18</v>
      </c>
      <c r="B22">
        <v>8</v>
      </c>
      <c r="C22">
        <v>276</v>
      </c>
      <c r="D22">
        <v>-25</v>
      </c>
      <c r="E22">
        <v>-9500</v>
      </c>
      <c r="F22">
        <v>400.69</v>
      </c>
      <c r="J22">
        <f t="shared" si="2"/>
        <v>18</v>
      </c>
      <c r="K22">
        <v>12.5</v>
      </c>
      <c r="L22">
        <f t="shared" si="0"/>
        <v>2.5826446280991737</v>
      </c>
      <c r="M22">
        <v>3.8</v>
      </c>
      <c r="N22">
        <f t="shared" si="1"/>
        <v>3.7845041322314046</v>
      </c>
      <c r="O22">
        <f t="shared" si="3"/>
        <v>3.7984514320178655</v>
      </c>
    </row>
    <row r="23" spans="1:15">
      <c r="A23">
        <v>19</v>
      </c>
      <c r="B23">
        <v>32</v>
      </c>
      <c r="C23">
        <v>308</v>
      </c>
      <c r="D23">
        <v>25</v>
      </c>
      <c r="E23">
        <v>9500</v>
      </c>
      <c r="F23">
        <v>485.13</v>
      </c>
      <c r="J23">
        <f t="shared" si="2"/>
        <v>19</v>
      </c>
      <c r="K23">
        <v>12.5</v>
      </c>
      <c r="L23">
        <f t="shared" si="0"/>
        <v>2.5826446280991737</v>
      </c>
      <c r="M23">
        <v>3.8</v>
      </c>
      <c r="N23">
        <f t="shared" si="1"/>
        <v>3.7845041322314046</v>
      </c>
      <c r="O23">
        <f t="shared" si="3"/>
        <v>3.7977361858749701</v>
      </c>
    </row>
    <row r="24" spans="1:15">
      <c r="A24">
        <v>20</v>
      </c>
      <c r="B24">
        <v>8</v>
      </c>
      <c r="C24">
        <v>316</v>
      </c>
      <c r="D24">
        <v>-50</v>
      </c>
      <c r="E24">
        <v>-19000</v>
      </c>
      <c r="F24">
        <v>442.91</v>
      </c>
      <c r="J24">
        <f t="shared" si="2"/>
        <v>20</v>
      </c>
      <c r="K24">
        <v>12.5</v>
      </c>
      <c r="L24">
        <f t="shared" si="0"/>
        <v>2.5826446280991737</v>
      </c>
      <c r="M24">
        <v>3.8</v>
      </c>
      <c r="N24">
        <f t="shared" si="1"/>
        <v>3.7845041322314046</v>
      </c>
      <c r="O24">
        <f t="shared" si="3"/>
        <v>3.7970576190214538</v>
      </c>
    </row>
    <row r="25" spans="1:15">
      <c r="A25">
        <v>21</v>
      </c>
      <c r="B25">
        <v>12</v>
      </c>
      <c r="C25">
        <v>328</v>
      </c>
      <c r="D25">
        <v>2</v>
      </c>
      <c r="E25">
        <v>760</v>
      </c>
      <c r="F25">
        <v>445.44</v>
      </c>
      <c r="J25">
        <f t="shared" si="2"/>
        <v>21</v>
      </c>
      <c r="K25">
        <v>12.5</v>
      </c>
      <c r="L25">
        <f t="shared" si="0"/>
        <v>2.5826446280991737</v>
      </c>
      <c r="M25">
        <v>3.8</v>
      </c>
      <c r="N25">
        <f t="shared" si="1"/>
        <v>3.7845041322314046</v>
      </c>
      <c r="O25">
        <f t="shared" si="3"/>
        <v>3.796413850468118</v>
      </c>
    </row>
    <row r="26" spans="1:15">
      <c r="A26">
        <v>22</v>
      </c>
      <c r="B26">
        <v>2</v>
      </c>
      <c r="C26">
        <v>330</v>
      </c>
      <c r="D26">
        <v>121</v>
      </c>
      <c r="E26">
        <v>46000</v>
      </c>
      <c r="F26">
        <v>471</v>
      </c>
      <c r="J26">
        <f t="shared" si="2"/>
        <v>22</v>
      </c>
      <c r="K26">
        <v>12.5</v>
      </c>
      <c r="L26">
        <f t="shared" si="0"/>
        <v>2.5826446280991737</v>
      </c>
      <c r="M26">
        <v>3.8</v>
      </c>
      <c r="N26">
        <f t="shared" si="1"/>
        <v>3.7845041322314046</v>
      </c>
      <c r="O26">
        <f t="shared" si="3"/>
        <v>3.7958030956867481</v>
      </c>
    </row>
    <row r="27" spans="1:15">
      <c r="A27">
        <v>23</v>
      </c>
      <c r="B27">
        <v>5</v>
      </c>
      <c r="C27">
        <v>335</v>
      </c>
      <c r="D27">
        <v>2</v>
      </c>
      <c r="E27">
        <v>760</v>
      </c>
      <c r="F27">
        <v>472.06</v>
      </c>
      <c r="J27">
        <f t="shared" si="2"/>
        <v>23</v>
      </c>
      <c r="K27">
        <v>12.5</v>
      </c>
      <c r="L27">
        <f t="shared" si="0"/>
        <v>2.5826446280991737</v>
      </c>
      <c r="M27">
        <v>3.8</v>
      </c>
      <c r="N27">
        <f t="shared" si="1"/>
        <v>3.7845041322314046</v>
      </c>
      <c r="O27">
        <f t="shared" si="3"/>
        <v>3.795223661663397</v>
      </c>
    </row>
    <row r="28" spans="1:15">
      <c r="A28">
        <v>24</v>
      </c>
      <c r="B28">
        <v>2</v>
      </c>
      <c r="C28">
        <v>337</v>
      </c>
      <c r="D28">
        <v>-65.8</v>
      </c>
      <c r="E28">
        <v>-25000</v>
      </c>
      <c r="F28">
        <v>458.17</v>
      </c>
      <c r="J28">
        <f t="shared" si="2"/>
        <v>24</v>
      </c>
      <c r="K28">
        <v>12.5</v>
      </c>
      <c r="L28">
        <f t="shared" si="0"/>
        <v>2.5826446280991737</v>
      </c>
      <c r="M28">
        <v>3.8</v>
      </c>
      <c r="N28">
        <f t="shared" si="1"/>
        <v>3.7845041322314046</v>
      </c>
      <c r="O28">
        <f t="shared" si="3"/>
        <v>3.7946739422053462</v>
      </c>
    </row>
    <row r="29" spans="1:15">
      <c r="A29">
        <v>25</v>
      </c>
      <c r="B29">
        <v>23</v>
      </c>
      <c r="C29">
        <v>360</v>
      </c>
      <c r="D29">
        <v>2</v>
      </c>
      <c r="E29">
        <v>760</v>
      </c>
      <c r="F29">
        <v>463.02</v>
      </c>
      <c r="J29">
        <f t="shared" si="2"/>
        <v>25</v>
      </c>
      <c r="K29">
        <v>12.5</v>
      </c>
      <c r="L29">
        <f t="shared" si="0"/>
        <v>2.5826446280991737</v>
      </c>
      <c r="M29">
        <v>3.8</v>
      </c>
      <c r="N29">
        <f t="shared" si="1"/>
        <v>3.7845041322314046</v>
      </c>
      <c r="O29">
        <f t="shared" si="3"/>
        <v>3.7941524134887339</v>
      </c>
    </row>
    <row r="30" spans="1:15">
      <c r="J30">
        <f t="shared" si="2"/>
        <v>26</v>
      </c>
      <c r="K30">
        <v>12.5</v>
      </c>
      <c r="L30">
        <f t="shared" si="0"/>
        <v>2.5826446280991737</v>
      </c>
      <c r="M30">
        <v>3.8</v>
      </c>
      <c r="N30">
        <f t="shared" si="1"/>
        <v>3.7845041322314046</v>
      </c>
      <c r="O30">
        <f t="shared" si="3"/>
        <v>3.7936576298345117</v>
      </c>
    </row>
    <row r="31" spans="1:15">
      <c r="J31">
        <f t="shared" si="2"/>
        <v>27</v>
      </c>
      <c r="K31">
        <v>12.5</v>
      </c>
      <c r="L31">
        <f t="shared" si="0"/>
        <v>2.5826446280991737</v>
      </c>
      <c r="M31">
        <v>3.8</v>
      </c>
      <c r="N31">
        <f t="shared" si="1"/>
        <v>3.7845041322314046</v>
      </c>
      <c r="O31">
        <f t="shared" si="3"/>
        <v>3.7931882197010189</v>
      </c>
    </row>
    <row r="32" spans="1:15">
      <c r="J32">
        <f t="shared" si="2"/>
        <v>28</v>
      </c>
      <c r="K32">
        <v>12.5</v>
      </c>
      <c r="L32">
        <f t="shared" si="0"/>
        <v>2.5826446280991737</v>
      </c>
      <c r="M32">
        <v>3.8</v>
      </c>
      <c r="N32">
        <f t="shared" si="1"/>
        <v>3.7845041322314046</v>
      </c>
      <c r="O32">
        <f t="shared" si="3"/>
        <v>3.7927428818820643</v>
      </c>
    </row>
    <row r="33" spans="10:15">
      <c r="J33">
        <f t="shared" si="2"/>
        <v>29</v>
      </c>
      <c r="K33">
        <v>12.5</v>
      </c>
      <c r="L33">
        <f t="shared" si="0"/>
        <v>2.5826446280991737</v>
      </c>
      <c r="M33">
        <v>3.8</v>
      </c>
      <c r="N33">
        <f t="shared" si="1"/>
        <v>3.7845041322314046</v>
      </c>
      <c r="O33">
        <f t="shared" si="3"/>
        <v>3.7923203818999793</v>
      </c>
    </row>
    <row r="34" spans="10:15">
      <c r="J34">
        <f t="shared" si="2"/>
        <v>30</v>
      </c>
      <c r="K34">
        <v>12.5</v>
      </c>
      <c r="L34">
        <f t="shared" si="0"/>
        <v>2.5826446280991737</v>
      </c>
      <c r="M34">
        <v>3.8</v>
      </c>
      <c r="N34">
        <f t="shared" si="1"/>
        <v>3.7845041322314046</v>
      </c>
      <c r="O34">
        <f t="shared" si="3"/>
        <v>3.7919195485836421</v>
      </c>
    </row>
    <row r="35" spans="10:15">
      <c r="J35">
        <f t="shared" si="2"/>
        <v>31</v>
      </c>
      <c r="K35">
        <v>12.5</v>
      </c>
      <c r="L35">
        <f t="shared" si="0"/>
        <v>2.5826446280991737</v>
      </c>
      <c r="M35">
        <v>3.8</v>
      </c>
      <c r="N35">
        <f t="shared" si="1"/>
        <v>3.7845041322314046</v>
      </c>
      <c r="O35">
        <f t="shared" si="3"/>
        <v>3.791539270821989</v>
      </c>
    </row>
    <row r="36" spans="10:15">
      <c r="J36">
        <f t="shared" si="2"/>
        <v>32</v>
      </c>
      <c r="K36">
        <v>12.5</v>
      </c>
      <c r="L36">
        <f t="shared" si="0"/>
        <v>2.5826446280991737</v>
      </c>
      <c r="M36">
        <v>3.8</v>
      </c>
      <c r="N36">
        <f t="shared" si="1"/>
        <v>3.7845041322314046</v>
      </c>
      <c r="O36">
        <f t="shared" si="3"/>
        <v>3.7911784944840106</v>
      </c>
    </row>
    <row r="37" spans="10:15">
      <c r="J37">
        <f t="shared" si="2"/>
        <v>33</v>
      </c>
      <c r="K37">
        <v>12.5</v>
      </c>
      <c r="L37">
        <f t="shared" si="0"/>
        <v>2.5826446280991737</v>
      </c>
      <c r="M37">
        <v>3.8</v>
      </c>
      <c r="N37">
        <f t="shared" si="1"/>
        <v>3.7845041322314046</v>
      </c>
      <c r="O37">
        <f t="shared" si="3"/>
        <v>3.7908362194966974</v>
      </c>
    </row>
    <row r="38" spans="10:15">
      <c r="J38">
        <f t="shared" si="2"/>
        <v>34</v>
      </c>
      <c r="K38">
        <v>12.5</v>
      </c>
      <c r="L38">
        <f t="shared" si="0"/>
        <v>2.5826446280991737</v>
      </c>
      <c r="M38">
        <v>3.8</v>
      </c>
      <c r="N38">
        <f t="shared" si="1"/>
        <v>3.7845041322314046</v>
      </c>
      <c r="O38">
        <f t="shared" si="3"/>
        <v>3.7905114970728362</v>
      </c>
    </row>
    <row r="39" spans="10:15">
      <c r="J39">
        <f t="shared" si="2"/>
        <v>35</v>
      </c>
      <c r="K39">
        <v>12.5</v>
      </c>
      <c r="L39">
        <f t="shared" si="0"/>
        <v>2.5826446280991737</v>
      </c>
      <c r="M39">
        <v>3.8</v>
      </c>
      <c r="N39">
        <f t="shared" si="1"/>
        <v>3.7845041322314046</v>
      </c>
      <c r="O39">
        <f t="shared" si="3"/>
        <v>3.7902034270809679</v>
      </c>
    </row>
    <row r="40" spans="10:15">
      <c r="J40">
        <f t="shared" si="2"/>
        <v>36</v>
      </c>
      <c r="K40">
        <v>12.5</v>
      </c>
      <c r="L40">
        <f t="shared" si="0"/>
        <v>2.5826446280991737</v>
      </c>
      <c r="M40">
        <v>3.8</v>
      </c>
      <c r="N40">
        <f t="shared" si="1"/>
        <v>3.7845041322314046</v>
      </c>
      <c r="O40">
        <f t="shared" si="3"/>
        <v>3.7899111555502212</v>
      </c>
    </row>
    <row r="41" spans="10:15">
      <c r="J41">
        <f t="shared" si="2"/>
        <v>37</v>
      </c>
      <c r="K41">
        <v>12.5</v>
      </c>
      <c r="L41">
        <f t="shared" si="0"/>
        <v>2.5826446280991737</v>
      </c>
      <c r="M41">
        <v>3.8</v>
      </c>
      <c r="N41">
        <f t="shared" si="1"/>
        <v>3.7845041322314046</v>
      </c>
      <c r="O41">
        <f t="shared" si="3"/>
        <v>3.7896338723031024</v>
      </c>
    </row>
    <row r="42" spans="10:15">
      <c r="J42">
        <f t="shared" si="2"/>
        <v>38</v>
      </c>
      <c r="K42">
        <v>12.5</v>
      </c>
      <c r="L42">
        <f t="shared" si="0"/>
        <v>2.5826446280991737</v>
      </c>
      <c r="M42">
        <v>3.8</v>
      </c>
      <c r="N42">
        <f t="shared" si="1"/>
        <v>3.7845041322314046</v>
      </c>
      <c r="O42">
        <f t="shared" si="3"/>
        <v>3.7893708087096822</v>
      </c>
    </row>
    <row r="43" spans="10:15">
      <c r="J43">
        <f t="shared" si="2"/>
        <v>39</v>
      </c>
      <c r="K43">
        <v>12.5</v>
      </c>
      <c r="L43">
        <f t="shared" si="0"/>
        <v>2.5826446280991737</v>
      </c>
      <c r="M43">
        <v>3.8</v>
      </c>
      <c r="N43">
        <f t="shared" si="1"/>
        <v>3.7845041322314046</v>
      </c>
      <c r="O43">
        <f t="shared" si="3"/>
        <v>3.7891212355569501</v>
      </c>
    </row>
    <row r="44" spans="10:15">
      <c r="J44">
        <f t="shared" si="2"/>
        <v>40</v>
      </c>
      <c r="K44">
        <v>12.5</v>
      </c>
      <c r="L44">
        <f t="shared" si="0"/>
        <v>2.5826446280991737</v>
      </c>
      <c r="M44">
        <v>3.8</v>
      </c>
      <c r="N44">
        <f t="shared" si="1"/>
        <v>3.7845041322314046</v>
      </c>
      <c r="O44">
        <f t="shared" si="3"/>
        <v>3.7888844610274348</v>
      </c>
    </row>
    <row r="45" spans="10:15">
      <c r="J45">
        <f t="shared" si="2"/>
        <v>41</v>
      </c>
      <c r="K45">
        <v>12.5</v>
      </c>
      <c r="L45">
        <f t="shared" si="0"/>
        <v>2.5826446280991737</v>
      </c>
      <c r="M45">
        <v>3.8</v>
      </c>
      <c r="N45">
        <f t="shared" si="1"/>
        <v>3.7845041322314046</v>
      </c>
      <c r="O45">
        <f t="shared" si="3"/>
        <v>3.7886598287814848</v>
      </c>
    </row>
    <row r="46" spans="10:15">
      <c r="J46">
        <f t="shared" si="2"/>
        <v>42</v>
      </c>
      <c r="K46">
        <v>12.5</v>
      </c>
      <c r="L46">
        <f t="shared" si="0"/>
        <v>2.5826446280991737</v>
      </c>
      <c r="M46">
        <v>3.8</v>
      </c>
      <c r="N46">
        <f t="shared" si="1"/>
        <v>3.7845041322314046</v>
      </c>
      <c r="O46">
        <f t="shared" si="3"/>
        <v>3.7884467161378907</v>
      </c>
    </row>
    <row r="47" spans="10:15">
      <c r="J47">
        <f t="shared" si="2"/>
        <v>43</v>
      </c>
      <c r="K47">
        <v>12.5</v>
      </c>
      <c r="L47">
        <f t="shared" si="0"/>
        <v>2.5826446280991737</v>
      </c>
      <c r="M47">
        <v>3.8</v>
      </c>
      <c r="N47">
        <f t="shared" si="1"/>
        <v>3.7845041322314046</v>
      </c>
      <c r="O47">
        <f t="shared" si="3"/>
        <v>3.7882445323478144</v>
      </c>
    </row>
    <row r="48" spans="10:15">
      <c r="J48">
        <f t="shared" si="2"/>
        <v>44</v>
      </c>
      <c r="K48">
        <v>12.5</v>
      </c>
      <c r="L48">
        <f t="shared" si="0"/>
        <v>2.5826446280991737</v>
      </c>
      <c r="M48">
        <v>3.8</v>
      </c>
      <c r="N48">
        <f t="shared" si="1"/>
        <v>3.7845041322314046</v>
      </c>
      <c r="O48">
        <f t="shared" si="3"/>
        <v>3.7880527169572291</v>
      </c>
    </row>
    <row r="49" spans="10:15">
      <c r="J49">
        <f t="shared" si="2"/>
        <v>45</v>
      </c>
      <c r="K49">
        <v>25</v>
      </c>
      <c r="L49">
        <f t="shared" si="0"/>
        <v>5.1652892561983474</v>
      </c>
      <c r="M49">
        <v>3.8</v>
      </c>
      <c r="N49">
        <f t="shared" si="1"/>
        <v>3.7690082644628098</v>
      </c>
      <c r="O49">
        <f t="shared" si="3"/>
        <v>3.7870760783677717</v>
      </c>
    </row>
    <row r="50" spans="10:15">
      <c r="J50">
        <f t="shared" si="2"/>
        <v>46</v>
      </c>
      <c r="K50">
        <v>25</v>
      </c>
      <c r="L50">
        <f t="shared" si="0"/>
        <v>5.1652892561983474</v>
      </c>
      <c r="M50">
        <v>3.8</v>
      </c>
      <c r="N50">
        <f t="shared" si="1"/>
        <v>3.7690082644628098</v>
      </c>
      <c r="O50">
        <f t="shared" si="3"/>
        <v>3.7861495238085427</v>
      </c>
    </row>
    <row r="51" spans="10:15">
      <c r="J51">
        <f t="shared" si="2"/>
        <v>47</v>
      </c>
      <c r="K51">
        <v>25</v>
      </c>
      <c r="L51">
        <f t="shared" si="0"/>
        <v>5.1652892561983474</v>
      </c>
      <c r="M51">
        <v>3.8</v>
      </c>
      <c r="N51">
        <f t="shared" si="1"/>
        <v>3.7690082644628098</v>
      </c>
      <c r="O51">
        <f t="shared" si="3"/>
        <v>3.7852704848677359</v>
      </c>
    </row>
    <row r="52" spans="10:15">
      <c r="J52">
        <f t="shared" si="2"/>
        <v>48</v>
      </c>
      <c r="K52">
        <v>25</v>
      </c>
      <c r="L52">
        <f t="shared" si="0"/>
        <v>5.1652892561983474</v>
      </c>
      <c r="M52">
        <v>3.8</v>
      </c>
      <c r="N52">
        <f t="shared" si="1"/>
        <v>3.7690082644628098</v>
      </c>
      <c r="O52">
        <f t="shared" si="3"/>
        <v>3.7844365248469702</v>
      </c>
    </row>
    <row r="53" spans="10:15">
      <c r="J53">
        <f t="shared" si="2"/>
        <v>49</v>
      </c>
      <c r="K53">
        <v>25</v>
      </c>
      <c r="L53">
        <f t="shared" si="0"/>
        <v>5.1652892561983474</v>
      </c>
      <c r="M53">
        <v>3.8</v>
      </c>
      <c r="N53">
        <f t="shared" si="1"/>
        <v>3.7690082644628098</v>
      </c>
      <c r="O53">
        <f t="shared" si="3"/>
        <v>3.7836453320067567</v>
      </c>
    </row>
    <row r="54" spans="10:15">
      <c r="J54">
        <f t="shared" si="2"/>
        <v>50</v>
      </c>
      <c r="K54">
        <v>25</v>
      </c>
      <c r="L54">
        <f t="shared" si="0"/>
        <v>5.1652892561983474</v>
      </c>
      <c r="M54">
        <v>3.8</v>
      </c>
      <c r="N54">
        <f t="shared" si="1"/>
        <v>3.7690082644628098</v>
      </c>
      <c r="O54">
        <f t="shared" si="3"/>
        <v>3.782894713158349</v>
      </c>
    </row>
    <row r="55" spans="10:15">
      <c r="J55">
        <f t="shared" si="2"/>
        <v>51</v>
      </c>
      <c r="K55">
        <v>25</v>
      </c>
      <c r="L55">
        <f t="shared" si="0"/>
        <v>5.1652892561983474</v>
      </c>
      <c r="M55">
        <v>3.8</v>
      </c>
      <c r="N55">
        <f t="shared" si="1"/>
        <v>3.7690082644628098</v>
      </c>
      <c r="O55">
        <f t="shared" si="3"/>
        <v>3.7821825875842188</v>
      </c>
    </row>
    <row r="56" spans="10:15">
      <c r="J56">
        <f t="shared" si="2"/>
        <v>52</v>
      </c>
      <c r="K56">
        <v>25</v>
      </c>
      <c r="L56">
        <f t="shared" si="0"/>
        <v>5.1652892561983474</v>
      </c>
      <c r="M56">
        <v>3.8</v>
      </c>
      <c r="N56">
        <f t="shared" si="1"/>
        <v>3.7690082644628098</v>
      </c>
      <c r="O56">
        <f t="shared" si="3"/>
        <v>3.7815069812703004</v>
      </c>
    </row>
    <row r="57" spans="10:15">
      <c r="J57">
        <f t="shared" si="2"/>
        <v>53</v>
      </c>
      <c r="K57">
        <v>25</v>
      </c>
      <c r="L57">
        <f t="shared" si="0"/>
        <v>5.1652892561983474</v>
      </c>
      <c r="M57">
        <v>3.8</v>
      </c>
      <c r="N57">
        <f t="shared" si="1"/>
        <v>3.7690082644628098</v>
      </c>
      <c r="O57">
        <f t="shared" si="3"/>
        <v>3.7808660214340186</v>
      </c>
    </row>
    <row r="58" spans="10:15">
      <c r="J58">
        <f t="shared" si="2"/>
        <v>54</v>
      </c>
      <c r="K58">
        <v>25</v>
      </c>
      <c r="L58">
        <f t="shared" si="0"/>
        <v>5.1652892561983474</v>
      </c>
      <c r="M58">
        <v>3.8</v>
      </c>
      <c r="N58">
        <f t="shared" si="1"/>
        <v>3.7690082644628098</v>
      </c>
      <c r="O58">
        <f t="shared" si="3"/>
        <v>3.780257931332931</v>
      </c>
    </row>
    <row r="59" spans="10:15">
      <c r="J59">
        <f t="shared" si="2"/>
        <v>55</v>
      </c>
      <c r="K59">
        <v>25</v>
      </c>
      <c r="L59">
        <f t="shared" si="0"/>
        <v>5.1652892561983474</v>
      </c>
      <c r="M59">
        <v>3.8</v>
      </c>
      <c r="N59">
        <f t="shared" si="1"/>
        <v>3.7690082644628098</v>
      </c>
      <c r="O59">
        <f t="shared" si="3"/>
        <v>3.7796810253395914</v>
      </c>
    </row>
    <row r="60" spans="10:15">
      <c r="J60">
        <f t="shared" si="2"/>
        <v>56</v>
      </c>
      <c r="K60">
        <v>25</v>
      </c>
      <c r="L60">
        <f t="shared" si="0"/>
        <v>5.1652892561983474</v>
      </c>
      <c r="M60">
        <v>3.8</v>
      </c>
      <c r="N60">
        <f t="shared" si="1"/>
        <v>3.7690082644628098</v>
      </c>
      <c r="O60">
        <f t="shared" si="3"/>
        <v>3.779133704268987</v>
      </c>
    </row>
    <row r="61" spans="10:15">
      <c r="J61">
        <f t="shared" si="2"/>
        <v>57</v>
      </c>
      <c r="K61">
        <v>-12.5</v>
      </c>
      <c r="L61">
        <f t="shared" si="0"/>
        <v>-2.5826446280991737</v>
      </c>
      <c r="M61">
        <v>3.8</v>
      </c>
      <c r="N61">
        <f t="shared" si="1"/>
        <v>3.8154958677685951</v>
      </c>
      <c r="O61">
        <f t="shared" si="3"/>
        <v>3.7809984306023003</v>
      </c>
    </row>
    <row r="62" spans="10:15">
      <c r="J62">
        <f t="shared" si="2"/>
        <v>58</v>
      </c>
      <c r="K62">
        <v>-12.5</v>
      </c>
      <c r="L62">
        <f t="shared" si="0"/>
        <v>-2.5826446280991737</v>
      </c>
      <c r="M62">
        <v>3.8</v>
      </c>
      <c r="N62">
        <f t="shared" si="1"/>
        <v>3.8154958677685951</v>
      </c>
      <c r="O62">
        <f t="shared" si="3"/>
        <v>3.7827675299441617</v>
      </c>
    </row>
    <row r="63" spans="10:15">
      <c r="J63">
        <f t="shared" si="2"/>
        <v>59</v>
      </c>
      <c r="K63">
        <v>-12.5</v>
      </c>
      <c r="L63">
        <f t="shared" si="0"/>
        <v>-2.5826446280991737</v>
      </c>
      <c r="M63">
        <v>3.8</v>
      </c>
      <c r="N63">
        <f t="shared" si="1"/>
        <v>3.8154958677685951</v>
      </c>
      <c r="O63">
        <f t="shared" si="3"/>
        <v>3.7844459062428504</v>
      </c>
    </row>
    <row r="64" spans="10:15">
      <c r="J64">
        <f t="shared" si="2"/>
        <v>60</v>
      </c>
      <c r="K64">
        <v>-12.5</v>
      </c>
      <c r="L64">
        <f t="shared" si="0"/>
        <v>-2.5826446280991737</v>
      </c>
      <c r="M64">
        <v>3.8</v>
      </c>
      <c r="N64">
        <f t="shared" si="1"/>
        <v>3.8154958677685951</v>
      </c>
      <c r="O64">
        <f t="shared" si="3"/>
        <v>3.7860382119621194</v>
      </c>
    </row>
    <row r="65" spans="10:15">
      <c r="J65">
        <f t="shared" si="2"/>
        <v>61</v>
      </c>
      <c r="K65">
        <v>-12.5</v>
      </c>
      <c r="L65">
        <f t="shared" si="0"/>
        <v>-2.5826446280991737</v>
      </c>
      <c r="M65">
        <v>3.8</v>
      </c>
      <c r="N65">
        <f t="shared" si="1"/>
        <v>3.8154958677685951</v>
      </c>
      <c r="O65">
        <f t="shared" si="3"/>
        <v>3.7875488609778363</v>
      </c>
    </row>
    <row r="66" spans="10:15">
      <c r="J66">
        <f t="shared" si="2"/>
        <v>62</v>
      </c>
      <c r="K66">
        <v>-12.5</v>
      </c>
      <c r="L66">
        <f t="shared" si="0"/>
        <v>-2.5826446280991737</v>
      </c>
      <c r="M66">
        <v>3.8</v>
      </c>
      <c r="N66">
        <f t="shared" si="1"/>
        <v>3.8154958677685951</v>
      </c>
      <c r="O66">
        <f t="shared" si="3"/>
        <v>3.7889820408132597</v>
      </c>
    </row>
    <row r="67" spans="10:15">
      <c r="J67">
        <f t="shared" si="2"/>
        <v>63</v>
      </c>
      <c r="K67">
        <v>-12.5</v>
      </c>
      <c r="L67">
        <f t="shared" si="0"/>
        <v>-2.5826446280991737</v>
      </c>
      <c r="M67">
        <v>3.8</v>
      </c>
      <c r="N67">
        <f t="shared" si="1"/>
        <v>3.8154958677685951</v>
      </c>
      <c r="O67">
        <f t="shared" si="3"/>
        <v>3.7903417242468667</v>
      </c>
    </row>
    <row r="68" spans="10:15">
      <c r="J68">
        <f t="shared" si="2"/>
        <v>64</v>
      </c>
      <c r="K68">
        <v>-12.5</v>
      </c>
      <c r="L68">
        <f t="shared" ref="L68:L131" si="4">K68*$H$9</f>
        <v>-2.5826446280991737</v>
      </c>
      <c r="M68">
        <v>3.8</v>
      </c>
      <c r="N68">
        <f t="shared" si="1"/>
        <v>3.8154958677685951</v>
      </c>
      <c r="O68">
        <f t="shared" si="3"/>
        <v>3.7916316803249042</v>
      </c>
    </row>
    <row r="69" spans="10:15">
      <c r="J69">
        <f t="shared" si="2"/>
        <v>65</v>
      </c>
      <c r="K69">
        <v>2</v>
      </c>
      <c r="L69">
        <f t="shared" si="4"/>
        <v>0.41322314049586778</v>
      </c>
      <c r="M69">
        <v>3.8</v>
      </c>
      <c r="N69">
        <f t="shared" ref="N69:N132" si="5">M69-L69*$H$14</f>
        <v>3.7975206611570247</v>
      </c>
      <c r="O69">
        <f t="shared" si="3"/>
        <v>3.7919336793419358</v>
      </c>
    </row>
    <row r="70" spans="10:15">
      <c r="J70">
        <f t="shared" ref="J70:J133" si="6">1+J69</f>
        <v>66</v>
      </c>
      <c r="K70">
        <v>2</v>
      </c>
      <c r="L70">
        <f t="shared" si="4"/>
        <v>0.41322314049586778</v>
      </c>
      <c r="M70">
        <v>3.8</v>
      </c>
      <c r="N70">
        <f t="shared" si="5"/>
        <v>3.7975206611570247</v>
      </c>
      <c r="O70">
        <f t="shared" si="3"/>
        <v>3.7922201912298892</v>
      </c>
    </row>
    <row r="71" spans="10:15">
      <c r="J71">
        <f t="shared" si="6"/>
        <v>67</v>
      </c>
      <c r="K71">
        <v>2</v>
      </c>
      <c r="L71">
        <f t="shared" si="4"/>
        <v>0.41322314049586778</v>
      </c>
      <c r="M71">
        <v>3.8</v>
      </c>
      <c r="N71">
        <f t="shared" si="5"/>
        <v>3.7975206611570247</v>
      </c>
      <c r="O71">
        <f t="shared" ref="O71:O134" si="7">O70-((L71-((M70-O70)/$H$14))/$H$12)</f>
        <v>3.7924920102005113</v>
      </c>
    </row>
    <row r="72" spans="10:15">
      <c r="J72">
        <f t="shared" si="6"/>
        <v>68</v>
      </c>
      <c r="K72">
        <v>2</v>
      </c>
      <c r="L72">
        <f t="shared" si="4"/>
        <v>0.41322314049586778</v>
      </c>
      <c r="M72">
        <v>3.8</v>
      </c>
      <c r="N72">
        <f t="shared" si="5"/>
        <v>3.7975206611570247</v>
      </c>
      <c r="O72">
        <f t="shared" si="7"/>
        <v>3.7927498897367427</v>
      </c>
    </row>
    <row r="73" spans="10:15">
      <c r="J73">
        <f t="shared" si="6"/>
        <v>69</v>
      </c>
      <c r="K73">
        <v>2</v>
      </c>
      <c r="L73">
        <f t="shared" si="4"/>
        <v>0.41322314049586778</v>
      </c>
      <c r="M73">
        <v>3.8</v>
      </c>
      <c r="N73">
        <f t="shared" si="5"/>
        <v>3.7975206611570247</v>
      </c>
      <c r="O73">
        <f t="shared" si="7"/>
        <v>3.7929945446813726</v>
      </c>
    </row>
    <row r="74" spans="10:15">
      <c r="J74">
        <f t="shared" si="6"/>
        <v>70</v>
      </c>
      <c r="K74">
        <v>2</v>
      </c>
      <c r="L74">
        <f t="shared" si="4"/>
        <v>0.41322314049586778</v>
      </c>
      <c r="M74">
        <v>3.8</v>
      </c>
      <c r="N74">
        <f t="shared" si="5"/>
        <v>3.7975206611570247</v>
      </c>
      <c r="O74">
        <f t="shared" si="7"/>
        <v>3.7932266532185857</v>
      </c>
    </row>
    <row r="75" spans="10:15">
      <c r="J75">
        <f t="shared" si="6"/>
        <v>71</v>
      </c>
      <c r="K75">
        <v>2</v>
      </c>
      <c r="L75">
        <f t="shared" si="4"/>
        <v>0.41322314049586778</v>
      </c>
      <c r="M75">
        <v>3.8</v>
      </c>
      <c r="N75">
        <f t="shared" si="5"/>
        <v>3.7975206611570247</v>
      </c>
      <c r="O75">
        <f t="shared" si="7"/>
        <v>3.7934468587538901</v>
      </c>
    </row>
    <row r="76" spans="10:15">
      <c r="J76">
        <f t="shared" si="6"/>
        <v>72</v>
      </c>
      <c r="K76">
        <v>2</v>
      </c>
      <c r="L76">
        <f t="shared" si="4"/>
        <v>0.41322314049586778</v>
      </c>
      <c r="M76">
        <v>3.8</v>
      </c>
      <c r="N76">
        <f t="shared" si="5"/>
        <v>3.7975206611570247</v>
      </c>
      <c r="O76">
        <f t="shared" si="7"/>
        <v>3.7936557716976407</v>
      </c>
    </row>
    <row r="77" spans="10:15">
      <c r="J77">
        <f t="shared" si="6"/>
        <v>73</v>
      </c>
      <c r="K77">
        <v>2</v>
      </c>
      <c r="L77">
        <f t="shared" si="4"/>
        <v>0.41322314049586778</v>
      </c>
      <c r="M77">
        <v>3.8</v>
      </c>
      <c r="N77">
        <f t="shared" si="5"/>
        <v>3.7975206611570247</v>
      </c>
      <c r="O77">
        <f t="shared" si="7"/>
        <v>3.7938539711570964</v>
      </c>
    </row>
    <row r="78" spans="10:15">
      <c r="J78">
        <f t="shared" si="6"/>
        <v>74</v>
      </c>
      <c r="K78">
        <v>2</v>
      </c>
      <c r="L78">
        <f t="shared" si="4"/>
        <v>0.41322314049586778</v>
      </c>
      <c r="M78">
        <v>3.8</v>
      </c>
      <c r="N78">
        <f t="shared" si="5"/>
        <v>3.7975206611570247</v>
      </c>
      <c r="O78">
        <f t="shared" si="7"/>
        <v>3.7940420065417082</v>
      </c>
    </row>
    <row r="79" spans="10:15">
      <c r="J79">
        <f t="shared" si="6"/>
        <v>75</v>
      </c>
      <c r="K79">
        <v>2</v>
      </c>
      <c r="L79">
        <f t="shared" si="4"/>
        <v>0.41322314049586778</v>
      </c>
      <c r="M79">
        <v>3.8</v>
      </c>
      <c r="N79">
        <f t="shared" si="5"/>
        <v>3.7975206611570247</v>
      </c>
      <c r="O79">
        <f t="shared" si="7"/>
        <v>3.7942203990860834</v>
      </c>
    </row>
    <row r="80" spans="10:15">
      <c r="J80">
        <f t="shared" si="6"/>
        <v>76</v>
      </c>
      <c r="K80">
        <v>2</v>
      </c>
      <c r="L80">
        <f t="shared" si="4"/>
        <v>0.41322314049586778</v>
      </c>
      <c r="M80">
        <v>3.8</v>
      </c>
      <c r="N80">
        <f t="shared" si="5"/>
        <v>3.7975206611570247</v>
      </c>
      <c r="O80">
        <f t="shared" si="7"/>
        <v>3.7943896432948496</v>
      </c>
    </row>
    <row r="81" spans="10:15">
      <c r="J81">
        <f t="shared" si="6"/>
        <v>77</v>
      </c>
      <c r="K81">
        <v>2</v>
      </c>
      <c r="L81">
        <f t="shared" si="4"/>
        <v>0.41322314049586778</v>
      </c>
      <c r="M81">
        <v>3.8</v>
      </c>
      <c r="N81">
        <f t="shared" si="5"/>
        <v>3.7975206611570247</v>
      </c>
      <c r="O81">
        <f t="shared" si="7"/>
        <v>3.7945502083134226</v>
      </c>
    </row>
    <row r="82" spans="10:15">
      <c r="J82">
        <f t="shared" si="6"/>
        <v>78</v>
      </c>
      <c r="K82">
        <v>2</v>
      </c>
      <c r="L82">
        <f t="shared" si="4"/>
        <v>0.41322314049586778</v>
      </c>
      <c r="M82">
        <v>3.8</v>
      </c>
      <c r="N82">
        <f t="shared" si="5"/>
        <v>3.7975206611570247</v>
      </c>
      <c r="O82">
        <f t="shared" si="7"/>
        <v>3.7947025392284792</v>
      </c>
    </row>
    <row r="83" spans="10:15">
      <c r="J83">
        <f t="shared" si="6"/>
        <v>79</v>
      </c>
      <c r="K83">
        <v>2</v>
      </c>
      <c r="L83">
        <f t="shared" si="4"/>
        <v>0.41322314049586778</v>
      </c>
      <c r="M83">
        <v>3.8</v>
      </c>
      <c r="N83">
        <f t="shared" si="5"/>
        <v>3.7975206611570247</v>
      </c>
      <c r="O83">
        <f t="shared" si="7"/>
        <v>3.794847058301738</v>
      </c>
    </row>
    <row r="84" spans="10:15">
      <c r="J84">
        <f t="shared" si="6"/>
        <v>80</v>
      </c>
      <c r="K84">
        <v>2</v>
      </c>
      <c r="L84">
        <f t="shared" si="4"/>
        <v>0.41322314049586778</v>
      </c>
      <c r="M84">
        <v>3.8</v>
      </c>
      <c r="N84">
        <f t="shared" si="5"/>
        <v>3.7975206611570247</v>
      </c>
      <c r="O84">
        <f t="shared" si="7"/>
        <v>3.7949841661404706</v>
      </c>
    </row>
    <row r="85" spans="10:15">
      <c r="J85">
        <f t="shared" si="6"/>
        <v>81</v>
      </c>
      <c r="K85">
        <v>12.5</v>
      </c>
      <c r="L85">
        <f t="shared" si="4"/>
        <v>2.5826446280991737</v>
      </c>
      <c r="M85">
        <v>3.8</v>
      </c>
      <c r="N85">
        <f t="shared" si="5"/>
        <v>3.7845041322314046</v>
      </c>
      <c r="O85">
        <f t="shared" si="7"/>
        <v>3.7944467285041084</v>
      </c>
    </row>
    <row r="86" spans="10:15">
      <c r="J86">
        <f t="shared" si="6"/>
        <v>82</v>
      </c>
      <c r="K86">
        <v>12.5</v>
      </c>
      <c r="L86">
        <f t="shared" si="4"/>
        <v>2.5826446280991737</v>
      </c>
      <c r="M86">
        <v>3.8</v>
      </c>
      <c r="N86">
        <f t="shared" si="5"/>
        <v>3.7845041322314046</v>
      </c>
      <c r="O86">
        <f t="shared" si="7"/>
        <v>3.793936851772175</v>
      </c>
    </row>
    <row r="87" spans="10:15">
      <c r="J87">
        <f t="shared" si="6"/>
        <v>83</v>
      </c>
      <c r="K87">
        <v>12.5</v>
      </c>
      <c r="L87">
        <f t="shared" si="4"/>
        <v>2.5826446280991737</v>
      </c>
      <c r="M87">
        <v>3.8</v>
      </c>
      <c r="N87">
        <f t="shared" si="5"/>
        <v>3.7845041322314046</v>
      </c>
      <c r="O87">
        <f t="shared" si="7"/>
        <v>3.7934531225649559</v>
      </c>
    </row>
    <row r="88" spans="10:15">
      <c r="J88">
        <f t="shared" si="6"/>
        <v>84</v>
      </c>
      <c r="K88">
        <v>12.5</v>
      </c>
      <c r="L88">
        <f t="shared" si="4"/>
        <v>2.5826446280991737</v>
      </c>
      <c r="M88">
        <v>3.8</v>
      </c>
      <c r="N88">
        <f t="shared" si="5"/>
        <v>3.7845041322314046</v>
      </c>
      <c r="O88">
        <f t="shared" si="7"/>
        <v>3.792994199983748</v>
      </c>
    </row>
    <row r="89" spans="10:15">
      <c r="J89">
        <f t="shared" si="6"/>
        <v>85</v>
      </c>
      <c r="K89">
        <v>12.5</v>
      </c>
      <c r="L89">
        <f t="shared" si="4"/>
        <v>2.5826446280991737</v>
      </c>
      <c r="M89">
        <v>3.8</v>
      </c>
      <c r="N89">
        <f t="shared" si="5"/>
        <v>3.7845041322314046</v>
      </c>
      <c r="O89">
        <f t="shared" si="7"/>
        <v>3.7925588118938842</v>
      </c>
    </row>
    <row r="90" spans="10:15">
      <c r="J90">
        <f t="shared" si="6"/>
        <v>86</v>
      </c>
      <c r="K90">
        <v>12.5</v>
      </c>
      <c r="L90">
        <f t="shared" si="4"/>
        <v>2.5826446280991737</v>
      </c>
      <c r="M90">
        <v>3.8</v>
      </c>
      <c r="N90">
        <f t="shared" si="5"/>
        <v>3.7845041322314046</v>
      </c>
      <c r="O90">
        <f t="shared" si="7"/>
        <v>3.7921457513983725</v>
      </c>
    </row>
    <row r="91" spans="10:15">
      <c r="J91">
        <f t="shared" si="6"/>
        <v>87</v>
      </c>
      <c r="K91">
        <v>12.5</v>
      </c>
      <c r="L91">
        <f t="shared" si="4"/>
        <v>2.5826446280991737</v>
      </c>
      <c r="M91">
        <v>3.8</v>
      </c>
      <c r="N91">
        <f t="shared" si="5"/>
        <v>3.7845041322314046</v>
      </c>
      <c r="O91">
        <f t="shared" si="7"/>
        <v>3.7917538734923744</v>
      </c>
    </row>
    <row r="92" spans="10:15">
      <c r="J92">
        <f t="shared" si="6"/>
        <v>88</v>
      </c>
      <c r="K92">
        <v>12.5</v>
      </c>
      <c r="L92">
        <f t="shared" si="4"/>
        <v>2.5826446280991737</v>
      </c>
      <c r="M92">
        <v>3.8</v>
      </c>
      <c r="N92">
        <f t="shared" si="5"/>
        <v>3.7845041322314046</v>
      </c>
      <c r="O92">
        <f t="shared" si="7"/>
        <v>3.7913820918892478</v>
      </c>
    </row>
    <row r="93" spans="10:15">
      <c r="J93">
        <f t="shared" si="6"/>
        <v>89</v>
      </c>
      <c r="K93">
        <v>12.5</v>
      </c>
      <c r="L93">
        <f t="shared" si="4"/>
        <v>2.5826446280991737</v>
      </c>
      <c r="M93">
        <v>3.8</v>
      </c>
      <c r="N93">
        <f t="shared" si="5"/>
        <v>3.7845041322314046</v>
      </c>
      <c r="O93">
        <f t="shared" si="7"/>
        <v>3.7910293760093583</v>
      </c>
    </row>
    <row r="94" spans="10:15">
      <c r="J94">
        <f t="shared" si="6"/>
        <v>90</v>
      </c>
      <c r="K94">
        <v>12.5</v>
      </c>
      <c r="L94">
        <f t="shared" si="4"/>
        <v>2.5826446280991737</v>
      </c>
      <c r="M94">
        <v>3.8</v>
      </c>
      <c r="N94">
        <f t="shared" si="5"/>
        <v>3.7845041322314046</v>
      </c>
      <c r="O94">
        <f t="shared" si="7"/>
        <v>3.7906947481233093</v>
      </c>
    </row>
    <row r="95" spans="10:15">
      <c r="J95">
        <f t="shared" si="6"/>
        <v>91</v>
      </c>
      <c r="K95">
        <v>12.5</v>
      </c>
      <c r="L95">
        <f t="shared" si="4"/>
        <v>2.5826446280991737</v>
      </c>
      <c r="M95">
        <v>3.8</v>
      </c>
      <c r="N95">
        <f t="shared" si="5"/>
        <v>3.7845041322314046</v>
      </c>
      <c r="O95">
        <f t="shared" si="7"/>
        <v>3.7903772806416733</v>
      </c>
    </row>
    <row r="96" spans="10:15">
      <c r="J96">
        <f t="shared" si="6"/>
        <v>92</v>
      </c>
      <c r="K96">
        <v>12.5</v>
      </c>
      <c r="L96">
        <f t="shared" si="4"/>
        <v>2.5826446280991737</v>
      </c>
      <c r="M96">
        <v>3.8</v>
      </c>
      <c r="N96">
        <f t="shared" si="5"/>
        <v>3.7845041322314046</v>
      </c>
      <c r="O96">
        <f t="shared" si="7"/>
        <v>3.790076093543711</v>
      </c>
    </row>
    <row r="97" spans="10:15">
      <c r="J97">
        <f t="shared" si="6"/>
        <v>93</v>
      </c>
      <c r="K97">
        <v>12.5</v>
      </c>
      <c r="L97">
        <f t="shared" si="4"/>
        <v>2.5826446280991737</v>
      </c>
      <c r="M97">
        <v>3.8</v>
      </c>
      <c r="N97">
        <f t="shared" si="5"/>
        <v>3.7845041322314046</v>
      </c>
      <c r="O97">
        <f t="shared" si="7"/>
        <v>3.7897903519379517</v>
      </c>
    </row>
    <row r="98" spans="10:15">
      <c r="J98">
        <f t="shared" si="6"/>
        <v>94</v>
      </c>
      <c r="K98">
        <v>12.5</v>
      </c>
      <c r="L98">
        <f t="shared" si="4"/>
        <v>2.5826446280991737</v>
      </c>
      <c r="M98">
        <v>3.8</v>
      </c>
      <c r="N98">
        <f t="shared" si="5"/>
        <v>3.7845041322314046</v>
      </c>
      <c r="O98">
        <f t="shared" si="7"/>
        <v>3.7895192637478723</v>
      </c>
    </row>
    <row r="99" spans="10:15">
      <c r="J99">
        <f t="shared" si="6"/>
        <v>95</v>
      </c>
      <c r="K99">
        <v>12.5</v>
      </c>
      <c r="L99">
        <f t="shared" si="4"/>
        <v>2.5826446280991737</v>
      </c>
      <c r="M99">
        <v>3.8</v>
      </c>
      <c r="N99">
        <f t="shared" si="5"/>
        <v>3.7845041322314046</v>
      </c>
      <c r="O99">
        <f t="shared" si="7"/>
        <v>3.7892620775162587</v>
      </c>
    </row>
    <row r="100" spans="10:15">
      <c r="J100">
        <f t="shared" si="6"/>
        <v>96</v>
      </c>
      <c r="K100">
        <v>12.5</v>
      </c>
      <c r="L100">
        <f t="shared" si="4"/>
        <v>2.5826446280991737</v>
      </c>
      <c r="M100">
        <v>3.8</v>
      </c>
      <c r="N100">
        <f t="shared" si="5"/>
        <v>3.7845041322314046</v>
      </c>
      <c r="O100">
        <f t="shared" si="7"/>
        <v>3.7890180803221636</v>
      </c>
    </row>
    <row r="101" spans="10:15">
      <c r="J101">
        <f t="shared" si="6"/>
        <v>97</v>
      </c>
      <c r="K101">
        <v>12.5</v>
      </c>
      <c r="L101">
        <f t="shared" si="4"/>
        <v>2.5826446280991737</v>
      </c>
      <c r="M101">
        <v>3.8</v>
      </c>
      <c r="N101">
        <f t="shared" si="5"/>
        <v>3.7845041322314046</v>
      </c>
      <c r="O101">
        <f t="shared" si="7"/>
        <v>3.7887865958046887</v>
      </c>
    </row>
    <row r="102" spans="10:15">
      <c r="J102">
        <f t="shared" si="6"/>
        <v>98</v>
      </c>
      <c r="K102">
        <v>12.5</v>
      </c>
      <c r="L102">
        <f t="shared" si="4"/>
        <v>2.5826446280991737</v>
      </c>
      <c r="M102">
        <v>3.8</v>
      </c>
      <c r="N102">
        <f t="shared" si="5"/>
        <v>3.7845041322314046</v>
      </c>
      <c r="O102">
        <f t="shared" si="7"/>
        <v>3.7885669822881098</v>
      </c>
    </row>
    <row r="103" spans="10:15">
      <c r="J103">
        <f t="shared" si="6"/>
        <v>99</v>
      </c>
      <c r="K103">
        <v>12.5</v>
      </c>
      <c r="L103">
        <f t="shared" si="4"/>
        <v>2.5826446280991737</v>
      </c>
      <c r="M103">
        <v>3.8</v>
      </c>
      <c r="N103">
        <f t="shared" si="5"/>
        <v>3.7845041322314046</v>
      </c>
      <c r="O103">
        <f t="shared" si="7"/>
        <v>3.7883586310031507</v>
      </c>
    </row>
    <row r="104" spans="10:15">
      <c r="J104">
        <f t="shared" si="6"/>
        <v>100</v>
      </c>
      <c r="K104">
        <v>12.5</v>
      </c>
      <c r="L104">
        <f t="shared" si="4"/>
        <v>2.5826446280991737</v>
      </c>
      <c r="M104">
        <v>3.8</v>
      </c>
      <c r="N104">
        <f t="shared" si="5"/>
        <v>3.7845041322314046</v>
      </c>
      <c r="O104">
        <f t="shared" si="7"/>
        <v>3.7881609643994714</v>
      </c>
    </row>
    <row r="105" spans="10:15">
      <c r="J105">
        <f t="shared" si="6"/>
        <v>101</v>
      </c>
      <c r="K105">
        <v>12.5</v>
      </c>
      <c r="L105">
        <f t="shared" si="4"/>
        <v>2.5826446280991737</v>
      </c>
      <c r="M105">
        <v>3.8</v>
      </c>
      <c r="N105">
        <f t="shared" si="5"/>
        <v>3.7845041322314046</v>
      </c>
      <c r="O105">
        <f t="shared" si="7"/>
        <v>3.7879734345446989</v>
      </c>
    </row>
    <row r="106" spans="10:15">
      <c r="J106">
        <f t="shared" si="6"/>
        <v>102</v>
      </c>
      <c r="K106">
        <v>12.5</v>
      </c>
      <c r="L106">
        <f t="shared" si="4"/>
        <v>2.5826446280991737</v>
      </c>
      <c r="M106">
        <v>3.8</v>
      </c>
      <c r="N106">
        <f t="shared" si="5"/>
        <v>3.7845041322314046</v>
      </c>
      <c r="O106">
        <f t="shared" si="7"/>
        <v>3.7877955216055557</v>
      </c>
    </row>
    <row r="107" spans="10:15">
      <c r="J107">
        <f t="shared" si="6"/>
        <v>103</v>
      </c>
      <c r="K107">
        <v>12.5</v>
      </c>
      <c r="L107">
        <f t="shared" si="4"/>
        <v>2.5826446280991737</v>
      </c>
      <c r="M107">
        <v>3.8</v>
      </c>
      <c r="N107">
        <f t="shared" si="5"/>
        <v>3.7845041322314046</v>
      </c>
      <c r="O107">
        <f t="shared" si="7"/>
        <v>3.7876267324068813</v>
      </c>
    </row>
    <row r="108" spans="10:15">
      <c r="J108">
        <f t="shared" si="6"/>
        <v>104</v>
      </c>
      <c r="K108">
        <v>12.5</v>
      </c>
      <c r="L108">
        <f t="shared" si="4"/>
        <v>2.5826446280991737</v>
      </c>
      <c r="M108">
        <v>3.8</v>
      </c>
      <c r="N108">
        <f t="shared" si="5"/>
        <v>3.7845041322314046</v>
      </c>
      <c r="O108">
        <f t="shared" si="7"/>
        <v>3.7874665990645493</v>
      </c>
    </row>
    <row r="109" spans="10:15">
      <c r="J109">
        <f t="shared" si="6"/>
        <v>105</v>
      </c>
      <c r="K109">
        <v>25</v>
      </c>
      <c r="L109">
        <f t="shared" si="4"/>
        <v>5.1652892561983474</v>
      </c>
      <c r="M109">
        <v>3.8</v>
      </c>
      <c r="N109">
        <f t="shared" si="5"/>
        <v>3.7690082644628098</v>
      </c>
      <c r="O109">
        <f t="shared" si="7"/>
        <v>3.7865200178029217</v>
      </c>
    </row>
    <row r="110" spans="10:15">
      <c r="J110">
        <f t="shared" si="6"/>
        <v>106</v>
      </c>
      <c r="K110">
        <v>25</v>
      </c>
      <c r="L110">
        <f t="shared" si="4"/>
        <v>5.1652892561983474</v>
      </c>
      <c r="M110">
        <v>3.8</v>
      </c>
      <c r="N110">
        <f t="shared" si="5"/>
        <v>3.7690082644628098</v>
      </c>
      <c r="O110">
        <f t="shared" si="7"/>
        <v>3.7856219791700956</v>
      </c>
    </row>
    <row r="111" spans="10:15">
      <c r="J111">
        <f t="shared" si="6"/>
        <v>107</v>
      </c>
      <c r="K111">
        <v>25</v>
      </c>
      <c r="L111">
        <f t="shared" si="4"/>
        <v>5.1652892561983474</v>
      </c>
      <c r="M111">
        <v>3.8</v>
      </c>
      <c r="N111">
        <f t="shared" si="5"/>
        <v>3.7690082644628098</v>
      </c>
      <c r="O111">
        <f t="shared" si="7"/>
        <v>3.7847699938004911</v>
      </c>
    </row>
    <row r="112" spans="10:15">
      <c r="J112">
        <f t="shared" si="6"/>
        <v>108</v>
      </c>
      <c r="K112">
        <v>25</v>
      </c>
      <c r="L112">
        <f t="shared" si="4"/>
        <v>5.1652892561983474</v>
      </c>
      <c r="M112">
        <v>3.8</v>
      </c>
      <c r="N112">
        <f t="shared" si="5"/>
        <v>3.7690082644628098</v>
      </c>
      <c r="O112">
        <f t="shared" si="7"/>
        <v>3.7839616999883021</v>
      </c>
    </row>
    <row r="113" spans="10:15">
      <c r="J113">
        <f t="shared" si="6"/>
        <v>109</v>
      </c>
      <c r="K113">
        <v>25</v>
      </c>
      <c r="L113">
        <f t="shared" si="4"/>
        <v>5.1652892561983474</v>
      </c>
      <c r="M113">
        <v>3.8</v>
      </c>
      <c r="N113">
        <f t="shared" si="5"/>
        <v>3.7690082644628098</v>
      </c>
      <c r="O113">
        <f t="shared" si="7"/>
        <v>3.7831948571408409</v>
      </c>
    </row>
    <row r="114" spans="10:15">
      <c r="J114">
        <f t="shared" si="6"/>
        <v>110</v>
      </c>
      <c r="K114">
        <v>25</v>
      </c>
      <c r="L114">
        <f t="shared" si="4"/>
        <v>5.1652892561983474</v>
      </c>
      <c r="M114">
        <v>3.8</v>
      </c>
      <c r="N114">
        <f t="shared" si="5"/>
        <v>3.7690082644628098</v>
      </c>
      <c r="O114">
        <f t="shared" si="7"/>
        <v>3.7824673395676087</v>
      </c>
    </row>
    <row r="115" spans="10:15">
      <c r="J115">
        <f t="shared" si="6"/>
        <v>111</v>
      </c>
      <c r="K115">
        <v>25</v>
      </c>
      <c r="L115">
        <f t="shared" si="4"/>
        <v>5.1652892561983474</v>
      </c>
      <c r="M115">
        <v>3.8</v>
      </c>
      <c r="N115">
        <f t="shared" si="5"/>
        <v>3.7690082644628098</v>
      </c>
      <c r="O115">
        <f t="shared" si="7"/>
        <v>3.7817771305878756</v>
      </c>
    </row>
    <row r="116" spans="10:15">
      <c r="J116">
        <f t="shared" si="6"/>
        <v>112</v>
      </c>
      <c r="K116">
        <v>25</v>
      </c>
      <c r="L116">
        <f t="shared" si="4"/>
        <v>5.1652892561983474</v>
      </c>
      <c r="M116">
        <v>3.8</v>
      </c>
      <c r="N116">
        <f t="shared" si="5"/>
        <v>3.7690082644628098</v>
      </c>
      <c r="O116">
        <f t="shared" si="7"/>
        <v>3.7811223169404364</v>
      </c>
    </row>
    <row r="117" spans="10:15">
      <c r="J117">
        <f t="shared" si="6"/>
        <v>113</v>
      </c>
      <c r="K117">
        <v>25</v>
      </c>
      <c r="L117">
        <f t="shared" si="4"/>
        <v>5.1652892561983474</v>
      </c>
      <c r="M117">
        <v>3.8</v>
      </c>
      <c r="N117">
        <f t="shared" si="5"/>
        <v>3.7690082644628098</v>
      </c>
      <c r="O117">
        <f t="shared" si="7"/>
        <v>3.7805010834800452</v>
      </c>
    </row>
    <row r="118" spans="10:15">
      <c r="J118">
        <f t="shared" si="6"/>
        <v>114</v>
      </c>
      <c r="K118">
        <v>25</v>
      </c>
      <c r="L118">
        <f t="shared" si="4"/>
        <v>5.1652892561983474</v>
      </c>
      <c r="M118">
        <v>3.8</v>
      </c>
      <c r="N118">
        <f t="shared" si="5"/>
        <v>3.7690082644628098</v>
      </c>
      <c r="O118">
        <f t="shared" si="7"/>
        <v>3.779911708145828</v>
      </c>
    </row>
    <row r="119" spans="10:15">
      <c r="J119">
        <f t="shared" si="6"/>
        <v>115</v>
      </c>
      <c r="K119">
        <v>25</v>
      </c>
      <c r="L119">
        <f t="shared" si="4"/>
        <v>5.1652892561983474</v>
      </c>
      <c r="M119">
        <v>3.8</v>
      </c>
      <c r="N119">
        <f t="shared" si="5"/>
        <v>3.7690082644628098</v>
      </c>
      <c r="O119">
        <f t="shared" si="7"/>
        <v>3.7793525571877247</v>
      </c>
    </row>
    <row r="120" spans="10:15">
      <c r="J120">
        <f t="shared" si="6"/>
        <v>116</v>
      </c>
      <c r="K120">
        <v>25</v>
      </c>
      <c r="L120">
        <f t="shared" si="4"/>
        <v>5.1652892561983474</v>
      </c>
      <c r="M120">
        <v>3.8</v>
      </c>
      <c r="N120">
        <f t="shared" si="5"/>
        <v>3.7690082644628098</v>
      </c>
      <c r="O120">
        <f t="shared" si="7"/>
        <v>3.7788220806377288</v>
      </c>
    </row>
    <row r="121" spans="10:15">
      <c r="J121">
        <f t="shared" si="6"/>
        <v>117</v>
      </c>
      <c r="K121">
        <v>-12.5</v>
      </c>
      <c r="L121">
        <f t="shared" si="4"/>
        <v>-2.5826446280991737</v>
      </c>
      <c r="M121">
        <v>3.8</v>
      </c>
      <c r="N121">
        <f t="shared" si="5"/>
        <v>3.8154958677685951</v>
      </c>
      <c r="O121">
        <f t="shared" si="7"/>
        <v>3.7807027876700809</v>
      </c>
    </row>
    <row r="122" spans="10:15">
      <c r="J122">
        <f t="shared" si="6"/>
        <v>118</v>
      </c>
      <c r="K122">
        <v>-12.5</v>
      </c>
      <c r="L122">
        <f t="shared" si="4"/>
        <v>-2.5826446280991737</v>
      </c>
      <c r="M122">
        <v>3.8</v>
      </c>
      <c r="N122">
        <f t="shared" si="5"/>
        <v>3.8154958677685951</v>
      </c>
      <c r="O122">
        <f t="shared" si="7"/>
        <v>3.7824870481879533</v>
      </c>
    </row>
    <row r="123" spans="10:15">
      <c r="J123">
        <f t="shared" si="6"/>
        <v>119</v>
      </c>
      <c r="K123">
        <v>-12.5</v>
      </c>
      <c r="L123">
        <f t="shared" si="4"/>
        <v>-2.5826446280991737</v>
      </c>
      <c r="M123">
        <v>3.8</v>
      </c>
      <c r="N123">
        <f t="shared" si="5"/>
        <v>3.8154958677685951</v>
      </c>
      <c r="O123">
        <f t="shared" si="7"/>
        <v>3.7841798081664479</v>
      </c>
    </row>
    <row r="124" spans="10:15">
      <c r="J124">
        <f t="shared" si="6"/>
        <v>120</v>
      </c>
      <c r="K124">
        <v>-12.5</v>
      </c>
      <c r="L124">
        <f t="shared" si="4"/>
        <v>-2.5826446280991737</v>
      </c>
      <c r="M124">
        <v>3.8</v>
      </c>
      <c r="N124">
        <f t="shared" si="5"/>
        <v>3.8154958677685951</v>
      </c>
      <c r="O124">
        <f t="shared" si="7"/>
        <v>3.785785759940917</v>
      </c>
    </row>
    <row r="125" spans="10:15">
      <c r="J125">
        <f t="shared" si="6"/>
        <v>121</v>
      </c>
      <c r="K125">
        <v>-12.5</v>
      </c>
      <c r="L125">
        <f t="shared" si="4"/>
        <v>-2.5826446280991737</v>
      </c>
      <c r="M125">
        <v>3.8</v>
      </c>
      <c r="N125">
        <f t="shared" si="5"/>
        <v>3.8154958677685951</v>
      </c>
      <c r="O125">
        <f t="shared" si="7"/>
        <v>3.7873093552141315</v>
      </c>
    </row>
    <row r="126" spans="10:15">
      <c r="J126">
        <f t="shared" si="6"/>
        <v>122</v>
      </c>
      <c r="K126">
        <v>-12.5</v>
      </c>
      <c r="L126">
        <f t="shared" si="4"/>
        <v>-2.5826446280991737</v>
      </c>
      <c r="M126">
        <v>3.8</v>
      </c>
      <c r="N126">
        <f t="shared" si="5"/>
        <v>3.8154958677685951</v>
      </c>
      <c r="O126">
        <f t="shared" si="7"/>
        <v>3.7887548173964118</v>
      </c>
    </row>
    <row r="127" spans="10:15">
      <c r="J127">
        <f t="shared" si="6"/>
        <v>123</v>
      </c>
      <c r="K127">
        <v>-12.5</v>
      </c>
      <c r="L127">
        <f t="shared" si="4"/>
        <v>-2.5826446280991737</v>
      </c>
      <c r="M127">
        <v>3.8</v>
      </c>
      <c r="N127">
        <f t="shared" si="5"/>
        <v>3.8154958677685951</v>
      </c>
      <c r="O127">
        <f t="shared" si="7"/>
        <v>3.7901261533129342</v>
      </c>
    </row>
    <row r="128" spans="10:15">
      <c r="J128">
        <f t="shared" si="6"/>
        <v>124</v>
      </c>
      <c r="K128">
        <v>-12.5</v>
      </c>
      <c r="L128">
        <f t="shared" si="4"/>
        <v>-2.5826446280991737</v>
      </c>
      <c r="M128">
        <v>3.8</v>
      </c>
      <c r="N128">
        <f t="shared" si="5"/>
        <v>3.8154958677685951</v>
      </c>
      <c r="O128">
        <f t="shared" si="7"/>
        <v>3.7914271643106603</v>
      </c>
    </row>
    <row r="129" spans="10:15">
      <c r="J129">
        <f t="shared" si="6"/>
        <v>125</v>
      </c>
      <c r="K129">
        <v>2</v>
      </c>
      <c r="L129">
        <f t="shared" si="4"/>
        <v>0.41322314049586778</v>
      </c>
      <c r="M129">
        <v>3.8</v>
      </c>
      <c r="N129">
        <f t="shared" si="5"/>
        <v>3.7975206611570247</v>
      </c>
      <c r="O129">
        <f t="shared" si="7"/>
        <v>3.7917396513284225</v>
      </c>
    </row>
    <row r="130" spans="10:15">
      <c r="J130">
        <f t="shared" si="6"/>
        <v>126</v>
      </c>
      <c r="K130">
        <v>2</v>
      </c>
      <c r="L130">
        <f t="shared" si="4"/>
        <v>0.41322314049586778</v>
      </c>
      <c r="M130">
        <v>3.8</v>
      </c>
      <c r="N130">
        <f t="shared" si="5"/>
        <v>3.7975206611570247</v>
      </c>
      <c r="O130">
        <f t="shared" si="7"/>
        <v>3.7920361133709148</v>
      </c>
    </row>
    <row r="131" spans="10:15">
      <c r="J131">
        <f t="shared" si="6"/>
        <v>127</v>
      </c>
      <c r="K131">
        <v>2</v>
      </c>
      <c r="L131">
        <f t="shared" si="4"/>
        <v>0.41322314049586778</v>
      </c>
      <c r="M131">
        <v>3.8</v>
      </c>
      <c r="N131">
        <f t="shared" si="5"/>
        <v>3.7975206611570247</v>
      </c>
      <c r="O131">
        <f t="shared" si="7"/>
        <v>3.7923173722317411</v>
      </c>
    </row>
    <row r="132" spans="10:15">
      <c r="J132">
        <f t="shared" si="6"/>
        <v>128</v>
      </c>
      <c r="K132">
        <v>2</v>
      </c>
      <c r="L132">
        <f t="shared" ref="L132:L195" si="8">K132*$H$9</f>
        <v>0.41322314049586778</v>
      </c>
      <c r="M132">
        <v>3.8</v>
      </c>
      <c r="N132">
        <f t="shared" si="5"/>
        <v>3.7975206611570247</v>
      </c>
      <c r="O132">
        <f t="shared" si="7"/>
        <v>3.792584207561243</v>
      </c>
    </row>
    <row r="133" spans="10:15">
      <c r="J133">
        <f t="shared" si="6"/>
        <v>129</v>
      </c>
      <c r="K133">
        <v>2</v>
      </c>
      <c r="L133">
        <f t="shared" si="8"/>
        <v>0.41322314049586778</v>
      </c>
      <c r="M133">
        <v>3.8</v>
      </c>
      <c r="N133">
        <f t="shared" ref="N133:N196" si="9">M133-L133*$H$14</f>
        <v>3.7975206611570247</v>
      </c>
      <c r="O133">
        <f t="shared" si="7"/>
        <v>3.7928373590276934</v>
      </c>
    </row>
    <row r="134" spans="10:15">
      <c r="J134">
        <f t="shared" ref="J134:J197" si="10">1+J133</f>
        <v>130</v>
      </c>
      <c r="K134">
        <v>2</v>
      </c>
      <c r="L134">
        <f t="shared" si="8"/>
        <v>0.41322314049586778</v>
      </c>
      <c r="M134">
        <v>3.8</v>
      </c>
      <c r="N134">
        <f t="shared" si="9"/>
        <v>3.7975206611570247</v>
      </c>
      <c r="O134">
        <f t="shared" si="7"/>
        <v>3.7930775283676592</v>
      </c>
    </row>
    <row r="135" spans="10:15">
      <c r="J135">
        <f t="shared" si="10"/>
        <v>131</v>
      </c>
      <c r="K135">
        <v>2</v>
      </c>
      <c r="L135">
        <f t="shared" si="8"/>
        <v>0.41322314049586778</v>
      </c>
      <c r="M135">
        <v>3.8</v>
      </c>
      <c r="N135">
        <f t="shared" si="9"/>
        <v>3.7975206611570247</v>
      </c>
      <c r="O135">
        <f t="shared" ref="O135:O198" si="11">O134-((L135-((M134-O134)/$H$14))/$H$12)</f>
        <v>3.7933053813312165</v>
      </c>
    </row>
    <row r="136" spans="10:15">
      <c r="J136">
        <f t="shared" si="10"/>
        <v>132</v>
      </c>
      <c r="K136">
        <v>2</v>
      </c>
      <c r="L136">
        <f t="shared" si="8"/>
        <v>0.41322314049586778</v>
      </c>
      <c r="M136">
        <v>3.8</v>
      </c>
      <c r="N136">
        <f t="shared" si="9"/>
        <v>3.7975206611570247</v>
      </c>
      <c r="O136">
        <f t="shared" si="11"/>
        <v>3.7935215495274117</v>
      </c>
    </row>
    <row r="137" spans="10:15">
      <c r="J137">
        <f t="shared" si="10"/>
        <v>133</v>
      </c>
      <c r="K137">
        <v>2</v>
      </c>
      <c r="L137">
        <f t="shared" si="8"/>
        <v>0.41322314049586778</v>
      </c>
      <c r="M137">
        <v>3.8</v>
      </c>
      <c r="N137">
        <f t="shared" si="9"/>
        <v>3.7975206611570247</v>
      </c>
      <c r="O137">
        <f t="shared" si="11"/>
        <v>3.7937266321750842</v>
      </c>
    </row>
    <row r="138" spans="10:15">
      <c r="J138">
        <f t="shared" si="10"/>
        <v>134</v>
      </c>
      <c r="K138">
        <v>2</v>
      </c>
      <c r="L138">
        <f t="shared" si="8"/>
        <v>0.41322314049586778</v>
      </c>
      <c r="M138">
        <v>3.8</v>
      </c>
      <c r="N138">
        <f t="shared" si="9"/>
        <v>3.7975206611570247</v>
      </c>
      <c r="O138">
        <f t="shared" si="11"/>
        <v>3.7939211977639018</v>
      </c>
    </row>
    <row r="139" spans="10:15">
      <c r="J139">
        <f t="shared" si="10"/>
        <v>135</v>
      </c>
      <c r="K139">
        <v>2</v>
      </c>
      <c r="L139">
        <f t="shared" si="8"/>
        <v>0.41322314049586778</v>
      </c>
      <c r="M139">
        <v>3.8</v>
      </c>
      <c r="N139">
        <f t="shared" si="9"/>
        <v>3.7975206611570247</v>
      </c>
      <c r="O139">
        <f t="shared" si="11"/>
        <v>3.7941057856302156</v>
      </c>
    </row>
    <row r="140" spans="10:15">
      <c r="J140">
        <f t="shared" si="10"/>
        <v>136</v>
      </c>
      <c r="K140">
        <v>2</v>
      </c>
      <c r="L140">
        <f t="shared" si="8"/>
        <v>0.41322314049586778</v>
      </c>
      <c r="M140">
        <v>3.8</v>
      </c>
      <c r="N140">
        <f t="shared" si="9"/>
        <v>3.7975206611570247</v>
      </c>
      <c r="O140">
        <f t="shared" si="11"/>
        <v>3.7942809074521033</v>
      </c>
    </row>
    <row r="141" spans="10:15">
      <c r="J141">
        <f t="shared" si="10"/>
        <v>137</v>
      </c>
      <c r="K141">
        <v>2</v>
      </c>
      <c r="L141">
        <f t="shared" si="8"/>
        <v>0.41322314049586778</v>
      </c>
      <c r="M141">
        <v>3.8</v>
      </c>
      <c r="N141">
        <f t="shared" si="9"/>
        <v>3.7975206611570247</v>
      </c>
      <c r="O141">
        <f t="shared" si="11"/>
        <v>3.7944470486677404</v>
      </c>
    </row>
    <row r="142" spans="10:15">
      <c r="J142">
        <f t="shared" si="10"/>
        <v>138</v>
      </c>
      <c r="K142">
        <v>2</v>
      </c>
      <c r="L142">
        <f t="shared" si="8"/>
        <v>0.41322314049586778</v>
      </c>
      <c r="M142">
        <v>3.8</v>
      </c>
      <c r="N142">
        <f t="shared" si="9"/>
        <v>3.7975206611570247</v>
      </c>
      <c r="O142">
        <f t="shared" si="11"/>
        <v>3.7946046698210369</v>
      </c>
    </row>
    <row r="143" spans="10:15">
      <c r="J143">
        <f t="shared" si="10"/>
        <v>139</v>
      </c>
      <c r="K143">
        <v>2</v>
      </c>
      <c r="L143">
        <f t="shared" si="8"/>
        <v>0.41322314049586778</v>
      </c>
      <c r="M143">
        <v>3.8</v>
      </c>
      <c r="N143">
        <f t="shared" si="9"/>
        <v>3.7975206611570247</v>
      </c>
      <c r="O143">
        <f t="shared" si="11"/>
        <v>3.7947542078382672</v>
      </c>
    </row>
    <row r="144" spans="10:15">
      <c r="J144">
        <f t="shared" si="10"/>
        <v>140</v>
      </c>
      <c r="K144">
        <v>2</v>
      </c>
      <c r="L144">
        <f t="shared" si="8"/>
        <v>0.41322314049586778</v>
      </c>
      <c r="M144">
        <v>3.8</v>
      </c>
      <c r="N144">
        <f t="shared" si="9"/>
        <v>3.7975206611570247</v>
      </c>
      <c r="O144">
        <f t="shared" si="11"/>
        <v>3.7948960772392293</v>
      </c>
    </row>
    <row r="145" spans="10:15">
      <c r="J145">
        <f t="shared" si="10"/>
        <v>141</v>
      </c>
      <c r="K145">
        <v>12.5</v>
      </c>
      <c r="L145">
        <f t="shared" si="8"/>
        <v>2.5826446280991737</v>
      </c>
      <c r="M145">
        <v>3.8</v>
      </c>
      <c r="N145">
        <f t="shared" si="9"/>
        <v>3.7845041322314046</v>
      </c>
      <c r="O145">
        <f t="shared" si="11"/>
        <v>3.7943631569824179</v>
      </c>
    </row>
    <row r="146" spans="10:15">
      <c r="J146">
        <f t="shared" si="10"/>
        <v>142</v>
      </c>
      <c r="K146">
        <v>12.5</v>
      </c>
      <c r="L146">
        <f t="shared" si="8"/>
        <v>2.5826446280991737</v>
      </c>
      <c r="M146">
        <v>3.8</v>
      </c>
      <c r="N146">
        <f t="shared" si="9"/>
        <v>3.7845041322314046</v>
      </c>
      <c r="O146">
        <f t="shared" si="11"/>
        <v>3.7938575659695455</v>
      </c>
    </row>
    <row r="147" spans="10:15">
      <c r="J147">
        <f t="shared" si="10"/>
        <v>143</v>
      </c>
      <c r="K147">
        <v>12.5</v>
      </c>
      <c r="L147">
        <f t="shared" si="8"/>
        <v>2.5826446280991737</v>
      </c>
      <c r="M147">
        <v>3.8</v>
      </c>
      <c r="N147">
        <f t="shared" si="9"/>
        <v>3.7845041322314046</v>
      </c>
      <c r="O147">
        <f t="shared" si="11"/>
        <v>3.7933779027009229</v>
      </c>
    </row>
    <row r="148" spans="10:15">
      <c r="J148">
        <f t="shared" si="10"/>
        <v>144</v>
      </c>
      <c r="K148">
        <v>12.5</v>
      </c>
      <c r="L148">
        <f t="shared" si="8"/>
        <v>2.5826446280991737</v>
      </c>
      <c r="M148">
        <v>3.8</v>
      </c>
      <c r="N148">
        <f t="shared" si="9"/>
        <v>3.7845041322314046</v>
      </c>
      <c r="O148">
        <f t="shared" si="11"/>
        <v>3.7929228375486401</v>
      </c>
    </row>
    <row r="149" spans="10:15">
      <c r="J149">
        <f t="shared" si="10"/>
        <v>145</v>
      </c>
      <c r="K149">
        <v>12.5</v>
      </c>
      <c r="L149">
        <f t="shared" si="8"/>
        <v>2.5826446280991737</v>
      </c>
      <c r="M149">
        <v>3.8</v>
      </c>
      <c r="N149">
        <f t="shared" si="9"/>
        <v>3.7845041322314046</v>
      </c>
      <c r="O149">
        <f t="shared" si="11"/>
        <v>3.7924911090708333</v>
      </c>
    </row>
    <row r="150" spans="10:15">
      <c r="J150">
        <f t="shared" si="10"/>
        <v>146</v>
      </c>
      <c r="K150">
        <v>12.5</v>
      </c>
      <c r="L150">
        <f t="shared" si="8"/>
        <v>2.5826446280991737</v>
      </c>
      <c r="M150">
        <v>3.8</v>
      </c>
      <c r="N150">
        <f t="shared" si="9"/>
        <v>3.7845041322314046</v>
      </c>
      <c r="O150">
        <f t="shared" si="11"/>
        <v>3.7920815205149654</v>
      </c>
    </row>
    <row r="151" spans="10:15">
      <c r="J151">
        <f t="shared" si="10"/>
        <v>147</v>
      </c>
      <c r="K151">
        <v>12.5</v>
      </c>
      <c r="L151">
        <f t="shared" si="8"/>
        <v>2.5826446280991737</v>
      </c>
      <c r="M151">
        <v>3.8</v>
      </c>
      <c r="N151">
        <f t="shared" si="9"/>
        <v>3.7845041322314046</v>
      </c>
      <c r="O151">
        <f t="shared" si="11"/>
        <v>3.7916929365004237</v>
      </c>
    </row>
    <row r="152" spans="10:15">
      <c r="J152">
        <f t="shared" si="10"/>
        <v>148</v>
      </c>
      <c r="K152">
        <v>12.5</v>
      </c>
      <c r="L152">
        <f t="shared" si="8"/>
        <v>2.5826446280991737</v>
      </c>
      <c r="M152">
        <v>3.8</v>
      </c>
      <c r="N152">
        <f t="shared" si="9"/>
        <v>3.7845041322314046</v>
      </c>
      <c r="O152">
        <f t="shared" si="11"/>
        <v>3.7913242798712434</v>
      </c>
    </row>
    <row r="153" spans="10:15">
      <c r="J153">
        <f t="shared" si="10"/>
        <v>149</v>
      </c>
      <c r="K153">
        <v>12.5</v>
      </c>
      <c r="L153">
        <f t="shared" si="8"/>
        <v>2.5826446280991737</v>
      </c>
      <c r="M153">
        <v>3.8</v>
      </c>
      <c r="N153">
        <f t="shared" si="9"/>
        <v>3.7845041322314046</v>
      </c>
      <c r="O153">
        <f t="shared" si="11"/>
        <v>3.7909745287102261</v>
      </c>
    </row>
    <row r="154" spans="10:15">
      <c r="J154">
        <f t="shared" si="10"/>
        <v>150</v>
      </c>
      <c r="K154">
        <v>12.5</v>
      </c>
      <c r="L154">
        <f t="shared" si="8"/>
        <v>2.5826446280991737</v>
      </c>
      <c r="M154">
        <v>3.8</v>
      </c>
      <c r="N154">
        <f t="shared" si="9"/>
        <v>3.7845041322314046</v>
      </c>
      <c r="O154">
        <f t="shared" si="11"/>
        <v>3.790642713506184</v>
      </c>
    </row>
    <row r="155" spans="10:15">
      <c r="J155">
        <f t="shared" si="10"/>
        <v>151</v>
      </c>
      <c r="K155">
        <v>12.5</v>
      </c>
      <c r="L155">
        <f t="shared" si="8"/>
        <v>2.5826446280991737</v>
      </c>
      <c r="M155">
        <v>3.8</v>
      </c>
      <c r="N155">
        <f t="shared" si="9"/>
        <v>3.7845041322314046</v>
      </c>
      <c r="O155">
        <f t="shared" si="11"/>
        <v>3.7903279144664519</v>
      </c>
    </row>
    <row r="156" spans="10:15">
      <c r="J156">
        <f t="shared" si="10"/>
        <v>152</v>
      </c>
      <c r="K156">
        <v>12.5</v>
      </c>
      <c r="L156">
        <f t="shared" si="8"/>
        <v>2.5826446280991737</v>
      </c>
      <c r="M156">
        <v>3.8</v>
      </c>
      <c r="N156">
        <f t="shared" si="9"/>
        <v>3.7845041322314046</v>
      </c>
      <c r="O156">
        <f t="shared" si="11"/>
        <v>3.7900292589672189</v>
      </c>
    </row>
    <row r="157" spans="10:15">
      <c r="J157">
        <f t="shared" si="10"/>
        <v>153</v>
      </c>
      <c r="K157">
        <v>12.5</v>
      </c>
      <c r="L157">
        <f t="shared" si="8"/>
        <v>2.5826446280991737</v>
      </c>
      <c r="M157">
        <v>3.8</v>
      </c>
      <c r="N157">
        <f t="shared" si="9"/>
        <v>3.7845041322314046</v>
      </c>
      <c r="O157">
        <f t="shared" si="11"/>
        <v>3.7897459191346132</v>
      </c>
    </row>
    <row r="158" spans="10:15">
      <c r="J158">
        <f t="shared" si="10"/>
        <v>154</v>
      </c>
      <c r="K158">
        <v>12.5</v>
      </c>
      <c r="L158">
        <f t="shared" si="8"/>
        <v>2.5826446280991737</v>
      </c>
      <c r="M158">
        <v>3.8</v>
      </c>
      <c r="N158">
        <f t="shared" si="9"/>
        <v>3.7845041322314046</v>
      </c>
      <c r="O158">
        <f t="shared" si="11"/>
        <v>3.7894771095498334</v>
      </c>
    </row>
    <row r="159" spans="10:15">
      <c r="J159">
        <f t="shared" si="10"/>
        <v>155</v>
      </c>
      <c r="K159">
        <v>12.5</v>
      </c>
      <c r="L159">
        <f t="shared" si="8"/>
        <v>2.5826446280991737</v>
      </c>
      <c r="M159">
        <v>3.8</v>
      </c>
      <c r="N159">
        <f t="shared" si="9"/>
        <v>3.7845041322314046</v>
      </c>
      <c r="O159">
        <f t="shared" si="11"/>
        <v>3.7892220850719651</v>
      </c>
    </row>
    <row r="160" spans="10:15">
      <c r="J160">
        <f t="shared" si="10"/>
        <v>156</v>
      </c>
      <c r="K160">
        <v>12.5</v>
      </c>
      <c r="L160">
        <f t="shared" si="8"/>
        <v>2.5826446280991737</v>
      </c>
      <c r="M160">
        <v>3.8</v>
      </c>
      <c r="N160">
        <f t="shared" si="9"/>
        <v>3.7845041322314046</v>
      </c>
      <c r="O160">
        <f t="shared" si="11"/>
        <v>3.7889801387724491</v>
      </c>
    </row>
    <row r="161" spans="10:15">
      <c r="J161">
        <f t="shared" si="10"/>
        <v>157</v>
      </c>
      <c r="K161">
        <v>12.5</v>
      </c>
      <c r="L161">
        <f t="shared" si="8"/>
        <v>2.5826446280991737</v>
      </c>
      <c r="M161">
        <v>3.8</v>
      </c>
      <c r="N161">
        <f t="shared" si="9"/>
        <v>3.7845041322314046</v>
      </c>
      <c r="O161">
        <f t="shared" si="11"/>
        <v>3.7887505999754723</v>
      </c>
    </row>
    <row r="162" spans="10:15">
      <c r="J162">
        <f t="shared" si="10"/>
        <v>158</v>
      </c>
      <c r="K162">
        <v>12.5</v>
      </c>
      <c r="L162">
        <f t="shared" si="8"/>
        <v>2.5826446280991737</v>
      </c>
      <c r="M162">
        <v>3.8</v>
      </c>
      <c r="N162">
        <f t="shared" si="9"/>
        <v>3.7845041322314046</v>
      </c>
      <c r="O162">
        <f t="shared" si="11"/>
        <v>3.7885328323988534</v>
      </c>
    </row>
    <row r="163" spans="10:15">
      <c r="J163">
        <f t="shared" si="10"/>
        <v>159</v>
      </c>
      <c r="K163">
        <v>12.5</v>
      </c>
      <c r="L163">
        <f t="shared" si="8"/>
        <v>2.5826446280991737</v>
      </c>
      <c r="M163">
        <v>3.8</v>
      </c>
      <c r="N163">
        <f t="shared" si="9"/>
        <v>3.7845041322314046</v>
      </c>
      <c r="O163">
        <f t="shared" si="11"/>
        <v>3.7883262323902662</v>
      </c>
    </row>
    <row r="164" spans="10:15">
      <c r="J164">
        <f t="shared" si="10"/>
        <v>160</v>
      </c>
      <c r="K164">
        <v>12.5</v>
      </c>
      <c r="L164">
        <f t="shared" si="8"/>
        <v>2.5826446280991737</v>
      </c>
      <c r="M164">
        <v>3.8</v>
      </c>
      <c r="N164">
        <f t="shared" si="9"/>
        <v>3.7845041322314046</v>
      </c>
      <c r="O164">
        <f t="shared" si="11"/>
        <v>3.7881302272539146</v>
      </c>
    </row>
    <row r="165" spans="10:15">
      <c r="J165">
        <f t="shared" si="10"/>
        <v>161</v>
      </c>
      <c r="K165">
        <v>12.5</v>
      </c>
      <c r="L165">
        <f t="shared" si="8"/>
        <v>2.5826446280991737</v>
      </c>
      <c r="M165">
        <v>3.8</v>
      </c>
      <c r="N165">
        <f t="shared" si="9"/>
        <v>3.7845041322314046</v>
      </c>
      <c r="O165">
        <f t="shared" si="11"/>
        <v>3.7879442736630167</v>
      </c>
    </row>
    <row r="166" spans="10:15">
      <c r="J166">
        <f t="shared" si="10"/>
        <v>162</v>
      </c>
      <c r="K166">
        <v>12.5</v>
      </c>
      <c r="L166">
        <f t="shared" si="8"/>
        <v>2.5826446280991737</v>
      </c>
      <c r="M166">
        <v>3.8</v>
      </c>
      <c r="N166">
        <f t="shared" si="9"/>
        <v>3.7845041322314046</v>
      </c>
      <c r="O166">
        <f t="shared" si="11"/>
        <v>3.7877678561537031</v>
      </c>
    </row>
    <row r="167" spans="10:15">
      <c r="J167">
        <f t="shared" si="10"/>
        <v>163</v>
      </c>
      <c r="K167">
        <v>12.5</v>
      </c>
      <c r="L167">
        <f t="shared" si="8"/>
        <v>2.5826446280991737</v>
      </c>
      <c r="M167">
        <v>3.8</v>
      </c>
      <c r="N167">
        <f t="shared" si="9"/>
        <v>3.7845041322314046</v>
      </c>
      <c r="O167">
        <f t="shared" si="11"/>
        <v>3.7876004856961494</v>
      </c>
    </row>
    <row r="168" spans="10:15">
      <c r="J168">
        <f t="shared" si="10"/>
        <v>164</v>
      </c>
      <c r="K168">
        <v>12.5</v>
      </c>
      <c r="L168">
        <f t="shared" si="8"/>
        <v>2.5826446280991737</v>
      </c>
      <c r="M168">
        <v>3.8</v>
      </c>
      <c r="N168">
        <f t="shared" si="9"/>
        <v>3.7845041322314046</v>
      </c>
      <c r="O168">
        <f t="shared" si="11"/>
        <v>3.7874416983389829</v>
      </c>
    </row>
    <row r="169" spans="10:15">
      <c r="J169">
        <f t="shared" si="10"/>
        <v>165</v>
      </c>
      <c r="K169">
        <v>25</v>
      </c>
      <c r="L169">
        <f t="shared" si="8"/>
        <v>5.1652892561983474</v>
      </c>
      <c r="M169">
        <v>3.8</v>
      </c>
      <c r="N169">
        <f t="shared" si="9"/>
        <v>3.7690082644628098</v>
      </c>
      <c r="O169">
        <f t="shared" si="11"/>
        <v>3.7864963940376408</v>
      </c>
    </row>
    <row r="170" spans="10:15">
      <c r="J170">
        <f t="shared" si="10"/>
        <v>166</v>
      </c>
      <c r="K170">
        <v>25</v>
      </c>
      <c r="L170">
        <f t="shared" si="8"/>
        <v>5.1652892561983474</v>
      </c>
      <c r="M170">
        <v>3.8</v>
      </c>
      <c r="N170">
        <f t="shared" si="9"/>
        <v>3.7690082644628098</v>
      </c>
      <c r="O170">
        <f t="shared" si="11"/>
        <v>3.7855995668799571</v>
      </c>
    </row>
    <row r="171" spans="10:15">
      <c r="J171">
        <f t="shared" si="10"/>
        <v>167</v>
      </c>
      <c r="K171">
        <v>25</v>
      </c>
      <c r="L171">
        <f t="shared" si="8"/>
        <v>5.1652892561983474</v>
      </c>
      <c r="M171">
        <v>3.8</v>
      </c>
      <c r="N171">
        <f t="shared" si="9"/>
        <v>3.7690082644628098</v>
      </c>
      <c r="O171">
        <f t="shared" si="11"/>
        <v>3.7847487308585648</v>
      </c>
    </row>
    <row r="172" spans="10:15">
      <c r="J172">
        <f t="shared" si="10"/>
        <v>168</v>
      </c>
      <c r="K172">
        <v>25</v>
      </c>
      <c r="L172">
        <f t="shared" si="8"/>
        <v>5.1652892561983474</v>
      </c>
      <c r="M172">
        <v>3.8</v>
      </c>
      <c r="N172">
        <f t="shared" si="9"/>
        <v>3.7690082644628098</v>
      </c>
      <c r="O172">
        <f t="shared" si="11"/>
        <v>3.7839415274536541</v>
      </c>
    </row>
    <row r="173" spans="10:15">
      <c r="J173">
        <f t="shared" si="10"/>
        <v>169</v>
      </c>
      <c r="K173">
        <v>25</v>
      </c>
      <c r="L173">
        <f t="shared" si="8"/>
        <v>5.1652892561983474</v>
      </c>
      <c r="M173">
        <v>3.8</v>
      </c>
      <c r="N173">
        <f t="shared" si="9"/>
        <v>3.7690082644628098</v>
      </c>
      <c r="O173">
        <f t="shared" si="11"/>
        <v>3.7831757190951492</v>
      </c>
    </row>
    <row r="174" spans="10:15">
      <c r="J174">
        <f t="shared" si="10"/>
        <v>170</v>
      </c>
      <c r="K174">
        <v>25</v>
      </c>
      <c r="L174">
        <f t="shared" si="8"/>
        <v>5.1652892561983474</v>
      </c>
      <c r="M174">
        <v>3.8</v>
      </c>
      <c r="N174">
        <f t="shared" si="9"/>
        <v>3.7690082644628098</v>
      </c>
      <c r="O174">
        <f t="shared" si="11"/>
        <v>3.7824491829601574</v>
      </c>
    </row>
    <row r="175" spans="10:15">
      <c r="J175">
        <f t="shared" si="10"/>
        <v>171</v>
      </c>
      <c r="K175">
        <v>25</v>
      </c>
      <c r="L175">
        <f t="shared" si="8"/>
        <v>5.1652892561983474</v>
      </c>
      <c r="M175">
        <v>3.8</v>
      </c>
      <c r="N175">
        <f t="shared" si="9"/>
        <v>3.7690082644628098</v>
      </c>
      <c r="O175">
        <f t="shared" si="11"/>
        <v>3.7817599050884985</v>
      </c>
    </row>
    <row r="176" spans="10:15">
      <c r="J176">
        <f t="shared" si="10"/>
        <v>172</v>
      </c>
      <c r="K176">
        <v>25</v>
      </c>
      <c r="L176">
        <f t="shared" si="8"/>
        <v>5.1652892561983474</v>
      </c>
      <c r="M176">
        <v>3.8</v>
      </c>
      <c r="N176">
        <f t="shared" si="9"/>
        <v>3.7690082644628098</v>
      </c>
      <c r="O176">
        <f t="shared" si="11"/>
        <v>3.7811059748000018</v>
      </c>
    </row>
    <row r="177" spans="10:15">
      <c r="J177">
        <f t="shared" si="10"/>
        <v>173</v>
      </c>
      <c r="K177">
        <v>25</v>
      </c>
      <c r="L177">
        <f t="shared" si="8"/>
        <v>5.1652892561983474</v>
      </c>
      <c r="M177">
        <v>3.8</v>
      </c>
      <c r="N177">
        <f t="shared" si="9"/>
        <v>3.7690082644628098</v>
      </c>
      <c r="O177">
        <f t="shared" si="11"/>
        <v>3.7804855793980945</v>
      </c>
    </row>
    <row r="178" spans="10:15">
      <c r="J178">
        <f t="shared" si="10"/>
        <v>174</v>
      </c>
      <c r="K178">
        <v>25</v>
      </c>
      <c r="L178">
        <f t="shared" si="8"/>
        <v>5.1652892561983474</v>
      </c>
      <c r="M178">
        <v>3.8</v>
      </c>
      <c r="N178">
        <f t="shared" si="9"/>
        <v>3.7690082644628098</v>
      </c>
      <c r="O178">
        <f t="shared" si="11"/>
        <v>3.7798969991450031</v>
      </c>
    </row>
    <row r="179" spans="10:15">
      <c r="J179">
        <f t="shared" si="10"/>
        <v>175</v>
      </c>
      <c r="K179">
        <v>25</v>
      </c>
      <c r="L179">
        <f t="shared" si="8"/>
        <v>5.1652892561983474</v>
      </c>
      <c r="M179">
        <v>3.8</v>
      </c>
      <c r="N179">
        <f t="shared" si="9"/>
        <v>3.7690082644628098</v>
      </c>
      <c r="O179">
        <f t="shared" si="11"/>
        <v>3.7793386024946343</v>
      </c>
    </row>
    <row r="180" spans="10:15">
      <c r="J180">
        <f t="shared" si="10"/>
        <v>176</v>
      </c>
      <c r="K180">
        <v>25</v>
      </c>
      <c r="L180">
        <f t="shared" si="8"/>
        <v>5.1652892561983474</v>
      </c>
      <c r="M180">
        <v>3.8</v>
      </c>
      <c r="N180">
        <f t="shared" si="9"/>
        <v>3.7690082644628098</v>
      </c>
      <c r="O180">
        <f t="shared" si="11"/>
        <v>3.7788088415699255</v>
      </c>
    </row>
    <row r="181" spans="10:15">
      <c r="J181">
        <f t="shared" si="10"/>
        <v>177</v>
      </c>
      <c r="K181">
        <v>-25</v>
      </c>
      <c r="L181">
        <f t="shared" si="8"/>
        <v>-5.1652892561983474</v>
      </c>
      <c r="M181">
        <v>3.8</v>
      </c>
      <c r="N181">
        <f t="shared" si="9"/>
        <v>3.8309917355371899</v>
      </c>
      <c r="O181">
        <f t="shared" si="11"/>
        <v>3.7814848874144005</v>
      </c>
    </row>
    <row r="182" spans="10:15">
      <c r="J182">
        <f t="shared" si="10"/>
        <v>178</v>
      </c>
      <c r="K182">
        <v>-25</v>
      </c>
      <c r="L182">
        <f t="shared" si="8"/>
        <v>-5.1652892561983474</v>
      </c>
      <c r="M182">
        <v>3.8</v>
      </c>
      <c r="N182">
        <f t="shared" si="9"/>
        <v>3.8309917355371899</v>
      </c>
      <c r="O182">
        <f t="shared" si="11"/>
        <v>3.7840237001386461</v>
      </c>
    </row>
    <row r="183" spans="10:15">
      <c r="J183">
        <f t="shared" si="10"/>
        <v>179</v>
      </c>
      <c r="K183">
        <v>-25</v>
      </c>
      <c r="L183">
        <f t="shared" si="8"/>
        <v>-5.1652892561983474</v>
      </c>
      <c r="M183">
        <v>3.8</v>
      </c>
      <c r="N183">
        <f t="shared" si="9"/>
        <v>3.8309917355371899</v>
      </c>
      <c r="O183">
        <f t="shared" si="11"/>
        <v>3.7864323173385714</v>
      </c>
    </row>
    <row r="184" spans="10:15">
      <c r="J184">
        <f t="shared" si="10"/>
        <v>180</v>
      </c>
      <c r="K184">
        <v>-25</v>
      </c>
      <c r="L184">
        <f t="shared" si="8"/>
        <v>-5.1652892561983474</v>
      </c>
      <c r="M184">
        <v>3.8</v>
      </c>
      <c r="N184">
        <f t="shared" si="9"/>
        <v>3.8309917355371899</v>
      </c>
      <c r="O184">
        <f t="shared" si="11"/>
        <v>3.7887174157077315</v>
      </c>
    </row>
    <row r="185" spans="10:15">
      <c r="J185">
        <f t="shared" si="10"/>
        <v>181</v>
      </c>
      <c r="K185">
        <v>-25</v>
      </c>
      <c r="L185">
        <f t="shared" si="8"/>
        <v>-5.1652892561983474</v>
      </c>
      <c r="M185">
        <v>3.8</v>
      </c>
      <c r="N185">
        <f t="shared" si="9"/>
        <v>3.8309917355371899</v>
      </c>
      <c r="O185">
        <f t="shared" si="11"/>
        <v>3.7908853295451395</v>
      </c>
    </row>
    <row r="186" spans="10:15">
      <c r="J186">
        <f t="shared" si="10"/>
        <v>182</v>
      </c>
      <c r="K186">
        <v>-25</v>
      </c>
      <c r="L186">
        <f t="shared" si="8"/>
        <v>-5.1652892561983474</v>
      </c>
      <c r="M186">
        <v>3.8</v>
      </c>
      <c r="N186">
        <f t="shared" si="9"/>
        <v>3.8309917355371899</v>
      </c>
      <c r="O186">
        <f t="shared" si="11"/>
        <v>3.7929420683139625</v>
      </c>
    </row>
    <row r="187" spans="10:15">
      <c r="J187">
        <f t="shared" si="10"/>
        <v>183</v>
      </c>
      <c r="K187">
        <v>-25</v>
      </c>
      <c r="L187">
        <f t="shared" si="8"/>
        <v>-5.1652892561983474</v>
      </c>
      <c r="M187">
        <v>3.8</v>
      </c>
      <c r="N187">
        <f t="shared" si="9"/>
        <v>3.8309917355371899</v>
      </c>
      <c r="O187">
        <f t="shared" si="11"/>
        <v>3.7948933332997692</v>
      </c>
    </row>
    <row r="188" spans="10:15">
      <c r="J188">
        <f t="shared" si="10"/>
        <v>184</v>
      </c>
      <c r="K188">
        <v>-25</v>
      </c>
      <c r="L188">
        <f t="shared" si="8"/>
        <v>-5.1652892561983474</v>
      </c>
      <c r="M188">
        <v>3.8</v>
      </c>
      <c r="N188">
        <f t="shared" si="9"/>
        <v>3.8309917355371899</v>
      </c>
      <c r="O188">
        <f t="shared" si="11"/>
        <v>3.7967445334145089</v>
      </c>
    </row>
    <row r="189" spans="10:15">
      <c r="J189">
        <f t="shared" si="10"/>
        <v>185</v>
      </c>
      <c r="K189">
        <v>2</v>
      </c>
      <c r="L189">
        <f t="shared" si="8"/>
        <v>0.41322314049586778</v>
      </c>
      <c r="M189">
        <v>3.8</v>
      </c>
      <c r="N189">
        <f t="shared" si="9"/>
        <v>3.7975206611570247</v>
      </c>
      <c r="O189">
        <f t="shared" si="11"/>
        <v>3.7967843348372021</v>
      </c>
    </row>
    <row r="190" spans="10:15">
      <c r="J190">
        <f t="shared" si="10"/>
        <v>186</v>
      </c>
      <c r="K190">
        <v>2</v>
      </c>
      <c r="L190">
        <f t="shared" si="8"/>
        <v>0.41322314049586778</v>
      </c>
      <c r="M190">
        <v>3.8</v>
      </c>
      <c r="N190">
        <f t="shared" si="9"/>
        <v>3.7975206611570247</v>
      </c>
      <c r="O190">
        <f t="shared" si="11"/>
        <v>3.7968220951612954</v>
      </c>
    </row>
    <row r="191" spans="10:15">
      <c r="J191">
        <f t="shared" si="10"/>
        <v>187</v>
      </c>
      <c r="K191">
        <v>2</v>
      </c>
      <c r="L191">
        <f t="shared" si="8"/>
        <v>0.41322314049586778</v>
      </c>
      <c r="M191">
        <v>3.8</v>
      </c>
      <c r="N191">
        <f t="shared" si="9"/>
        <v>3.7975206611570247</v>
      </c>
      <c r="O191">
        <f t="shared" si="11"/>
        <v>3.7968579190585121</v>
      </c>
    </row>
    <row r="192" spans="10:15">
      <c r="J192">
        <f t="shared" si="10"/>
        <v>188</v>
      </c>
      <c r="K192">
        <v>2</v>
      </c>
      <c r="L192">
        <f t="shared" si="8"/>
        <v>0.41322314049586778</v>
      </c>
      <c r="M192">
        <v>3.8</v>
      </c>
      <c r="N192">
        <f t="shared" si="9"/>
        <v>3.7975206611570247</v>
      </c>
      <c r="O192">
        <f t="shared" si="11"/>
        <v>3.796891905832795</v>
      </c>
    </row>
    <row r="193" spans="10:15">
      <c r="J193">
        <f t="shared" si="10"/>
        <v>189</v>
      </c>
      <c r="K193">
        <v>2</v>
      </c>
      <c r="L193">
        <f t="shared" si="8"/>
        <v>0.41322314049586778</v>
      </c>
      <c r="M193">
        <v>3.8</v>
      </c>
      <c r="N193">
        <f t="shared" si="9"/>
        <v>3.7975206611570247</v>
      </c>
      <c r="O193">
        <f t="shared" si="11"/>
        <v>3.7969241496955761</v>
      </c>
    </row>
    <row r="194" spans="10:15">
      <c r="J194">
        <f t="shared" si="10"/>
        <v>190</v>
      </c>
      <c r="K194">
        <v>2</v>
      </c>
      <c r="L194">
        <f t="shared" si="8"/>
        <v>0.41322314049586778</v>
      </c>
      <c r="M194">
        <v>3.8</v>
      </c>
      <c r="N194">
        <f t="shared" si="9"/>
        <v>3.7975206611570247</v>
      </c>
      <c r="O194">
        <f t="shared" si="11"/>
        <v>3.7969547400269326</v>
      </c>
    </row>
    <row r="195" spans="10:15">
      <c r="J195">
        <f t="shared" si="10"/>
        <v>191</v>
      </c>
      <c r="K195">
        <v>2</v>
      </c>
      <c r="L195">
        <f t="shared" si="8"/>
        <v>0.41322314049586778</v>
      </c>
      <c r="M195">
        <v>3.8</v>
      </c>
      <c r="N195">
        <f t="shared" si="9"/>
        <v>3.7975206611570247</v>
      </c>
      <c r="O195">
        <f t="shared" si="11"/>
        <v>3.7969837616233475</v>
      </c>
    </row>
    <row r="196" spans="10:15">
      <c r="J196">
        <f t="shared" si="10"/>
        <v>192</v>
      </c>
      <c r="K196">
        <v>2</v>
      </c>
      <c r="L196">
        <f t="shared" ref="L196:L259" si="12">K196*$H$9</f>
        <v>0.41322314049586778</v>
      </c>
      <c r="M196">
        <v>3.8</v>
      </c>
      <c r="N196">
        <f t="shared" si="9"/>
        <v>3.7975206611570247</v>
      </c>
      <c r="O196">
        <f t="shared" si="11"/>
        <v>3.797011294932767</v>
      </c>
    </row>
    <row r="197" spans="10:15">
      <c r="J197">
        <f t="shared" si="10"/>
        <v>193</v>
      </c>
      <c r="K197">
        <v>2</v>
      </c>
      <c r="L197">
        <f t="shared" si="12"/>
        <v>0.41322314049586778</v>
      </c>
      <c r="M197">
        <v>3.8</v>
      </c>
      <c r="N197">
        <f t="shared" ref="N197:N260" si="13">M197-L197*$H$14</f>
        <v>3.7975206611570247</v>
      </c>
      <c r="O197">
        <f t="shared" si="11"/>
        <v>3.7970374162776008</v>
      </c>
    </row>
    <row r="198" spans="10:15">
      <c r="J198">
        <f t="shared" ref="J198:J261" si="14">1+J197</f>
        <v>194</v>
      </c>
      <c r="K198">
        <v>2</v>
      </c>
      <c r="L198">
        <f t="shared" si="12"/>
        <v>0.41322314049586778</v>
      </c>
      <c r="M198">
        <v>3.8</v>
      </c>
      <c r="N198">
        <f t="shared" si="13"/>
        <v>3.7975206611570247</v>
      </c>
      <c r="O198">
        <f t="shared" si="11"/>
        <v>3.7970621980662891</v>
      </c>
    </row>
    <row r="199" spans="10:15">
      <c r="J199">
        <f t="shared" si="14"/>
        <v>195</v>
      </c>
      <c r="K199">
        <v>2</v>
      </c>
      <c r="L199">
        <f t="shared" si="12"/>
        <v>0.41322314049586778</v>
      </c>
      <c r="M199">
        <v>3.8</v>
      </c>
      <c r="N199">
        <f t="shared" si="13"/>
        <v>3.7975206611570247</v>
      </c>
      <c r="O199">
        <f t="shared" ref="O199:O262" si="15">O198-((L199-((M198-O198)/$H$14))/$H$12)</f>
        <v>3.7970857089940191</v>
      </c>
    </row>
    <row r="200" spans="10:15">
      <c r="J200">
        <f t="shared" si="14"/>
        <v>196</v>
      </c>
      <c r="K200">
        <v>2</v>
      </c>
      <c r="L200">
        <f t="shared" si="12"/>
        <v>0.41322314049586778</v>
      </c>
      <c r="M200">
        <v>3.8</v>
      </c>
      <c r="N200">
        <f t="shared" si="13"/>
        <v>3.7975206611570247</v>
      </c>
      <c r="O200">
        <f t="shared" si="15"/>
        <v>3.7971080142331477</v>
      </c>
    </row>
    <row r="201" spans="10:15">
      <c r="J201">
        <f t="shared" si="14"/>
        <v>197</v>
      </c>
      <c r="K201">
        <v>2</v>
      </c>
      <c r="L201">
        <f t="shared" si="12"/>
        <v>0.41322314049586778</v>
      </c>
      <c r="M201">
        <v>3.8</v>
      </c>
      <c r="N201">
        <f t="shared" si="13"/>
        <v>3.7975206611570247</v>
      </c>
      <c r="O201">
        <f t="shared" si="15"/>
        <v>3.7971291756138594</v>
      </c>
    </row>
    <row r="202" spans="10:15">
      <c r="J202">
        <f t="shared" si="14"/>
        <v>198</v>
      </c>
      <c r="K202">
        <v>2</v>
      </c>
      <c r="L202">
        <f t="shared" si="12"/>
        <v>0.41322314049586778</v>
      </c>
      <c r="M202">
        <v>3.8</v>
      </c>
      <c r="N202">
        <f t="shared" si="13"/>
        <v>3.7975206611570247</v>
      </c>
      <c r="O202">
        <f t="shared" si="15"/>
        <v>3.7971492517955601</v>
      </c>
    </row>
    <row r="203" spans="10:15">
      <c r="J203">
        <f t="shared" si="14"/>
        <v>199</v>
      </c>
      <c r="K203">
        <v>2</v>
      </c>
      <c r="L203">
        <f t="shared" si="12"/>
        <v>0.41322314049586778</v>
      </c>
      <c r="M203">
        <v>3.8</v>
      </c>
      <c r="N203">
        <f t="shared" si="13"/>
        <v>3.7975206611570247</v>
      </c>
      <c r="O203">
        <f t="shared" si="15"/>
        <v>3.7971682984294812</v>
      </c>
    </row>
    <row r="204" spans="10:15">
      <c r="J204">
        <f t="shared" si="14"/>
        <v>200</v>
      </c>
      <c r="K204">
        <v>2</v>
      </c>
      <c r="L204">
        <f t="shared" si="12"/>
        <v>0.41322314049586778</v>
      </c>
      <c r="M204">
        <v>3.8</v>
      </c>
      <c r="N204">
        <f t="shared" si="13"/>
        <v>3.7975206611570247</v>
      </c>
      <c r="O204">
        <f t="shared" si="15"/>
        <v>3.797186368312945</v>
      </c>
    </row>
    <row r="205" spans="10:15">
      <c r="J205">
        <f t="shared" si="14"/>
        <v>201</v>
      </c>
      <c r="K205">
        <v>12.5</v>
      </c>
      <c r="L205">
        <f t="shared" si="12"/>
        <v>2.5826446280991737</v>
      </c>
      <c r="M205">
        <v>3.8</v>
      </c>
      <c r="N205">
        <f t="shared" si="13"/>
        <v>3.7845041322314046</v>
      </c>
      <c r="O205">
        <f t="shared" si="15"/>
        <v>3.7965359972318402</v>
      </c>
    </row>
    <row r="206" spans="10:15">
      <c r="J206">
        <f t="shared" si="14"/>
        <v>202</v>
      </c>
      <c r="K206">
        <v>12.5</v>
      </c>
      <c r="L206">
        <f t="shared" si="12"/>
        <v>2.5826446280991737</v>
      </c>
      <c r="M206">
        <v>3.8</v>
      </c>
      <c r="N206">
        <f t="shared" si="13"/>
        <v>3.7845041322314046</v>
      </c>
      <c r="O206">
        <f t="shared" si="15"/>
        <v>3.7959189785138689</v>
      </c>
    </row>
    <row r="207" spans="10:15">
      <c r="J207">
        <f t="shared" si="14"/>
        <v>203</v>
      </c>
      <c r="K207">
        <v>12.5</v>
      </c>
      <c r="L207">
        <f t="shared" si="12"/>
        <v>2.5826446280991737</v>
      </c>
      <c r="M207">
        <v>3.8</v>
      </c>
      <c r="N207">
        <f t="shared" si="13"/>
        <v>3.7845041322314046</v>
      </c>
      <c r="O207">
        <f t="shared" si="15"/>
        <v>3.7953336017814348</v>
      </c>
    </row>
    <row r="208" spans="10:15">
      <c r="J208">
        <f t="shared" si="14"/>
        <v>204</v>
      </c>
      <c r="K208">
        <v>12.5</v>
      </c>
      <c r="L208">
        <f t="shared" si="12"/>
        <v>2.5826446280991737</v>
      </c>
      <c r="M208">
        <v>3.8</v>
      </c>
      <c r="N208">
        <f t="shared" si="13"/>
        <v>3.7845041322314046</v>
      </c>
      <c r="O208">
        <f t="shared" si="15"/>
        <v>3.7947782443686129</v>
      </c>
    </row>
    <row r="209" spans="10:15">
      <c r="J209">
        <f t="shared" si="14"/>
        <v>205</v>
      </c>
      <c r="K209">
        <v>12.5</v>
      </c>
      <c r="L209">
        <f t="shared" si="12"/>
        <v>2.5826446280991737</v>
      </c>
      <c r="M209">
        <v>3.8</v>
      </c>
      <c r="N209">
        <f t="shared" si="13"/>
        <v>3.7845041322314046</v>
      </c>
      <c r="O209">
        <f t="shared" si="15"/>
        <v>3.794251366823115</v>
      </c>
    </row>
    <row r="210" spans="10:15">
      <c r="J210">
        <f t="shared" si="14"/>
        <v>206</v>
      </c>
      <c r="K210">
        <v>12.5</v>
      </c>
      <c r="L210">
        <f t="shared" si="12"/>
        <v>2.5826446280991737</v>
      </c>
      <c r="M210">
        <v>3.8</v>
      </c>
      <c r="N210">
        <f t="shared" si="13"/>
        <v>3.7845041322314046</v>
      </c>
      <c r="O210">
        <f t="shared" si="15"/>
        <v>3.7937515086389246</v>
      </c>
    </row>
    <row r="211" spans="10:15">
      <c r="J211">
        <f t="shared" si="14"/>
        <v>207</v>
      </c>
      <c r="K211">
        <v>12.5</v>
      </c>
      <c r="L211">
        <f t="shared" si="12"/>
        <v>2.5826446280991737</v>
      </c>
      <c r="M211">
        <v>3.8</v>
      </c>
      <c r="N211">
        <f t="shared" si="13"/>
        <v>3.7845041322314046</v>
      </c>
      <c r="O211">
        <f t="shared" si="15"/>
        <v>3.7932772842077696</v>
      </c>
    </row>
    <row r="212" spans="10:15">
      <c r="J212">
        <f t="shared" si="14"/>
        <v>208</v>
      </c>
      <c r="K212">
        <v>12.5</v>
      </c>
      <c r="L212">
        <f t="shared" si="12"/>
        <v>2.5826446280991737</v>
      </c>
      <c r="M212">
        <v>3.8</v>
      </c>
      <c r="N212">
        <f t="shared" si="13"/>
        <v>3.7845041322314046</v>
      </c>
      <c r="O212">
        <f t="shared" si="15"/>
        <v>3.7928273789782123</v>
      </c>
    </row>
    <row r="213" spans="10:15">
      <c r="J213">
        <f t="shared" si="14"/>
        <v>209</v>
      </c>
      <c r="K213">
        <v>12.5</v>
      </c>
      <c r="L213">
        <f t="shared" si="12"/>
        <v>2.5826446280991737</v>
      </c>
      <c r="M213">
        <v>3.8</v>
      </c>
      <c r="N213">
        <f t="shared" si="13"/>
        <v>3.7845041322314046</v>
      </c>
      <c r="O213">
        <f t="shared" si="15"/>
        <v>3.7924005458117094</v>
      </c>
    </row>
    <row r="214" spans="10:15">
      <c r="J214">
        <f t="shared" si="14"/>
        <v>210</v>
      </c>
      <c r="K214">
        <v>12.5</v>
      </c>
      <c r="L214">
        <f t="shared" si="12"/>
        <v>2.5826446280991737</v>
      </c>
      <c r="M214">
        <v>3.8</v>
      </c>
      <c r="N214">
        <f t="shared" si="13"/>
        <v>3.7845041322314046</v>
      </c>
      <c r="O214">
        <f t="shared" si="15"/>
        <v>3.79199560152554</v>
      </c>
    </row>
    <row r="215" spans="10:15">
      <c r="J215">
        <f t="shared" si="14"/>
        <v>211</v>
      </c>
      <c r="K215">
        <v>12.5</v>
      </c>
      <c r="L215">
        <f t="shared" si="12"/>
        <v>2.5826446280991737</v>
      </c>
      <c r="M215">
        <v>3.8</v>
      </c>
      <c r="N215">
        <f t="shared" si="13"/>
        <v>3.7845041322314046</v>
      </c>
      <c r="O215">
        <f t="shared" si="15"/>
        <v>3.7916114236130203</v>
      </c>
    </row>
    <row r="216" spans="10:15">
      <c r="J216">
        <f t="shared" si="14"/>
        <v>212</v>
      </c>
      <c r="K216">
        <v>12.5</v>
      </c>
      <c r="L216">
        <f t="shared" si="12"/>
        <v>2.5826446280991737</v>
      </c>
      <c r="M216">
        <v>3.8</v>
      </c>
      <c r="N216">
        <f t="shared" si="13"/>
        <v>3.7845041322314046</v>
      </c>
      <c r="O216">
        <f t="shared" si="15"/>
        <v>3.7912469471319117</v>
      </c>
    </row>
    <row r="217" spans="10:15">
      <c r="J217">
        <f t="shared" si="14"/>
        <v>213</v>
      </c>
      <c r="K217">
        <v>12.5</v>
      </c>
      <c r="L217">
        <f t="shared" si="12"/>
        <v>2.5826446280991737</v>
      </c>
      <c r="M217">
        <v>3.8</v>
      </c>
      <c r="N217">
        <f t="shared" si="13"/>
        <v>3.7845041322314046</v>
      </c>
      <c r="O217">
        <f t="shared" si="15"/>
        <v>3.7909011617523984</v>
      </c>
    </row>
    <row r="218" spans="10:15">
      <c r="J218">
        <f t="shared" si="14"/>
        <v>214</v>
      </c>
      <c r="K218">
        <v>12.5</v>
      </c>
      <c r="L218">
        <f t="shared" si="12"/>
        <v>2.5826446280991737</v>
      </c>
      <c r="M218">
        <v>3.8</v>
      </c>
      <c r="N218">
        <f t="shared" si="13"/>
        <v>3.7845041322314046</v>
      </c>
      <c r="O218">
        <f t="shared" si="15"/>
        <v>3.7905731089564498</v>
      </c>
    </row>
    <row r="219" spans="10:15">
      <c r="J219">
        <f t="shared" si="14"/>
        <v>215</v>
      </c>
      <c r="K219">
        <v>12.5</v>
      </c>
      <c r="L219">
        <f t="shared" si="12"/>
        <v>2.5826446280991737</v>
      </c>
      <c r="M219">
        <v>3.8</v>
      </c>
      <c r="N219">
        <f t="shared" si="13"/>
        <v>3.7845041322314046</v>
      </c>
      <c r="O219">
        <f t="shared" si="15"/>
        <v>3.7902618793808065</v>
      </c>
    </row>
    <row r="220" spans="10:15">
      <c r="J220">
        <f t="shared" si="14"/>
        <v>216</v>
      </c>
      <c r="K220">
        <v>12.5</v>
      </c>
      <c r="L220">
        <f t="shared" si="12"/>
        <v>2.5826446280991737</v>
      </c>
      <c r="M220">
        <v>3.8</v>
      </c>
      <c r="N220">
        <f t="shared" si="13"/>
        <v>3.7845041322314046</v>
      </c>
      <c r="O220">
        <f t="shared" si="15"/>
        <v>3.7899666102962217</v>
      </c>
    </row>
    <row r="221" spans="10:15">
      <c r="J221">
        <f t="shared" si="14"/>
        <v>217</v>
      </c>
      <c r="K221">
        <v>12.5</v>
      </c>
      <c r="L221">
        <f t="shared" si="12"/>
        <v>2.5826446280991737</v>
      </c>
      <c r="M221">
        <v>3.8</v>
      </c>
      <c r="N221">
        <f t="shared" si="13"/>
        <v>3.7845041322314046</v>
      </c>
      <c r="O221">
        <f t="shared" si="15"/>
        <v>3.7896864832159749</v>
      </c>
    </row>
    <row r="222" spans="10:15">
      <c r="J222">
        <f t="shared" si="14"/>
        <v>218</v>
      </c>
      <c r="K222">
        <v>12.5</v>
      </c>
      <c r="L222">
        <f t="shared" si="12"/>
        <v>2.5826446280991737</v>
      </c>
      <c r="M222">
        <v>3.8</v>
      </c>
      <c r="N222">
        <f t="shared" si="13"/>
        <v>3.7845041322314046</v>
      </c>
      <c r="O222">
        <f t="shared" si="15"/>
        <v>3.7894207216270224</v>
      </c>
    </row>
    <row r="223" spans="10:15">
      <c r="J223">
        <f t="shared" si="14"/>
        <v>219</v>
      </c>
      <c r="K223">
        <v>12.5</v>
      </c>
      <c r="L223">
        <f t="shared" si="12"/>
        <v>2.5826446280991737</v>
      </c>
      <c r="M223">
        <v>3.8</v>
      </c>
      <c r="N223">
        <f t="shared" si="13"/>
        <v>3.7845041322314046</v>
      </c>
      <c r="O223">
        <f t="shared" si="15"/>
        <v>3.7891685888375037</v>
      </c>
    </row>
    <row r="224" spans="10:15">
      <c r="J224">
        <f t="shared" si="14"/>
        <v>220</v>
      </c>
      <c r="K224">
        <v>12.5</v>
      </c>
      <c r="L224">
        <f t="shared" si="12"/>
        <v>2.5826446280991737</v>
      </c>
      <c r="M224">
        <v>3.8</v>
      </c>
      <c r="N224">
        <f t="shared" si="13"/>
        <v>3.7845041322314046</v>
      </c>
      <c r="O224">
        <f t="shared" si="15"/>
        <v>3.7889293859346269</v>
      </c>
    </row>
    <row r="225" spans="10:15">
      <c r="J225">
        <f t="shared" si="14"/>
        <v>221</v>
      </c>
      <c r="K225">
        <v>12.5</v>
      </c>
      <c r="L225">
        <f t="shared" si="12"/>
        <v>2.5826446280991737</v>
      </c>
      <c r="M225">
        <v>3.8</v>
      </c>
      <c r="N225">
        <f t="shared" si="13"/>
        <v>3.7845041322314046</v>
      </c>
      <c r="O225">
        <f t="shared" si="15"/>
        <v>3.7887024498472823</v>
      </c>
    </row>
    <row r="226" spans="10:15">
      <c r="J226">
        <f t="shared" si="14"/>
        <v>222</v>
      </c>
      <c r="K226">
        <v>12.5</v>
      </c>
      <c r="L226">
        <f t="shared" si="12"/>
        <v>2.5826446280991737</v>
      </c>
      <c r="M226">
        <v>3.8</v>
      </c>
      <c r="N226">
        <f t="shared" si="13"/>
        <v>3.7845041322314046</v>
      </c>
      <c r="O226">
        <f t="shared" si="15"/>
        <v>3.7884871515080065</v>
      </c>
    </row>
    <row r="227" spans="10:15">
      <c r="J227">
        <f t="shared" si="14"/>
        <v>223</v>
      </c>
      <c r="K227">
        <v>12.5</v>
      </c>
      <c r="L227">
        <f t="shared" si="12"/>
        <v>2.5826446280991737</v>
      </c>
      <c r="M227">
        <v>3.8</v>
      </c>
      <c r="N227">
        <f t="shared" si="13"/>
        <v>3.7845041322314046</v>
      </c>
      <c r="O227">
        <f t="shared" si="15"/>
        <v>3.7882828941092064</v>
      </c>
    </row>
    <row r="228" spans="10:15">
      <c r="J228">
        <f t="shared" si="14"/>
        <v>224</v>
      </c>
      <c r="K228">
        <v>12.5</v>
      </c>
      <c r="L228">
        <f t="shared" si="12"/>
        <v>2.5826446280991737</v>
      </c>
      <c r="M228">
        <v>3.8</v>
      </c>
      <c r="N228">
        <f t="shared" si="13"/>
        <v>3.7845041322314046</v>
      </c>
      <c r="O228">
        <f t="shared" si="15"/>
        <v>3.7880891114488064</v>
      </c>
    </row>
    <row r="229" spans="10:15">
      <c r="J229">
        <f t="shared" si="14"/>
        <v>225</v>
      </c>
      <c r="K229">
        <v>12.5</v>
      </c>
      <c r="L229">
        <f t="shared" si="12"/>
        <v>2.5826446280991737</v>
      </c>
      <c r="M229">
        <v>3.8</v>
      </c>
      <c r="N229">
        <f t="shared" si="13"/>
        <v>3.7845041322314046</v>
      </c>
      <c r="O229">
        <f t="shared" si="15"/>
        <v>3.7879052663607347</v>
      </c>
    </row>
    <row r="230" spans="10:15">
      <c r="J230">
        <f t="shared" si="14"/>
        <v>226</v>
      </c>
      <c r="K230">
        <v>12.5</v>
      </c>
      <c r="L230">
        <f t="shared" si="12"/>
        <v>2.5826446280991737</v>
      </c>
      <c r="M230">
        <v>3.8</v>
      </c>
      <c r="N230">
        <f t="shared" si="13"/>
        <v>3.7845041322314046</v>
      </c>
      <c r="O230">
        <f t="shared" si="15"/>
        <v>3.7877308492258974</v>
      </c>
    </row>
    <row r="231" spans="10:15">
      <c r="J231">
        <f t="shared" si="14"/>
        <v>227</v>
      </c>
      <c r="K231">
        <v>12.5</v>
      </c>
      <c r="L231">
        <f t="shared" si="12"/>
        <v>2.5826446280991737</v>
      </c>
      <c r="M231">
        <v>3.8</v>
      </c>
      <c r="N231">
        <f t="shared" si="13"/>
        <v>3.7845041322314046</v>
      </c>
      <c r="O231">
        <f t="shared" si="15"/>
        <v>3.7875653765595132</v>
      </c>
    </row>
    <row r="232" spans="10:15">
      <c r="J232">
        <f t="shared" si="14"/>
        <v>228</v>
      </c>
      <c r="K232">
        <v>12.5</v>
      </c>
      <c r="L232">
        <f t="shared" si="12"/>
        <v>2.5826446280991737</v>
      </c>
      <c r="M232">
        <v>3.8</v>
      </c>
      <c r="N232">
        <f t="shared" si="13"/>
        <v>3.7845041322314046</v>
      </c>
      <c r="O232">
        <f t="shared" si="15"/>
        <v>3.7874083896708921</v>
      </c>
    </row>
    <row r="233" spans="10:15">
      <c r="J233">
        <f t="shared" si="14"/>
        <v>229</v>
      </c>
      <c r="K233">
        <v>12.5</v>
      </c>
      <c r="L233">
        <f t="shared" si="12"/>
        <v>2.5826446280991737</v>
      </c>
      <c r="M233">
        <v>3.8</v>
      </c>
      <c r="N233">
        <f t="shared" si="13"/>
        <v>3.7845041322314046</v>
      </c>
      <c r="O233">
        <f t="shared" si="15"/>
        <v>3.7872594533919441</v>
      </c>
    </row>
    <row r="234" spans="10:15">
      <c r="J234">
        <f t="shared" si="14"/>
        <v>230</v>
      </c>
      <c r="K234">
        <v>12.5</v>
      </c>
      <c r="L234">
        <f t="shared" si="12"/>
        <v>2.5826446280991737</v>
      </c>
      <c r="M234">
        <v>3.8</v>
      </c>
      <c r="N234">
        <f t="shared" si="13"/>
        <v>3.7845041322314046</v>
      </c>
      <c r="O234">
        <f t="shared" si="15"/>
        <v>3.7871181548708908</v>
      </c>
    </row>
    <row r="235" spans="10:15">
      <c r="J235">
        <f t="shared" si="14"/>
        <v>231</v>
      </c>
      <c r="K235">
        <v>12.5</v>
      </c>
      <c r="L235">
        <f t="shared" si="12"/>
        <v>2.5826446280991737</v>
      </c>
      <c r="M235">
        <v>3.8</v>
      </c>
      <c r="N235">
        <f t="shared" si="13"/>
        <v>3.7845041322314046</v>
      </c>
      <c r="O235">
        <f t="shared" si="15"/>
        <v>3.7869841024278403</v>
      </c>
    </row>
    <row r="236" spans="10:15">
      <c r="J236">
        <f t="shared" si="14"/>
        <v>232</v>
      </c>
      <c r="K236">
        <v>12.5</v>
      </c>
      <c r="L236">
        <f t="shared" si="12"/>
        <v>2.5826446280991737</v>
      </c>
      <c r="M236">
        <v>3.8</v>
      </c>
      <c r="N236">
        <f t="shared" si="13"/>
        <v>3.7845041322314046</v>
      </c>
      <c r="O236">
        <f t="shared" si="15"/>
        <v>3.7868569244690486</v>
      </c>
    </row>
    <row r="237" spans="10:15">
      <c r="J237">
        <f t="shared" si="14"/>
        <v>233</v>
      </c>
      <c r="K237">
        <v>12.5</v>
      </c>
      <c r="L237">
        <f t="shared" si="12"/>
        <v>2.5826446280991737</v>
      </c>
      <c r="M237">
        <v>3.8</v>
      </c>
      <c r="N237">
        <f t="shared" si="13"/>
        <v>3.7845041322314046</v>
      </c>
      <c r="O237">
        <f t="shared" si="15"/>
        <v>3.786736268456862</v>
      </c>
    </row>
    <row r="238" spans="10:15">
      <c r="J238">
        <f t="shared" si="14"/>
        <v>234</v>
      </c>
      <c r="K238">
        <v>12.5</v>
      </c>
      <c r="L238">
        <f t="shared" si="12"/>
        <v>2.5826446280991737</v>
      </c>
      <c r="M238">
        <v>3.8</v>
      </c>
      <c r="N238">
        <f t="shared" si="13"/>
        <v>3.7845041322314046</v>
      </c>
      <c r="O238">
        <f t="shared" si="15"/>
        <v>3.7866217999324796</v>
      </c>
    </row>
    <row r="239" spans="10:15">
      <c r="J239">
        <f t="shared" si="14"/>
        <v>235</v>
      </c>
      <c r="K239">
        <v>12.5</v>
      </c>
      <c r="L239">
        <f t="shared" si="12"/>
        <v>2.5826446280991737</v>
      </c>
      <c r="M239">
        <v>3.8</v>
      </c>
      <c r="N239">
        <f t="shared" si="13"/>
        <v>3.7845041322314046</v>
      </c>
      <c r="O239">
        <f t="shared" si="15"/>
        <v>3.7865132015888348</v>
      </c>
    </row>
    <row r="240" spans="10:15">
      <c r="J240">
        <f t="shared" si="14"/>
        <v>236</v>
      </c>
      <c r="K240">
        <v>12.5</v>
      </c>
      <c r="L240">
        <f t="shared" si="12"/>
        <v>2.5826446280991737</v>
      </c>
      <c r="M240">
        <v>3.8</v>
      </c>
      <c r="N240">
        <f t="shared" si="13"/>
        <v>3.7845041322314046</v>
      </c>
      <c r="O240">
        <f t="shared" si="15"/>
        <v>3.786410172391018</v>
      </c>
    </row>
    <row r="241" spans="10:15">
      <c r="J241">
        <f t="shared" si="14"/>
        <v>237</v>
      </c>
      <c r="K241">
        <v>100</v>
      </c>
      <c r="L241">
        <f t="shared" si="12"/>
        <v>20.66115702479339</v>
      </c>
      <c r="M241">
        <v>3.8</v>
      </c>
      <c r="N241">
        <f t="shared" si="13"/>
        <v>3.6760330578512397</v>
      </c>
      <c r="O241">
        <f t="shared" si="15"/>
        <v>3.7807498075428243</v>
      </c>
    </row>
    <row r="242" spans="10:15">
      <c r="J242">
        <f t="shared" si="14"/>
        <v>238</v>
      </c>
      <c r="K242">
        <v>100</v>
      </c>
      <c r="L242">
        <f t="shared" si="12"/>
        <v>20.66115702479339</v>
      </c>
      <c r="M242">
        <v>3.8</v>
      </c>
      <c r="N242">
        <f t="shared" si="13"/>
        <v>3.6760330578512397</v>
      </c>
      <c r="O242">
        <f t="shared" si="15"/>
        <v>3.7753797178150506</v>
      </c>
    </row>
    <row r="243" spans="10:15">
      <c r="J243">
        <f t="shared" si="14"/>
        <v>239</v>
      </c>
      <c r="K243">
        <v>50</v>
      </c>
      <c r="L243">
        <f t="shared" si="12"/>
        <v>10.330578512396695</v>
      </c>
      <c r="M243">
        <v>3.8</v>
      </c>
      <c r="N243">
        <f t="shared" si="13"/>
        <v>3.7380165289256198</v>
      </c>
      <c r="O243">
        <f t="shared" si="15"/>
        <v>3.7734636568463618</v>
      </c>
    </row>
    <row r="244" spans="10:15">
      <c r="J244">
        <f t="shared" si="14"/>
        <v>240</v>
      </c>
      <c r="K244">
        <v>50</v>
      </c>
      <c r="L244">
        <f t="shared" si="12"/>
        <v>10.330578512396695</v>
      </c>
      <c r="M244">
        <v>3.8</v>
      </c>
      <c r="N244">
        <f t="shared" si="13"/>
        <v>3.7380165289256198</v>
      </c>
      <c r="O244">
        <f t="shared" si="15"/>
        <v>3.7716458554145289</v>
      </c>
    </row>
    <row r="245" spans="10:15">
      <c r="J245">
        <f t="shared" si="14"/>
        <v>241</v>
      </c>
      <c r="K245">
        <v>50</v>
      </c>
      <c r="L245">
        <f t="shared" si="12"/>
        <v>10.330578512396695</v>
      </c>
      <c r="M245">
        <v>3.8</v>
      </c>
      <c r="N245">
        <f t="shared" si="13"/>
        <v>3.7380165289256198</v>
      </c>
      <c r="O245">
        <f t="shared" si="15"/>
        <v>3.7699212745689437</v>
      </c>
    </row>
    <row r="246" spans="10:15">
      <c r="J246">
        <f t="shared" si="14"/>
        <v>242</v>
      </c>
      <c r="K246">
        <v>50</v>
      </c>
      <c r="L246">
        <f t="shared" si="12"/>
        <v>10.330578512396695</v>
      </c>
      <c r="M246">
        <v>3.8</v>
      </c>
      <c r="N246">
        <f t="shared" si="13"/>
        <v>3.7380165289256198</v>
      </c>
      <c r="O246">
        <f t="shared" si="15"/>
        <v>3.7682851337667218</v>
      </c>
    </row>
    <row r="247" spans="10:15">
      <c r="J247">
        <f t="shared" si="14"/>
        <v>243</v>
      </c>
      <c r="K247">
        <v>50</v>
      </c>
      <c r="L247">
        <f t="shared" si="12"/>
        <v>10.330578512396695</v>
      </c>
      <c r="M247">
        <v>3.8</v>
      </c>
      <c r="N247">
        <f t="shared" si="13"/>
        <v>3.7380165289256198</v>
      </c>
      <c r="O247">
        <f t="shared" si="15"/>
        <v>3.7667328976210244</v>
      </c>
    </row>
    <row r="248" spans="10:15">
      <c r="J248">
        <f t="shared" si="14"/>
        <v>244</v>
      </c>
      <c r="K248">
        <v>50</v>
      </c>
      <c r="L248">
        <f t="shared" si="12"/>
        <v>10.330578512396695</v>
      </c>
      <c r="M248">
        <v>3.8</v>
      </c>
      <c r="N248">
        <f t="shared" si="13"/>
        <v>3.7380165289256198</v>
      </c>
      <c r="O248">
        <f t="shared" si="15"/>
        <v>3.7652602633289525</v>
      </c>
    </row>
    <row r="249" spans="10:15">
      <c r="J249">
        <f t="shared" si="14"/>
        <v>245</v>
      </c>
      <c r="K249">
        <v>62.5</v>
      </c>
      <c r="L249">
        <f t="shared" si="12"/>
        <v>12.913223140495868</v>
      </c>
      <c r="M249">
        <v>3.8</v>
      </c>
      <c r="N249">
        <f t="shared" si="13"/>
        <v>3.7225206611570245</v>
      </c>
      <c r="O249">
        <f t="shared" si="15"/>
        <v>3.7630684888585972</v>
      </c>
    </row>
    <row r="250" spans="10:15">
      <c r="J250">
        <f t="shared" si="14"/>
        <v>246</v>
      </c>
      <c r="K250">
        <v>62.5</v>
      </c>
      <c r="L250">
        <f t="shared" si="12"/>
        <v>12.913223140495868</v>
      </c>
      <c r="M250">
        <v>3.8</v>
      </c>
      <c r="N250">
        <f t="shared" si="13"/>
        <v>3.7225206611570245</v>
      </c>
      <c r="O250">
        <f t="shared" si="15"/>
        <v>3.7609891130790296</v>
      </c>
    </row>
    <row r="251" spans="10:15">
      <c r="J251">
        <f t="shared" si="14"/>
        <v>247</v>
      </c>
      <c r="K251">
        <v>62.5</v>
      </c>
      <c r="L251">
        <f t="shared" si="12"/>
        <v>12.913223140495868</v>
      </c>
      <c r="M251">
        <v>3.8</v>
      </c>
      <c r="N251">
        <f t="shared" si="13"/>
        <v>3.7225206611570245</v>
      </c>
      <c r="O251">
        <f t="shared" si="15"/>
        <v>3.7590163719548242</v>
      </c>
    </row>
    <row r="252" spans="10:15">
      <c r="J252">
        <f t="shared" si="14"/>
        <v>248</v>
      </c>
      <c r="K252">
        <v>62.5</v>
      </c>
      <c r="L252">
        <f t="shared" si="12"/>
        <v>12.913223140495868</v>
      </c>
      <c r="M252">
        <v>3.8</v>
      </c>
      <c r="N252">
        <f t="shared" si="13"/>
        <v>3.7225206611570245</v>
      </c>
      <c r="O252">
        <f t="shared" si="15"/>
        <v>3.7571447970421166</v>
      </c>
    </row>
    <row r="253" spans="10:15">
      <c r="J253">
        <f t="shared" si="14"/>
        <v>249</v>
      </c>
      <c r="K253">
        <v>62.5</v>
      </c>
      <c r="L253">
        <f t="shared" si="12"/>
        <v>12.913223140495868</v>
      </c>
      <c r="M253">
        <v>3.8</v>
      </c>
      <c r="N253">
        <f t="shared" si="13"/>
        <v>3.7225206611570245</v>
      </c>
      <c r="O253">
        <f t="shared" si="15"/>
        <v>3.7553692003300605</v>
      </c>
    </row>
    <row r="254" spans="10:15">
      <c r="J254">
        <f t="shared" si="14"/>
        <v>250</v>
      </c>
      <c r="K254">
        <v>62.5</v>
      </c>
      <c r="L254">
        <f t="shared" si="12"/>
        <v>12.913223140495868</v>
      </c>
      <c r="M254">
        <v>3.8</v>
      </c>
      <c r="N254">
        <f t="shared" si="13"/>
        <v>3.7225206611570245</v>
      </c>
      <c r="O254">
        <f t="shared" si="15"/>
        <v>3.7536846598596485</v>
      </c>
    </row>
    <row r="255" spans="10:15">
      <c r="J255">
        <f t="shared" si="14"/>
        <v>251</v>
      </c>
      <c r="K255">
        <v>62.5</v>
      </c>
      <c r="L255">
        <f t="shared" si="12"/>
        <v>12.913223140495868</v>
      </c>
      <c r="M255">
        <v>3.8</v>
      </c>
      <c r="N255">
        <f t="shared" si="13"/>
        <v>3.7225206611570245</v>
      </c>
      <c r="O255">
        <f t="shared" si="15"/>
        <v>3.7520865060800266</v>
      </c>
    </row>
    <row r="256" spans="10:15">
      <c r="J256">
        <f t="shared" si="14"/>
        <v>252</v>
      </c>
      <c r="K256">
        <v>62.5</v>
      </c>
      <c r="L256">
        <f t="shared" si="12"/>
        <v>12.913223140495868</v>
      </c>
      <c r="M256">
        <v>3.8</v>
      </c>
      <c r="N256">
        <f t="shared" si="13"/>
        <v>3.7225206611570245</v>
      </c>
      <c r="O256">
        <f t="shared" si="15"/>
        <v>3.7505703089044879</v>
      </c>
    </row>
    <row r="257" spans="10:15">
      <c r="J257">
        <f t="shared" si="14"/>
        <v>253</v>
      </c>
      <c r="K257">
        <v>62.5</v>
      </c>
      <c r="L257">
        <f t="shared" si="12"/>
        <v>12.913223140495868</v>
      </c>
      <c r="M257">
        <v>3.8</v>
      </c>
      <c r="N257">
        <f t="shared" si="13"/>
        <v>3.7225206611570245</v>
      </c>
      <c r="O257">
        <f t="shared" si="15"/>
        <v>3.7491318654302592</v>
      </c>
    </row>
    <row r="258" spans="10:15">
      <c r="J258">
        <f t="shared" si="14"/>
        <v>254</v>
      </c>
      <c r="K258">
        <v>62.5</v>
      </c>
      <c r="L258">
        <f t="shared" si="12"/>
        <v>12.913223140495868</v>
      </c>
      <c r="M258">
        <v>3.8</v>
      </c>
      <c r="N258">
        <f t="shared" si="13"/>
        <v>3.7225206611570245</v>
      </c>
      <c r="O258">
        <f t="shared" si="15"/>
        <v>3.7477671882880421</v>
      </c>
    </row>
    <row r="259" spans="10:15">
      <c r="J259">
        <f t="shared" si="14"/>
        <v>255</v>
      </c>
      <c r="K259">
        <v>62.5</v>
      </c>
      <c r="L259">
        <f t="shared" si="12"/>
        <v>12.913223140495868</v>
      </c>
      <c r="M259">
        <v>3.8</v>
      </c>
      <c r="N259">
        <f t="shared" si="13"/>
        <v>3.7225206611570245</v>
      </c>
      <c r="O259">
        <f t="shared" si="15"/>
        <v>3.7464724945890158</v>
      </c>
    </row>
    <row r="260" spans="10:15">
      <c r="J260">
        <f t="shared" si="14"/>
        <v>256</v>
      </c>
      <c r="K260">
        <v>62.5</v>
      </c>
      <c r="L260">
        <f t="shared" ref="L260:L323" si="16">K260*$H$9</f>
        <v>12.913223140495868</v>
      </c>
      <c r="M260">
        <v>3.8</v>
      </c>
      <c r="N260">
        <f t="shared" si="13"/>
        <v>3.7225206611570245</v>
      </c>
      <c r="O260">
        <f t="shared" si="15"/>
        <v>3.7452441954386573</v>
      </c>
    </row>
    <row r="261" spans="10:15">
      <c r="J261">
        <f t="shared" si="14"/>
        <v>257</v>
      </c>
      <c r="K261">
        <v>62.5</v>
      </c>
      <c r="L261">
        <f t="shared" si="16"/>
        <v>12.913223140495868</v>
      </c>
      <c r="M261">
        <v>3.8</v>
      </c>
      <c r="N261">
        <f t="shared" ref="N261:N324" si="17">M261-L261*$H$14</f>
        <v>3.7225206611570245</v>
      </c>
      <c r="O261">
        <f t="shared" si="15"/>
        <v>3.744078885988317</v>
      </c>
    </row>
    <row r="262" spans="10:15">
      <c r="J262">
        <f t="shared" ref="J262:J325" si="18">1+J261</f>
        <v>258</v>
      </c>
      <c r="K262">
        <v>62.5</v>
      </c>
      <c r="L262">
        <f t="shared" si="16"/>
        <v>12.913223140495868</v>
      </c>
      <c r="M262">
        <v>3.8</v>
      </c>
      <c r="N262">
        <f t="shared" si="17"/>
        <v>3.7225206611570245</v>
      </c>
      <c r="O262">
        <f t="shared" si="15"/>
        <v>3.7429733359969686</v>
      </c>
    </row>
    <row r="263" spans="10:15">
      <c r="J263">
        <f t="shared" si="18"/>
        <v>259</v>
      </c>
      <c r="K263">
        <v>62.5</v>
      </c>
      <c r="L263">
        <f t="shared" si="16"/>
        <v>12.913223140495868</v>
      </c>
      <c r="M263">
        <v>3.8</v>
      </c>
      <c r="N263">
        <f t="shared" si="17"/>
        <v>3.7225206611570245</v>
      </c>
      <c r="O263">
        <f t="shared" ref="O263:O326" si="19">O262-((L263-((M262-O262)/$H$14))/$H$12)</f>
        <v>3.7419244808769716</v>
      </c>
    </row>
    <row r="264" spans="10:15">
      <c r="J264">
        <f t="shared" si="18"/>
        <v>260</v>
      </c>
      <c r="K264">
        <v>62.5</v>
      </c>
      <c r="L264">
        <f t="shared" si="16"/>
        <v>12.913223140495868</v>
      </c>
      <c r="M264">
        <v>3.8</v>
      </c>
      <c r="N264">
        <f t="shared" si="17"/>
        <v>3.7225206611570245</v>
      </c>
      <c r="O264">
        <f t="shared" si="19"/>
        <v>3.7409294131990256</v>
      </c>
    </row>
    <row r="265" spans="10:15">
      <c r="J265">
        <f t="shared" si="18"/>
        <v>261</v>
      </c>
      <c r="K265">
        <v>62.5</v>
      </c>
      <c r="L265">
        <f t="shared" si="16"/>
        <v>12.913223140495868</v>
      </c>
      <c r="M265">
        <v>3.8</v>
      </c>
      <c r="N265">
        <f t="shared" si="17"/>
        <v>3.7225206611570245</v>
      </c>
      <c r="O265">
        <f t="shared" si="19"/>
        <v>3.7399853746327691</v>
      </c>
    </row>
    <row r="266" spans="10:15">
      <c r="J266">
        <f t="shared" si="18"/>
        <v>262</v>
      </c>
      <c r="K266">
        <v>62.5</v>
      </c>
      <c r="L266">
        <f t="shared" si="16"/>
        <v>12.913223140495868</v>
      </c>
      <c r="M266">
        <v>3.8</v>
      </c>
      <c r="N266">
        <f t="shared" si="17"/>
        <v>3.7225206611570245</v>
      </c>
      <c r="O266">
        <f t="shared" si="19"/>
        <v>3.7390897483006795</v>
      </c>
    </row>
    <row r="267" spans="10:15">
      <c r="J267">
        <f t="shared" si="18"/>
        <v>263</v>
      </c>
      <c r="K267">
        <v>62.5</v>
      </c>
      <c r="L267">
        <f t="shared" si="16"/>
        <v>12.913223140495868</v>
      </c>
      <c r="M267">
        <v>3.8</v>
      </c>
      <c r="N267">
        <f t="shared" si="17"/>
        <v>3.7225206611570245</v>
      </c>
      <c r="O267">
        <f t="shared" si="19"/>
        <v>3.7382400515240817</v>
      </c>
    </row>
    <row r="268" spans="10:15">
      <c r="J268">
        <f t="shared" si="18"/>
        <v>264</v>
      </c>
      <c r="K268">
        <v>62.5</v>
      </c>
      <c r="L268">
        <f t="shared" si="16"/>
        <v>12.913223140495868</v>
      </c>
      <c r="M268">
        <v>3.8</v>
      </c>
      <c r="N268">
        <f t="shared" si="17"/>
        <v>3.7225206611570245</v>
      </c>
      <c r="O268">
        <f t="shared" si="19"/>
        <v>3.7374339289411558</v>
      </c>
    </row>
    <row r="269" spans="10:15">
      <c r="J269">
        <f t="shared" si="18"/>
        <v>265</v>
      </c>
      <c r="K269">
        <v>62.5</v>
      </c>
      <c r="L269">
        <f t="shared" si="16"/>
        <v>12.913223140495868</v>
      </c>
      <c r="M269">
        <v>3.8</v>
      </c>
      <c r="N269">
        <f t="shared" si="17"/>
        <v>3.7225206611570245</v>
      </c>
      <c r="O269">
        <f t="shared" si="19"/>
        <v>3.7366691459778671</v>
      </c>
    </row>
    <row r="270" spans="10:15">
      <c r="J270">
        <f t="shared" si="18"/>
        <v>266</v>
      </c>
      <c r="K270">
        <v>62.5</v>
      </c>
      <c r="L270">
        <f t="shared" si="16"/>
        <v>12.913223140495868</v>
      </c>
      <c r="M270">
        <v>3.8</v>
      </c>
      <c r="N270">
        <f t="shared" si="17"/>
        <v>3.7225206611570245</v>
      </c>
      <c r="O270">
        <f t="shared" si="19"/>
        <v>3.7359435826537215</v>
      </c>
    </row>
    <row r="271" spans="10:15">
      <c r="J271">
        <f t="shared" si="18"/>
        <v>267</v>
      </c>
      <c r="K271">
        <v>62.5</v>
      </c>
      <c r="L271">
        <f t="shared" si="16"/>
        <v>12.913223140495868</v>
      </c>
      <c r="M271">
        <v>3.8</v>
      </c>
      <c r="N271">
        <f t="shared" si="17"/>
        <v>3.7225206611570245</v>
      </c>
      <c r="O271">
        <f t="shared" si="19"/>
        <v>3.7352552277051729</v>
      </c>
    </row>
    <row r="272" spans="10:15">
      <c r="J272">
        <f t="shared" si="18"/>
        <v>268</v>
      </c>
      <c r="K272">
        <v>62.5</v>
      </c>
      <c r="L272">
        <f t="shared" si="16"/>
        <v>12.913223140495868</v>
      </c>
      <c r="M272">
        <v>3.8</v>
      </c>
      <c r="N272">
        <f t="shared" si="17"/>
        <v>3.7225206611570245</v>
      </c>
      <c r="O272">
        <f t="shared" si="19"/>
        <v>3.734602173010396</v>
      </c>
    </row>
    <row r="273" spans="10:15">
      <c r="J273">
        <f t="shared" si="18"/>
        <v>269</v>
      </c>
      <c r="K273">
        <v>-25</v>
      </c>
      <c r="L273">
        <f t="shared" si="16"/>
        <v>-5.1652892561983474</v>
      </c>
      <c r="M273">
        <v>3.8</v>
      </c>
      <c r="N273">
        <f t="shared" si="17"/>
        <v>3.8309917355371899</v>
      </c>
      <c r="O273">
        <f t="shared" si="19"/>
        <v>3.7395452274989496</v>
      </c>
    </row>
    <row r="274" spans="10:15">
      <c r="J274">
        <f t="shared" si="18"/>
        <v>270</v>
      </c>
      <c r="K274">
        <v>-25</v>
      </c>
      <c r="L274">
        <f t="shared" si="16"/>
        <v>-5.1652892561983474</v>
      </c>
      <c r="M274">
        <v>3.8</v>
      </c>
      <c r="N274">
        <f t="shared" si="17"/>
        <v>3.8309917355371899</v>
      </c>
      <c r="O274">
        <f t="shared" si="19"/>
        <v>3.7442347920137311</v>
      </c>
    </row>
    <row r="275" spans="10:15">
      <c r="J275">
        <f t="shared" si="18"/>
        <v>271</v>
      </c>
      <c r="K275">
        <v>-25</v>
      </c>
      <c r="L275">
        <f t="shared" si="16"/>
        <v>-5.1652892561983474</v>
      </c>
      <c r="M275">
        <v>3.8</v>
      </c>
      <c r="N275">
        <f t="shared" si="17"/>
        <v>3.8309917355371899</v>
      </c>
      <c r="O275">
        <f t="shared" si="19"/>
        <v>3.748683866040575</v>
      </c>
    </row>
    <row r="276" spans="10:15">
      <c r="J276">
        <f t="shared" si="18"/>
        <v>272</v>
      </c>
      <c r="K276">
        <v>-25</v>
      </c>
      <c r="L276">
        <f t="shared" si="16"/>
        <v>-5.1652892561983474</v>
      </c>
      <c r="M276">
        <v>3.8</v>
      </c>
      <c r="N276">
        <f t="shared" si="17"/>
        <v>3.8309917355371899</v>
      </c>
      <c r="O276">
        <f t="shared" si="19"/>
        <v>3.7529047824250168</v>
      </c>
    </row>
    <row r="277" spans="10:15">
      <c r="J277">
        <f t="shared" si="18"/>
        <v>273</v>
      </c>
      <c r="K277">
        <v>-25</v>
      </c>
      <c r="L277">
        <f t="shared" si="16"/>
        <v>-5.1652892561983474</v>
      </c>
      <c r="M277">
        <v>3.8</v>
      </c>
      <c r="N277">
        <f t="shared" si="17"/>
        <v>3.8309917355371899</v>
      </c>
      <c r="O277">
        <f t="shared" si="19"/>
        <v>3.7569092415589744</v>
      </c>
    </row>
    <row r="278" spans="10:15">
      <c r="J278">
        <f t="shared" si="18"/>
        <v>274</v>
      </c>
      <c r="K278">
        <v>-25</v>
      </c>
      <c r="L278">
        <f t="shared" si="16"/>
        <v>-5.1652892561983474</v>
      </c>
      <c r="M278">
        <v>3.8</v>
      </c>
      <c r="N278">
        <f t="shared" si="17"/>
        <v>3.8309917355371899</v>
      </c>
      <c r="O278">
        <f t="shared" si="19"/>
        <v>3.7607083438142674</v>
      </c>
    </row>
    <row r="279" spans="10:15">
      <c r="J279">
        <f t="shared" si="18"/>
        <v>275</v>
      </c>
      <c r="K279">
        <v>-25</v>
      </c>
      <c r="L279">
        <f t="shared" si="16"/>
        <v>-5.1652892561983474</v>
      </c>
      <c r="M279">
        <v>3.8</v>
      </c>
      <c r="N279">
        <f t="shared" si="17"/>
        <v>3.8309917355371899</v>
      </c>
      <c r="O279">
        <f t="shared" si="19"/>
        <v>3.7643126203128787</v>
      </c>
    </row>
    <row r="280" spans="10:15">
      <c r="J280">
        <f t="shared" si="18"/>
        <v>276</v>
      </c>
      <c r="K280">
        <v>-25</v>
      </c>
      <c r="L280">
        <f t="shared" si="16"/>
        <v>-5.1652892561983474</v>
      </c>
      <c r="M280">
        <v>3.8</v>
      </c>
      <c r="N280">
        <f t="shared" si="17"/>
        <v>3.8309917355371899</v>
      </c>
      <c r="O280">
        <f t="shared" si="19"/>
        <v>3.7677320621192538</v>
      </c>
    </row>
    <row r="281" spans="10:15">
      <c r="J281">
        <f t="shared" si="18"/>
        <v>277</v>
      </c>
      <c r="K281">
        <v>25</v>
      </c>
      <c r="L281">
        <f t="shared" si="16"/>
        <v>5.1652892561983474</v>
      </c>
      <c r="M281">
        <v>3.8</v>
      </c>
      <c r="N281">
        <f t="shared" si="17"/>
        <v>3.7690082644628098</v>
      </c>
      <c r="O281">
        <f t="shared" si="19"/>
        <v>3.7677975083932824</v>
      </c>
    </row>
    <row r="282" spans="10:15">
      <c r="J282">
        <f t="shared" si="18"/>
        <v>278</v>
      </c>
      <c r="K282">
        <v>25</v>
      </c>
      <c r="L282">
        <f t="shared" si="16"/>
        <v>5.1652892561983474</v>
      </c>
      <c r="M282">
        <v>3.8</v>
      </c>
      <c r="N282">
        <f t="shared" si="17"/>
        <v>3.7690082644628098</v>
      </c>
      <c r="O282">
        <f t="shared" si="19"/>
        <v>3.7678595984481298</v>
      </c>
    </row>
    <row r="283" spans="10:15">
      <c r="J283">
        <f t="shared" si="18"/>
        <v>279</v>
      </c>
      <c r="K283">
        <v>25</v>
      </c>
      <c r="L283">
        <f t="shared" si="16"/>
        <v>5.1652892561983474</v>
      </c>
      <c r="M283">
        <v>3.8</v>
      </c>
      <c r="N283">
        <f t="shared" si="17"/>
        <v>3.7690082644628098</v>
      </c>
      <c r="O283">
        <f t="shared" si="19"/>
        <v>3.7679185043976005</v>
      </c>
    </row>
    <row r="284" spans="10:15">
      <c r="J284">
        <f t="shared" si="18"/>
        <v>280</v>
      </c>
      <c r="K284">
        <v>25</v>
      </c>
      <c r="L284">
        <f t="shared" si="16"/>
        <v>5.1652892561983474</v>
      </c>
      <c r="M284">
        <v>3.8</v>
      </c>
      <c r="N284">
        <f t="shared" si="17"/>
        <v>3.7690082644628098</v>
      </c>
      <c r="O284">
        <f t="shared" si="19"/>
        <v>3.7679743895291495</v>
      </c>
    </row>
    <row r="285" spans="10:15">
      <c r="J285">
        <f t="shared" si="18"/>
        <v>281</v>
      </c>
      <c r="K285">
        <v>25</v>
      </c>
      <c r="L285">
        <f t="shared" si="16"/>
        <v>5.1652892561983474</v>
      </c>
      <c r="M285">
        <v>3.8</v>
      </c>
      <c r="N285">
        <f t="shared" si="17"/>
        <v>3.7690082644628098</v>
      </c>
      <c r="O285">
        <f t="shared" si="19"/>
        <v>3.7680274087565166</v>
      </c>
    </row>
    <row r="286" spans="10:15">
      <c r="J286">
        <f t="shared" si="18"/>
        <v>282</v>
      </c>
      <c r="K286">
        <v>25</v>
      </c>
      <c r="L286">
        <f t="shared" si="16"/>
        <v>5.1652892561983474</v>
      </c>
      <c r="M286">
        <v>3.8</v>
      </c>
      <c r="N286">
        <f t="shared" si="17"/>
        <v>3.7690082644628098</v>
      </c>
      <c r="O286">
        <f t="shared" si="19"/>
        <v>3.7680777090491469</v>
      </c>
    </row>
    <row r="287" spans="10:15">
      <c r="J287">
        <f t="shared" si="18"/>
        <v>283</v>
      </c>
      <c r="K287">
        <v>25</v>
      </c>
      <c r="L287">
        <f t="shared" si="16"/>
        <v>5.1652892561983474</v>
      </c>
      <c r="M287">
        <v>3.8</v>
      </c>
      <c r="N287">
        <f t="shared" si="17"/>
        <v>3.7690082644628098</v>
      </c>
      <c r="O287">
        <f t="shared" si="19"/>
        <v>3.768125429839591</v>
      </c>
    </row>
    <row r="288" spans="10:15">
      <c r="J288">
        <f t="shared" si="18"/>
        <v>284</v>
      </c>
      <c r="K288">
        <v>25</v>
      </c>
      <c r="L288">
        <f t="shared" si="16"/>
        <v>5.1652892561983474</v>
      </c>
      <c r="M288">
        <v>3.8</v>
      </c>
      <c r="N288">
        <f t="shared" si="17"/>
        <v>3.7690082644628098</v>
      </c>
      <c r="O288">
        <f t="shared" si="19"/>
        <v>3.7681707034100125</v>
      </c>
    </row>
    <row r="289" spans="10:15">
      <c r="J289">
        <f t="shared" si="18"/>
        <v>285</v>
      </c>
      <c r="K289">
        <v>25</v>
      </c>
      <c r="L289">
        <f t="shared" si="16"/>
        <v>5.1652892561983474</v>
      </c>
      <c r="M289">
        <v>3.8</v>
      </c>
      <c r="N289">
        <f t="shared" si="17"/>
        <v>3.7690082644628098</v>
      </c>
      <c r="O289">
        <f t="shared" si="19"/>
        <v>3.7682136552588741</v>
      </c>
    </row>
    <row r="290" spans="10:15">
      <c r="J290">
        <f t="shared" si="18"/>
        <v>286</v>
      </c>
      <c r="K290">
        <v>25</v>
      </c>
      <c r="L290">
        <f t="shared" si="16"/>
        <v>5.1652892561983474</v>
      </c>
      <c r="M290">
        <v>3.8</v>
      </c>
      <c r="N290">
        <f t="shared" si="17"/>
        <v>3.7690082644628098</v>
      </c>
      <c r="O290">
        <f t="shared" si="19"/>
        <v>3.7682544044488195</v>
      </c>
    </row>
    <row r="291" spans="10:15">
      <c r="J291">
        <f t="shared" si="18"/>
        <v>287</v>
      </c>
      <c r="K291">
        <v>25</v>
      </c>
      <c r="L291">
        <f t="shared" si="16"/>
        <v>5.1652892561983474</v>
      </c>
      <c r="M291">
        <v>3.8</v>
      </c>
      <c r="N291">
        <f t="shared" si="17"/>
        <v>3.7690082644628098</v>
      </c>
      <c r="O291">
        <f t="shared" si="19"/>
        <v>3.7682930639367163</v>
      </c>
    </row>
    <row r="292" spans="10:15">
      <c r="J292">
        <f t="shared" si="18"/>
        <v>288</v>
      </c>
      <c r="K292">
        <v>25</v>
      </c>
      <c r="L292">
        <f t="shared" si="16"/>
        <v>5.1652892561983474</v>
      </c>
      <c r="M292">
        <v>3.8</v>
      </c>
      <c r="N292">
        <f t="shared" si="17"/>
        <v>3.7690082644628098</v>
      </c>
      <c r="O292">
        <f t="shared" si="19"/>
        <v>3.7683297408867724</v>
      </c>
    </row>
    <row r="293" spans="10:15">
      <c r="J293">
        <f t="shared" si="18"/>
        <v>289</v>
      </c>
      <c r="K293">
        <v>25</v>
      </c>
      <c r="L293">
        <f t="shared" si="16"/>
        <v>5.1652892561983474</v>
      </c>
      <c r="M293">
        <v>3.8</v>
      </c>
      <c r="N293">
        <f t="shared" si="17"/>
        <v>3.7690082644628098</v>
      </c>
      <c r="O293">
        <f t="shared" si="19"/>
        <v>3.7683645369675949</v>
      </c>
    </row>
    <row r="294" spans="10:15">
      <c r="J294">
        <f t="shared" si="18"/>
        <v>290</v>
      </c>
      <c r="K294">
        <v>25</v>
      </c>
      <c r="L294">
        <f t="shared" si="16"/>
        <v>5.1652892561983474</v>
      </c>
      <c r="M294">
        <v>3.8</v>
      </c>
      <c r="N294">
        <f t="shared" si="17"/>
        <v>3.7690082644628098</v>
      </c>
      <c r="O294">
        <f t="shared" si="19"/>
        <v>3.7683975486340162</v>
      </c>
    </row>
    <row r="295" spans="10:15">
      <c r="J295">
        <f t="shared" si="18"/>
        <v>291</v>
      </c>
      <c r="K295">
        <v>25</v>
      </c>
      <c r="L295">
        <f t="shared" si="16"/>
        <v>5.1652892561983474</v>
      </c>
      <c r="M295">
        <v>3.8</v>
      </c>
      <c r="N295">
        <f t="shared" si="17"/>
        <v>3.7690082644628098</v>
      </c>
      <c r="O295">
        <f t="shared" si="19"/>
        <v>3.768428867394467</v>
      </c>
    </row>
    <row r="296" spans="10:15">
      <c r="J296">
        <f t="shared" si="18"/>
        <v>292</v>
      </c>
      <c r="K296">
        <v>25</v>
      </c>
      <c r="L296">
        <f t="shared" si="16"/>
        <v>5.1652892561983474</v>
      </c>
      <c r="M296">
        <v>3.8</v>
      </c>
      <c r="N296">
        <f t="shared" si="17"/>
        <v>3.7690082644628098</v>
      </c>
      <c r="O296">
        <f t="shared" si="19"/>
        <v>3.7684585800646384</v>
      </c>
    </row>
    <row r="297" spans="10:15">
      <c r="J297">
        <f t="shared" si="18"/>
        <v>293</v>
      </c>
      <c r="K297">
        <v>25</v>
      </c>
      <c r="L297">
        <f t="shared" si="16"/>
        <v>5.1652892561983474</v>
      </c>
      <c r="M297">
        <v>3.8</v>
      </c>
      <c r="N297">
        <f t="shared" si="17"/>
        <v>3.7690082644628098</v>
      </c>
      <c r="O297">
        <f t="shared" si="19"/>
        <v>3.7684867690081343</v>
      </c>
    </row>
    <row r="298" spans="10:15">
      <c r="J298">
        <f t="shared" si="18"/>
        <v>294</v>
      </c>
      <c r="K298">
        <v>25</v>
      </c>
      <c r="L298">
        <f t="shared" si="16"/>
        <v>5.1652892561983474</v>
      </c>
      <c r="M298">
        <v>3.8</v>
      </c>
      <c r="N298">
        <f t="shared" si="17"/>
        <v>3.7690082644628098</v>
      </c>
      <c r="O298">
        <f t="shared" si="19"/>
        <v>3.7685135123647844</v>
      </c>
    </row>
    <row r="299" spans="10:15">
      <c r="J299">
        <f t="shared" si="18"/>
        <v>295</v>
      </c>
      <c r="K299">
        <v>25</v>
      </c>
      <c r="L299">
        <f t="shared" si="16"/>
        <v>5.1652892561983474</v>
      </c>
      <c r="M299">
        <v>3.8</v>
      </c>
      <c r="N299">
        <f t="shared" si="17"/>
        <v>3.7690082644628098</v>
      </c>
      <c r="O299">
        <f t="shared" si="19"/>
        <v>3.7685388842672474</v>
      </c>
    </row>
    <row r="300" spans="10:15">
      <c r="J300">
        <f t="shared" si="18"/>
        <v>296</v>
      </c>
      <c r="K300">
        <v>25</v>
      </c>
      <c r="L300">
        <f t="shared" si="16"/>
        <v>5.1652892561983474</v>
      </c>
      <c r="M300">
        <v>3.8</v>
      </c>
      <c r="N300">
        <f t="shared" si="17"/>
        <v>3.7690082644628098</v>
      </c>
      <c r="O300">
        <f t="shared" si="19"/>
        <v>3.768562955046507</v>
      </c>
    </row>
    <row r="301" spans="10:15">
      <c r="J301">
        <f t="shared" si="18"/>
        <v>297</v>
      </c>
      <c r="K301">
        <v>25</v>
      </c>
      <c r="L301">
        <f t="shared" si="16"/>
        <v>5.1652892561983474</v>
      </c>
      <c r="M301">
        <v>3.8</v>
      </c>
      <c r="N301">
        <f t="shared" si="17"/>
        <v>3.7690082644628098</v>
      </c>
      <c r="O301">
        <f t="shared" si="19"/>
        <v>3.7685857914268301</v>
      </c>
    </row>
    <row r="302" spans="10:15">
      <c r="J302">
        <f t="shared" si="18"/>
        <v>298</v>
      </c>
      <c r="K302">
        <v>25</v>
      </c>
      <c r="L302">
        <f t="shared" si="16"/>
        <v>5.1652892561983474</v>
      </c>
      <c r="M302">
        <v>3.8</v>
      </c>
      <c r="N302">
        <f t="shared" si="17"/>
        <v>3.7690082644628098</v>
      </c>
      <c r="O302">
        <f t="shared" si="19"/>
        <v>3.7686074567107264</v>
      </c>
    </row>
    <row r="303" spans="10:15">
      <c r="J303">
        <f t="shared" si="18"/>
        <v>299</v>
      </c>
      <c r="K303">
        <v>25</v>
      </c>
      <c r="L303">
        <f t="shared" si="16"/>
        <v>5.1652892561983474</v>
      </c>
      <c r="M303">
        <v>3.8</v>
      </c>
      <c r="N303">
        <f t="shared" si="17"/>
        <v>3.7690082644628098</v>
      </c>
      <c r="O303">
        <f t="shared" si="19"/>
        <v>3.7686280109544228</v>
      </c>
    </row>
    <row r="304" spans="10:15">
      <c r="J304">
        <f t="shared" si="18"/>
        <v>300</v>
      </c>
      <c r="K304">
        <v>25</v>
      </c>
      <c r="L304">
        <f t="shared" si="16"/>
        <v>5.1652892561983474</v>
      </c>
      <c r="M304">
        <v>3.8</v>
      </c>
      <c r="N304">
        <f t="shared" si="17"/>
        <v>3.7690082644628098</v>
      </c>
      <c r="O304">
        <f t="shared" si="19"/>
        <v>3.7686475111343403</v>
      </c>
    </row>
    <row r="305" spans="10:15">
      <c r="J305">
        <f t="shared" si="18"/>
        <v>301</v>
      </c>
      <c r="K305">
        <v>25</v>
      </c>
      <c r="L305">
        <f t="shared" si="16"/>
        <v>5.1652892561983474</v>
      </c>
      <c r="M305">
        <v>3.8</v>
      </c>
      <c r="N305">
        <f t="shared" si="17"/>
        <v>3.7690082644628098</v>
      </c>
      <c r="O305">
        <f t="shared" si="19"/>
        <v>3.7686660113050312</v>
      </c>
    </row>
    <row r="306" spans="10:15">
      <c r="J306">
        <f t="shared" si="18"/>
        <v>302</v>
      </c>
      <c r="K306">
        <v>25</v>
      </c>
      <c r="L306">
        <f t="shared" si="16"/>
        <v>5.1652892561983474</v>
      </c>
      <c r="M306">
        <v>3.8</v>
      </c>
      <c r="N306">
        <f t="shared" si="17"/>
        <v>3.7690082644628098</v>
      </c>
      <c r="O306">
        <f t="shared" si="19"/>
        <v>3.7686835627490201</v>
      </c>
    </row>
    <row r="307" spans="10:15">
      <c r="J307">
        <f t="shared" si="18"/>
        <v>303</v>
      </c>
      <c r="K307">
        <v>25</v>
      </c>
      <c r="L307">
        <f t="shared" si="16"/>
        <v>5.1652892561983474</v>
      </c>
      <c r="M307">
        <v>3.8</v>
      </c>
      <c r="N307">
        <f t="shared" si="17"/>
        <v>3.7690082644628098</v>
      </c>
      <c r="O307">
        <f t="shared" si="19"/>
        <v>3.7687002141189581</v>
      </c>
    </row>
    <row r="308" spans="10:15">
      <c r="J308">
        <f t="shared" si="18"/>
        <v>304</v>
      </c>
      <c r="K308">
        <v>25</v>
      </c>
      <c r="L308">
        <f t="shared" si="16"/>
        <v>5.1652892561983474</v>
      </c>
      <c r="M308">
        <v>3.8</v>
      </c>
      <c r="N308">
        <f t="shared" si="17"/>
        <v>3.7690082644628098</v>
      </c>
      <c r="O308">
        <f t="shared" si="19"/>
        <v>3.7687160115724887</v>
      </c>
    </row>
    <row r="309" spans="10:15">
      <c r="J309">
        <f t="shared" si="18"/>
        <v>305</v>
      </c>
      <c r="K309">
        <v>25</v>
      </c>
      <c r="L309">
        <f t="shared" si="16"/>
        <v>5.1652892561983474</v>
      </c>
      <c r="M309">
        <v>3.8</v>
      </c>
      <c r="N309">
        <f t="shared" si="17"/>
        <v>3.7690082644628098</v>
      </c>
      <c r="O309">
        <f t="shared" si="19"/>
        <v>3.7687309989001974</v>
      </c>
    </row>
    <row r="310" spans="10:15">
      <c r="J310">
        <f t="shared" si="18"/>
        <v>306</v>
      </c>
      <c r="K310">
        <v>25</v>
      </c>
      <c r="L310">
        <f t="shared" si="16"/>
        <v>5.1652892561983474</v>
      </c>
      <c r="M310">
        <v>3.8</v>
      </c>
      <c r="N310">
        <f t="shared" si="17"/>
        <v>3.7690082644628098</v>
      </c>
      <c r="O310">
        <f t="shared" si="19"/>
        <v>3.7687452176469982</v>
      </c>
    </row>
    <row r="311" spans="10:15">
      <c r="J311">
        <f t="shared" si="18"/>
        <v>307</v>
      </c>
      <c r="K311">
        <v>25</v>
      </c>
      <c r="L311">
        <f t="shared" si="16"/>
        <v>5.1652892561983474</v>
      </c>
      <c r="M311">
        <v>3.8</v>
      </c>
      <c r="N311">
        <f t="shared" si="17"/>
        <v>3.7690082644628098</v>
      </c>
      <c r="O311">
        <f t="shared" si="19"/>
        <v>3.7687587072272963</v>
      </c>
    </row>
    <row r="312" spans="10:15">
      <c r="J312">
        <f t="shared" si="18"/>
        <v>308</v>
      </c>
      <c r="K312">
        <v>25</v>
      </c>
      <c r="L312">
        <f t="shared" si="16"/>
        <v>5.1652892561983474</v>
      </c>
      <c r="M312">
        <v>3.8</v>
      </c>
      <c r="N312">
        <f t="shared" si="17"/>
        <v>3.7690082644628098</v>
      </c>
      <c r="O312">
        <f t="shared" si="19"/>
        <v>3.7687715050342456</v>
      </c>
    </row>
    <row r="313" spans="10:15">
      <c r="J313">
        <f t="shared" si="18"/>
        <v>309</v>
      </c>
      <c r="K313">
        <v>-50</v>
      </c>
      <c r="L313">
        <f t="shared" si="16"/>
        <v>-10.330578512396695</v>
      </c>
      <c r="M313">
        <v>3.8</v>
      </c>
      <c r="N313">
        <f t="shared" si="17"/>
        <v>3.8619834710743799</v>
      </c>
      <c r="O313">
        <f t="shared" si="19"/>
        <v>3.7735516058568166</v>
      </c>
    </row>
    <row r="314" spans="10:15">
      <c r="J314">
        <f t="shared" si="18"/>
        <v>310</v>
      </c>
      <c r="K314">
        <v>-50</v>
      </c>
      <c r="L314">
        <f t="shared" si="16"/>
        <v>-10.330578512396695</v>
      </c>
      <c r="M314">
        <v>3.8</v>
      </c>
      <c r="N314">
        <f t="shared" si="17"/>
        <v>3.8619834710743799</v>
      </c>
      <c r="O314">
        <f t="shared" si="19"/>
        <v>3.7780865733038711</v>
      </c>
    </row>
    <row r="315" spans="10:15">
      <c r="J315">
        <f t="shared" si="18"/>
        <v>311</v>
      </c>
      <c r="K315">
        <v>-50</v>
      </c>
      <c r="L315">
        <f t="shared" si="16"/>
        <v>-10.330578512396695</v>
      </c>
      <c r="M315">
        <v>3.8</v>
      </c>
      <c r="N315">
        <f t="shared" si="17"/>
        <v>3.8619834710743799</v>
      </c>
      <c r="O315">
        <f t="shared" si="19"/>
        <v>3.7823889783177433</v>
      </c>
    </row>
    <row r="316" spans="10:15">
      <c r="J316">
        <f t="shared" si="18"/>
        <v>312</v>
      </c>
      <c r="K316">
        <v>-50</v>
      </c>
      <c r="L316">
        <f t="shared" si="16"/>
        <v>-10.330578512396695</v>
      </c>
      <c r="M316">
        <v>3.8</v>
      </c>
      <c r="N316">
        <f t="shared" si="17"/>
        <v>3.8619834710743799</v>
      </c>
      <c r="O316">
        <f t="shared" si="19"/>
        <v>3.786470747177058</v>
      </c>
    </row>
    <row r="317" spans="10:15">
      <c r="J317">
        <f t="shared" si="18"/>
        <v>313</v>
      </c>
      <c r="K317">
        <v>-50</v>
      </c>
      <c r="L317">
        <f t="shared" si="16"/>
        <v>-10.330578512396695</v>
      </c>
      <c r="M317">
        <v>3.8</v>
      </c>
      <c r="N317">
        <f t="shared" si="17"/>
        <v>3.8619834710743799</v>
      </c>
      <c r="O317">
        <f t="shared" si="19"/>
        <v>3.7903431945564079</v>
      </c>
    </row>
    <row r="318" spans="10:15">
      <c r="J318">
        <f t="shared" si="18"/>
        <v>314</v>
      </c>
      <c r="K318">
        <v>-50</v>
      </c>
      <c r="L318">
        <f t="shared" si="16"/>
        <v>-10.330578512396695</v>
      </c>
      <c r="M318">
        <v>3.8</v>
      </c>
      <c r="N318">
        <f t="shared" si="17"/>
        <v>3.8619834710743799</v>
      </c>
      <c r="O318">
        <f t="shared" si="19"/>
        <v>3.7940170548906629</v>
      </c>
    </row>
    <row r="319" spans="10:15">
      <c r="J319">
        <f t="shared" si="18"/>
        <v>315</v>
      </c>
      <c r="K319">
        <v>-50</v>
      </c>
      <c r="L319">
        <f t="shared" si="16"/>
        <v>-10.330578512396695</v>
      </c>
      <c r="M319">
        <v>3.8</v>
      </c>
      <c r="N319">
        <f t="shared" si="17"/>
        <v>3.8619834710743799</v>
      </c>
      <c r="O319">
        <f t="shared" si="19"/>
        <v>3.7975025121308534</v>
      </c>
    </row>
    <row r="320" spans="10:15">
      <c r="J320">
        <f t="shared" si="18"/>
        <v>316</v>
      </c>
      <c r="K320">
        <v>-50</v>
      </c>
      <c r="L320">
        <f t="shared" si="16"/>
        <v>-10.330578512396695</v>
      </c>
      <c r="M320">
        <v>3.8</v>
      </c>
      <c r="N320">
        <f t="shared" si="17"/>
        <v>3.8619834710743799</v>
      </c>
      <c r="O320">
        <f t="shared" si="19"/>
        <v>3.8008092279741112</v>
      </c>
    </row>
    <row r="321" spans="10:15">
      <c r="J321">
        <f t="shared" si="18"/>
        <v>317</v>
      </c>
      <c r="K321">
        <v>2</v>
      </c>
      <c r="L321">
        <f t="shared" si="16"/>
        <v>0.41322314049586778</v>
      </c>
      <c r="M321">
        <v>3.8</v>
      </c>
      <c r="N321">
        <f t="shared" si="17"/>
        <v>3.7975206611570247</v>
      </c>
      <c r="O321">
        <f t="shared" si="19"/>
        <v>3.800640583521953</v>
      </c>
    </row>
    <row r="322" spans="10:15">
      <c r="J322">
        <f t="shared" si="18"/>
        <v>318</v>
      </c>
      <c r="K322">
        <v>2</v>
      </c>
      <c r="L322">
        <f t="shared" si="16"/>
        <v>0.41322314049586778</v>
      </c>
      <c r="M322">
        <v>3.8</v>
      </c>
      <c r="N322">
        <f t="shared" si="17"/>
        <v>3.7975206611570247</v>
      </c>
      <c r="O322">
        <f t="shared" si="19"/>
        <v>3.8004805875032388</v>
      </c>
    </row>
    <row r="323" spans="10:15">
      <c r="J323">
        <f t="shared" si="18"/>
        <v>319</v>
      </c>
      <c r="K323">
        <v>2</v>
      </c>
      <c r="L323">
        <f t="shared" si="16"/>
        <v>0.41322314049586778</v>
      </c>
      <c r="M323">
        <v>3.8</v>
      </c>
      <c r="N323">
        <f t="shared" si="17"/>
        <v>3.7975206611570247</v>
      </c>
      <c r="O323">
        <f t="shared" si="19"/>
        <v>3.8003287964085612</v>
      </c>
    </row>
    <row r="324" spans="10:15">
      <c r="J324">
        <f t="shared" si="18"/>
        <v>320</v>
      </c>
      <c r="K324">
        <v>2</v>
      </c>
      <c r="L324">
        <f t="shared" ref="L324:L364" si="20">K324*$H$9</f>
        <v>0.41322314049586778</v>
      </c>
      <c r="M324">
        <v>3.8</v>
      </c>
      <c r="N324">
        <f t="shared" si="17"/>
        <v>3.7975206611570247</v>
      </c>
      <c r="O324">
        <f t="shared" si="19"/>
        <v>3.8001847894725849</v>
      </c>
    </row>
    <row r="325" spans="10:15">
      <c r="J325">
        <f t="shared" si="18"/>
        <v>321</v>
      </c>
      <c r="K325">
        <v>2</v>
      </c>
      <c r="L325">
        <f t="shared" si="20"/>
        <v>0.41322314049586778</v>
      </c>
      <c r="M325">
        <v>3.8</v>
      </c>
      <c r="N325">
        <f t="shared" ref="N325:N364" si="21">M325-L325*$H$14</f>
        <v>3.7975206611570247</v>
      </c>
      <c r="O325">
        <f t="shared" si="19"/>
        <v>3.8000481675076845</v>
      </c>
    </row>
    <row r="326" spans="10:15">
      <c r="J326">
        <f t="shared" ref="J326:J364" si="22">1+J325</f>
        <v>322</v>
      </c>
      <c r="K326">
        <v>2</v>
      </c>
      <c r="L326">
        <f t="shared" si="20"/>
        <v>0.41322314049586778</v>
      </c>
      <c r="M326">
        <v>3.8</v>
      </c>
      <c r="N326">
        <f t="shared" si="21"/>
        <v>3.7975206611570247</v>
      </c>
      <c r="O326">
        <f t="shared" si="19"/>
        <v>3.7999185517973944</v>
      </c>
    </row>
    <row r="327" spans="10:15">
      <c r="J327">
        <f t="shared" si="22"/>
        <v>323</v>
      </c>
      <c r="K327">
        <v>2</v>
      </c>
      <c r="L327">
        <f t="shared" si="20"/>
        <v>0.41322314049586778</v>
      </c>
      <c r="M327">
        <v>3.8</v>
      </c>
      <c r="N327">
        <f t="shared" si="21"/>
        <v>3.7975206611570247</v>
      </c>
      <c r="O327">
        <f t="shared" ref="O327:O364" si="23">O326-((L327-((M326-O326)/$H$14))/$H$12)</f>
        <v>3.7997955830466061</v>
      </c>
    </row>
    <row r="328" spans="10:15">
      <c r="J328">
        <f t="shared" si="22"/>
        <v>324</v>
      </c>
      <c r="K328">
        <v>2</v>
      </c>
      <c r="L328">
        <f t="shared" si="20"/>
        <v>0.41322314049586778</v>
      </c>
      <c r="M328">
        <v>3.8</v>
      </c>
      <c r="N328">
        <f t="shared" si="21"/>
        <v>3.7975206611570247</v>
      </c>
      <c r="O328">
        <f t="shared" si="23"/>
        <v>3.7996789203856021</v>
      </c>
    </row>
    <row r="329" spans="10:15">
      <c r="J329">
        <f t="shared" si="22"/>
        <v>325</v>
      </c>
      <c r="K329">
        <v>2</v>
      </c>
      <c r="L329">
        <f t="shared" si="20"/>
        <v>0.41322314049586778</v>
      </c>
      <c r="M329">
        <v>3.8</v>
      </c>
      <c r="N329">
        <f t="shared" si="21"/>
        <v>3.7975206611570247</v>
      </c>
      <c r="O329">
        <f t="shared" si="23"/>
        <v>3.7995682404251623</v>
      </c>
    </row>
    <row r="330" spans="10:15">
      <c r="J330">
        <f t="shared" si="22"/>
        <v>326</v>
      </c>
      <c r="K330">
        <v>2</v>
      </c>
      <c r="L330">
        <f t="shared" si="20"/>
        <v>0.41322314049586778</v>
      </c>
      <c r="M330">
        <v>3.8</v>
      </c>
      <c r="N330">
        <f t="shared" si="21"/>
        <v>3.7975206611570247</v>
      </c>
      <c r="O330">
        <f t="shared" si="23"/>
        <v>3.7994632363601295</v>
      </c>
    </row>
    <row r="331" spans="10:15">
      <c r="J331">
        <f t="shared" si="22"/>
        <v>327</v>
      </c>
      <c r="K331">
        <v>2</v>
      </c>
      <c r="L331">
        <f t="shared" si="20"/>
        <v>0.41322314049586778</v>
      </c>
      <c r="M331">
        <v>3.8</v>
      </c>
      <c r="N331">
        <f t="shared" si="21"/>
        <v>3.7975206611570247</v>
      </c>
      <c r="O331">
        <f t="shared" si="23"/>
        <v>3.7993636171189444</v>
      </c>
    </row>
    <row r="332" spans="10:15">
      <c r="J332">
        <f t="shared" si="22"/>
        <v>328</v>
      </c>
      <c r="K332">
        <v>2</v>
      </c>
      <c r="L332">
        <f t="shared" si="20"/>
        <v>0.41322314049586778</v>
      </c>
      <c r="M332">
        <v>3.8</v>
      </c>
      <c r="N332">
        <f t="shared" si="21"/>
        <v>3.7975206611570247</v>
      </c>
      <c r="O332">
        <f t="shared" si="23"/>
        <v>3.7992691065567947</v>
      </c>
    </row>
    <row r="333" spans="10:15">
      <c r="J333">
        <f t="shared" si="22"/>
        <v>329</v>
      </c>
      <c r="K333">
        <v>111</v>
      </c>
      <c r="L333">
        <f t="shared" si="20"/>
        <v>22.933884297520663</v>
      </c>
      <c r="M333">
        <v>3.8</v>
      </c>
      <c r="N333">
        <f t="shared" si="21"/>
        <v>3.662396694214876</v>
      </c>
      <c r="O333">
        <f t="shared" si="23"/>
        <v>3.7922500084879784</v>
      </c>
    </row>
    <row r="334" spans="10:15">
      <c r="J334">
        <f t="shared" si="22"/>
        <v>330</v>
      </c>
      <c r="K334">
        <v>111</v>
      </c>
      <c r="L334">
        <f t="shared" si="20"/>
        <v>22.933884297520663</v>
      </c>
      <c r="M334">
        <v>3.8</v>
      </c>
      <c r="N334">
        <f t="shared" si="21"/>
        <v>3.662396694214876</v>
      </c>
      <c r="O334">
        <f t="shared" si="23"/>
        <v>3.7855908641662808</v>
      </c>
    </row>
    <row r="335" spans="10:15">
      <c r="J335">
        <f t="shared" si="22"/>
        <v>331</v>
      </c>
      <c r="K335">
        <v>2</v>
      </c>
      <c r="L335">
        <f t="shared" si="20"/>
        <v>0.41322314049586778</v>
      </c>
      <c r="M335">
        <v>3.8</v>
      </c>
      <c r="N335">
        <f t="shared" si="21"/>
        <v>3.7975206611570247</v>
      </c>
      <c r="O335">
        <f t="shared" si="23"/>
        <v>3.7862026486273446</v>
      </c>
    </row>
    <row r="336" spans="10:15">
      <c r="J336">
        <f t="shared" si="22"/>
        <v>332</v>
      </c>
      <c r="K336">
        <v>2</v>
      </c>
      <c r="L336">
        <f t="shared" si="20"/>
        <v>0.41322314049586778</v>
      </c>
      <c r="M336">
        <v>3.8</v>
      </c>
      <c r="N336">
        <f t="shared" si="21"/>
        <v>3.7975206611570247</v>
      </c>
      <c r="O336">
        <f t="shared" si="23"/>
        <v>3.7867830595263023</v>
      </c>
    </row>
    <row r="337" spans="10:15">
      <c r="J337">
        <f t="shared" si="22"/>
        <v>333</v>
      </c>
      <c r="K337">
        <v>2</v>
      </c>
      <c r="L337">
        <f t="shared" si="20"/>
        <v>0.41322314049586778</v>
      </c>
      <c r="M337">
        <v>3.8</v>
      </c>
      <c r="N337">
        <f t="shared" si="21"/>
        <v>3.7975206611570247</v>
      </c>
      <c r="O337">
        <f t="shared" si="23"/>
        <v>3.7873337057637753</v>
      </c>
    </row>
    <row r="338" spans="10:15">
      <c r="J338">
        <f t="shared" si="22"/>
        <v>334</v>
      </c>
      <c r="K338">
        <v>2</v>
      </c>
      <c r="L338">
        <f t="shared" si="20"/>
        <v>0.41322314049586778</v>
      </c>
      <c r="M338">
        <v>3.8</v>
      </c>
      <c r="N338">
        <f t="shared" si="21"/>
        <v>3.7975206611570247</v>
      </c>
      <c r="O338">
        <f t="shared" si="23"/>
        <v>3.7878561137326598</v>
      </c>
    </row>
    <row r="339" spans="10:15">
      <c r="J339">
        <f t="shared" si="22"/>
        <v>335</v>
      </c>
      <c r="K339">
        <v>2</v>
      </c>
      <c r="L339">
        <f t="shared" si="20"/>
        <v>0.41322314049586778</v>
      </c>
      <c r="M339">
        <v>3.8</v>
      </c>
      <c r="N339">
        <f t="shared" si="21"/>
        <v>3.7975206611570247</v>
      </c>
      <c r="O339">
        <f t="shared" si="23"/>
        <v>3.7883517315492941</v>
      </c>
    </row>
    <row r="340" spans="10:15">
      <c r="J340">
        <f t="shared" si="22"/>
        <v>336</v>
      </c>
      <c r="K340">
        <v>-66.7</v>
      </c>
      <c r="L340">
        <f t="shared" si="20"/>
        <v>-13.78099173553719</v>
      </c>
      <c r="M340">
        <v>3.8</v>
      </c>
      <c r="N340">
        <f t="shared" si="21"/>
        <v>3.8826859504132232</v>
      </c>
      <c r="O340">
        <f t="shared" si="23"/>
        <v>3.7931893837987265</v>
      </c>
    </row>
    <row r="341" spans="10:15">
      <c r="J341">
        <f t="shared" si="22"/>
        <v>337</v>
      </c>
      <c r="K341">
        <v>-66.7</v>
      </c>
      <c r="L341">
        <f t="shared" si="20"/>
        <v>-13.78099173553719</v>
      </c>
      <c r="M341">
        <v>3.8</v>
      </c>
      <c r="N341">
        <f t="shared" si="21"/>
        <v>3.8826859504132232</v>
      </c>
      <c r="O341">
        <f t="shared" si="23"/>
        <v>3.7977789513174187</v>
      </c>
    </row>
    <row r="342" spans="10:15">
      <c r="J342">
        <f t="shared" si="22"/>
        <v>338</v>
      </c>
      <c r="K342">
        <v>2</v>
      </c>
      <c r="L342">
        <f t="shared" si="20"/>
        <v>0.41322314049586778</v>
      </c>
      <c r="M342">
        <v>3.8</v>
      </c>
      <c r="N342">
        <f t="shared" si="21"/>
        <v>3.7975206611570247</v>
      </c>
      <c r="O342">
        <f t="shared" si="23"/>
        <v>3.797765705668168</v>
      </c>
    </row>
    <row r="343" spans="10:15">
      <c r="J343">
        <f t="shared" si="22"/>
        <v>339</v>
      </c>
      <c r="K343">
        <v>2</v>
      </c>
      <c r="L343">
        <f t="shared" si="20"/>
        <v>0.41322314049586778</v>
      </c>
      <c r="M343">
        <v>3.8</v>
      </c>
      <c r="N343">
        <f t="shared" si="21"/>
        <v>3.7975206611570247</v>
      </c>
      <c r="O343">
        <f t="shared" si="23"/>
        <v>3.7977531392829813</v>
      </c>
    </row>
    <row r="344" spans="10:15">
      <c r="J344">
        <f t="shared" si="22"/>
        <v>340</v>
      </c>
      <c r="K344">
        <v>2</v>
      </c>
      <c r="L344">
        <f t="shared" si="20"/>
        <v>0.41322314049586778</v>
      </c>
      <c r="M344">
        <v>3.8</v>
      </c>
      <c r="N344">
        <f t="shared" si="21"/>
        <v>3.7975206611570247</v>
      </c>
      <c r="O344">
        <f t="shared" si="23"/>
        <v>3.797741217327804</v>
      </c>
    </row>
    <row r="345" spans="10:15">
      <c r="J345">
        <f t="shared" si="22"/>
        <v>341</v>
      </c>
      <c r="K345">
        <v>2</v>
      </c>
      <c r="L345">
        <f t="shared" si="20"/>
        <v>0.41322314049586778</v>
      </c>
      <c r="M345">
        <v>3.8</v>
      </c>
      <c r="N345">
        <f t="shared" si="21"/>
        <v>3.7975206611570247</v>
      </c>
      <c r="O345">
        <f t="shared" si="23"/>
        <v>3.7977299067549435</v>
      </c>
    </row>
    <row r="346" spans="10:15">
      <c r="J346">
        <f t="shared" si="22"/>
        <v>342</v>
      </c>
      <c r="K346">
        <v>2</v>
      </c>
      <c r="L346">
        <f t="shared" si="20"/>
        <v>0.41322314049586778</v>
      </c>
      <c r="M346">
        <v>3.8</v>
      </c>
      <c r="N346">
        <f t="shared" si="21"/>
        <v>3.7975206611570247</v>
      </c>
      <c r="O346">
        <f t="shared" si="23"/>
        <v>3.7977191762114604</v>
      </c>
    </row>
    <row r="347" spans="10:15">
      <c r="J347">
        <f t="shared" si="22"/>
        <v>343</v>
      </c>
      <c r="K347">
        <v>2</v>
      </c>
      <c r="L347">
        <f t="shared" si="20"/>
        <v>0.41322314049586778</v>
      </c>
      <c r="M347">
        <v>3.8</v>
      </c>
      <c r="N347">
        <f t="shared" si="21"/>
        <v>3.7975206611570247</v>
      </c>
      <c r="O347">
        <f t="shared" si="23"/>
        <v>3.7977089959522585</v>
      </c>
    </row>
    <row r="348" spans="10:15">
      <c r="J348">
        <f t="shared" si="22"/>
        <v>344</v>
      </c>
      <c r="K348">
        <v>2</v>
      </c>
      <c r="L348">
        <f t="shared" si="20"/>
        <v>0.41322314049586778</v>
      </c>
      <c r="M348">
        <v>3.8</v>
      </c>
      <c r="N348">
        <f t="shared" si="21"/>
        <v>3.7975206611570247</v>
      </c>
      <c r="O348">
        <f t="shared" si="23"/>
        <v>3.7976993377576314</v>
      </c>
    </row>
    <row r="349" spans="10:15">
      <c r="J349">
        <f t="shared" si="22"/>
        <v>345</v>
      </c>
      <c r="K349">
        <v>2</v>
      </c>
      <c r="L349">
        <f t="shared" si="20"/>
        <v>0.41322314049586778</v>
      </c>
      <c r="M349">
        <v>3.8</v>
      </c>
      <c r="N349">
        <f t="shared" si="21"/>
        <v>3.7975206611570247</v>
      </c>
      <c r="O349">
        <f t="shared" si="23"/>
        <v>3.797690174855036</v>
      </c>
    </row>
    <row r="350" spans="10:15">
      <c r="J350">
        <f t="shared" si="22"/>
        <v>346</v>
      </c>
      <c r="K350">
        <v>2</v>
      </c>
      <c r="L350">
        <f t="shared" si="20"/>
        <v>0.41322314049586778</v>
      </c>
      <c r="M350">
        <v>3.8</v>
      </c>
      <c r="N350">
        <f t="shared" si="21"/>
        <v>3.7975206611570247</v>
      </c>
      <c r="O350">
        <f t="shared" si="23"/>
        <v>3.7976814818448816</v>
      </c>
    </row>
    <row r="351" spans="10:15">
      <c r="J351">
        <f t="shared" si="22"/>
        <v>347</v>
      </c>
      <c r="K351">
        <v>2</v>
      </c>
      <c r="L351">
        <f t="shared" si="20"/>
        <v>0.41322314049586778</v>
      </c>
      <c r="M351">
        <v>3.8</v>
      </c>
      <c r="N351">
        <f t="shared" si="21"/>
        <v>3.7975206611570247</v>
      </c>
      <c r="O351">
        <f t="shared" si="23"/>
        <v>3.7976732346301199</v>
      </c>
    </row>
    <row r="352" spans="10:15">
      <c r="J352">
        <f t="shared" si="22"/>
        <v>348</v>
      </c>
      <c r="K352">
        <v>2</v>
      </c>
      <c r="L352">
        <f t="shared" si="20"/>
        <v>0.41322314049586778</v>
      </c>
      <c r="M352">
        <v>3.8</v>
      </c>
      <c r="N352">
        <f t="shared" si="21"/>
        <v>3.7975206611570247</v>
      </c>
      <c r="O352">
        <f t="shared" si="23"/>
        <v>3.7976654103494485</v>
      </c>
    </row>
    <row r="353" spans="10:15">
      <c r="J353">
        <f t="shared" si="22"/>
        <v>349</v>
      </c>
      <c r="K353">
        <v>2</v>
      </c>
      <c r="L353">
        <f t="shared" si="20"/>
        <v>0.41322314049586778</v>
      </c>
      <c r="M353">
        <v>3.8</v>
      </c>
      <c r="N353">
        <f t="shared" si="21"/>
        <v>3.7975206611570247</v>
      </c>
      <c r="O353">
        <f t="shared" si="23"/>
        <v>3.7976579873139396</v>
      </c>
    </row>
    <row r="354" spans="10:15">
      <c r="J354">
        <f t="shared" si="22"/>
        <v>350</v>
      </c>
      <c r="K354">
        <v>2</v>
      </c>
      <c r="L354">
        <f t="shared" si="20"/>
        <v>0.41322314049586778</v>
      </c>
      <c r="M354">
        <v>3.8</v>
      </c>
      <c r="N354">
        <f t="shared" si="21"/>
        <v>3.7975206611570247</v>
      </c>
      <c r="O354">
        <f t="shared" si="23"/>
        <v>3.7976509449469185</v>
      </c>
    </row>
    <row r="355" spans="10:15">
      <c r="J355">
        <f t="shared" si="22"/>
        <v>351</v>
      </c>
      <c r="K355">
        <v>2</v>
      </c>
      <c r="L355">
        <f t="shared" si="20"/>
        <v>0.41322314049586778</v>
      </c>
      <c r="M355">
        <v>3.8</v>
      </c>
      <c r="N355">
        <f t="shared" si="21"/>
        <v>3.7975206611570247</v>
      </c>
      <c r="O355">
        <f t="shared" si="23"/>
        <v>3.7976442637269239</v>
      </c>
    </row>
    <row r="356" spans="10:15">
      <c r="J356">
        <f t="shared" si="22"/>
        <v>352</v>
      </c>
      <c r="K356">
        <v>2</v>
      </c>
      <c r="L356">
        <f t="shared" si="20"/>
        <v>0.41322314049586778</v>
      </c>
      <c r="M356">
        <v>3.8</v>
      </c>
      <c r="N356">
        <f t="shared" si="21"/>
        <v>3.7975206611570247</v>
      </c>
      <c r="O356">
        <f t="shared" si="23"/>
        <v>3.7976379251335959</v>
      </c>
    </row>
    <row r="357" spans="10:15">
      <c r="J357">
        <f t="shared" si="22"/>
        <v>353</v>
      </c>
      <c r="K357">
        <v>2</v>
      </c>
      <c r="L357">
        <f t="shared" si="20"/>
        <v>0.41322314049586778</v>
      </c>
      <c r="M357">
        <v>3.8</v>
      </c>
      <c r="N357">
        <f t="shared" si="21"/>
        <v>3.7975206611570247</v>
      </c>
      <c r="O357">
        <f t="shared" si="23"/>
        <v>3.7976319115963357</v>
      </c>
    </row>
    <row r="358" spans="10:15">
      <c r="J358">
        <f t="shared" si="22"/>
        <v>354</v>
      </c>
      <c r="K358">
        <v>2</v>
      </c>
      <c r="L358">
        <f t="shared" si="20"/>
        <v>0.41322314049586778</v>
      </c>
      <c r="M358">
        <v>3.8</v>
      </c>
      <c r="N358">
        <f t="shared" si="21"/>
        <v>3.7975206611570247</v>
      </c>
      <c r="O358">
        <f t="shared" si="23"/>
        <v>3.7976262064456017</v>
      </c>
    </row>
    <row r="359" spans="10:15">
      <c r="J359">
        <f t="shared" si="22"/>
        <v>355</v>
      </c>
      <c r="K359">
        <v>2</v>
      </c>
      <c r="L359">
        <f t="shared" si="20"/>
        <v>0.41322314049586778</v>
      </c>
      <c r="M359">
        <v>3.8</v>
      </c>
      <c r="N359">
        <f t="shared" si="21"/>
        <v>3.7975206611570247</v>
      </c>
      <c r="O359">
        <f t="shared" si="23"/>
        <v>3.7976207938667002</v>
      </c>
    </row>
    <row r="360" spans="10:15">
      <c r="J360">
        <f t="shared" si="22"/>
        <v>356</v>
      </c>
      <c r="K360">
        <v>2</v>
      </c>
      <c r="L360">
        <f t="shared" si="20"/>
        <v>0.41322314049586778</v>
      </c>
      <c r="M360">
        <v>3.8</v>
      </c>
      <c r="N360">
        <f t="shared" si="21"/>
        <v>3.7975206611570247</v>
      </c>
      <c r="O360">
        <f t="shared" si="23"/>
        <v>3.7976156588559475</v>
      </c>
    </row>
    <row r="361" spans="10:15">
      <c r="J361">
        <f t="shared" si="22"/>
        <v>357</v>
      </c>
      <c r="K361">
        <v>2</v>
      </c>
      <c r="L361">
        <f t="shared" si="20"/>
        <v>0.41322314049586778</v>
      </c>
      <c r="M361">
        <v>3.8</v>
      </c>
      <c r="N361">
        <f t="shared" si="21"/>
        <v>3.7975206611570247</v>
      </c>
      <c r="O361">
        <f t="shared" si="23"/>
        <v>3.7976107871790798</v>
      </c>
    </row>
    <row r="362" spans="10:15">
      <c r="J362">
        <f t="shared" si="22"/>
        <v>358</v>
      </c>
      <c r="K362">
        <v>2</v>
      </c>
      <c r="L362">
        <f t="shared" si="20"/>
        <v>0.41322314049586778</v>
      </c>
      <c r="M362">
        <v>3.8</v>
      </c>
      <c r="N362">
        <f t="shared" si="21"/>
        <v>3.7975206611570247</v>
      </c>
      <c r="O362">
        <f t="shared" si="23"/>
        <v>3.797606165331795</v>
      </c>
    </row>
    <row r="363" spans="10:15">
      <c r="J363">
        <f t="shared" si="22"/>
        <v>359</v>
      </c>
      <c r="K363">
        <v>2</v>
      </c>
      <c r="L363">
        <f t="shared" si="20"/>
        <v>0.41322314049586778</v>
      </c>
      <c r="M363">
        <v>3.8</v>
      </c>
      <c r="N363">
        <f t="shared" si="21"/>
        <v>3.7975206611570247</v>
      </c>
      <c r="O363">
        <f t="shared" si="23"/>
        <v>3.7976017805023194</v>
      </c>
    </row>
    <row r="364" spans="10:15">
      <c r="J364">
        <f t="shared" si="22"/>
        <v>360</v>
      </c>
      <c r="K364">
        <v>2</v>
      </c>
      <c r="L364">
        <f t="shared" si="20"/>
        <v>0.41322314049586778</v>
      </c>
      <c r="M364">
        <v>3.8</v>
      </c>
      <c r="N364">
        <f t="shared" si="21"/>
        <v>3.7975206611570247</v>
      </c>
      <c r="O364">
        <f t="shared" si="23"/>
        <v>3.7975976205358939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2"/>
  <sheetViews>
    <sheetView workbookViewId="0">
      <selection activeCell="F23" sqref="F23"/>
    </sheetView>
  </sheetViews>
  <sheetFormatPr defaultRowHeight="15"/>
  <sheetData>
    <row r="3" spans="1:3">
      <c r="A3" t="s">
        <v>23</v>
      </c>
    </row>
    <row r="5" spans="1:3">
      <c r="A5" t="s">
        <v>24</v>
      </c>
    </row>
    <row r="6" spans="1:3">
      <c r="A6" t="s">
        <v>25</v>
      </c>
    </row>
    <row r="7" spans="1:3">
      <c r="A7">
        <f>(4.2+3)/2</f>
        <v>3.6</v>
      </c>
    </row>
    <row r="8" spans="1:3">
      <c r="A8">
        <f>10000/360</f>
        <v>27.777777777777779</v>
      </c>
      <c r="B8">
        <f>A8/6</f>
        <v>4.6296296296296298</v>
      </c>
    </row>
    <row r="10" spans="1:3">
      <c r="B10" t="s">
        <v>26</v>
      </c>
    </row>
    <row r="12" spans="1:3">
      <c r="B12">
        <f>10000/(3.6*600)</f>
        <v>4.6296296296296298</v>
      </c>
      <c r="C1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36"/>
  <sheetViews>
    <sheetView tabSelected="1" workbookViewId="0">
      <selection activeCell="K35" sqref="K35"/>
    </sheetView>
  </sheetViews>
  <sheetFormatPr defaultRowHeight="15"/>
  <cols>
    <col min="10" max="10" width="23.140625" bestFit="1" customWidth="1"/>
  </cols>
  <sheetData>
    <row r="2" spans="1:11">
      <c r="A2" t="s">
        <v>9</v>
      </c>
      <c r="B2" t="s">
        <v>7</v>
      </c>
      <c r="C2" t="s">
        <v>8</v>
      </c>
      <c r="D2" t="s">
        <v>2</v>
      </c>
      <c r="E2" t="s">
        <v>2</v>
      </c>
      <c r="F2" t="s">
        <v>1</v>
      </c>
      <c r="H2" t="s">
        <v>28</v>
      </c>
      <c r="I2" t="s">
        <v>29</v>
      </c>
    </row>
    <row r="3" spans="1:11">
      <c r="B3" t="s">
        <v>3</v>
      </c>
      <c r="C3" t="s">
        <v>3</v>
      </c>
      <c r="D3" t="s">
        <v>4</v>
      </c>
      <c r="E3" t="s">
        <v>5</v>
      </c>
      <c r="F3" t="s">
        <v>6</v>
      </c>
      <c r="H3" t="s">
        <v>30</v>
      </c>
      <c r="I3" t="s">
        <v>30</v>
      </c>
      <c r="K3" t="s">
        <v>33</v>
      </c>
    </row>
    <row r="4" spans="1:11">
      <c r="A4">
        <v>1</v>
      </c>
      <c r="B4">
        <v>16</v>
      </c>
      <c r="C4">
        <v>16</v>
      </c>
      <c r="D4">
        <v>0</v>
      </c>
      <c r="E4">
        <v>0</v>
      </c>
      <c r="F4">
        <v>0</v>
      </c>
      <c r="H4">
        <f>10*(D4/121)</f>
        <v>0</v>
      </c>
      <c r="I4">
        <f>20*(D4/121)</f>
        <v>0</v>
      </c>
      <c r="K4">
        <f>D4*B4</f>
        <v>0</v>
      </c>
    </row>
    <row r="5" spans="1:11">
      <c r="A5">
        <v>2</v>
      </c>
      <c r="B5">
        <v>28</v>
      </c>
      <c r="C5">
        <v>44</v>
      </c>
      <c r="D5">
        <v>12.5</v>
      </c>
      <c r="E5">
        <v>4750</v>
      </c>
      <c r="F5">
        <v>36.94</v>
      </c>
      <c r="H5" s="1">
        <f t="shared" ref="H5:H28" si="0">10*(D5/121)</f>
        <v>1.0330578512396695</v>
      </c>
      <c r="I5" s="1">
        <f t="shared" ref="I5:I28" si="1">20*(D5/121)</f>
        <v>2.0661157024793391</v>
      </c>
      <c r="K5">
        <f t="shared" ref="K5:K28" si="2">D5*B5</f>
        <v>350</v>
      </c>
    </row>
    <row r="6" spans="1:11">
      <c r="A6">
        <v>3</v>
      </c>
      <c r="B6">
        <v>12</v>
      </c>
      <c r="C6">
        <v>56</v>
      </c>
      <c r="D6">
        <v>25</v>
      </c>
      <c r="E6">
        <v>9500</v>
      </c>
      <c r="F6">
        <v>68.61</v>
      </c>
      <c r="H6" s="1">
        <f t="shared" si="0"/>
        <v>2.0661157024793391</v>
      </c>
      <c r="I6" s="1">
        <f t="shared" si="1"/>
        <v>4.1322314049586781</v>
      </c>
      <c r="K6">
        <f t="shared" si="2"/>
        <v>300</v>
      </c>
    </row>
    <row r="7" spans="1:11">
      <c r="A7">
        <v>4</v>
      </c>
      <c r="B7">
        <v>8</v>
      </c>
      <c r="C7">
        <v>64</v>
      </c>
      <c r="D7">
        <v>-12.5</v>
      </c>
      <c r="E7">
        <v>-4750</v>
      </c>
      <c r="F7">
        <v>58.06</v>
      </c>
      <c r="H7" s="1">
        <f t="shared" si="0"/>
        <v>-1.0330578512396695</v>
      </c>
      <c r="I7" s="1">
        <f t="shared" si="1"/>
        <v>-2.0661157024793391</v>
      </c>
      <c r="K7">
        <f t="shared" si="2"/>
        <v>-100</v>
      </c>
    </row>
    <row r="8" spans="1:11">
      <c r="A8">
        <v>5</v>
      </c>
      <c r="B8">
        <v>16</v>
      </c>
      <c r="C8">
        <v>80</v>
      </c>
      <c r="D8">
        <v>2</v>
      </c>
      <c r="E8">
        <v>760</v>
      </c>
      <c r="F8">
        <v>61.43</v>
      </c>
      <c r="H8" s="1">
        <f t="shared" si="0"/>
        <v>0.16528925619834711</v>
      </c>
      <c r="I8" s="1">
        <f t="shared" si="1"/>
        <v>0.33057851239669422</v>
      </c>
      <c r="K8">
        <f t="shared" si="2"/>
        <v>32</v>
      </c>
    </row>
    <row r="9" spans="1:11">
      <c r="A9">
        <v>6</v>
      </c>
      <c r="B9">
        <v>24</v>
      </c>
      <c r="C9">
        <v>104</v>
      </c>
      <c r="D9">
        <v>12.5</v>
      </c>
      <c r="E9">
        <v>4750</v>
      </c>
      <c r="F9">
        <v>93.1</v>
      </c>
      <c r="H9" s="1">
        <f t="shared" si="0"/>
        <v>1.0330578512396695</v>
      </c>
      <c r="I9" s="1">
        <f t="shared" si="1"/>
        <v>2.0661157024793391</v>
      </c>
      <c r="K9">
        <f t="shared" si="2"/>
        <v>300</v>
      </c>
    </row>
    <row r="10" spans="1:11">
      <c r="A10">
        <v>7</v>
      </c>
      <c r="B10">
        <v>12</v>
      </c>
      <c r="C10">
        <v>116</v>
      </c>
      <c r="D10">
        <v>25</v>
      </c>
      <c r="E10">
        <v>9500</v>
      </c>
      <c r="F10">
        <v>124.77</v>
      </c>
      <c r="H10" s="1">
        <f t="shared" si="0"/>
        <v>2.0661157024793391</v>
      </c>
      <c r="I10" s="1">
        <f t="shared" si="1"/>
        <v>4.1322314049586781</v>
      </c>
      <c r="K10">
        <f t="shared" si="2"/>
        <v>300</v>
      </c>
    </row>
    <row r="11" spans="1:11">
      <c r="A11">
        <v>8</v>
      </c>
      <c r="B11">
        <v>8</v>
      </c>
      <c r="C11">
        <v>124</v>
      </c>
      <c r="D11">
        <v>-12.5</v>
      </c>
      <c r="E11">
        <v>-4750</v>
      </c>
      <c r="F11">
        <v>114.21</v>
      </c>
      <c r="H11" s="1">
        <f t="shared" si="0"/>
        <v>-1.0330578512396695</v>
      </c>
      <c r="I11" s="1">
        <f t="shared" si="1"/>
        <v>-2.0661157024793391</v>
      </c>
      <c r="K11">
        <f t="shared" si="2"/>
        <v>-100</v>
      </c>
    </row>
    <row r="12" spans="1:11">
      <c r="A12">
        <v>9</v>
      </c>
      <c r="B12">
        <v>16</v>
      </c>
      <c r="C12">
        <v>140</v>
      </c>
      <c r="D12">
        <v>2</v>
      </c>
      <c r="E12">
        <v>760</v>
      </c>
      <c r="F12">
        <v>117.59</v>
      </c>
      <c r="H12" s="1">
        <f t="shared" si="0"/>
        <v>0.16528925619834711</v>
      </c>
      <c r="I12" s="1">
        <f t="shared" si="1"/>
        <v>0.33057851239669422</v>
      </c>
      <c r="K12">
        <f t="shared" si="2"/>
        <v>32</v>
      </c>
    </row>
    <row r="13" spans="1:11">
      <c r="A13">
        <v>10</v>
      </c>
      <c r="B13">
        <v>24</v>
      </c>
      <c r="C13">
        <v>164</v>
      </c>
      <c r="D13">
        <v>12.5</v>
      </c>
      <c r="E13">
        <v>4750</v>
      </c>
      <c r="F13">
        <v>149.26</v>
      </c>
      <c r="H13" s="1">
        <f t="shared" si="0"/>
        <v>1.0330578512396695</v>
      </c>
      <c r="I13" s="1">
        <f t="shared" si="1"/>
        <v>2.0661157024793391</v>
      </c>
      <c r="K13">
        <f t="shared" si="2"/>
        <v>300</v>
      </c>
    </row>
    <row r="14" spans="1:11">
      <c r="A14">
        <v>11</v>
      </c>
      <c r="B14">
        <v>12</v>
      </c>
      <c r="C14">
        <v>176</v>
      </c>
      <c r="D14">
        <v>25</v>
      </c>
      <c r="E14">
        <v>9500</v>
      </c>
      <c r="F14">
        <v>180.92</v>
      </c>
      <c r="H14" s="1">
        <f t="shared" si="0"/>
        <v>2.0661157024793391</v>
      </c>
      <c r="I14" s="1">
        <f t="shared" si="1"/>
        <v>4.1322314049586781</v>
      </c>
      <c r="K14">
        <f t="shared" si="2"/>
        <v>300</v>
      </c>
    </row>
    <row r="15" spans="1:11">
      <c r="A15">
        <v>12</v>
      </c>
      <c r="B15">
        <v>8</v>
      </c>
      <c r="C15">
        <v>184</v>
      </c>
      <c r="D15">
        <v>-25</v>
      </c>
      <c r="E15">
        <v>-9500</v>
      </c>
      <c r="F15">
        <v>159.81</v>
      </c>
      <c r="H15" s="1">
        <f t="shared" si="0"/>
        <v>-2.0661157024793391</v>
      </c>
      <c r="I15" s="1">
        <f t="shared" si="1"/>
        <v>-4.1322314049586781</v>
      </c>
      <c r="K15">
        <f t="shared" si="2"/>
        <v>-200</v>
      </c>
    </row>
    <row r="16" spans="1:11">
      <c r="A16">
        <v>13</v>
      </c>
      <c r="B16">
        <v>16</v>
      </c>
      <c r="C16">
        <v>200</v>
      </c>
      <c r="D16">
        <v>2</v>
      </c>
      <c r="E16">
        <v>760</v>
      </c>
      <c r="F16">
        <v>163.19</v>
      </c>
      <c r="H16" s="1">
        <f t="shared" si="0"/>
        <v>0.16528925619834711</v>
      </c>
      <c r="I16" s="1">
        <f t="shared" si="1"/>
        <v>0.33057851239669422</v>
      </c>
      <c r="K16">
        <f t="shared" si="2"/>
        <v>32</v>
      </c>
    </row>
    <row r="17" spans="1:11">
      <c r="A17">
        <v>14</v>
      </c>
      <c r="B17">
        <v>36</v>
      </c>
      <c r="C17">
        <v>236</v>
      </c>
      <c r="D17">
        <v>12.5</v>
      </c>
      <c r="E17">
        <v>4750</v>
      </c>
      <c r="F17">
        <v>210.69</v>
      </c>
      <c r="H17" s="1">
        <f t="shared" si="0"/>
        <v>1.0330578512396695</v>
      </c>
      <c r="I17" s="1">
        <f t="shared" si="1"/>
        <v>2.0661157024793391</v>
      </c>
      <c r="K17">
        <f t="shared" si="2"/>
        <v>450</v>
      </c>
    </row>
    <row r="18" spans="1:11">
      <c r="A18">
        <v>15</v>
      </c>
      <c r="B18">
        <v>2</v>
      </c>
      <c r="C18">
        <v>238</v>
      </c>
      <c r="D18">
        <v>100</v>
      </c>
      <c r="E18">
        <v>38000</v>
      </c>
      <c r="F18">
        <v>231.8</v>
      </c>
      <c r="H18" s="1">
        <f t="shared" si="0"/>
        <v>8.2644628099173563</v>
      </c>
      <c r="I18" s="1">
        <f t="shared" si="1"/>
        <v>16.528925619834713</v>
      </c>
      <c r="K18">
        <f t="shared" si="2"/>
        <v>200</v>
      </c>
    </row>
    <row r="19" spans="1:11">
      <c r="A19">
        <v>16</v>
      </c>
      <c r="B19">
        <v>6</v>
      </c>
      <c r="C19">
        <v>244</v>
      </c>
      <c r="D19">
        <v>50</v>
      </c>
      <c r="E19">
        <v>19000</v>
      </c>
      <c r="F19">
        <v>263.47000000000003</v>
      </c>
      <c r="H19" s="1">
        <f t="shared" si="0"/>
        <v>4.1322314049586781</v>
      </c>
      <c r="I19" s="1">
        <f t="shared" si="1"/>
        <v>8.2644628099173563</v>
      </c>
      <c r="K19">
        <f t="shared" si="2"/>
        <v>300</v>
      </c>
    </row>
    <row r="20" spans="1:11">
      <c r="A20">
        <v>17</v>
      </c>
      <c r="B20">
        <v>24</v>
      </c>
      <c r="C20">
        <v>268</v>
      </c>
      <c r="D20">
        <v>62.5</v>
      </c>
      <c r="E20">
        <v>23750</v>
      </c>
      <c r="F20">
        <v>421.8</v>
      </c>
      <c r="H20" s="1">
        <f t="shared" si="0"/>
        <v>5.1652892561983466</v>
      </c>
      <c r="I20" s="1">
        <f t="shared" si="1"/>
        <v>10.330578512396693</v>
      </c>
      <c r="K20">
        <f t="shared" si="2"/>
        <v>1500</v>
      </c>
    </row>
    <row r="21" spans="1:11">
      <c r="A21">
        <v>18</v>
      </c>
      <c r="B21">
        <v>8</v>
      </c>
      <c r="C21">
        <v>276</v>
      </c>
      <c r="D21">
        <v>-25</v>
      </c>
      <c r="E21">
        <v>-9500</v>
      </c>
      <c r="F21">
        <v>400.69</v>
      </c>
      <c r="H21" s="1">
        <f t="shared" si="0"/>
        <v>-2.0661157024793391</v>
      </c>
      <c r="I21" s="1">
        <f t="shared" si="1"/>
        <v>-4.1322314049586781</v>
      </c>
      <c r="K21">
        <f t="shared" si="2"/>
        <v>-200</v>
      </c>
    </row>
    <row r="22" spans="1:11">
      <c r="A22">
        <v>19</v>
      </c>
      <c r="B22">
        <v>32</v>
      </c>
      <c r="C22">
        <v>308</v>
      </c>
      <c r="D22">
        <v>25</v>
      </c>
      <c r="E22">
        <v>9500</v>
      </c>
      <c r="F22">
        <v>485.13</v>
      </c>
      <c r="H22" s="1">
        <f t="shared" si="0"/>
        <v>2.0661157024793391</v>
      </c>
      <c r="I22" s="1">
        <f t="shared" si="1"/>
        <v>4.1322314049586781</v>
      </c>
      <c r="K22">
        <f t="shared" si="2"/>
        <v>800</v>
      </c>
    </row>
    <row r="23" spans="1:11">
      <c r="A23">
        <v>20</v>
      </c>
      <c r="B23">
        <v>8</v>
      </c>
      <c r="C23">
        <v>316</v>
      </c>
      <c r="D23">
        <v>-50</v>
      </c>
      <c r="E23">
        <v>-19000</v>
      </c>
      <c r="F23">
        <v>442.91</v>
      </c>
      <c r="H23" s="1">
        <f t="shared" si="0"/>
        <v>-4.1322314049586781</v>
      </c>
      <c r="I23" s="1">
        <f t="shared" si="1"/>
        <v>-8.2644628099173563</v>
      </c>
      <c r="K23">
        <f t="shared" si="2"/>
        <v>-400</v>
      </c>
    </row>
    <row r="24" spans="1:11">
      <c r="A24">
        <v>21</v>
      </c>
      <c r="B24">
        <v>12</v>
      </c>
      <c r="C24">
        <v>328</v>
      </c>
      <c r="D24">
        <v>2</v>
      </c>
      <c r="E24">
        <v>760</v>
      </c>
      <c r="F24">
        <v>445.44</v>
      </c>
      <c r="H24" s="1">
        <f t="shared" si="0"/>
        <v>0.16528925619834711</v>
      </c>
      <c r="I24" s="1">
        <f t="shared" si="1"/>
        <v>0.33057851239669422</v>
      </c>
      <c r="K24">
        <f t="shared" si="2"/>
        <v>24</v>
      </c>
    </row>
    <row r="25" spans="1:11">
      <c r="A25">
        <v>22</v>
      </c>
      <c r="B25">
        <v>2</v>
      </c>
      <c r="C25">
        <v>330</v>
      </c>
      <c r="D25">
        <v>121</v>
      </c>
      <c r="E25">
        <v>46000</v>
      </c>
      <c r="F25">
        <v>471</v>
      </c>
      <c r="H25" s="1">
        <f t="shared" si="0"/>
        <v>10</v>
      </c>
      <c r="I25" s="1">
        <f t="shared" si="1"/>
        <v>20</v>
      </c>
      <c r="K25">
        <f t="shared" si="2"/>
        <v>242</v>
      </c>
    </row>
    <row r="26" spans="1:11">
      <c r="A26">
        <v>23</v>
      </c>
      <c r="B26">
        <v>5</v>
      </c>
      <c r="C26">
        <v>335</v>
      </c>
      <c r="D26">
        <v>2</v>
      </c>
      <c r="E26">
        <v>760</v>
      </c>
      <c r="F26">
        <v>472.06</v>
      </c>
      <c r="H26" s="1">
        <f t="shared" si="0"/>
        <v>0.16528925619834711</v>
      </c>
      <c r="I26" s="1">
        <f t="shared" si="1"/>
        <v>0.33057851239669422</v>
      </c>
      <c r="K26">
        <f t="shared" si="2"/>
        <v>10</v>
      </c>
    </row>
    <row r="27" spans="1:11">
      <c r="A27">
        <v>24</v>
      </c>
      <c r="B27">
        <v>2</v>
      </c>
      <c r="C27">
        <v>337</v>
      </c>
      <c r="D27">
        <v>-65.8</v>
      </c>
      <c r="E27">
        <v>-25000</v>
      </c>
      <c r="F27">
        <v>458.17</v>
      </c>
      <c r="H27" s="1">
        <f t="shared" si="0"/>
        <v>-5.4380165289256199</v>
      </c>
      <c r="I27" s="1">
        <f t="shared" si="1"/>
        <v>-10.87603305785124</v>
      </c>
      <c r="K27">
        <f t="shared" si="2"/>
        <v>-131.6</v>
      </c>
    </row>
    <row r="28" spans="1:11">
      <c r="A28">
        <v>25</v>
      </c>
      <c r="B28">
        <v>23</v>
      </c>
      <c r="C28">
        <v>360</v>
      </c>
      <c r="D28">
        <v>2</v>
      </c>
      <c r="E28">
        <v>760</v>
      </c>
      <c r="F28">
        <v>463.02</v>
      </c>
      <c r="H28" s="1">
        <f t="shared" si="0"/>
        <v>0.16528925619834711</v>
      </c>
      <c r="I28" s="1">
        <f t="shared" si="1"/>
        <v>0.33057851239669422</v>
      </c>
      <c r="K28">
        <f t="shared" si="2"/>
        <v>46</v>
      </c>
    </row>
    <row r="29" spans="1:11">
      <c r="J29" t="s">
        <v>31</v>
      </c>
      <c r="K29">
        <f>SUM(K4:K6,K8:K10,K12:K14,K16:K20,K22,K24:K26,K28)</f>
        <v>5518</v>
      </c>
    </row>
    <row r="31" spans="1:11">
      <c r="J31" t="s">
        <v>32</v>
      </c>
      <c r="K31">
        <f>K29/C28</f>
        <v>15.327777777777778</v>
      </c>
    </row>
    <row r="34" spans="10:11">
      <c r="J34" t="s">
        <v>34</v>
      </c>
      <c r="K34">
        <f>SUM(K7,K11,K15,K21,K23,K27)*-1</f>
        <v>1131.5999999999999</v>
      </c>
    </row>
    <row r="36" spans="10:11">
      <c r="J36" t="s">
        <v>35</v>
      </c>
      <c r="K36">
        <f>K34/C28</f>
        <v>3.1433333333333331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28"/>
  <sheetViews>
    <sheetView workbookViewId="0">
      <selection activeCell="K4" sqref="K4"/>
    </sheetView>
  </sheetViews>
  <sheetFormatPr defaultRowHeight="15"/>
  <sheetData>
    <row r="2" spans="1:9">
      <c r="A2" t="s">
        <v>9</v>
      </c>
      <c r="B2" t="s">
        <v>7</v>
      </c>
      <c r="C2" t="s">
        <v>8</v>
      </c>
      <c r="D2" t="s">
        <v>2</v>
      </c>
      <c r="E2" t="s">
        <v>2</v>
      </c>
      <c r="F2" t="s">
        <v>1</v>
      </c>
      <c r="H2" t="s">
        <v>28</v>
      </c>
      <c r="I2" t="s">
        <v>29</v>
      </c>
    </row>
    <row r="3" spans="1:9">
      <c r="B3" t="s">
        <v>3</v>
      </c>
      <c r="C3" t="s">
        <v>3</v>
      </c>
      <c r="D3" t="s">
        <v>4</v>
      </c>
      <c r="E3" t="s">
        <v>5</v>
      </c>
      <c r="F3" t="s">
        <v>6</v>
      </c>
      <c r="H3" t="s">
        <v>30</v>
      </c>
      <c r="I3" t="s">
        <v>30</v>
      </c>
    </row>
    <row r="4" spans="1:9">
      <c r="A4">
        <v>1</v>
      </c>
      <c r="B4">
        <v>16</v>
      </c>
      <c r="C4">
        <v>16</v>
      </c>
      <c r="D4">
        <v>0</v>
      </c>
      <c r="E4">
        <v>0</v>
      </c>
      <c r="F4">
        <v>0</v>
      </c>
      <c r="H4" s="2">
        <f>10*(D4/111)</f>
        <v>0</v>
      </c>
      <c r="I4" s="2">
        <f>20*(D4/111)</f>
        <v>0</v>
      </c>
    </row>
    <row r="5" spans="1:9">
      <c r="A5">
        <v>2</v>
      </c>
      <c r="B5">
        <v>28</v>
      </c>
      <c r="C5">
        <v>44</v>
      </c>
      <c r="D5">
        <v>12.5</v>
      </c>
      <c r="E5">
        <v>5625</v>
      </c>
      <c r="F5">
        <v>43.75</v>
      </c>
      <c r="H5" s="2">
        <f t="shared" ref="H5:H28" si="0">10*(D5/111)</f>
        <v>1.1261261261261262</v>
      </c>
      <c r="I5" s="2">
        <f t="shared" ref="I5:I28" si="1">20*(D5/111)</f>
        <v>2.2522522522522523</v>
      </c>
    </row>
    <row r="6" spans="1:9">
      <c r="A6">
        <v>3</v>
      </c>
      <c r="B6">
        <v>12</v>
      </c>
      <c r="C6">
        <v>56</v>
      </c>
      <c r="D6">
        <v>25</v>
      </c>
      <c r="E6">
        <v>11250</v>
      </c>
      <c r="F6">
        <v>81.25</v>
      </c>
      <c r="H6" s="2">
        <f t="shared" si="0"/>
        <v>2.2522522522522523</v>
      </c>
      <c r="I6" s="2">
        <f t="shared" si="1"/>
        <v>4.5045045045045047</v>
      </c>
    </row>
    <row r="7" spans="1:9">
      <c r="A7">
        <v>4</v>
      </c>
      <c r="B7">
        <v>8</v>
      </c>
      <c r="C7">
        <v>64</v>
      </c>
      <c r="D7">
        <v>-12.5</v>
      </c>
      <c r="E7">
        <v>-5625</v>
      </c>
      <c r="F7">
        <v>68.75</v>
      </c>
      <c r="H7" s="2">
        <f t="shared" si="0"/>
        <v>-1.1261261261261262</v>
      </c>
      <c r="I7" s="2">
        <f t="shared" si="1"/>
        <v>-2.2522522522522523</v>
      </c>
    </row>
    <row r="8" spans="1:9">
      <c r="A8">
        <v>5</v>
      </c>
      <c r="B8">
        <v>16</v>
      </c>
      <c r="C8">
        <v>80</v>
      </c>
      <c r="D8">
        <v>2</v>
      </c>
      <c r="E8">
        <v>900</v>
      </c>
      <c r="F8">
        <v>72.75</v>
      </c>
      <c r="H8" s="2">
        <f t="shared" si="0"/>
        <v>0.18018018018018017</v>
      </c>
      <c r="I8" s="2">
        <f t="shared" si="1"/>
        <v>0.36036036036036034</v>
      </c>
    </row>
    <row r="9" spans="1:9">
      <c r="A9">
        <v>6</v>
      </c>
      <c r="B9">
        <v>24</v>
      </c>
      <c r="C9">
        <v>104</v>
      </c>
      <c r="D9">
        <v>12.5</v>
      </c>
      <c r="E9">
        <v>5625</v>
      </c>
      <c r="F9">
        <v>110.25</v>
      </c>
      <c r="H9" s="2">
        <f t="shared" si="0"/>
        <v>1.1261261261261262</v>
      </c>
      <c r="I9" s="2">
        <f t="shared" si="1"/>
        <v>2.2522522522522523</v>
      </c>
    </row>
    <row r="10" spans="1:9">
      <c r="A10">
        <v>7</v>
      </c>
      <c r="B10">
        <v>12</v>
      </c>
      <c r="C10">
        <v>116</v>
      </c>
      <c r="D10">
        <v>25</v>
      </c>
      <c r="E10">
        <v>11250</v>
      </c>
      <c r="F10">
        <v>147.75</v>
      </c>
      <c r="H10" s="2">
        <f t="shared" si="0"/>
        <v>2.2522522522522523</v>
      </c>
      <c r="I10" s="2">
        <f t="shared" si="1"/>
        <v>4.5045045045045047</v>
      </c>
    </row>
    <row r="11" spans="1:9">
      <c r="A11">
        <v>8</v>
      </c>
      <c r="B11">
        <v>8</v>
      </c>
      <c r="C11">
        <v>124</v>
      </c>
      <c r="D11">
        <v>-12.5</v>
      </c>
      <c r="E11">
        <v>-5625</v>
      </c>
      <c r="F11">
        <v>135.25</v>
      </c>
      <c r="H11" s="2">
        <f t="shared" si="0"/>
        <v>-1.1261261261261262</v>
      </c>
      <c r="I11" s="2">
        <f t="shared" si="1"/>
        <v>-2.2522522522522523</v>
      </c>
    </row>
    <row r="12" spans="1:9">
      <c r="A12">
        <v>9</v>
      </c>
      <c r="B12">
        <v>16</v>
      </c>
      <c r="C12">
        <v>140</v>
      </c>
      <c r="D12">
        <v>2</v>
      </c>
      <c r="E12">
        <v>900</v>
      </c>
      <c r="F12">
        <v>139.25</v>
      </c>
      <c r="H12" s="2">
        <f t="shared" si="0"/>
        <v>0.18018018018018017</v>
      </c>
      <c r="I12" s="2">
        <f t="shared" si="1"/>
        <v>0.36036036036036034</v>
      </c>
    </row>
    <row r="13" spans="1:9">
      <c r="A13">
        <v>10</v>
      </c>
      <c r="B13">
        <v>24</v>
      </c>
      <c r="C13">
        <v>164</v>
      </c>
      <c r="D13">
        <v>12.5</v>
      </c>
      <c r="E13">
        <v>5625</v>
      </c>
      <c r="F13">
        <v>176.75</v>
      </c>
      <c r="H13" s="2">
        <f t="shared" si="0"/>
        <v>1.1261261261261262</v>
      </c>
      <c r="I13" s="2">
        <f t="shared" si="1"/>
        <v>2.2522522522522523</v>
      </c>
    </row>
    <row r="14" spans="1:9">
      <c r="A14">
        <v>11</v>
      </c>
      <c r="B14">
        <v>12</v>
      </c>
      <c r="C14">
        <v>176</v>
      </c>
      <c r="D14">
        <v>25</v>
      </c>
      <c r="E14">
        <v>11250</v>
      </c>
      <c r="F14">
        <v>214.25</v>
      </c>
      <c r="H14" s="2">
        <f t="shared" si="0"/>
        <v>2.2522522522522523</v>
      </c>
      <c r="I14" s="2">
        <f t="shared" si="1"/>
        <v>4.5045045045045047</v>
      </c>
    </row>
    <row r="15" spans="1:9">
      <c r="A15">
        <v>12</v>
      </c>
      <c r="B15">
        <v>8</v>
      </c>
      <c r="C15">
        <v>184</v>
      </c>
      <c r="D15">
        <v>-25</v>
      </c>
      <c r="E15">
        <v>-11250</v>
      </c>
      <c r="F15">
        <v>189.25</v>
      </c>
      <c r="H15" s="2">
        <f t="shared" si="0"/>
        <v>-2.2522522522522523</v>
      </c>
      <c r="I15" s="2">
        <f t="shared" si="1"/>
        <v>-4.5045045045045047</v>
      </c>
    </row>
    <row r="16" spans="1:9">
      <c r="A16">
        <v>13</v>
      </c>
      <c r="B16">
        <v>16</v>
      </c>
      <c r="C16">
        <v>200</v>
      </c>
      <c r="D16">
        <v>2</v>
      </c>
      <c r="E16">
        <v>900</v>
      </c>
      <c r="F16">
        <v>193.25</v>
      </c>
      <c r="H16" s="2">
        <f t="shared" si="0"/>
        <v>0.18018018018018017</v>
      </c>
      <c r="I16" s="2">
        <f t="shared" si="1"/>
        <v>0.36036036036036034</v>
      </c>
    </row>
    <row r="17" spans="1:9">
      <c r="A17">
        <v>14</v>
      </c>
      <c r="B17">
        <v>36</v>
      </c>
      <c r="C17">
        <v>236</v>
      </c>
      <c r="D17">
        <v>12.5</v>
      </c>
      <c r="E17">
        <v>5625</v>
      </c>
      <c r="F17">
        <v>249.5</v>
      </c>
      <c r="H17" s="2">
        <f t="shared" si="0"/>
        <v>1.1261261261261262</v>
      </c>
      <c r="I17" s="2">
        <f t="shared" si="1"/>
        <v>2.2522522522522523</v>
      </c>
    </row>
    <row r="18" spans="1:9">
      <c r="A18">
        <v>15</v>
      </c>
      <c r="B18">
        <v>2</v>
      </c>
      <c r="C18">
        <v>238</v>
      </c>
      <c r="D18">
        <v>100</v>
      </c>
      <c r="E18">
        <v>45000</v>
      </c>
      <c r="F18">
        <v>274.5</v>
      </c>
      <c r="H18" s="2">
        <f t="shared" si="0"/>
        <v>9.0090090090090094</v>
      </c>
      <c r="I18" s="2">
        <f t="shared" si="1"/>
        <v>18.018018018018019</v>
      </c>
    </row>
    <row r="19" spans="1:9">
      <c r="A19">
        <v>16</v>
      </c>
      <c r="B19">
        <v>6</v>
      </c>
      <c r="C19">
        <v>244</v>
      </c>
      <c r="D19">
        <v>50</v>
      </c>
      <c r="E19">
        <v>22500</v>
      </c>
      <c r="F19">
        <v>312</v>
      </c>
      <c r="H19" s="2">
        <f t="shared" si="0"/>
        <v>4.5045045045045047</v>
      </c>
      <c r="I19" s="2">
        <f t="shared" si="1"/>
        <v>9.0090090090090094</v>
      </c>
    </row>
    <row r="20" spans="1:9">
      <c r="A20">
        <v>17</v>
      </c>
      <c r="B20">
        <v>24</v>
      </c>
      <c r="C20">
        <v>268</v>
      </c>
      <c r="D20">
        <v>62.5</v>
      </c>
      <c r="E20">
        <v>28125</v>
      </c>
      <c r="F20">
        <v>499.5</v>
      </c>
      <c r="H20" s="2">
        <f t="shared" si="0"/>
        <v>5.6306306306306304</v>
      </c>
      <c r="I20" s="2">
        <f t="shared" si="1"/>
        <v>11.261261261261261</v>
      </c>
    </row>
    <row r="21" spans="1:9">
      <c r="A21">
        <v>18</v>
      </c>
      <c r="B21">
        <v>8</v>
      </c>
      <c r="C21">
        <v>276</v>
      </c>
      <c r="D21">
        <v>-25</v>
      </c>
      <c r="E21">
        <v>-11250</v>
      </c>
      <c r="F21">
        <v>474.5</v>
      </c>
      <c r="H21" s="2">
        <f t="shared" si="0"/>
        <v>-2.2522522522522523</v>
      </c>
      <c r="I21" s="2">
        <f t="shared" si="1"/>
        <v>-4.5045045045045047</v>
      </c>
    </row>
    <row r="22" spans="1:9">
      <c r="A22">
        <v>19</v>
      </c>
      <c r="B22">
        <v>32</v>
      </c>
      <c r="C22">
        <v>308</v>
      </c>
      <c r="D22">
        <v>25</v>
      </c>
      <c r="E22">
        <v>11250</v>
      </c>
      <c r="F22">
        <v>574.5</v>
      </c>
      <c r="H22" s="2">
        <f t="shared" si="0"/>
        <v>2.2522522522522523</v>
      </c>
      <c r="I22" s="2">
        <f t="shared" si="1"/>
        <v>4.5045045045045047</v>
      </c>
    </row>
    <row r="23" spans="1:9">
      <c r="A23">
        <v>20</v>
      </c>
      <c r="B23">
        <v>8</v>
      </c>
      <c r="C23">
        <v>316</v>
      </c>
      <c r="D23">
        <v>-50</v>
      </c>
      <c r="E23">
        <v>-22500</v>
      </c>
      <c r="F23">
        <v>524.5</v>
      </c>
      <c r="H23" s="2">
        <f t="shared" si="0"/>
        <v>-4.5045045045045047</v>
      </c>
      <c r="I23" s="2">
        <f t="shared" si="1"/>
        <v>-9.0090090090090094</v>
      </c>
    </row>
    <row r="24" spans="1:9">
      <c r="A24">
        <v>21</v>
      </c>
      <c r="B24">
        <v>12</v>
      </c>
      <c r="C24">
        <v>328</v>
      </c>
      <c r="D24">
        <v>2</v>
      </c>
      <c r="E24">
        <v>900</v>
      </c>
      <c r="F24">
        <v>527.5</v>
      </c>
      <c r="H24" s="2">
        <f t="shared" si="0"/>
        <v>0.18018018018018017</v>
      </c>
      <c r="I24" s="2">
        <f t="shared" si="1"/>
        <v>0.36036036036036034</v>
      </c>
    </row>
    <row r="25" spans="1:9">
      <c r="A25">
        <v>22</v>
      </c>
      <c r="B25">
        <v>2</v>
      </c>
      <c r="C25">
        <v>330</v>
      </c>
      <c r="D25">
        <v>111</v>
      </c>
      <c r="E25">
        <v>50000</v>
      </c>
      <c r="F25">
        <v>555.28</v>
      </c>
      <c r="H25" s="2">
        <f t="shared" si="0"/>
        <v>10</v>
      </c>
      <c r="I25" s="2">
        <f t="shared" si="1"/>
        <v>20</v>
      </c>
    </row>
    <row r="26" spans="1:9">
      <c r="A26">
        <v>23</v>
      </c>
      <c r="B26">
        <v>5</v>
      </c>
      <c r="C26">
        <v>335</v>
      </c>
      <c r="D26">
        <v>2</v>
      </c>
      <c r="E26">
        <v>900</v>
      </c>
      <c r="F26">
        <v>556.53</v>
      </c>
      <c r="H26" s="2">
        <f t="shared" si="0"/>
        <v>0.18018018018018017</v>
      </c>
      <c r="I26" s="2">
        <f t="shared" si="1"/>
        <v>0.36036036036036034</v>
      </c>
    </row>
    <row r="27" spans="1:9">
      <c r="A27">
        <v>24</v>
      </c>
      <c r="B27">
        <v>2</v>
      </c>
      <c r="C27">
        <v>337</v>
      </c>
      <c r="D27">
        <v>-66.7</v>
      </c>
      <c r="E27">
        <v>-30000</v>
      </c>
      <c r="F27">
        <v>539.86</v>
      </c>
      <c r="H27" s="2">
        <f t="shared" si="0"/>
        <v>-6.0090090090090094</v>
      </c>
      <c r="I27" s="2">
        <f t="shared" si="1"/>
        <v>-12.018018018018019</v>
      </c>
    </row>
    <row r="28" spans="1:9">
      <c r="A28">
        <v>25</v>
      </c>
      <c r="B28">
        <v>23</v>
      </c>
      <c r="C28">
        <v>360</v>
      </c>
      <c r="D28">
        <v>2</v>
      </c>
      <c r="E28">
        <v>900</v>
      </c>
      <c r="F28">
        <v>545.61</v>
      </c>
      <c r="H28" s="2">
        <f t="shared" si="0"/>
        <v>0.18018018018018017</v>
      </c>
      <c r="I28" s="2">
        <f t="shared" si="1"/>
        <v>0.36036036036036034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direct parallel</vt:lpstr>
      <vt:lpstr>with boost</vt:lpstr>
      <vt:lpstr>direct parallel (2)</vt:lpstr>
      <vt:lpstr>HPCC</vt:lpstr>
      <vt:lpstr>Sheet3</vt:lpstr>
      <vt:lpstr>Tabe7</vt:lpstr>
      <vt:lpstr>Table6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Hochgraf</dc:creator>
  <cp:lastModifiedBy>setup1</cp:lastModifiedBy>
  <dcterms:created xsi:type="dcterms:W3CDTF">2009-07-01T19:52:57Z</dcterms:created>
  <dcterms:modified xsi:type="dcterms:W3CDTF">2010-06-19T01:39:33Z</dcterms:modified>
</cp:coreProperties>
</file>