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atsu/GoogleDrive/tut/L4_研究室その他/細かいもの/20240517_TheoExcel/"/>
    </mc:Choice>
  </mc:AlternateContent>
  <xr:revisionPtr revIDLastSave="0" documentId="13_ncr:1_{1C6E06BF-2CFF-2442-A3F8-62D68FC3B4BB}" xr6:coauthVersionLast="47" xr6:coauthVersionMax="47" xr10:uidLastSave="{00000000-0000-0000-0000-000000000000}"/>
  <bookViews>
    <workbookView xWindow="-40440" yWindow="-3040" windowWidth="40440" windowHeight="28300" xr2:uid="{E8C64D02-7194-9845-BA14-05739382203E}"/>
  </bookViews>
  <sheets>
    <sheet name="eval" sheetId="3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3" l="1"/>
  <c r="B73" i="3"/>
  <c r="C4" i="3"/>
  <c r="B2" i="3" s="1"/>
  <c r="A9" i="3"/>
  <c r="A11" i="3"/>
  <c r="A65" i="3"/>
  <c r="A68" i="3"/>
  <c r="A92" i="3"/>
  <c r="J53" i="2"/>
  <c r="B3" i="2"/>
  <c r="B4" i="2"/>
  <c r="B5" i="2"/>
  <c r="B6" i="2"/>
  <c r="B7" i="2"/>
  <c r="B8" i="2"/>
  <c r="B9" i="2"/>
  <c r="C9" i="2" s="1"/>
  <c r="J9" i="2" s="1"/>
  <c r="B10" i="2"/>
  <c r="B11" i="2"/>
  <c r="C11" i="2" s="1"/>
  <c r="J11" i="2" s="1"/>
  <c r="B12" i="2"/>
  <c r="B13" i="2"/>
  <c r="B14" i="2"/>
  <c r="B15" i="2"/>
  <c r="C15" i="2" s="1"/>
  <c r="A15" i="3" s="1"/>
  <c r="B16" i="2"/>
  <c r="B17" i="2"/>
  <c r="C17" i="2" s="1"/>
  <c r="J17" i="2" s="1"/>
  <c r="B18" i="2"/>
  <c r="C18" i="2" s="1"/>
  <c r="B19" i="2"/>
  <c r="B20" i="2"/>
  <c r="B21" i="2"/>
  <c r="C21" i="2" s="1"/>
  <c r="J21" i="2" s="1"/>
  <c r="B22" i="2"/>
  <c r="B23" i="2"/>
  <c r="B24" i="2"/>
  <c r="B25" i="2"/>
  <c r="C25" i="2" s="1"/>
  <c r="J25" i="2" s="1"/>
  <c r="B26" i="2"/>
  <c r="B27" i="2"/>
  <c r="C27" i="2" s="1"/>
  <c r="B28" i="2"/>
  <c r="B29" i="2"/>
  <c r="B30" i="2"/>
  <c r="C30" i="2" s="1"/>
  <c r="J30" i="2" s="1"/>
  <c r="B31" i="2"/>
  <c r="B32" i="2"/>
  <c r="B33" i="2"/>
  <c r="B34" i="2"/>
  <c r="B35" i="2"/>
  <c r="B36" i="2"/>
  <c r="B37" i="2"/>
  <c r="C37" i="2" s="1"/>
  <c r="G37" i="2" s="1"/>
  <c r="B38" i="2"/>
  <c r="C38" i="2" s="1"/>
  <c r="I38" i="2" s="1"/>
  <c r="B39" i="2"/>
  <c r="B40" i="2"/>
  <c r="B41" i="2"/>
  <c r="C41" i="2" s="1"/>
  <c r="J41" i="2" s="1"/>
  <c r="B42" i="2"/>
  <c r="B43" i="2"/>
  <c r="B44" i="2"/>
  <c r="B45" i="2"/>
  <c r="B46" i="2"/>
  <c r="B47" i="2"/>
  <c r="B48" i="2"/>
  <c r="B49" i="2"/>
  <c r="C49" i="2" s="1"/>
  <c r="J49" i="2" s="1"/>
  <c r="B50" i="2"/>
  <c r="B51" i="2"/>
  <c r="B52" i="2"/>
  <c r="B53" i="2"/>
  <c r="C53" i="2" s="1"/>
  <c r="A53" i="3" s="1"/>
  <c r="B54" i="2"/>
  <c r="C54" i="2" s="1"/>
  <c r="J54" i="2" s="1"/>
  <c r="B55" i="2"/>
  <c r="B56" i="2"/>
  <c r="B57" i="2"/>
  <c r="C57" i="2" s="1"/>
  <c r="J57" i="2" s="1"/>
  <c r="B58" i="2"/>
  <c r="B59" i="2"/>
  <c r="B60" i="2"/>
  <c r="B61" i="2"/>
  <c r="C61" i="2" s="1"/>
  <c r="F61" i="2" s="1"/>
  <c r="K61" i="2" s="1"/>
  <c r="B62" i="2"/>
  <c r="C62" i="2" s="1"/>
  <c r="J62" i="2" s="1"/>
  <c r="B63" i="2"/>
  <c r="C63" i="2" s="1"/>
  <c r="B64" i="2"/>
  <c r="B65" i="2"/>
  <c r="C65" i="2" s="1"/>
  <c r="J65" i="2" s="1"/>
  <c r="B66" i="2"/>
  <c r="B67" i="2"/>
  <c r="C67" i="2" s="1"/>
  <c r="J67" i="2" s="1"/>
  <c r="B68" i="2"/>
  <c r="C68" i="2" s="1"/>
  <c r="J68" i="2" s="1"/>
  <c r="B69" i="2"/>
  <c r="B70" i="2"/>
  <c r="C70" i="2" s="1"/>
  <c r="J70" i="2" s="1"/>
  <c r="B71" i="2"/>
  <c r="B72" i="2"/>
  <c r="B73" i="2"/>
  <c r="C73" i="2" s="1"/>
  <c r="D73" i="2" s="1"/>
  <c r="B74" i="2"/>
  <c r="B75" i="2"/>
  <c r="B76" i="2"/>
  <c r="B77" i="2"/>
  <c r="C77" i="2" s="1"/>
  <c r="A77" i="3" s="1"/>
  <c r="B78" i="2"/>
  <c r="C78" i="2" s="1"/>
  <c r="J78" i="2" s="1"/>
  <c r="B79" i="2"/>
  <c r="B80" i="2"/>
  <c r="B81" i="2"/>
  <c r="C81" i="2" s="1"/>
  <c r="J81" i="2" s="1"/>
  <c r="B82" i="2"/>
  <c r="B83" i="2"/>
  <c r="C83" i="2" s="1"/>
  <c r="D83" i="2" s="1"/>
  <c r="B84" i="2"/>
  <c r="B85" i="2"/>
  <c r="B86" i="2"/>
  <c r="B87" i="2"/>
  <c r="B88" i="2"/>
  <c r="B89" i="2"/>
  <c r="C89" i="2" s="1"/>
  <c r="J89" i="2" s="1"/>
  <c r="B90" i="2"/>
  <c r="B91" i="2"/>
  <c r="B92" i="2"/>
  <c r="C92" i="2" s="1"/>
  <c r="B93" i="2"/>
  <c r="B94" i="2"/>
  <c r="C94" i="2" s="1"/>
  <c r="J94" i="2" s="1"/>
  <c r="B95" i="2"/>
  <c r="C95" i="2" s="1"/>
  <c r="B96" i="2"/>
  <c r="B97" i="2"/>
  <c r="B98" i="2"/>
  <c r="B99" i="2"/>
  <c r="C99" i="2" s="1"/>
  <c r="A99" i="3" s="1"/>
  <c r="B100" i="2"/>
  <c r="B101" i="2"/>
  <c r="B102" i="2"/>
  <c r="C102" i="2" s="1"/>
  <c r="J102" i="2" s="1"/>
  <c r="B2" i="2"/>
  <c r="C60" i="2"/>
  <c r="J60" i="2" s="1"/>
  <c r="C97" i="2"/>
  <c r="F97" i="2" s="1"/>
  <c r="C36" i="2"/>
  <c r="F36" i="2" s="1"/>
  <c r="K36" i="2" s="1"/>
  <c r="C28" i="2"/>
  <c r="G28" i="2" s="1"/>
  <c r="C4" i="2"/>
  <c r="D4" i="2" s="1"/>
  <c r="B97" i="3" l="1"/>
  <c r="B33" i="3"/>
  <c r="B57" i="3"/>
  <c r="B41" i="3"/>
  <c r="B89" i="3"/>
  <c r="B25" i="3"/>
  <c r="B49" i="3"/>
  <c r="B81" i="3"/>
  <c r="B17" i="3"/>
  <c r="B64" i="3"/>
  <c r="B48" i="3"/>
  <c r="B24" i="3"/>
  <c r="B95" i="3"/>
  <c r="B55" i="3"/>
  <c r="B69" i="3"/>
  <c r="B96" i="3"/>
  <c r="B80" i="3"/>
  <c r="B56" i="3"/>
  <c r="B32" i="3"/>
  <c r="B8" i="3"/>
  <c r="B79" i="3"/>
  <c r="B47" i="3"/>
  <c r="B7" i="3"/>
  <c r="B86" i="3"/>
  <c r="B62" i="3"/>
  <c r="B38" i="3"/>
  <c r="B14" i="3"/>
  <c r="B93" i="3"/>
  <c r="B77" i="3"/>
  <c r="B45" i="3"/>
  <c r="B21" i="3"/>
  <c r="B100" i="3"/>
  <c r="B92" i="3"/>
  <c r="B84" i="3"/>
  <c r="B76" i="3"/>
  <c r="B68" i="3"/>
  <c r="B60" i="3"/>
  <c r="B52" i="3"/>
  <c r="B44" i="3"/>
  <c r="B36" i="3"/>
  <c r="B28" i="3"/>
  <c r="B20" i="3"/>
  <c r="B12" i="3"/>
  <c r="B4" i="3"/>
  <c r="B9" i="3"/>
  <c r="B88" i="3"/>
  <c r="B72" i="3"/>
  <c r="B40" i="3"/>
  <c r="B16" i="3"/>
  <c r="B87" i="3"/>
  <c r="B71" i="3"/>
  <c r="B39" i="3"/>
  <c r="B23" i="3"/>
  <c r="B94" i="3"/>
  <c r="B70" i="3"/>
  <c r="B54" i="3"/>
  <c r="B22" i="3"/>
  <c r="B101" i="3"/>
  <c r="B61" i="3"/>
  <c r="B37" i="3"/>
  <c r="B13" i="3"/>
  <c r="B99" i="3"/>
  <c r="B91" i="3"/>
  <c r="B83" i="3"/>
  <c r="B75" i="3"/>
  <c r="B67" i="3"/>
  <c r="B59" i="3"/>
  <c r="B51" i="3"/>
  <c r="B43" i="3"/>
  <c r="B35" i="3"/>
  <c r="B27" i="3"/>
  <c r="B19" i="3"/>
  <c r="B11" i="3"/>
  <c r="B3" i="3"/>
  <c r="B63" i="3"/>
  <c r="B31" i="3"/>
  <c r="B15" i="3"/>
  <c r="B102" i="3"/>
  <c r="B78" i="3"/>
  <c r="B46" i="3"/>
  <c r="B30" i="3"/>
  <c r="B6" i="3"/>
  <c r="B85" i="3"/>
  <c r="B53" i="3"/>
  <c r="B29" i="3"/>
  <c r="B5" i="3"/>
  <c r="B98" i="3"/>
  <c r="B90" i="3"/>
  <c r="B82" i="3"/>
  <c r="B74" i="3"/>
  <c r="B66" i="3"/>
  <c r="B58" i="3"/>
  <c r="B50" i="3"/>
  <c r="B42" i="3"/>
  <c r="B34" i="3"/>
  <c r="B26" i="3"/>
  <c r="B18" i="3"/>
  <c r="B10" i="3"/>
  <c r="J83" i="2"/>
  <c r="A81" i="3"/>
  <c r="A25" i="3"/>
  <c r="J77" i="2"/>
  <c r="A73" i="3"/>
  <c r="A17" i="3"/>
  <c r="A57" i="3"/>
  <c r="J37" i="2"/>
  <c r="J15" i="2"/>
  <c r="A4" i="3"/>
  <c r="A97" i="3"/>
  <c r="A49" i="3"/>
  <c r="A41" i="3"/>
  <c r="J99" i="2"/>
  <c r="A89" i="3"/>
  <c r="A28" i="3"/>
  <c r="D18" i="2"/>
  <c r="A18" i="3"/>
  <c r="D27" i="2"/>
  <c r="J27" i="2"/>
  <c r="A27" i="3"/>
  <c r="J63" i="2"/>
  <c r="A63" i="3"/>
  <c r="A67" i="3"/>
  <c r="A95" i="3"/>
  <c r="J95" i="2"/>
  <c r="A83" i="3"/>
  <c r="A60" i="3"/>
  <c r="A36" i="3"/>
  <c r="A102" i="3"/>
  <c r="A94" i="3"/>
  <c r="A78" i="3"/>
  <c r="A70" i="3"/>
  <c r="A62" i="3"/>
  <c r="A54" i="3"/>
  <c r="A38" i="3"/>
  <c r="A30" i="3"/>
  <c r="D28" i="2"/>
  <c r="J61" i="2"/>
  <c r="A61" i="3"/>
  <c r="A37" i="3"/>
  <c r="A21" i="3"/>
  <c r="G92" i="2"/>
  <c r="J92" i="2"/>
  <c r="J38" i="2"/>
  <c r="J18" i="2"/>
  <c r="J36" i="2"/>
  <c r="D57" i="2"/>
  <c r="J97" i="2"/>
  <c r="J73" i="2"/>
  <c r="J28" i="2"/>
  <c r="J4" i="2"/>
  <c r="C91" i="2"/>
  <c r="I91" i="2" s="1"/>
  <c r="D92" i="2"/>
  <c r="D68" i="2"/>
  <c r="D60" i="2"/>
  <c r="D65" i="2"/>
  <c r="D67" i="2"/>
  <c r="C101" i="2"/>
  <c r="A101" i="3" s="1"/>
  <c r="D97" i="2"/>
  <c r="D89" i="2"/>
  <c r="C19" i="2"/>
  <c r="A19" i="3" s="1"/>
  <c r="D17" i="2"/>
  <c r="C33" i="2"/>
  <c r="A33" i="3" s="1"/>
  <c r="C75" i="2"/>
  <c r="A75" i="3" s="1"/>
  <c r="D63" i="2"/>
  <c r="D81" i="2"/>
  <c r="C35" i="2"/>
  <c r="A35" i="3" s="1"/>
  <c r="C85" i="2"/>
  <c r="A85" i="3" s="1"/>
  <c r="L28" i="2"/>
  <c r="G99" i="2"/>
  <c r="D99" i="2"/>
  <c r="D38" i="2"/>
  <c r="C3" i="2"/>
  <c r="A3" i="3" s="1"/>
  <c r="C43" i="2"/>
  <c r="A43" i="3" s="1"/>
  <c r="C93" i="2"/>
  <c r="A93" i="3" s="1"/>
  <c r="D54" i="2"/>
  <c r="D25" i="2"/>
  <c r="D15" i="2"/>
  <c r="D61" i="2"/>
  <c r="D21" i="2"/>
  <c r="K97" i="2"/>
  <c r="D95" i="2"/>
  <c r="C6" i="2"/>
  <c r="A6" i="3" s="1"/>
  <c r="C29" i="2"/>
  <c r="A29" i="3" s="1"/>
  <c r="C51" i="2"/>
  <c r="A51" i="3" s="1"/>
  <c r="C76" i="2"/>
  <c r="A76" i="3" s="1"/>
  <c r="C20" i="2"/>
  <c r="A20" i="3" s="1"/>
  <c r="D102" i="2"/>
  <c r="D94" i="2"/>
  <c r="D78" i="2"/>
  <c r="D70" i="2"/>
  <c r="D11" i="2"/>
  <c r="L37" i="2"/>
  <c r="D37" i="2"/>
  <c r="D36" i="2"/>
  <c r="C46" i="2"/>
  <c r="A46" i="3" s="1"/>
  <c r="C59" i="2"/>
  <c r="A59" i="3" s="1"/>
  <c r="C100" i="2"/>
  <c r="G100" i="2" s="1"/>
  <c r="C14" i="2"/>
  <c r="A14" i="3" s="1"/>
  <c r="D77" i="2"/>
  <c r="D41" i="2"/>
  <c r="D30" i="2"/>
  <c r="D53" i="2"/>
  <c r="D62" i="2"/>
  <c r="C13" i="2"/>
  <c r="A13" i="3" s="1"/>
  <c r="D49" i="2"/>
  <c r="D9" i="2"/>
  <c r="G60" i="2"/>
  <c r="H65" i="2"/>
  <c r="F41" i="2"/>
  <c r="F9" i="2"/>
  <c r="I95" i="2"/>
  <c r="H49" i="2"/>
  <c r="H17" i="2"/>
  <c r="F70" i="2"/>
  <c r="H81" i="2"/>
  <c r="H57" i="2"/>
  <c r="C34" i="2"/>
  <c r="A34" i="3" s="1"/>
  <c r="C10" i="2"/>
  <c r="F10" i="2" s="1"/>
  <c r="C26" i="2"/>
  <c r="A26" i="3" s="1"/>
  <c r="C66" i="2"/>
  <c r="A66" i="3" s="1"/>
  <c r="C74" i="2"/>
  <c r="A74" i="3" s="1"/>
  <c r="C98" i="2"/>
  <c r="A98" i="3" s="1"/>
  <c r="H99" i="2"/>
  <c r="C50" i="2"/>
  <c r="A50" i="3" s="1"/>
  <c r="C90" i="2"/>
  <c r="A90" i="3" s="1"/>
  <c r="C42" i="2"/>
  <c r="A42" i="3" s="1"/>
  <c r="C58" i="2"/>
  <c r="A58" i="3" s="1"/>
  <c r="C82" i="2"/>
  <c r="A82" i="3" s="1"/>
  <c r="C2" i="2"/>
  <c r="A2" i="3" s="1"/>
  <c r="F85" i="2"/>
  <c r="C84" i="2"/>
  <c r="A84" i="3" s="1"/>
  <c r="F81" i="2"/>
  <c r="F68" i="2"/>
  <c r="I60" i="2"/>
  <c r="H18" i="2"/>
  <c r="C12" i="2"/>
  <c r="C44" i="2"/>
  <c r="A44" i="3" s="1"/>
  <c r="F27" i="2"/>
  <c r="G95" i="2"/>
  <c r="H42" i="2"/>
  <c r="G18" i="2"/>
  <c r="F18" i="2"/>
  <c r="H68" i="2"/>
  <c r="E77" i="2"/>
  <c r="I77" i="2"/>
  <c r="G77" i="2"/>
  <c r="E54" i="2"/>
  <c r="G54" i="2"/>
  <c r="H54" i="2"/>
  <c r="I54" i="2"/>
  <c r="E30" i="2"/>
  <c r="G30" i="2"/>
  <c r="H30" i="2"/>
  <c r="I30" i="2"/>
  <c r="F30" i="2"/>
  <c r="E63" i="2"/>
  <c r="F63" i="2"/>
  <c r="G63" i="2"/>
  <c r="H63" i="2"/>
  <c r="E62" i="2"/>
  <c r="G62" i="2"/>
  <c r="H62" i="2"/>
  <c r="I62" i="2"/>
  <c r="E21" i="2"/>
  <c r="I21" i="2"/>
  <c r="F21" i="2"/>
  <c r="G21" i="2"/>
  <c r="H21" i="2"/>
  <c r="I57" i="2"/>
  <c r="E102" i="2"/>
  <c r="H102" i="2"/>
  <c r="F102" i="2"/>
  <c r="E61" i="2"/>
  <c r="I61" i="2"/>
  <c r="H20" i="2"/>
  <c r="G20" i="2"/>
  <c r="I20" i="2"/>
  <c r="F62" i="2"/>
  <c r="I65" i="2"/>
  <c r="I28" i="2"/>
  <c r="E78" i="2"/>
  <c r="G78" i="2"/>
  <c r="H78" i="2"/>
  <c r="F78" i="2"/>
  <c r="H77" i="2"/>
  <c r="E70" i="2"/>
  <c r="G70" i="2"/>
  <c r="H70" i="2"/>
  <c r="I6" i="2"/>
  <c r="E9" i="2"/>
  <c r="G9" i="2"/>
  <c r="I9" i="2"/>
  <c r="H9" i="2"/>
  <c r="G33" i="2"/>
  <c r="F33" i="2"/>
  <c r="E57" i="2"/>
  <c r="G57" i="2"/>
  <c r="F57" i="2"/>
  <c r="E89" i="2"/>
  <c r="G89" i="2"/>
  <c r="H89" i="2"/>
  <c r="E60" i="2"/>
  <c r="H60" i="2"/>
  <c r="F60" i="2"/>
  <c r="F95" i="2"/>
  <c r="F25" i="2"/>
  <c r="I73" i="2"/>
  <c r="E94" i="2"/>
  <c r="G94" i="2"/>
  <c r="H94" i="2"/>
  <c r="I94" i="2"/>
  <c r="F94" i="2"/>
  <c r="E53" i="2"/>
  <c r="I53" i="2"/>
  <c r="H53" i="2"/>
  <c r="F77" i="2"/>
  <c r="F4" i="2"/>
  <c r="I89" i="2"/>
  <c r="I63" i="2"/>
  <c r="E29" i="2"/>
  <c r="I29" i="2"/>
  <c r="H29" i="2"/>
  <c r="F29" i="2"/>
  <c r="F46" i="2"/>
  <c r="H76" i="2"/>
  <c r="E15" i="2"/>
  <c r="F15" i="2"/>
  <c r="G15" i="2"/>
  <c r="H15" i="2"/>
  <c r="I15" i="2"/>
  <c r="E25" i="2"/>
  <c r="G25" i="2"/>
  <c r="I25" i="2"/>
  <c r="H25" i="2"/>
  <c r="E49" i="2"/>
  <c r="G49" i="2"/>
  <c r="I49" i="2"/>
  <c r="F49" i="2"/>
  <c r="E73" i="2"/>
  <c r="G73" i="2"/>
  <c r="H73" i="2"/>
  <c r="E97" i="2"/>
  <c r="G97" i="2"/>
  <c r="H97" i="2"/>
  <c r="I97" i="2"/>
  <c r="G11" i="2"/>
  <c r="H11" i="2"/>
  <c r="I11" i="2"/>
  <c r="F11" i="2"/>
  <c r="G27" i="2"/>
  <c r="H27" i="2"/>
  <c r="I27" i="2"/>
  <c r="I35" i="2"/>
  <c r="H51" i="2"/>
  <c r="I51" i="2"/>
  <c r="F51" i="2"/>
  <c r="G67" i="2"/>
  <c r="H67" i="2"/>
  <c r="I67" i="2"/>
  <c r="F67" i="2"/>
  <c r="G75" i="2"/>
  <c r="I75" i="2"/>
  <c r="F75" i="2"/>
  <c r="G83" i="2"/>
  <c r="H83" i="2"/>
  <c r="I83" i="2"/>
  <c r="F83" i="2"/>
  <c r="G91" i="2"/>
  <c r="I99" i="2"/>
  <c r="F99" i="2"/>
  <c r="I85" i="2"/>
  <c r="H85" i="2"/>
  <c r="F89" i="2"/>
  <c r="F73" i="2"/>
  <c r="F54" i="2"/>
  <c r="I102" i="2"/>
  <c r="I70" i="2"/>
  <c r="H61" i="2"/>
  <c r="G53" i="2"/>
  <c r="I93" i="2"/>
  <c r="E37" i="2"/>
  <c r="I37" i="2"/>
  <c r="F37" i="2"/>
  <c r="H37" i="2"/>
  <c r="G6" i="2"/>
  <c r="H6" i="2"/>
  <c r="E95" i="2"/>
  <c r="E17" i="2"/>
  <c r="G17" i="2"/>
  <c r="I17" i="2"/>
  <c r="E41" i="2"/>
  <c r="G41" i="2"/>
  <c r="I41" i="2"/>
  <c r="H41" i="2"/>
  <c r="E65" i="2"/>
  <c r="G65" i="2"/>
  <c r="F65" i="2"/>
  <c r="E81" i="2"/>
  <c r="G81" i="2"/>
  <c r="I81" i="2"/>
  <c r="E101" i="2"/>
  <c r="H101" i="2"/>
  <c r="G19" i="2"/>
  <c r="H19" i="2"/>
  <c r="I19" i="2"/>
  <c r="F19" i="2"/>
  <c r="E4" i="2"/>
  <c r="H4" i="2"/>
  <c r="G4" i="2"/>
  <c r="I4" i="2"/>
  <c r="E28" i="2"/>
  <c r="H28" i="2"/>
  <c r="F28" i="2"/>
  <c r="E36" i="2"/>
  <c r="H36" i="2"/>
  <c r="G36" i="2"/>
  <c r="I36" i="2"/>
  <c r="E68" i="2"/>
  <c r="G68" i="2"/>
  <c r="I68" i="2"/>
  <c r="E92" i="2"/>
  <c r="H92" i="2"/>
  <c r="I92" i="2"/>
  <c r="F92" i="2"/>
  <c r="E38" i="2"/>
  <c r="G38" i="2"/>
  <c r="H38" i="2"/>
  <c r="F38" i="2"/>
  <c r="F53" i="2"/>
  <c r="F35" i="2"/>
  <c r="F17" i="2"/>
  <c r="G102" i="2"/>
  <c r="H95" i="2"/>
  <c r="I78" i="2"/>
  <c r="G61" i="2"/>
  <c r="H44" i="2"/>
  <c r="I10" i="2"/>
  <c r="C52" i="2"/>
  <c r="A52" i="3" s="1"/>
  <c r="G42" i="2"/>
  <c r="C69" i="2"/>
  <c r="A69" i="3" s="1"/>
  <c r="C5" i="2"/>
  <c r="A5" i="3" s="1"/>
  <c r="C86" i="2"/>
  <c r="A86" i="3" s="1"/>
  <c r="C45" i="2"/>
  <c r="A45" i="3" s="1"/>
  <c r="C22" i="2"/>
  <c r="A22" i="3" s="1"/>
  <c r="I18" i="2"/>
  <c r="E10" i="2"/>
  <c r="E18" i="2"/>
  <c r="E11" i="2"/>
  <c r="E19" i="2"/>
  <c r="E27" i="2"/>
  <c r="E51" i="2"/>
  <c r="E67" i="2"/>
  <c r="E75" i="2"/>
  <c r="E83" i="2"/>
  <c r="E91" i="2"/>
  <c r="E99" i="2"/>
  <c r="C79" i="2"/>
  <c r="A79" i="3" s="1"/>
  <c r="C31" i="2"/>
  <c r="A31" i="3" s="1"/>
  <c r="C7" i="2"/>
  <c r="A7" i="3" s="1"/>
  <c r="C96" i="2"/>
  <c r="A96" i="3" s="1"/>
  <c r="C88" i="2"/>
  <c r="A88" i="3" s="1"/>
  <c r="C80" i="2"/>
  <c r="A80" i="3" s="1"/>
  <c r="C72" i="2"/>
  <c r="A72" i="3" s="1"/>
  <c r="C64" i="2"/>
  <c r="A64" i="3" s="1"/>
  <c r="C56" i="2"/>
  <c r="A56" i="3" s="1"/>
  <c r="C48" i="2"/>
  <c r="A48" i="3" s="1"/>
  <c r="C40" i="2"/>
  <c r="A40" i="3" s="1"/>
  <c r="C32" i="2"/>
  <c r="A32" i="3" s="1"/>
  <c r="C24" i="2"/>
  <c r="A24" i="3" s="1"/>
  <c r="C16" i="2"/>
  <c r="A16" i="3" s="1"/>
  <c r="C8" i="2"/>
  <c r="A8" i="3" s="1"/>
  <c r="C39" i="2"/>
  <c r="A39" i="3" s="1"/>
  <c r="C47" i="2"/>
  <c r="A47" i="3" s="1"/>
  <c r="C87" i="2"/>
  <c r="A87" i="3" s="1"/>
  <c r="C55" i="2"/>
  <c r="A55" i="3" s="1"/>
  <c r="C71" i="2"/>
  <c r="A71" i="3" s="1"/>
  <c r="C23" i="2"/>
  <c r="A23" i="3" s="1"/>
  <c r="G58" i="2" l="1"/>
  <c r="F58" i="2"/>
  <c r="H91" i="2"/>
  <c r="H75" i="2"/>
  <c r="F20" i="2"/>
  <c r="F13" i="2"/>
  <c r="E50" i="2"/>
  <c r="H58" i="2"/>
  <c r="E93" i="2"/>
  <c r="O37" i="2"/>
  <c r="O28" i="2"/>
  <c r="I46" i="2"/>
  <c r="D101" i="2"/>
  <c r="I100" i="2"/>
  <c r="H66" i="2"/>
  <c r="E58" i="2"/>
  <c r="F74" i="2"/>
  <c r="I59" i="2"/>
  <c r="H3" i="2"/>
  <c r="F91" i="2"/>
  <c r="G14" i="2"/>
  <c r="H100" i="2"/>
  <c r="E35" i="2"/>
  <c r="F82" i="2"/>
  <c r="I58" i="2"/>
  <c r="F100" i="2"/>
  <c r="H59" i="2"/>
  <c r="G3" i="2"/>
  <c r="G93" i="2"/>
  <c r="J91" i="2"/>
  <c r="A91" i="3"/>
  <c r="E6" i="2"/>
  <c r="J12" i="2"/>
  <c r="A12" i="3"/>
  <c r="H35" i="2"/>
  <c r="F14" i="2"/>
  <c r="F101" i="2"/>
  <c r="K101" i="2" s="1"/>
  <c r="J100" i="2"/>
  <c r="A100" i="3"/>
  <c r="E3" i="2"/>
  <c r="E100" i="2"/>
  <c r="E85" i="2"/>
  <c r="G35" i="2"/>
  <c r="N35" i="2" s="1"/>
  <c r="I74" i="2"/>
  <c r="I14" i="2"/>
  <c r="H93" i="2"/>
  <c r="I101" i="2"/>
  <c r="J10" i="2"/>
  <c r="A10" i="3"/>
  <c r="D6" i="2"/>
  <c r="F3" i="2"/>
  <c r="E59" i="2"/>
  <c r="E98" i="2"/>
  <c r="I3" i="2"/>
  <c r="H14" i="2"/>
  <c r="M14" i="2" s="1"/>
  <c r="D58" i="2"/>
  <c r="J58" i="2"/>
  <c r="D26" i="2"/>
  <c r="J26" i="2"/>
  <c r="D59" i="2"/>
  <c r="J59" i="2"/>
  <c r="D3" i="2"/>
  <c r="J3" i="2"/>
  <c r="D35" i="2"/>
  <c r="J35" i="2"/>
  <c r="D88" i="2"/>
  <c r="J88" i="2"/>
  <c r="D42" i="2"/>
  <c r="J42" i="2"/>
  <c r="D46" i="2"/>
  <c r="J46" i="2"/>
  <c r="G101" i="2"/>
  <c r="N101" i="2" s="1"/>
  <c r="J101" i="2"/>
  <c r="D80" i="2"/>
  <c r="J80" i="2"/>
  <c r="D90" i="2"/>
  <c r="J90" i="2"/>
  <c r="D34" i="2"/>
  <c r="J34" i="2"/>
  <c r="D20" i="2"/>
  <c r="J20" i="2"/>
  <c r="D91" i="2"/>
  <c r="P91" i="2" s="1"/>
  <c r="D52" i="2"/>
  <c r="J52" i="2"/>
  <c r="D50" i="2"/>
  <c r="J50" i="2"/>
  <c r="I76" i="2"/>
  <c r="J76" i="2"/>
  <c r="D10" i="2"/>
  <c r="D75" i="2"/>
  <c r="J75" i="2"/>
  <c r="D24" i="2"/>
  <c r="J24" i="2"/>
  <c r="D45" i="2"/>
  <c r="J45" i="2"/>
  <c r="D71" i="2"/>
  <c r="J71" i="2"/>
  <c r="D44" i="2"/>
  <c r="J44" i="2"/>
  <c r="G84" i="2"/>
  <c r="J84" i="2"/>
  <c r="D51" i="2"/>
  <c r="J51" i="2"/>
  <c r="H33" i="2"/>
  <c r="M33" i="2" s="1"/>
  <c r="P33" i="2" s="1"/>
  <c r="J33" i="2"/>
  <c r="D16" i="2"/>
  <c r="J16" i="2"/>
  <c r="D96" i="2"/>
  <c r="J96" i="2"/>
  <c r="D40" i="2"/>
  <c r="J40" i="2"/>
  <c r="D31" i="2"/>
  <c r="J31" i="2"/>
  <c r="D5" i="2"/>
  <c r="J5" i="2"/>
  <c r="D79" i="2"/>
  <c r="J79" i="2"/>
  <c r="D69" i="2"/>
  <c r="J69" i="2"/>
  <c r="I26" i="2"/>
  <c r="M28" i="2"/>
  <c r="G59" i="2"/>
  <c r="M59" i="2" s="1"/>
  <c r="H46" i="2"/>
  <c r="N46" i="2" s="1"/>
  <c r="D98" i="2"/>
  <c r="J98" i="2"/>
  <c r="G29" i="2"/>
  <c r="J29" i="2"/>
  <c r="D22" i="2"/>
  <c r="J22" i="2"/>
  <c r="D7" i="2"/>
  <c r="J7" i="2"/>
  <c r="D48" i="2"/>
  <c r="J48" i="2"/>
  <c r="D47" i="2"/>
  <c r="J47" i="2"/>
  <c r="I42" i="2"/>
  <c r="G46" i="2"/>
  <c r="L46" i="2" s="1"/>
  <c r="D2" i="2"/>
  <c r="F2" i="2"/>
  <c r="J2" i="2"/>
  <c r="D74" i="2"/>
  <c r="J74" i="2"/>
  <c r="E14" i="2"/>
  <c r="J14" i="2"/>
  <c r="F6" i="2"/>
  <c r="N6" i="2" s="1"/>
  <c r="J6" i="2"/>
  <c r="F93" i="2"/>
  <c r="N93" i="2" s="1"/>
  <c r="J93" i="2"/>
  <c r="D19" i="2"/>
  <c r="J19" i="2"/>
  <c r="L92" i="2"/>
  <c r="O92" i="2" s="1"/>
  <c r="D23" i="2"/>
  <c r="J23" i="2"/>
  <c r="D32" i="2"/>
  <c r="J32" i="2"/>
  <c r="D86" i="2"/>
  <c r="J86" i="2"/>
  <c r="D55" i="2"/>
  <c r="J55" i="2"/>
  <c r="N92" i="2"/>
  <c r="D87" i="2"/>
  <c r="J87" i="2"/>
  <c r="D56" i="2"/>
  <c r="J56" i="2"/>
  <c r="D39" i="2"/>
  <c r="J39" i="2"/>
  <c r="D64" i="2"/>
  <c r="J64" i="2"/>
  <c r="E42" i="2"/>
  <c r="G10" i="2"/>
  <c r="D8" i="2"/>
  <c r="J8" i="2"/>
  <c r="D72" i="2"/>
  <c r="J72" i="2"/>
  <c r="E26" i="2"/>
  <c r="G26" i="2"/>
  <c r="L26" i="2" s="1"/>
  <c r="F42" i="2"/>
  <c r="M42" i="2" s="1"/>
  <c r="G51" i="2"/>
  <c r="L51" i="2" s="1"/>
  <c r="O51" i="2" s="1"/>
  <c r="E46" i="2"/>
  <c r="F59" i="2"/>
  <c r="K59" i="2" s="1"/>
  <c r="E33" i="2"/>
  <c r="F26" i="2"/>
  <c r="K26" i="2" s="1"/>
  <c r="D82" i="2"/>
  <c r="J82" i="2"/>
  <c r="D66" i="2"/>
  <c r="J66" i="2"/>
  <c r="I13" i="2"/>
  <c r="J13" i="2"/>
  <c r="G43" i="2"/>
  <c r="L43" i="2" s="1"/>
  <c r="J43" i="2"/>
  <c r="G85" i="2"/>
  <c r="J85" i="2"/>
  <c r="D85" i="2"/>
  <c r="N4" i="2"/>
  <c r="M4" i="2"/>
  <c r="M17" i="2"/>
  <c r="N17" i="2"/>
  <c r="M54" i="2"/>
  <c r="N54" i="2"/>
  <c r="D33" i="2"/>
  <c r="N61" i="2"/>
  <c r="Q61" i="2" s="1"/>
  <c r="M61" i="2"/>
  <c r="P61" i="2" s="1"/>
  <c r="N36" i="2"/>
  <c r="Q36" i="2" s="1"/>
  <c r="M36" i="2"/>
  <c r="P36" i="2" s="1"/>
  <c r="N19" i="2"/>
  <c r="M19" i="2"/>
  <c r="N53" i="2"/>
  <c r="M53" i="2"/>
  <c r="N27" i="2"/>
  <c r="M27" i="2"/>
  <c r="M15" i="2"/>
  <c r="N15" i="2"/>
  <c r="M78" i="2"/>
  <c r="N78" i="2"/>
  <c r="Q78" i="2" s="1"/>
  <c r="N60" i="2"/>
  <c r="M60" i="2"/>
  <c r="P60" i="2" s="1"/>
  <c r="M58" i="2"/>
  <c r="P58" i="2" s="1"/>
  <c r="N58" i="2"/>
  <c r="M38" i="2"/>
  <c r="N38" i="2"/>
  <c r="M73" i="2"/>
  <c r="N73" i="2"/>
  <c r="N77" i="2"/>
  <c r="M77" i="2"/>
  <c r="G66" i="2"/>
  <c r="M81" i="2"/>
  <c r="N81" i="2"/>
  <c r="N91" i="2"/>
  <c r="M91" i="2"/>
  <c r="N75" i="2"/>
  <c r="Q75" i="2" s="1"/>
  <c r="M75" i="2"/>
  <c r="P75" i="2" s="1"/>
  <c r="M57" i="2"/>
  <c r="N57" i="2"/>
  <c r="M70" i="2"/>
  <c r="P70" i="2" s="1"/>
  <c r="N70" i="2"/>
  <c r="N20" i="2"/>
  <c r="Q20" i="2" s="1"/>
  <c r="M20" i="2"/>
  <c r="M63" i="2"/>
  <c r="N63" i="2"/>
  <c r="Q63" i="2" s="1"/>
  <c r="M30" i="2"/>
  <c r="P30" i="2" s="1"/>
  <c r="N30" i="2"/>
  <c r="Q30" i="2" s="1"/>
  <c r="M18" i="2"/>
  <c r="P18" i="2" s="1"/>
  <c r="N18" i="2"/>
  <c r="M92" i="2"/>
  <c r="M102" i="2"/>
  <c r="N102" i="2"/>
  <c r="Q102" i="2" s="1"/>
  <c r="N29" i="2"/>
  <c r="M29" i="2"/>
  <c r="N99" i="2"/>
  <c r="M99" i="2"/>
  <c r="M37" i="2"/>
  <c r="P37" i="2" s="1"/>
  <c r="N59" i="2"/>
  <c r="N3" i="2"/>
  <c r="M93" i="2"/>
  <c r="N11" i="2"/>
  <c r="M11" i="2"/>
  <c r="M94" i="2"/>
  <c r="N94" i="2"/>
  <c r="M9" i="2"/>
  <c r="N9" i="2"/>
  <c r="E20" i="2"/>
  <c r="H74" i="2"/>
  <c r="N37" i="2"/>
  <c r="Q37" i="2" s="1"/>
  <c r="Q92" i="2"/>
  <c r="M41" i="2"/>
  <c r="N41" i="2"/>
  <c r="N68" i="2"/>
  <c r="M68" i="2"/>
  <c r="M6" i="2"/>
  <c r="P6" i="2" s="1"/>
  <c r="M97" i="2"/>
  <c r="N97" i="2"/>
  <c r="M95" i="2"/>
  <c r="P95" i="2" s="1"/>
  <c r="N95" i="2"/>
  <c r="H26" i="2"/>
  <c r="N28" i="2"/>
  <c r="M25" i="2"/>
  <c r="N25" i="2"/>
  <c r="N100" i="2"/>
  <c r="M100" i="2"/>
  <c r="M65" i="2"/>
  <c r="N65" i="2"/>
  <c r="N83" i="2"/>
  <c r="Q83" i="2" s="1"/>
  <c r="M83" i="2"/>
  <c r="P83" i="2" s="1"/>
  <c r="N67" i="2"/>
  <c r="M67" i="2"/>
  <c r="P67" i="2" s="1"/>
  <c r="M49" i="2"/>
  <c r="N49" i="2"/>
  <c r="M89" i="2"/>
  <c r="N89" i="2"/>
  <c r="I33" i="2"/>
  <c r="N33" i="2" s="1"/>
  <c r="N21" i="2"/>
  <c r="M21" i="2"/>
  <c r="P21" i="2" s="1"/>
  <c r="M62" i="2"/>
  <c r="N62" i="2"/>
  <c r="Q62" i="2" s="1"/>
  <c r="L6" i="2"/>
  <c r="O6" i="2" s="1"/>
  <c r="L77" i="2"/>
  <c r="O77" i="2" s="1"/>
  <c r="L99" i="2"/>
  <c r="O99" i="2" s="1"/>
  <c r="L102" i="2"/>
  <c r="O102" i="2" s="1"/>
  <c r="E43" i="2"/>
  <c r="L58" i="2"/>
  <c r="O58" i="2" s="1"/>
  <c r="K58" i="2"/>
  <c r="L38" i="2"/>
  <c r="O38" i="2" s="1"/>
  <c r="K92" i="2"/>
  <c r="P92" i="2"/>
  <c r="L36" i="2"/>
  <c r="O36" i="2" s="1"/>
  <c r="K19" i="2"/>
  <c r="K65" i="2"/>
  <c r="L93" i="2"/>
  <c r="K54" i="2"/>
  <c r="L11" i="2"/>
  <c r="O11" i="2" s="1"/>
  <c r="L25" i="2"/>
  <c r="O25" i="2" s="1"/>
  <c r="F76" i="2"/>
  <c r="K94" i="2"/>
  <c r="K25" i="2"/>
  <c r="L33" i="2"/>
  <c r="O33" i="2" s="1"/>
  <c r="E2" i="2"/>
  <c r="K78" i="2"/>
  <c r="P78" i="2"/>
  <c r="E13" i="2"/>
  <c r="K20" i="2"/>
  <c r="K81" i="2"/>
  <c r="K93" i="2"/>
  <c r="D76" i="2"/>
  <c r="L17" i="2"/>
  <c r="O17" i="2" s="1"/>
  <c r="K89" i="2"/>
  <c r="L83" i="2"/>
  <c r="O83" i="2" s="1"/>
  <c r="L67" i="2"/>
  <c r="O67" i="2" s="1"/>
  <c r="Q67" i="2"/>
  <c r="L97" i="2"/>
  <c r="O97" i="2" s="1"/>
  <c r="Q97" i="2"/>
  <c r="G76" i="2"/>
  <c r="K29" i="2"/>
  <c r="K60" i="2"/>
  <c r="K57" i="2"/>
  <c r="K13" i="2"/>
  <c r="L63" i="2"/>
  <c r="O63" i="2" s="1"/>
  <c r="L30" i="2"/>
  <c r="O30" i="2" s="1"/>
  <c r="L85" i="2"/>
  <c r="O85" i="2" s="1"/>
  <c r="D14" i="2"/>
  <c r="D100" i="2"/>
  <c r="K51" i="2"/>
  <c r="L49" i="2"/>
  <c r="O49" i="2" s="1"/>
  <c r="E76" i="2"/>
  <c r="K77" i="2"/>
  <c r="P77" i="2"/>
  <c r="L57" i="2"/>
  <c r="O57" i="2" s="1"/>
  <c r="L78" i="2"/>
  <c r="O78" i="2" s="1"/>
  <c r="K62" i="2"/>
  <c r="K63" i="2"/>
  <c r="L18" i="2"/>
  <c r="O18" i="2" s="1"/>
  <c r="Q18" i="2"/>
  <c r="G34" i="2"/>
  <c r="K85" i="2"/>
  <c r="K9" i="2"/>
  <c r="L29" i="2"/>
  <c r="Q65" i="2"/>
  <c r="L65" i="2"/>
  <c r="O65" i="2" s="1"/>
  <c r="H12" i="2"/>
  <c r="D12" i="2"/>
  <c r="F43" i="2"/>
  <c r="K41" i="2"/>
  <c r="K6" i="2"/>
  <c r="D43" i="2"/>
  <c r="K99" i="2"/>
  <c r="K95" i="2"/>
  <c r="K82" i="2"/>
  <c r="K42" i="2"/>
  <c r="K53" i="2"/>
  <c r="P53" i="2"/>
  <c r="L68" i="2"/>
  <c r="O68" i="2" s="1"/>
  <c r="I43" i="2"/>
  <c r="L81" i="2"/>
  <c r="O81" i="2" s="1"/>
  <c r="Q81" i="2"/>
  <c r="K37" i="2"/>
  <c r="K11" i="2"/>
  <c r="L14" i="2"/>
  <c r="O14" i="2" s="1"/>
  <c r="L15" i="2"/>
  <c r="O15" i="2" s="1"/>
  <c r="L9" i="2"/>
  <c r="O9" i="2" s="1"/>
  <c r="L70" i="2"/>
  <c r="O70" i="2" s="1"/>
  <c r="H34" i="2"/>
  <c r="D13" i="2"/>
  <c r="D29" i="2"/>
  <c r="K14" i="2"/>
  <c r="K4" i="2"/>
  <c r="L20" i="2"/>
  <c r="O20" i="2" s="1"/>
  <c r="L84" i="2"/>
  <c r="I84" i="2"/>
  <c r="K10" i="2"/>
  <c r="K17" i="2"/>
  <c r="K100" i="2"/>
  <c r="L19" i="2"/>
  <c r="K91" i="2"/>
  <c r="K74" i="2"/>
  <c r="K3" i="2"/>
  <c r="L27" i="2"/>
  <c r="O27" i="2" s="1"/>
  <c r="Q27" i="2"/>
  <c r="L42" i="2"/>
  <c r="O42" i="2" s="1"/>
  <c r="K38" i="2"/>
  <c r="P38" i="2"/>
  <c r="L100" i="2"/>
  <c r="O100" i="2" s="1"/>
  <c r="H43" i="2"/>
  <c r="L41" i="2"/>
  <c r="O41" i="2" s="1"/>
  <c r="L91" i="2"/>
  <c r="O91" i="2" s="1"/>
  <c r="L75" i="2"/>
  <c r="O75" i="2" s="1"/>
  <c r="L73" i="2"/>
  <c r="O73" i="2" s="1"/>
  <c r="K15" i="2"/>
  <c r="K46" i="2"/>
  <c r="G13" i="2"/>
  <c r="K33" i="2"/>
  <c r="H13" i="2"/>
  <c r="L21" i="2"/>
  <c r="O21" i="2" s="1"/>
  <c r="L62" i="2"/>
  <c r="O62" i="2" s="1"/>
  <c r="K30" i="2"/>
  <c r="Q95" i="2"/>
  <c r="L95" i="2"/>
  <c r="O95" i="2" s="1"/>
  <c r="K68" i="2"/>
  <c r="K70" i="2"/>
  <c r="L60" i="2"/>
  <c r="O60" i="2" s="1"/>
  <c r="Q60" i="2"/>
  <c r="K73" i="2"/>
  <c r="P73" i="2"/>
  <c r="K49" i="2"/>
  <c r="P49" i="2"/>
  <c r="D84" i="2"/>
  <c r="K28" i="2"/>
  <c r="P28" i="2"/>
  <c r="K75" i="2"/>
  <c r="L10" i="2"/>
  <c r="O10" i="2" s="1"/>
  <c r="K35" i="2"/>
  <c r="L59" i="2"/>
  <c r="O59" i="2" s="1"/>
  <c r="Q53" i="2"/>
  <c r="L53" i="2"/>
  <c r="O53" i="2" s="1"/>
  <c r="Q94" i="2"/>
  <c r="L94" i="2"/>
  <c r="O94" i="2" s="1"/>
  <c r="E34" i="2"/>
  <c r="I34" i="2"/>
  <c r="L61" i="2"/>
  <c r="O61" i="2" s="1"/>
  <c r="L4" i="2"/>
  <c r="O4" i="2" s="1"/>
  <c r="L3" i="2"/>
  <c r="O3" i="2" s="1"/>
  <c r="K83" i="2"/>
  <c r="K67" i="2"/>
  <c r="L89" i="2"/>
  <c r="O89" i="2" s="1"/>
  <c r="H2" i="2"/>
  <c r="K102" i="2"/>
  <c r="P102" i="2"/>
  <c r="K21" i="2"/>
  <c r="Q54" i="2"/>
  <c r="L54" i="2"/>
  <c r="O54" i="2" s="1"/>
  <c r="K18" i="2"/>
  <c r="K27" i="2"/>
  <c r="P27" i="2"/>
  <c r="D93" i="2"/>
  <c r="I50" i="2"/>
  <c r="F50" i="2"/>
  <c r="H50" i="2"/>
  <c r="G90" i="2"/>
  <c r="I98" i="2"/>
  <c r="H98" i="2"/>
  <c r="G12" i="2"/>
  <c r="F12" i="2"/>
  <c r="H82" i="2"/>
  <c r="I82" i="2"/>
  <c r="E82" i="2"/>
  <c r="F90" i="2"/>
  <c r="F66" i="2"/>
  <c r="I44" i="2"/>
  <c r="F44" i="2"/>
  <c r="G82" i="2"/>
  <c r="G50" i="2"/>
  <c r="H90" i="2"/>
  <c r="E84" i="2"/>
  <c r="E90" i="2"/>
  <c r="I66" i="2"/>
  <c r="I90" i="2"/>
  <c r="E74" i="2"/>
  <c r="F98" i="2"/>
  <c r="I12" i="2"/>
  <c r="E12" i="2"/>
  <c r="G98" i="2"/>
  <c r="H84" i="2"/>
  <c r="E66" i="2"/>
  <c r="H10" i="2"/>
  <c r="F84" i="2"/>
  <c r="G74" i="2"/>
  <c r="F34" i="2"/>
  <c r="I2" i="2"/>
  <c r="G2" i="2"/>
  <c r="E44" i="2"/>
  <c r="G44" i="2"/>
  <c r="E52" i="2"/>
  <c r="G52" i="2"/>
  <c r="I52" i="2"/>
  <c r="H52" i="2"/>
  <c r="F52" i="2"/>
  <c r="E40" i="2"/>
  <c r="H40" i="2"/>
  <c r="I40" i="2"/>
  <c r="G40" i="2"/>
  <c r="F40" i="2"/>
  <c r="E8" i="2"/>
  <c r="H8" i="2"/>
  <c r="I8" i="2"/>
  <c r="G8" i="2"/>
  <c r="F8" i="2"/>
  <c r="E72" i="2"/>
  <c r="H72" i="2"/>
  <c r="I72" i="2"/>
  <c r="F72" i="2"/>
  <c r="G72" i="2"/>
  <c r="E31" i="2"/>
  <c r="F31" i="2"/>
  <c r="G31" i="2"/>
  <c r="H31" i="2"/>
  <c r="I31" i="2"/>
  <c r="E79" i="2"/>
  <c r="H79" i="2"/>
  <c r="I79" i="2"/>
  <c r="G79" i="2"/>
  <c r="F79" i="2"/>
  <c r="E88" i="2"/>
  <c r="H88" i="2"/>
  <c r="I88" i="2"/>
  <c r="G88" i="2"/>
  <c r="F88" i="2"/>
  <c r="E16" i="2"/>
  <c r="H16" i="2"/>
  <c r="I16" i="2"/>
  <c r="G16" i="2"/>
  <c r="F16" i="2"/>
  <c r="E80" i="2"/>
  <c r="H80" i="2"/>
  <c r="I80" i="2"/>
  <c r="G80" i="2"/>
  <c r="F80" i="2"/>
  <c r="E45" i="2"/>
  <c r="I45" i="2"/>
  <c r="G45" i="2"/>
  <c r="H45" i="2"/>
  <c r="F45" i="2"/>
  <c r="E32" i="2"/>
  <c r="H32" i="2"/>
  <c r="I32" i="2"/>
  <c r="G32" i="2"/>
  <c r="F32" i="2"/>
  <c r="E87" i="2"/>
  <c r="I87" i="2"/>
  <c r="G87" i="2"/>
  <c r="H87" i="2"/>
  <c r="F87" i="2"/>
  <c r="E5" i="2"/>
  <c r="I5" i="2"/>
  <c r="G5" i="2"/>
  <c r="H5" i="2"/>
  <c r="F5" i="2"/>
  <c r="E22" i="2"/>
  <c r="G22" i="2"/>
  <c r="H22" i="2"/>
  <c r="F22" i="2"/>
  <c r="I22" i="2"/>
  <c r="E24" i="2"/>
  <c r="H24" i="2"/>
  <c r="I24" i="2"/>
  <c r="G24" i="2"/>
  <c r="F24" i="2"/>
  <c r="E96" i="2"/>
  <c r="H96" i="2"/>
  <c r="I96" i="2"/>
  <c r="G96" i="2"/>
  <c r="F96" i="2"/>
  <c r="E55" i="2"/>
  <c r="F55" i="2"/>
  <c r="G55" i="2"/>
  <c r="I55" i="2"/>
  <c r="H55" i="2"/>
  <c r="E23" i="2"/>
  <c r="F23" i="2"/>
  <c r="G23" i="2"/>
  <c r="H23" i="2"/>
  <c r="I23" i="2"/>
  <c r="E47" i="2"/>
  <c r="F47" i="2"/>
  <c r="H47" i="2"/>
  <c r="G47" i="2"/>
  <c r="I47" i="2"/>
  <c r="E69" i="2"/>
  <c r="I69" i="2"/>
  <c r="F69" i="2"/>
  <c r="H69" i="2"/>
  <c r="G69" i="2"/>
  <c r="E86" i="2"/>
  <c r="G86" i="2"/>
  <c r="H86" i="2"/>
  <c r="F86" i="2"/>
  <c r="I86" i="2"/>
  <c r="E48" i="2"/>
  <c r="H48" i="2"/>
  <c r="I48" i="2"/>
  <c r="F48" i="2"/>
  <c r="G48" i="2"/>
  <c r="E71" i="2"/>
  <c r="F71" i="2"/>
  <c r="G71" i="2"/>
  <c r="H71" i="2"/>
  <c r="I71" i="2"/>
  <c r="E56" i="2"/>
  <c r="H56" i="2"/>
  <c r="I56" i="2"/>
  <c r="F56" i="2"/>
  <c r="G56" i="2"/>
  <c r="E39" i="2"/>
  <c r="F39" i="2"/>
  <c r="G39" i="2"/>
  <c r="H39" i="2"/>
  <c r="I39" i="2"/>
  <c r="E64" i="2"/>
  <c r="H64" i="2"/>
  <c r="I64" i="2"/>
  <c r="G64" i="2"/>
  <c r="F64" i="2"/>
  <c r="E7" i="2"/>
  <c r="F7" i="2"/>
  <c r="G7" i="2"/>
  <c r="I7" i="2"/>
  <c r="H7" i="2"/>
  <c r="F2" i="3" l="1" a="1"/>
  <c r="F2" i="3" s="1"/>
  <c r="F4" i="3" s="1"/>
  <c r="D2" i="3" a="1"/>
  <c r="D2" i="3" s="1"/>
  <c r="J2" i="3" s="1"/>
  <c r="N2" i="3" s="1"/>
  <c r="R2" i="3" s="1"/>
  <c r="G2" i="3" a="1"/>
  <c r="G2" i="3" s="1"/>
  <c r="G4" i="3" s="1"/>
  <c r="E2" i="3" a="1"/>
  <c r="E2" i="3" s="1"/>
  <c r="E4" i="3" s="1"/>
  <c r="H2" i="3" a="1"/>
  <c r="H2" i="3" s="1"/>
  <c r="O43" i="2"/>
  <c r="O29" i="2"/>
  <c r="P62" i="2"/>
  <c r="Q89" i="2"/>
  <c r="O19" i="2"/>
  <c r="Q21" i="2"/>
  <c r="Q73" i="2"/>
  <c r="Q57" i="2"/>
  <c r="O46" i="2"/>
  <c r="O93" i="2"/>
  <c r="O26" i="2"/>
  <c r="O84" i="2"/>
  <c r="Q70" i="2"/>
  <c r="P99" i="2"/>
  <c r="P63" i="2"/>
  <c r="P94" i="2"/>
  <c r="P19" i="2"/>
  <c r="P20" i="2"/>
  <c r="M3" i="2"/>
  <c r="Q101" i="2"/>
  <c r="Q46" i="2"/>
  <c r="Q35" i="2"/>
  <c r="P3" i="2"/>
  <c r="Q17" i="2"/>
  <c r="M26" i="2"/>
  <c r="P68" i="2"/>
  <c r="Q3" i="2"/>
  <c r="Q41" i="2"/>
  <c r="P17" i="2"/>
  <c r="P4" i="2"/>
  <c r="P57" i="2"/>
  <c r="Q58" i="2"/>
  <c r="L35" i="2"/>
  <c r="O35" i="2" s="1"/>
  <c r="Q68" i="2"/>
  <c r="M51" i="2"/>
  <c r="M46" i="2"/>
  <c r="P65" i="2"/>
  <c r="Q9" i="2"/>
  <c r="Q15" i="2"/>
  <c r="P41" i="2"/>
  <c r="P15" i="2"/>
  <c r="P9" i="2"/>
  <c r="P54" i="2"/>
  <c r="P97" i="2"/>
  <c r="Q59" i="2"/>
  <c r="P59" i="2"/>
  <c r="Q49" i="2"/>
  <c r="Q25" i="2"/>
  <c r="M35" i="2"/>
  <c r="Q91" i="2"/>
  <c r="N14" i="2"/>
  <c r="Q4" i="2"/>
  <c r="P42" i="2"/>
  <c r="Q19" i="2"/>
  <c r="P89" i="2"/>
  <c r="Q38" i="2"/>
  <c r="P25" i="2"/>
  <c r="M101" i="2"/>
  <c r="P11" i="2"/>
  <c r="Q77" i="2"/>
  <c r="Q28" i="2"/>
  <c r="Q11" i="2"/>
  <c r="Q99" i="2"/>
  <c r="P81" i="2"/>
  <c r="Q6" i="2"/>
  <c r="N26" i="2"/>
  <c r="N42" i="2"/>
  <c r="L101" i="2"/>
  <c r="O101" i="2" s="1"/>
  <c r="M85" i="2"/>
  <c r="Q33" i="2"/>
  <c r="N51" i="2"/>
  <c r="N85" i="2"/>
  <c r="N84" i="2"/>
  <c r="M96" i="2"/>
  <c r="N96" i="2"/>
  <c r="N2" i="2"/>
  <c r="M2" i="2"/>
  <c r="M50" i="2"/>
  <c r="N50" i="2"/>
  <c r="M34" i="2"/>
  <c r="N34" i="2"/>
  <c r="M66" i="2"/>
  <c r="N66" i="2"/>
  <c r="N16" i="2"/>
  <c r="M16" i="2"/>
  <c r="M90" i="2"/>
  <c r="N90" i="2"/>
  <c r="N5" i="2"/>
  <c r="M5" i="2"/>
  <c r="N80" i="2"/>
  <c r="M80" i="2"/>
  <c r="M39" i="2"/>
  <c r="N39" i="2"/>
  <c r="N31" i="2"/>
  <c r="M31" i="2"/>
  <c r="N52" i="2"/>
  <c r="M52" i="2"/>
  <c r="M47" i="2"/>
  <c r="N47" i="2"/>
  <c r="M23" i="2"/>
  <c r="N23" i="2"/>
  <c r="N45" i="2"/>
  <c r="M45" i="2"/>
  <c r="N12" i="2"/>
  <c r="Q12" i="2" s="1"/>
  <c r="M12" i="2"/>
  <c r="M43" i="2"/>
  <c r="N10" i="2"/>
  <c r="Q10" i="2" s="1"/>
  <c r="M48" i="2"/>
  <c r="N48" i="2"/>
  <c r="M55" i="2"/>
  <c r="N55" i="2"/>
  <c r="M86" i="2"/>
  <c r="N86" i="2"/>
  <c r="N56" i="2"/>
  <c r="M56" i="2"/>
  <c r="N69" i="2"/>
  <c r="M69" i="2"/>
  <c r="N24" i="2"/>
  <c r="M24" i="2"/>
  <c r="M22" i="2"/>
  <c r="N22" i="2"/>
  <c r="M32" i="2"/>
  <c r="N32" i="2"/>
  <c r="N88" i="2"/>
  <c r="M88" i="2"/>
  <c r="M8" i="2"/>
  <c r="N8" i="2"/>
  <c r="N44" i="2"/>
  <c r="M44" i="2"/>
  <c r="M98" i="2"/>
  <c r="N98" i="2"/>
  <c r="N43" i="2"/>
  <c r="M10" i="2"/>
  <c r="P10" i="2" s="1"/>
  <c r="M87" i="2"/>
  <c r="N87" i="2"/>
  <c r="M79" i="2"/>
  <c r="N79" i="2"/>
  <c r="N64" i="2"/>
  <c r="M64" i="2"/>
  <c r="M40" i="2"/>
  <c r="N40" i="2"/>
  <c r="M82" i="2"/>
  <c r="N82" i="2"/>
  <c r="N13" i="2"/>
  <c r="M13" i="2"/>
  <c r="M7" i="2"/>
  <c r="N7" i="2"/>
  <c r="M71" i="2"/>
  <c r="N71" i="2"/>
  <c r="M72" i="2"/>
  <c r="N72" i="2"/>
  <c r="M74" i="2"/>
  <c r="N74" i="2"/>
  <c r="L66" i="2"/>
  <c r="O66" i="2" s="1"/>
  <c r="N76" i="2"/>
  <c r="M76" i="2"/>
  <c r="M84" i="2"/>
  <c r="K96" i="2"/>
  <c r="P93" i="2"/>
  <c r="L72" i="2"/>
  <c r="O72" i="2" s="1"/>
  <c r="L74" i="2"/>
  <c r="O74" i="2" s="1"/>
  <c r="Q74" i="2"/>
  <c r="K71" i="2"/>
  <c r="L96" i="2"/>
  <c r="O96" i="2" s="1"/>
  <c r="K5" i="2"/>
  <c r="Q16" i="2"/>
  <c r="L16" i="2"/>
  <c r="O16" i="2" s="1"/>
  <c r="L90" i="2"/>
  <c r="O90" i="2" s="1"/>
  <c r="Q90" i="2"/>
  <c r="K98" i="2"/>
  <c r="L47" i="2"/>
  <c r="O47" i="2" s="1"/>
  <c r="L23" i="2"/>
  <c r="O23" i="2" s="1"/>
  <c r="K24" i="2"/>
  <c r="K32" i="2"/>
  <c r="Q45" i="2"/>
  <c r="L45" i="2"/>
  <c r="O45" i="2" s="1"/>
  <c r="K88" i="2"/>
  <c r="K44" i="2"/>
  <c r="L12" i="2"/>
  <c r="O12" i="2" s="1"/>
  <c r="L13" i="2"/>
  <c r="O13" i="2" s="1"/>
  <c r="Q100" i="2"/>
  <c r="P100" i="2"/>
  <c r="K43" i="2"/>
  <c r="L32" i="2"/>
  <c r="O32" i="2" s="1"/>
  <c r="K16" i="2"/>
  <c r="P16" i="2"/>
  <c r="K69" i="2"/>
  <c r="K84" i="2"/>
  <c r="P29" i="2"/>
  <c r="K23" i="2"/>
  <c r="P23" i="2"/>
  <c r="L8" i="2"/>
  <c r="O8" i="2" s="1"/>
  <c r="K76" i="2"/>
  <c r="Q93" i="2"/>
  <c r="K87" i="2"/>
  <c r="L71" i="2"/>
  <c r="O71" i="2" s="1"/>
  <c r="K47" i="2"/>
  <c r="K52" i="2"/>
  <c r="K90" i="2"/>
  <c r="K86" i="2"/>
  <c r="Q5" i="2"/>
  <c r="L5" i="2"/>
  <c r="O5" i="2" s="1"/>
  <c r="K45" i="2"/>
  <c r="P45" i="2"/>
  <c r="L80" i="2"/>
  <c r="O80" i="2" s="1"/>
  <c r="K79" i="2"/>
  <c r="K2" i="2"/>
  <c r="K50" i="2"/>
  <c r="P50" i="2"/>
  <c r="Q14" i="2"/>
  <c r="L76" i="2"/>
  <c r="O76" i="2" s="1"/>
  <c r="L69" i="2"/>
  <c r="O69" i="2" s="1"/>
  <c r="L22" i="2"/>
  <c r="O22" i="2" s="1"/>
  <c r="K34" i="2"/>
  <c r="P34" i="2"/>
  <c r="Q29" i="2"/>
  <c r="L7" i="2"/>
  <c r="O7" i="2" s="1"/>
  <c r="K66" i="2"/>
  <c r="P66" i="2"/>
  <c r="K72" i="2"/>
  <c r="K80" i="2"/>
  <c r="P80" i="2"/>
  <c r="L2" i="2"/>
  <c r="O2" i="2" s="1"/>
  <c r="Q55" i="2"/>
  <c r="L55" i="2"/>
  <c r="O55" i="2" s="1"/>
  <c r="L79" i="2"/>
  <c r="O79" i="2" s="1"/>
  <c r="Q31" i="2"/>
  <c r="L31" i="2"/>
  <c r="O31" i="2" s="1"/>
  <c r="K40" i="2"/>
  <c r="L34" i="2"/>
  <c r="O34" i="2" s="1"/>
  <c r="L56" i="2"/>
  <c r="O56" i="2" s="1"/>
  <c r="L24" i="2"/>
  <c r="O24" i="2" s="1"/>
  <c r="L88" i="2"/>
  <c r="O88" i="2" s="1"/>
  <c r="L44" i="2"/>
  <c r="O44" i="2" s="1"/>
  <c r="Q44" i="2"/>
  <c r="L98" i="2"/>
  <c r="O98" i="2" s="1"/>
  <c r="K7" i="2"/>
  <c r="K56" i="2"/>
  <c r="L87" i="2"/>
  <c r="O87" i="2" s="1"/>
  <c r="L50" i="2"/>
  <c r="O50" i="2" s="1"/>
  <c r="K64" i="2"/>
  <c r="L39" i="2"/>
  <c r="O39" i="2" s="1"/>
  <c r="L48" i="2"/>
  <c r="O48" i="2" s="1"/>
  <c r="K22" i="2"/>
  <c r="L64" i="2"/>
  <c r="O64" i="2" s="1"/>
  <c r="K39" i="2"/>
  <c r="P39" i="2"/>
  <c r="K48" i="2"/>
  <c r="L86" i="2"/>
  <c r="O86" i="2" s="1"/>
  <c r="K55" i="2"/>
  <c r="P55" i="2"/>
  <c r="K31" i="2"/>
  <c r="P31" i="2"/>
  <c r="K8" i="2"/>
  <c r="P8" i="2"/>
  <c r="L40" i="2"/>
  <c r="O40" i="2" s="1"/>
  <c r="L52" i="2"/>
  <c r="O52" i="2" s="1"/>
  <c r="L82" i="2"/>
  <c r="O82" i="2" s="1"/>
  <c r="Q82" i="2"/>
  <c r="K12" i="2"/>
  <c r="P12" i="2"/>
  <c r="P14" i="2"/>
  <c r="J3" i="3" l="1"/>
  <c r="N3" i="3" s="1"/>
  <c r="R3" i="3" s="1"/>
  <c r="L5" i="3"/>
  <c r="P5" i="3" s="1"/>
  <c r="T5" i="3" s="1"/>
  <c r="K8" i="3"/>
  <c r="O8" i="3" s="1"/>
  <c r="S8" i="3" s="1"/>
  <c r="J11" i="3"/>
  <c r="N11" i="3" s="1"/>
  <c r="R11" i="3" s="1"/>
  <c r="L13" i="3"/>
  <c r="P13" i="3" s="1"/>
  <c r="T13" i="3" s="1"/>
  <c r="K16" i="3"/>
  <c r="O16" i="3" s="1"/>
  <c r="S16" i="3" s="1"/>
  <c r="J19" i="3"/>
  <c r="N19" i="3" s="1"/>
  <c r="R19" i="3" s="1"/>
  <c r="L21" i="3"/>
  <c r="P21" i="3" s="1"/>
  <c r="T21" i="3" s="1"/>
  <c r="K24" i="3"/>
  <c r="O24" i="3" s="1"/>
  <c r="S24" i="3" s="1"/>
  <c r="J27" i="3"/>
  <c r="N27" i="3" s="1"/>
  <c r="R27" i="3" s="1"/>
  <c r="L29" i="3"/>
  <c r="P29" i="3" s="1"/>
  <c r="T29" i="3" s="1"/>
  <c r="K32" i="3"/>
  <c r="O32" i="3" s="1"/>
  <c r="S32" i="3" s="1"/>
  <c r="J35" i="3"/>
  <c r="N35" i="3" s="1"/>
  <c r="R35" i="3" s="1"/>
  <c r="L37" i="3"/>
  <c r="P37" i="3" s="1"/>
  <c r="T37" i="3" s="1"/>
  <c r="K40" i="3"/>
  <c r="O40" i="3" s="1"/>
  <c r="S40" i="3" s="1"/>
  <c r="J43" i="3"/>
  <c r="N43" i="3" s="1"/>
  <c r="R43" i="3" s="1"/>
  <c r="L45" i="3"/>
  <c r="P45" i="3" s="1"/>
  <c r="T45" i="3" s="1"/>
  <c r="K48" i="3"/>
  <c r="O48" i="3" s="1"/>
  <c r="S48" i="3" s="1"/>
  <c r="J51" i="3"/>
  <c r="N51" i="3" s="1"/>
  <c r="R51" i="3" s="1"/>
  <c r="L53" i="3"/>
  <c r="P53" i="3" s="1"/>
  <c r="T53" i="3" s="1"/>
  <c r="K56" i="3"/>
  <c r="O56" i="3" s="1"/>
  <c r="S56" i="3" s="1"/>
  <c r="J59" i="3"/>
  <c r="N59" i="3" s="1"/>
  <c r="R59" i="3" s="1"/>
  <c r="L61" i="3"/>
  <c r="P61" i="3" s="1"/>
  <c r="T61" i="3" s="1"/>
  <c r="K64" i="3"/>
  <c r="O64" i="3" s="1"/>
  <c r="S64" i="3" s="1"/>
  <c r="J67" i="3"/>
  <c r="N67" i="3" s="1"/>
  <c r="R67" i="3" s="1"/>
  <c r="L69" i="3"/>
  <c r="P69" i="3" s="1"/>
  <c r="T69" i="3" s="1"/>
  <c r="K72" i="3"/>
  <c r="O72" i="3" s="1"/>
  <c r="S72" i="3" s="1"/>
  <c r="J75" i="3"/>
  <c r="N75" i="3" s="1"/>
  <c r="R75" i="3" s="1"/>
  <c r="L77" i="3"/>
  <c r="P77" i="3" s="1"/>
  <c r="T77" i="3" s="1"/>
  <c r="K80" i="3"/>
  <c r="O80" i="3" s="1"/>
  <c r="S80" i="3" s="1"/>
  <c r="J83" i="3"/>
  <c r="N83" i="3" s="1"/>
  <c r="R83" i="3" s="1"/>
  <c r="L85" i="3"/>
  <c r="P85" i="3" s="1"/>
  <c r="T85" i="3" s="1"/>
  <c r="K88" i="3"/>
  <c r="O88" i="3" s="1"/>
  <c r="S88" i="3" s="1"/>
  <c r="J91" i="3"/>
  <c r="N91" i="3" s="1"/>
  <c r="R91" i="3" s="1"/>
  <c r="L93" i="3"/>
  <c r="P93" i="3" s="1"/>
  <c r="T93" i="3" s="1"/>
  <c r="K96" i="3"/>
  <c r="O96" i="3" s="1"/>
  <c r="S96" i="3" s="1"/>
  <c r="J99" i="3"/>
  <c r="N99" i="3" s="1"/>
  <c r="R99" i="3" s="1"/>
  <c r="L101" i="3"/>
  <c r="P101" i="3" s="1"/>
  <c r="T101" i="3" s="1"/>
  <c r="K81" i="3"/>
  <c r="O81" i="3" s="1"/>
  <c r="S81" i="3" s="1"/>
  <c r="L94" i="3"/>
  <c r="P94" i="3" s="1"/>
  <c r="T94" i="3" s="1"/>
  <c r="K4" i="3"/>
  <c r="O4" i="3" s="1"/>
  <c r="S4" i="3" s="1"/>
  <c r="J15" i="3"/>
  <c r="N15" i="3" s="1"/>
  <c r="R15" i="3" s="1"/>
  <c r="J23" i="3"/>
  <c r="N23" i="3" s="1"/>
  <c r="R23" i="3" s="1"/>
  <c r="L33" i="3"/>
  <c r="P33" i="3" s="1"/>
  <c r="T33" i="3" s="1"/>
  <c r="K44" i="3"/>
  <c r="O44" i="3" s="1"/>
  <c r="S44" i="3" s="1"/>
  <c r="K52" i="3"/>
  <c r="O52" i="3" s="1"/>
  <c r="S52" i="3" s="1"/>
  <c r="J63" i="3"/>
  <c r="N63" i="3" s="1"/>
  <c r="R63" i="3" s="1"/>
  <c r="L73" i="3"/>
  <c r="P73" i="3" s="1"/>
  <c r="T73" i="3" s="1"/>
  <c r="K84" i="3"/>
  <c r="O84" i="3" s="1"/>
  <c r="S84" i="3" s="1"/>
  <c r="K3" i="3"/>
  <c r="O3" i="3" s="1"/>
  <c r="S3" i="3" s="1"/>
  <c r="J6" i="3"/>
  <c r="N6" i="3" s="1"/>
  <c r="R6" i="3" s="1"/>
  <c r="L8" i="3"/>
  <c r="P8" i="3" s="1"/>
  <c r="T8" i="3" s="1"/>
  <c r="K11" i="3"/>
  <c r="O11" i="3" s="1"/>
  <c r="S11" i="3" s="1"/>
  <c r="J14" i="3"/>
  <c r="N14" i="3" s="1"/>
  <c r="R14" i="3" s="1"/>
  <c r="L16" i="3"/>
  <c r="P16" i="3" s="1"/>
  <c r="T16" i="3" s="1"/>
  <c r="K19" i="3"/>
  <c r="O19" i="3" s="1"/>
  <c r="S19" i="3" s="1"/>
  <c r="J22" i="3"/>
  <c r="N22" i="3" s="1"/>
  <c r="R22" i="3" s="1"/>
  <c r="L24" i="3"/>
  <c r="P24" i="3" s="1"/>
  <c r="T24" i="3" s="1"/>
  <c r="K27" i="3"/>
  <c r="O27" i="3" s="1"/>
  <c r="S27" i="3" s="1"/>
  <c r="J30" i="3"/>
  <c r="N30" i="3" s="1"/>
  <c r="R30" i="3" s="1"/>
  <c r="L32" i="3"/>
  <c r="P32" i="3" s="1"/>
  <c r="T32" i="3" s="1"/>
  <c r="K35" i="3"/>
  <c r="O35" i="3" s="1"/>
  <c r="S35" i="3" s="1"/>
  <c r="J38" i="3"/>
  <c r="N38" i="3" s="1"/>
  <c r="R38" i="3" s="1"/>
  <c r="L40" i="3"/>
  <c r="P40" i="3" s="1"/>
  <c r="T40" i="3" s="1"/>
  <c r="K43" i="3"/>
  <c r="O43" i="3" s="1"/>
  <c r="S43" i="3" s="1"/>
  <c r="J46" i="3"/>
  <c r="N46" i="3" s="1"/>
  <c r="R46" i="3" s="1"/>
  <c r="L48" i="3"/>
  <c r="P48" i="3" s="1"/>
  <c r="T48" i="3" s="1"/>
  <c r="K51" i="3"/>
  <c r="O51" i="3" s="1"/>
  <c r="S51" i="3" s="1"/>
  <c r="J54" i="3"/>
  <c r="N54" i="3" s="1"/>
  <c r="R54" i="3" s="1"/>
  <c r="L56" i="3"/>
  <c r="P56" i="3" s="1"/>
  <c r="T56" i="3" s="1"/>
  <c r="K59" i="3"/>
  <c r="O59" i="3" s="1"/>
  <c r="S59" i="3" s="1"/>
  <c r="J62" i="3"/>
  <c r="N62" i="3" s="1"/>
  <c r="R62" i="3" s="1"/>
  <c r="L64" i="3"/>
  <c r="P64" i="3" s="1"/>
  <c r="T64" i="3" s="1"/>
  <c r="K67" i="3"/>
  <c r="O67" i="3" s="1"/>
  <c r="S67" i="3" s="1"/>
  <c r="J70" i="3"/>
  <c r="N70" i="3" s="1"/>
  <c r="R70" i="3" s="1"/>
  <c r="L72" i="3"/>
  <c r="P72" i="3" s="1"/>
  <c r="T72" i="3" s="1"/>
  <c r="K75" i="3"/>
  <c r="O75" i="3" s="1"/>
  <c r="S75" i="3" s="1"/>
  <c r="J78" i="3"/>
  <c r="N78" i="3" s="1"/>
  <c r="R78" i="3" s="1"/>
  <c r="L80" i="3"/>
  <c r="P80" i="3" s="1"/>
  <c r="T80" i="3" s="1"/>
  <c r="K83" i="3"/>
  <c r="O83" i="3" s="1"/>
  <c r="S83" i="3" s="1"/>
  <c r="J86" i="3"/>
  <c r="N86" i="3" s="1"/>
  <c r="R86" i="3" s="1"/>
  <c r="L88" i="3"/>
  <c r="P88" i="3" s="1"/>
  <c r="T88" i="3" s="1"/>
  <c r="K91" i="3"/>
  <c r="O91" i="3" s="1"/>
  <c r="S91" i="3" s="1"/>
  <c r="J94" i="3"/>
  <c r="N94" i="3" s="1"/>
  <c r="R94" i="3" s="1"/>
  <c r="L96" i="3"/>
  <c r="P96" i="3" s="1"/>
  <c r="T96" i="3" s="1"/>
  <c r="K99" i="3"/>
  <c r="O99" i="3" s="1"/>
  <c r="S99" i="3" s="1"/>
  <c r="J102" i="3"/>
  <c r="N102" i="3" s="1"/>
  <c r="R102" i="3" s="1"/>
  <c r="L6" i="3"/>
  <c r="P6" i="3" s="1"/>
  <c r="T6" i="3" s="1"/>
  <c r="J20" i="3"/>
  <c r="N20" i="3" s="1"/>
  <c r="R20" i="3" s="1"/>
  <c r="J28" i="3"/>
  <c r="N28" i="3" s="1"/>
  <c r="R28" i="3" s="1"/>
  <c r="J36" i="3"/>
  <c r="N36" i="3" s="1"/>
  <c r="R36" i="3" s="1"/>
  <c r="J44" i="3"/>
  <c r="N44" i="3" s="1"/>
  <c r="R44" i="3" s="1"/>
  <c r="L54" i="3"/>
  <c r="P54" i="3" s="1"/>
  <c r="T54" i="3" s="1"/>
  <c r="L62" i="3"/>
  <c r="P62" i="3" s="1"/>
  <c r="T62" i="3" s="1"/>
  <c r="L70" i="3"/>
  <c r="P70" i="3" s="1"/>
  <c r="T70" i="3" s="1"/>
  <c r="L78" i="3"/>
  <c r="P78" i="3" s="1"/>
  <c r="T78" i="3" s="1"/>
  <c r="L86" i="3"/>
  <c r="P86" i="3" s="1"/>
  <c r="T86" i="3" s="1"/>
  <c r="K97" i="3"/>
  <c r="O97" i="3" s="1"/>
  <c r="S97" i="3" s="1"/>
  <c r="K12" i="3"/>
  <c r="O12" i="3" s="1"/>
  <c r="S12" i="3" s="1"/>
  <c r="L25" i="3"/>
  <c r="P25" i="3" s="1"/>
  <c r="T25" i="3" s="1"/>
  <c r="K36" i="3"/>
  <c r="O36" i="3" s="1"/>
  <c r="S36" i="3" s="1"/>
  <c r="J47" i="3"/>
  <c r="N47" i="3" s="1"/>
  <c r="R47" i="3" s="1"/>
  <c r="L57" i="3"/>
  <c r="P57" i="3" s="1"/>
  <c r="T57" i="3" s="1"/>
  <c r="K68" i="3"/>
  <c r="O68" i="3" s="1"/>
  <c r="S68" i="3" s="1"/>
  <c r="L81" i="3"/>
  <c r="P81" i="3" s="1"/>
  <c r="T81" i="3" s="1"/>
  <c r="K92" i="3"/>
  <c r="O92" i="3" s="1"/>
  <c r="S92" i="3" s="1"/>
  <c r="K100" i="3"/>
  <c r="O100" i="3" s="1"/>
  <c r="S100" i="3" s="1"/>
  <c r="J10" i="3"/>
  <c r="N10" i="3" s="1"/>
  <c r="R10" i="3" s="1"/>
  <c r="L12" i="3"/>
  <c r="P12" i="3" s="1"/>
  <c r="T12" i="3" s="1"/>
  <c r="L20" i="3"/>
  <c r="P20" i="3" s="1"/>
  <c r="T20" i="3" s="1"/>
  <c r="L28" i="3"/>
  <c r="P28" i="3" s="1"/>
  <c r="T28" i="3" s="1"/>
  <c r="L36" i="3"/>
  <c r="P36" i="3" s="1"/>
  <c r="T36" i="3" s="1"/>
  <c r="L44" i="3"/>
  <c r="P44" i="3" s="1"/>
  <c r="T44" i="3" s="1"/>
  <c r="J50" i="3"/>
  <c r="N50" i="3" s="1"/>
  <c r="R50" i="3" s="1"/>
  <c r="L60" i="3"/>
  <c r="P60" i="3" s="1"/>
  <c r="T60" i="3" s="1"/>
  <c r="J66" i="3"/>
  <c r="N66" i="3" s="1"/>
  <c r="R66" i="3" s="1"/>
  <c r="J74" i="3"/>
  <c r="N74" i="3" s="1"/>
  <c r="R74" i="3" s="1"/>
  <c r="J82" i="3"/>
  <c r="N82" i="3" s="1"/>
  <c r="R82" i="3" s="1"/>
  <c r="J90" i="3"/>
  <c r="N90" i="3" s="1"/>
  <c r="R90" i="3" s="1"/>
  <c r="K95" i="3"/>
  <c r="O95" i="3" s="1"/>
  <c r="S95" i="3" s="1"/>
  <c r="K10" i="3"/>
  <c r="O10" i="3" s="1"/>
  <c r="S10" i="3" s="1"/>
  <c r="K18" i="3"/>
  <c r="O18" i="3" s="1"/>
  <c r="S18" i="3" s="1"/>
  <c r="K26" i="3"/>
  <c r="O26" i="3" s="1"/>
  <c r="S26" i="3" s="1"/>
  <c r="K34" i="3"/>
  <c r="O34" i="3" s="1"/>
  <c r="S34" i="3" s="1"/>
  <c r="L39" i="3"/>
  <c r="P39" i="3" s="1"/>
  <c r="T39" i="3" s="1"/>
  <c r="L47" i="3"/>
  <c r="P47" i="3" s="1"/>
  <c r="T47" i="3" s="1"/>
  <c r="L3" i="3"/>
  <c r="P3" i="3" s="1"/>
  <c r="T3" i="3" s="1"/>
  <c r="K6" i="3"/>
  <c r="O6" i="3" s="1"/>
  <c r="S6" i="3" s="1"/>
  <c r="J9" i="3"/>
  <c r="N9" i="3" s="1"/>
  <c r="R9" i="3" s="1"/>
  <c r="L11" i="3"/>
  <c r="P11" i="3" s="1"/>
  <c r="T11" i="3" s="1"/>
  <c r="K14" i="3"/>
  <c r="O14" i="3" s="1"/>
  <c r="S14" i="3" s="1"/>
  <c r="J17" i="3"/>
  <c r="N17" i="3" s="1"/>
  <c r="R17" i="3" s="1"/>
  <c r="L19" i="3"/>
  <c r="P19" i="3" s="1"/>
  <c r="T19" i="3" s="1"/>
  <c r="K22" i="3"/>
  <c r="O22" i="3" s="1"/>
  <c r="S22" i="3" s="1"/>
  <c r="J25" i="3"/>
  <c r="N25" i="3" s="1"/>
  <c r="R25" i="3" s="1"/>
  <c r="L27" i="3"/>
  <c r="P27" i="3" s="1"/>
  <c r="T27" i="3" s="1"/>
  <c r="K30" i="3"/>
  <c r="O30" i="3" s="1"/>
  <c r="S30" i="3" s="1"/>
  <c r="J33" i="3"/>
  <c r="N33" i="3" s="1"/>
  <c r="R33" i="3" s="1"/>
  <c r="L35" i="3"/>
  <c r="P35" i="3" s="1"/>
  <c r="T35" i="3" s="1"/>
  <c r="K38" i="3"/>
  <c r="O38" i="3" s="1"/>
  <c r="S38" i="3" s="1"/>
  <c r="J41" i="3"/>
  <c r="N41" i="3" s="1"/>
  <c r="R41" i="3" s="1"/>
  <c r="L43" i="3"/>
  <c r="P43" i="3" s="1"/>
  <c r="T43" i="3" s="1"/>
  <c r="K46" i="3"/>
  <c r="O46" i="3" s="1"/>
  <c r="S46" i="3" s="1"/>
  <c r="J49" i="3"/>
  <c r="N49" i="3" s="1"/>
  <c r="R49" i="3" s="1"/>
  <c r="L51" i="3"/>
  <c r="P51" i="3" s="1"/>
  <c r="T51" i="3" s="1"/>
  <c r="K54" i="3"/>
  <c r="O54" i="3" s="1"/>
  <c r="S54" i="3" s="1"/>
  <c r="J57" i="3"/>
  <c r="N57" i="3" s="1"/>
  <c r="R57" i="3" s="1"/>
  <c r="L59" i="3"/>
  <c r="P59" i="3" s="1"/>
  <c r="T59" i="3" s="1"/>
  <c r="K62" i="3"/>
  <c r="O62" i="3" s="1"/>
  <c r="S62" i="3" s="1"/>
  <c r="J65" i="3"/>
  <c r="N65" i="3" s="1"/>
  <c r="R65" i="3" s="1"/>
  <c r="L67" i="3"/>
  <c r="P67" i="3" s="1"/>
  <c r="T67" i="3" s="1"/>
  <c r="K70" i="3"/>
  <c r="O70" i="3" s="1"/>
  <c r="S70" i="3" s="1"/>
  <c r="J73" i="3"/>
  <c r="N73" i="3" s="1"/>
  <c r="R73" i="3" s="1"/>
  <c r="L75" i="3"/>
  <c r="P75" i="3" s="1"/>
  <c r="T75" i="3" s="1"/>
  <c r="K78" i="3"/>
  <c r="O78" i="3" s="1"/>
  <c r="S78" i="3" s="1"/>
  <c r="J81" i="3"/>
  <c r="N81" i="3" s="1"/>
  <c r="R81" i="3" s="1"/>
  <c r="L83" i="3"/>
  <c r="P83" i="3" s="1"/>
  <c r="T83" i="3" s="1"/>
  <c r="K86" i="3"/>
  <c r="O86" i="3" s="1"/>
  <c r="S86" i="3" s="1"/>
  <c r="J89" i="3"/>
  <c r="N89" i="3" s="1"/>
  <c r="R89" i="3" s="1"/>
  <c r="L91" i="3"/>
  <c r="P91" i="3" s="1"/>
  <c r="T91" i="3" s="1"/>
  <c r="K94" i="3"/>
  <c r="O94" i="3" s="1"/>
  <c r="S94" i="3" s="1"/>
  <c r="J97" i="3"/>
  <c r="N97" i="3" s="1"/>
  <c r="R97" i="3" s="1"/>
  <c r="L99" i="3"/>
  <c r="P99" i="3" s="1"/>
  <c r="T99" i="3" s="1"/>
  <c r="K102" i="3"/>
  <c r="O102" i="3" s="1"/>
  <c r="S102" i="3" s="1"/>
  <c r="J12" i="3"/>
  <c r="N12" i="3" s="1"/>
  <c r="R12" i="3" s="1"/>
  <c r="L22" i="3"/>
  <c r="P22" i="3" s="1"/>
  <c r="T22" i="3" s="1"/>
  <c r="L30" i="3"/>
  <c r="P30" i="3" s="1"/>
  <c r="T30" i="3" s="1"/>
  <c r="L38" i="3"/>
  <c r="P38" i="3" s="1"/>
  <c r="T38" i="3" s="1"/>
  <c r="L46" i="3"/>
  <c r="P46" i="3" s="1"/>
  <c r="T46" i="3" s="1"/>
  <c r="J52" i="3"/>
  <c r="N52" i="3" s="1"/>
  <c r="R52" i="3" s="1"/>
  <c r="J60" i="3"/>
  <c r="N60" i="3" s="1"/>
  <c r="R60" i="3" s="1"/>
  <c r="J68" i="3"/>
  <c r="N68" i="3" s="1"/>
  <c r="R68" i="3" s="1"/>
  <c r="J76" i="3"/>
  <c r="N76" i="3" s="1"/>
  <c r="R76" i="3" s="1"/>
  <c r="J84" i="3"/>
  <c r="N84" i="3" s="1"/>
  <c r="R84" i="3" s="1"/>
  <c r="J92" i="3"/>
  <c r="N92" i="3" s="1"/>
  <c r="R92" i="3" s="1"/>
  <c r="J100" i="3"/>
  <c r="N100" i="3" s="1"/>
  <c r="R100" i="3" s="1"/>
  <c r="J7" i="3"/>
  <c r="N7" i="3" s="1"/>
  <c r="R7" i="3" s="1"/>
  <c r="L17" i="3"/>
  <c r="P17" i="3" s="1"/>
  <c r="T17" i="3" s="1"/>
  <c r="K28" i="3"/>
  <c r="O28" i="3" s="1"/>
  <c r="S28" i="3" s="1"/>
  <c r="J39" i="3"/>
  <c r="N39" i="3" s="1"/>
  <c r="R39" i="3" s="1"/>
  <c r="L49" i="3"/>
  <c r="P49" i="3" s="1"/>
  <c r="T49" i="3" s="1"/>
  <c r="K60" i="3"/>
  <c r="O60" i="3" s="1"/>
  <c r="S60" i="3" s="1"/>
  <c r="L65" i="3"/>
  <c r="P65" i="3" s="1"/>
  <c r="T65" i="3" s="1"/>
  <c r="K76" i="3"/>
  <c r="O76" i="3" s="1"/>
  <c r="S76" i="3" s="1"/>
  <c r="J87" i="3"/>
  <c r="N87" i="3" s="1"/>
  <c r="R87" i="3" s="1"/>
  <c r="J95" i="3"/>
  <c r="N95" i="3" s="1"/>
  <c r="R95" i="3" s="1"/>
  <c r="L2" i="3"/>
  <c r="P2" i="3" s="1"/>
  <c r="T2" i="3" s="1"/>
  <c r="K7" i="3"/>
  <c r="O7" i="3" s="1"/>
  <c r="S7" i="3" s="1"/>
  <c r="J18" i="3"/>
  <c r="N18" i="3" s="1"/>
  <c r="R18" i="3" s="1"/>
  <c r="K23" i="3"/>
  <c r="O23" i="3" s="1"/>
  <c r="S23" i="3" s="1"/>
  <c r="K31" i="3"/>
  <c r="O31" i="3" s="1"/>
  <c r="S31" i="3" s="1"/>
  <c r="K39" i="3"/>
  <c r="O39" i="3" s="1"/>
  <c r="S39" i="3" s="1"/>
  <c r="K47" i="3"/>
  <c r="O47" i="3" s="1"/>
  <c r="S47" i="3" s="1"/>
  <c r="L52" i="3"/>
  <c r="P52" i="3" s="1"/>
  <c r="T52" i="3" s="1"/>
  <c r="K63" i="3"/>
  <c r="O63" i="3" s="1"/>
  <c r="S63" i="3" s="1"/>
  <c r="L68" i="3"/>
  <c r="P68" i="3" s="1"/>
  <c r="T68" i="3" s="1"/>
  <c r="L76" i="3"/>
  <c r="P76" i="3" s="1"/>
  <c r="T76" i="3" s="1"/>
  <c r="L84" i="3"/>
  <c r="P84" i="3" s="1"/>
  <c r="T84" i="3" s="1"/>
  <c r="L92" i="3"/>
  <c r="P92" i="3" s="1"/>
  <c r="T92" i="3" s="1"/>
  <c r="L100" i="3"/>
  <c r="P100" i="3" s="1"/>
  <c r="T100" i="3" s="1"/>
  <c r="L7" i="3"/>
  <c r="P7" i="3" s="1"/>
  <c r="T7" i="3" s="1"/>
  <c r="L15" i="3"/>
  <c r="P15" i="3" s="1"/>
  <c r="T15" i="3" s="1"/>
  <c r="L23" i="3"/>
  <c r="P23" i="3" s="1"/>
  <c r="T23" i="3" s="1"/>
  <c r="L31" i="3"/>
  <c r="P31" i="3" s="1"/>
  <c r="T31" i="3" s="1"/>
  <c r="J37" i="3"/>
  <c r="N37" i="3" s="1"/>
  <c r="R37" i="3" s="1"/>
  <c r="J45" i="3"/>
  <c r="N45" i="3" s="1"/>
  <c r="R45" i="3" s="1"/>
  <c r="K50" i="3"/>
  <c r="O50" i="3" s="1"/>
  <c r="S50" i="3" s="1"/>
  <c r="K58" i="3"/>
  <c r="O58" i="3" s="1"/>
  <c r="S58" i="3" s="1"/>
  <c r="L63" i="3"/>
  <c r="P63" i="3" s="1"/>
  <c r="T63" i="3" s="1"/>
  <c r="J69" i="3"/>
  <c r="N69" i="3" s="1"/>
  <c r="R69" i="3" s="1"/>
  <c r="L71" i="3"/>
  <c r="P71" i="3" s="1"/>
  <c r="T71" i="3" s="1"/>
  <c r="J4" i="3"/>
  <c r="N4" i="3" s="1"/>
  <c r="R4" i="3" s="1"/>
  <c r="K9" i="3"/>
  <c r="O9" i="3" s="1"/>
  <c r="S9" i="3" s="1"/>
  <c r="L14" i="3"/>
  <c r="P14" i="3" s="1"/>
  <c r="T14" i="3" s="1"/>
  <c r="K17" i="3"/>
  <c r="O17" i="3" s="1"/>
  <c r="S17" i="3" s="1"/>
  <c r="K25" i="3"/>
  <c r="O25" i="3" s="1"/>
  <c r="S25" i="3" s="1"/>
  <c r="K33" i="3"/>
  <c r="O33" i="3" s="1"/>
  <c r="S33" i="3" s="1"/>
  <c r="K41" i="3"/>
  <c r="O41" i="3" s="1"/>
  <c r="S41" i="3" s="1"/>
  <c r="K49" i="3"/>
  <c r="O49" i="3" s="1"/>
  <c r="S49" i="3" s="1"/>
  <c r="K57" i="3"/>
  <c r="O57" i="3" s="1"/>
  <c r="S57" i="3" s="1"/>
  <c r="K65" i="3"/>
  <c r="O65" i="3" s="1"/>
  <c r="S65" i="3" s="1"/>
  <c r="K73" i="3"/>
  <c r="O73" i="3" s="1"/>
  <c r="S73" i="3" s="1"/>
  <c r="K89" i="3"/>
  <c r="O89" i="3" s="1"/>
  <c r="S89" i="3" s="1"/>
  <c r="L102" i="3"/>
  <c r="P102" i="3" s="1"/>
  <c r="T102" i="3" s="1"/>
  <c r="L9" i="3"/>
  <c r="P9" i="3" s="1"/>
  <c r="T9" i="3" s="1"/>
  <c r="K20" i="3"/>
  <c r="O20" i="3" s="1"/>
  <c r="S20" i="3" s="1"/>
  <c r="J31" i="3"/>
  <c r="N31" i="3" s="1"/>
  <c r="R31" i="3" s="1"/>
  <c r="L41" i="3"/>
  <c r="P41" i="3" s="1"/>
  <c r="T41" i="3" s="1"/>
  <c r="J55" i="3"/>
  <c r="N55" i="3" s="1"/>
  <c r="R55" i="3" s="1"/>
  <c r="J71" i="3"/>
  <c r="N71" i="3" s="1"/>
  <c r="R71" i="3" s="1"/>
  <c r="J79" i="3"/>
  <c r="N79" i="3" s="1"/>
  <c r="R79" i="3" s="1"/>
  <c r="L89" i="3"/>
  <c r="P89" i="3" s="1"/>
  <c r="T89" i="3" s="1"/>
  <c r="L97" i="3"/>
  <c r="P97" i="3" s="1"/>
  <c r="T97" i="3" s="1"/>
  <c r="L4" i="3"/>
  <c r="P4" i="3" s="1"/>
  <c r="T4" i="3" s="1"/>
  <c r="K15" i="3"/>
  <c r="O15" i="3" s="1"/>
  <c r="S15" i="3" s="1"/>
  <c r="J26" i="3"/>
  <c r="N26" i="3" s="1"/>
  <c r="R26" i="3" s="1"/>
  <c r="J34" i="3"/>
  <c r="N34" i="3" s="1"/>
  <c r="R34" i="3" s="1"/>
  <c r="J42" i="3"/>
  <c r="N42" i="3" s="1"/>
  <c r="R42" i="3" s="1"/>
  <c r="K55" i="3"/>
  <c r="O55" i="3" s="1"/>
  <c r="S55" i="3" s="1"/>
  <c r="J58" i="3"/>
  <c r="N58" i="3" s="1"/>
  <c r="R58" i="3" s="1"/>
  <c r="K71" i="3"/>
  <c r="O71" i="3" s="1"/>
  <c r="S71" i="3" s="1"/>
  <c r="K79" i="3"/>
  <c r="O79" i="3" s="1"/>
  <c r="S79" i="3" s="1"/>
  <c r="K87" i="3"/>
  <c r="O87" i="3" s="1"/>
  <c r="S87" i="3" s="1"/>
  <c r="J98" i="3"/>
  <c r="N98" i="3" s="1"/>
  <c r="R98" i="3" s="1"/>
  <c r="K2" i="3"/>
  <c r="O2" i="3" s="1"/>
  <c r="S2" i="3" s="1"/>
  <c r="J5" i="3"/>
  <c r="N5" i="3" s="1"/>
  <c r="R5" i="3" s="1"/>
  <c r="J13" i="3"/>
  <c r="N13" i="3" s="1"/>
  <c r="R13" i="3" s="1"/>
  <c r="J21" i="3"/>
  <c r="N21" i="3" s="1"/>
  <c r="R21" i="3" s="1"/>
  <c r="J29" i="3"/>
  <c r="N29" i="3" s="1"/>
  <c r="R29" i="3" s="1"/>
  <c r="K42" i="3"/>
  <c r="O42" i="3" s="1"/>
  <c r="S42" i="3" s="1"/>
  <c r="J53" i="3"/>
  <c r="N53" i="3" s="1"/>
  <c r="R53" i="3" s="1"/>
  <c r="L55" i="3"/>
  <c r="P55" i="3" s="1"/>
  <c r="T55" i="3" s="1"/>
  <c r="J61" i="3"/>
  <c r="N61" i="3" s="1"/>
  <c r="R61" i="3" s="1"/>
  <c r="K66" i="3"/>
  <c r="O66" i="3" s="1"/>
  <c r="S66" i="3" s="1"/>
  <c r="K74" i="3"/>
  <c r="O74" i="3" s="1"/>
  <c r="S74" i="3" s="1"/>
  <c r="L79" i="3"/>
  <c r="P79" i="3" s="1"/>
  <c r="T79" i="3" s="1"/>
  <c r="K82" i="3"/>
  <c r="O82" i="3" s="1"/>
  <c r="S82" i="3" s="1"/>
  <c r="K5" i="3"/>
  <c r="O5" i="3" s="1"/>
  <c r="S5" i="3" s="1"/>
  <c r="L26" i="3"/>
  <c r="P26" i="3" s="1"/>
  <c r="T26" i="3" s="1"/>
  <c r="J48" i="3"/>
  <c r="N48" i="3" s="1"/>
  <c r="R48" i="3" s="1"/>
  <c r="K69" i="3"/>
  <c r="O69" i="3" s="1"/>
  <c r="S69" i="3" s="1"/>
  <c r="K85" i="3"/>
  <c r="O85" i="3" s="1"/>
  <c r="S85" i="3" s="1"/>
  <c r="J96" i="3"/>
  <c r="N96" i="3" s="1"/>
  <c r="R96" i="3" s="1"/>
  <c r="J8" i="3"/>
  <c r="N8" i="3" s="1"/>
  <c r="R8" i="3" s="1"/>
  <c r="K29" i="3"/>
  <c r="O29" i="3" s="1"/>
  <c r="S29" i="3" s="1"/>
  <c r="L50" i="3"/>
  <c r="P50" i="3" s="1"/>
  <c r="T50" i="3" s="1"/>
  <c r="J72" i="3"/>
  <c r="N72" i="3" s="1"/>
  <c r="R72" i="3" s="1"/>
  <c r="L87" i="3"/>
  <c r="P87" i="3" s="1"/>
  <c r="T87" i="3" s="1"/>
  <c r="K98" i="3"/>
  <c r="O98" i="3" s="1"/>
  <c r="S98" i="3" s="1"/>
  <c r="L10" i="3"/>
  <c r="P10" i="3" s="1"/>
  <c r="T10" i="3" s="1"/>
  <c r="J32" i="3"/>
  <c r="N32" i="3" s="1"/>
  <c r="R32" i="3" s="1"/>
  <c r="K53" i="3"/>
  <c r="O53" i="3" s="1"/>
  <c r="S53" i="3" s="1"/>
  <c r="L74" i="3"/>
  <c r="P74" i="3" s="1"/>
  <c r="T74" i="3" s="1"/>
  <c r="J88" i="3"/>
  <c r="N88" i="3" s="1"/>
  <c r="R88" i="3" s="1"/>
  <c r="L98" i="3"/>
  <c r="P98" i="3" s="1"/>
  <c r="T98" i="3" s="1"/>
  <c r="K13" i="3"/>
  <c r="O13" i="3" s="1"/>
  <c r="S13" i="3" s="1"/>
  <c r="L34" i="3"/>
  <c r="P34" i="3" s="1"/>
  <c r="T34" i="3" s="1"/>
  <c r="J56" i="3"/>
  <c r="N56" i="3" s="1"/>
  <c r="R56" i="3" s="1"/>
  <c r="J77" i="3"/>
  <c r="N77" i="3" s="1"/>
  <c r="R77" i="3" s="1"/>
  <c r="K90" i="3"/>
  <c r="O90" i="3" s="1"/>
  <c r="S90" i="3" s="1"/>
  <c r="J101" i="3"/>
  <c r="N101" i="3" s="1"/>
  <c r="R101" i="3" s="1"/>
  <c r="J16" i="3"/>
  <c r="N16" i="3" s="1"/>
  <c r="R16" i="3" s="1"/>
  <c r="K37" i="3"/>
  <c r="O37" i="3" s="1"/>
  <c r="S37" i="3" s="1"/>
  <c r="L58" i="3"/>
  <c r="P58" i="3" s="1"/>
  <c r="T58" i="3" s="1"/>
  <c r="K77" i="3"/>
  <c r="O77" i="3" s="1"/>
  <c r="S77" i="3" s="1"/>
  <c r="L90" i="3"/>
  <c r="P90" i="3" s="1"/>
  <c r="T90" i="3" s="1"/>
  <c r="K101" i="3"/>
  <c r="O101" i="3" s="1"/>
  <c r="S101" i="3" s="1"/>
  <c r="L18" i="3"/>
  <c r="P18" i="3" s="1"/>
  <c r="T18" i="3" s="1"/>
  <c r="J40" i="3"/>
  <c r="N40" i="3" s="1"/>
  <c r="R40" i="3" s="1"/>
  <c r="K61" i="3"/>
  <c r="O61" i="3" s="1"/>
  <c r="S61" i="3" s="1"/>
  <c r="J80" i="3"/>
  <c r="N80" i="3" s="1"/>
  <c r="R80" i="3" s="1"/>
  <c r="J93" i="3"/>
  <c r="N93" i="3" s="1"/>
  <c r="R93" i="3" s="1"/>
  <c r="K21" i="3"/>
  <c r="O21" i="3" s="1"/>
  <c r="S21" i="3" s="1"/>
  <c r="L42" i="3"/>
  <c r="P42" i="3" s="1"/>
  <c r="T42" i="3" s="1"/>
  <c r="J64" i="3"/>
  <c r="N64" i="3" s="1"/>
  <c r="R64" i="3" s="1"/>
  <c r="L82" i="3"/>
  <c r="P82" i="3" s="1"/>
  <c r="T82" i="3" s="1"/>
  <c r="K93" i="3"/>
  <c r="O93" i="3" s="1"/>
  <c r="S93" i="3" s="1"/>
  <c r="M2" i="3"/>
  <c r="Q2" i="3" s="1"/>
  <c r="U2" i="3" s="1"/>
  <c r="J24" i="3"/>
  <c r="N24" i="3" s="1"/>
  <c r="R24" i="3" s="1"/>
  <c r="K45" i="3"/>
  <c r="O45" i="3" s="1"/>
  <c r="S45" i="3" s="1"/>
  <c r="L66" i="3"/>
  <c r="P66" i="3" s="1"/>
  <c r="T66" i="3" s="1"/>
  <c r="J85" i="3"/>
  <c r="N85" i="3" s="1"/>
  <c r="R85" i="3" s="1"/>
  <c r="L95" i="3"/>
  <c r="P95" i="3" s="1"/>
  <c r="T95" i="3" s="1"/>
  <c r="M3" i="3"/>
  <c r="Q3" i="3" s="1"/>
  <c r="U3" i="3" s="1"/>
  <c r="M11" i="3"/>
  <c r="Q11" i="3" s="1"/>
  <c r="U11" i="3" s="1"/>
  <c r="M19" i="3"/>
  <c r="Q19" i="3" s="1"/>
  <c r="U19" i="3" s="1"/>
  <c r="M27" i="3"/>
  <c r="Q27" i="3" s="1"/>
  <c r="U27" i="3" s="1"/>
  <c r="M35" i="3"/>
  <c r="Q35" i="3" s="1"/>
  <c r="U35" i="3" s="1"/>
  <c r="M43" i="3"/>
  <c r="Q43" i="3" s="1"/>
  <c r="U43" i="3" s="1"/>
  <c r="M51" i="3"/>
  <c r="Q51" i="3" s="1"/>
  <c r="U51" i="3" s="1"/>
  <c r="M59" i="3"/>
  <c r="Q59" i="3" s="1"/>
  <c r="U59" i="3" s="1"/>
  <c r="M67" i="3"/>
  <c r="Q67" i="3" s="1"/>
  <c r="U67" i="3" s="1"/>
  <c r="M75" i="3"/>
  <c r="Q75" i="3" s="1"/>
  <c r="U75" i="3" s="1"/>
  <c r="M83" i="3"/>
  <c r="Q83" i="3" s="1"/>
  <c r="U83" i="3" s="1"/>
  <c r="M91" i="3"/>
  <c r="Q91" i="3" s="1"/>
  <c r="U91" i="3" s="1"/>
  <c r="M99" i="3"/>
  <c r="Q99" i="3" s="1"/>
  <c r="U99" i="3" s="1"/>
  <c r="M17" i="3"/>
  <c r="Q17" i="3" s="1"/>
  <c r="U17" i="3" s="1"/>
  <c r="M33" i="3"/>
  <c r="Q33" i="3" s="1"/>
  <c r="U33" i="3" s="1"/>
  <c r="M57" i="3"/>
  <c r="Q57" i="3" s="1"/>
  <c r="U57" i="3" s="1"/>
  <c r="M73" i="3"/>
  <c r="Q73" i="3" s="1"/>
  <c r="U73" i="3" s="1"/>
  <c r="M89" i="3"/>
  <c r="Q89" i="3" s="1"/>
  <c r="U89" i="3" s="1"/>
  <c r="M10" i="3"/>
  <c r="Q10" i="3" s="1"/>
  <c r="U10" i="3" s="1"/>
  <c r="M18" i="3"/>
  <c r="Q18" i="3" s="1"/>
  <c r="U18" i="3" s="1"/>
  <c r="M26" i="3"/>
  <c r="Q26" i="3" s="1"/>
  <c r="U26" i="3" s="1"/>
  <c r="M34" i="3"/>
  <c r="Q34" i="3" s="1"/>
  <c r="U34" i="3" s="1"/>
  <c r="M42" i="3"/>
  <c r="Q42" i="3" s="1"/>
  <c r="U42" i="3" s="1"/>
  <c r="M50" i="3"/>
  <c r="Q50" i="3" s="1"/>
  <c r="U50" i="3" s="1"/>
  <c r="M58" i="3"/>
  <c r="Q58" i="3" s="1"/>
  <c r="U58" i="3" s="1"/>
  <c r="M66" i="3"/>
  <c r="Q66" i="3" s="1"/>
  <c r="U66" i="3" s="1"/>
  <c r="M74" i="3"/>
  <c r="Q74" i="3" s="1"/>
  <c r="U74" i="3" s="1"/>
  <c r="M82" i="3"/>
  <c r="Q82" i="3" s="1"/>
  <c r="U82" i="3" s="1"/>
  <c r="M90" i="3"/>
  <c r="Q90" i="3" s="1"/>
  <c r="U90" i="3" s="1"/>
  <c r="M98" i="3"/>
  <c r="Q98" i="3" s="1"/>
  <c r="U98" i="3" s="1"/>
  <c r="M4" i="3"/>
  <c r="Q4" i="3" s="1"/>
  <c r="U4" i="3" s="1"/>
  <c r="M12" i="3"/>
  <c r="Q12" i="3" s="1"/>
  <c r="U12" i="3" s="1"/>
  <c r="M20" i="3"/>
  <c r="Q20" i="3" s="1"/>
  <c r="U20" i="3" s="1"/>
  <c r="M28" i="3"/>
  <c r="Q28" i="3" s="1"/>
  <c r="U28" i="3" s="1"/>
  <c r="M36" i="3"/>
  <c r="Q36" i="3" s="1"/>
  <c r="U36" i="3" s="1"/>
  <c r="M44" i="3"/>
  <c r="Q44" i="3" s="1"/>
  <c r="U44" i="3" s="1"/>
  <c r="M52" i="3"/>
  <c r="Q52" i="3" s="1"/>
  <c r="U52" i="3" s="1"/>
  <c r="M60" i="3"/>
  <c r="Q60" i="3" s="1"/>
  <c r="U60" i="3" s="1"/>
  <c r="M68" i="3"/>
  <c r="Q68" i="3" s="1"/>
  <c r="U68" i="3" s="1"/>
  <c r="M76" i="3"/>
  <c r="Q76" i="3" s="1"/>
  <c r="U76" i="3" s="1"/>
  <c r="M84" i="3"/>
  <c r="Q84" i="3" s="1"/>
  <c r="U84" i="3" s="1"/>
  <c r="M92" i="3"/>
  <c r="Q92" i="3" s="1"/>
  <c r="U92" i="3" s="1"/>
  <c r="M100" i="3"/>
  <c r="Q100" i="3" s="1"/>
  <c r="U100" i="3" s="1"/>
  <c r="M9" i="3"/>
  <c r="Q9" i="3" s="1"/>
  <c r="U9" i="3" s="1"/>
  <c r="M25" i="3"/>
  <c r="Q25" i="3" s="1"/>
  <c r="U25" i="3" s="1"/>
  <c r="M41" i="3"/>
  <c r="Q41" i="3" s="1"/>
  <c r="U41" i="3" s="1"/>
  <c r="M49" i="3"/>
  <c r="Q49" i="3" s="1"/>
  <c r="U49" i="3" s="1"/>
  <c r="M65" i="3"/>
  <c r="Q65" i="3" s="1"/>
  <c r="U65" i="3" s="1"/>
  <c r="M81" i="3"/>
  <c r="Q81" i="3" s="1"/>
  <c r="U81" i="3" s="1"/>
  <c r="M97" i="3"/>
  <c r="Q97" i="3" s="1"/>
  <c r="U97" i="3" s="1"/>
  <c r="M5" i="3"/>
  <c r="Q5" i="3" s="1"/>
  <c r="U5" i="3" s="1"/>
  <c r="M13" i="3"/>
  <c r="Q13" i="3" s="1"/>
  <c r="U13" i="3" s="1"/>
  <c r="M21" i="3"/>
  <c r="Q21" i="3" s="1"/>
  <c r="U21" i="3" s="1"/>
  <c r="M29" i="3"/>
  <c r="Q29" i="3" s="1"/>
  <c r="U29" i="3" s="1"/>
  <c r="M37" i="3"/>
  <c r="Q37" i="3" s="1"/>
  <c r="U37" i="3" s="1"/>
  <c r="M45" i="3"/>
  <c r="Q45" i="3" s="1"/>
  <c r="U45" i="3" s="1"/>
  <c r="M53" i="3"/>
  <c r="Q53" i="3" s="1"/>
  <c r="U53" i="3" s="1"/>
  <c r="M61" i="3"/>
  <c r="Q61" i="3" s="1"/>
  <c r="U61" i="3" s="1"/>
  <c r="M69" i="3"/>
  <c r="Q69" i="3" s="1"/>
  <c r="U69" i="3" s="1"/>
  <c r="M77" i="3"/>
  <c r="Q77" i="3" s="1"/>
  <c r="U77" i="3" s="1"/>
  <c r="M85" i="3"/>
  <c r="Q85" i="3" s="1"/>
  <c r="U85" i="3" s="1"/>
  <c r="M93" i="3"/>
  <c r="Q93" i="3" s="1"/>
  <c r="U93" i="3" s="1"/>
  <c r="M101" i="3"/>
  <c r="Q101" i="3" s="1"/>
  <c r="U101" i="3" s="1"/>
  <c r="M6" i="3"/>
  <c r="Q6" i="3" s="1"/>
  <c r="U6" i="3" s="1"/>
  <c r="M14" i="3"/>
  <c r="Q14" i="3" s="1"/>
  <c r="U14" i="3" s="1"/>
  <c r="M22" i="3"/>
  <c r="Q22" i="3" s="1"/>
  <c r="U22" i="3" s="1"/>
  <c r="M30" i="3"/>
  <c r="Q30" i="3" s="1"/>
  <c r="U30" i="3" s="1"/>
  <c r="M38" i="3"/>
  <c r="Q38" i="3" s="1"/>
  <c r="U38" i="3" s="1"/>
  <c r="M46" i="3"/>
  <c r="Q46" i="3" s="1"/>
  <c r="U46" i="3" s="1"/>
  <c r="M54" i="3"/>
  <c r="Q54" i="3" s="1"/>
  <c r="U54" i="3" s="1"/>
  <c r="M62" i="3"/>
  <c r="Q62" i="3" s="1"/>
  <c r="U62" i="3" s="1"/>
  <c r="M70" i="3"/>
  <c r="Q70" i="3" s="1"/>
  <c r="U70" i="3" s="1"/>
  <c r="M78" i="3"/>
  <c r="Q78" i="3" s="1"/>
  <c r="U78" i="3" s="1"/>
  <c r="M86" i="3"/>
  <c r="Q86" i="3" s="1"/>
  <c r="U86" i="3" s="1"/>
  <c r="M94" i="3"/>
  <c r="Q94" i="3" s="1"/>
  <c r="U94" i="3" s="1"/>
  <c r="M102" i="3"/>
  <c r="Q102" i="3" s="1"/>
  <c r="U102" i="3" s="1"/>
  <c r="M7" i="3"/>
  <c r="Q7" i="3" s="1"/>
  <c r="U7" i="3" s="1"/>
  <c r="M15" i="3"/>
  <c r="Q15" i="3" s="1"/>
  <c r="U15" i="3" s="1"/>
  <c r="M23" i="3"/>
  <c r="Q23" i="3" s="1"/>
  <c r="U23" i="3" s="1"/>
  <c r="M31" i="3"/>
  <c r="Q31" i="3" s="1"/>
  <c r="U31" i="3" s="1"/>
  <c r="M39" i="3"/>
  <c r="Q39" i="3" s="1"/>
  <c r="U39" i="3" s="1"/>
  <c r="M47" i="3"/>
  <c r="Q47" i="3" s="1"/>
  <c r="U47" i="3" s="1"/>
  <c r="M55" i="3"/>
  <c r="Q55" i="3" s="1"/>
  <c r="U55" i="3" s="1"/>
  <c r="M63" i="3"/>
  <c r="Q63" i="3" s="1"/>
  <c r="U63" i="3" s="1"/>
  <c r="M71" i="3"/>
  <c r="Q71" i="3" s="1"/>
  <c r="U71" i="3" s="1"/>
  <c r="M79" i="3"/>
  <c r="Q79" i="3" s="1"/>
  <c r="U79" i="3" s="1"/>
  <c r="M87" i="3"/>
  <c r="Q87" i="3" s="1"/>
  <c r="U87" i="3" s="1"/>
  <c r="M95" i="3"/>
  <c r="Q95" i="3" s="1"/>
  <c r="U95" i="3" s="1"/>
  <c r="D4" i="3"/>
  <c r="D9" i="3" s="1"/>
  <c r="M8" i="3"/>
  <c r="Q8" i="3" s="1"/>
  <c r="U8" i="3" s="1"/>
  <c r="M16" i="3"/>
  <c r="Q16" i="3" s="1"/>
  <c r="U16" i="3" s="1"/>
  <c r="M24" i="3"/>
  <c r="Q24" i="3" s="1"/>
  <c r="U24" i="3" s="1"/>
  <c r="M32" i="3"/>
  <c r="Q32" i="3" s="1"/>
  <c r="U32" i="3" s="1"/>
  <c r="M40" i="3"/>
  <c r="Q40" i="3" s="1"/>
  <c r="U40" i="3" s="1"/>
  <c r="M48" i="3"/>
  <c r="Q48" i="3" s="1"/>
  <c r="U48" i="3" s="1"/>
  <c r="M56" i="3"/>
  <c r="Q56" i="3" s="1"/>
  <c r="U56" i="3" s="1"/>
  <c r="M64" i="3"/>
  <c r="Q64" i="3" s="1"/>
  <c r="U64" i="3" s="1"/>
  <c r="M72" i="3"/>
  <c r="Q72" i="3" s="1"/>
  <c r="U72" i="3" s="1"/>
  <c r="M80" i="3"/>
  <c r="Q80" i="3" s="1"/>
  <c r="U80" i="3" s="1"/>
  <c r="M88" i="3"/>
  <c r="Q88" i="3" s="1"/>
  <c r="U88" i="3" s="1"/>
  <c r="M96" i="3"/>
  <c r="Q96" i="3" s="1"/>
  <c r="U96" i="3" s="1"/>
  <c r="Q98" i="2"/>
  <c r="Q80" i="2"/>
  <c r="P47" i="2"/>
  <c r="P96" i="2"/>
  <c r="Q50" i="2"/>
  <c r="P84" i="2"/>
  <c r="Q56" i="2"/>
  <c r="P44" i="2"/>
  <c r="Q86" i="2"/>
  <c r="P5" i="2"/>
  <c r="P74" i="2"/>
  <c r="P72" i="2"/>
  <c r="P82" i="2"/>
  <c r="P87" i="2"/>
  <c r="P90" i="2"/>
  <c r="Q8" i="2"/>
  <c r="Q47" i="2"/>
  <c r="Q96" i="2"/>
  <c r="Q71" i="2"/>
  <c r="Q40" i="2"/>
  <c r="P88" i="2"/>
  <c r="P69" i="2"/>
  <c r="Q48" i="2"/>
  <c r="Q23" i="2"/>
  <c r="Q39" i="2"/>
  <c r="P2" i="2"/>
  <c r="Q84" i="2"/>
  <c r="P35" i="2"/>
  <c r="P76" i="2"/>
  <c r="P71" i="2"/>
  <c r="P40" i="2"/>
  <c r="Q43" i="2"/>
  <c r="Q88" i="2"/>
  <c r="Q69" i="2"/>
  <c r="P48" i="2"/>
  <c r="Q2" i="2"/>
  <c r="Q85" i="2"/>
  <c r="P64" i="2"/>
  <c r="Q32" i="2"/>
  <c r="P56" i="2"/>
  <c r="Q66" i="2"/>
  <c r="Q51" i="2"/>
  <c r="P85" i="2"/>
  <c r="Q42" i="2"/>
  <c r="P46" i="2"/>
  <c r="Q7" i="2"/>
  <c r="P7" i="2"/>
  <c r="P32" i="2"/>
  <c r="P13" i="2"/>
  <c r="P52" i="2"/>
  <c r="P101" i="2"/>
  <c r="P51" i="2"/>
  <c r="Q76" i="2"/>
  <c r="Q22" i="2"/>
  <c r="Q26" i="2"/>
  <c r="Q64" i="2"/>
  <c r="P22" i="2"/>
  <c r="P86" i="2"/>
  <c r="Q52" i="2"/>
  <c r="Q34" i="2"/>
  <c r="Q13" i="2"/>
  <c r="Q72" i="2"/>
  <c r="Q87" i="2"/>
  <c r="P24" i="2"/>
  <c r="P26" i="2"/>
  <c r="P98" i="2"/>
  <c r="P43" i="2"/>
  <c r="Q79" i="2"/>
  <c r="P79" i="2"/>
  <c r="Q24" i="2"/>
  <c r="O1" i="2"/>
  <c r="E9" i="3" l="1"/>
  <c r="G9" i="3"/>
  <c r="F9" i="3"/>
  <c r="P1" i="2"/>
  <c r="Q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<sst xmlns="http://schemas.openxmlformats.org/spreadsheetml/2006/main" count="42" uniqueCount="41">
  <si>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t</t>
    <phoneticPr fontId="1"/>
  </si>
  <si>
    <t>i</t>
    <phoneticPr fontId="1"/>
  </si>
  <si>
    <t>x</t>
    <phoneticPr fontId="1"/>
  </si>
  <si>
    <t>p(x)</t>
    <phoneticPr fontId="1"/>
  </si>
  <si>
    <t>f(x)</t>
    <phoneticPr fontId="1"/>
  </si>
  <si>
    <t>psi3</t>
    <phoneticPr fontId="1"/>
  </si>
  <si>
    <t>psi5</t>
    <phoneticPr fontId="1"/>
  </si>
  <si>
    <t>psi1</t>
    <phoneticPr fontId="1"/>
  </si>
  <si>
    <t>psi7</t>
    <phoneticPr fontId="1"/>
  </si>
  <si>
    <t>dx*h</t>
    <phoneticPr fontId="1"/>
  </si>
  <si>
    <t>c1</t>
    <phoneticPr fontId="1"/>
  </si>
  <si>
    <t>ibo(dB)</t>
    <phoneticPr fontId="1"/>
  </si>
  <si>
    <t>ibo(gain)</t>
    <phoneticPr fontId="1"/>
  </si>
  <si>
    <t>c3</t>
    <phoneticPr fontId="1"/>
  </si>
  <si>
    <t>c5</t>
    <phoneticPr fontId="1"/>
  </si>
  <si>
    <t>c7</t>
    <phoneticPr fontId="1"/>
  </si>
  <si>
    <t>Ptot</t>
    <phoneticPr fontId="1"/>
  </si>
  <si>
    <t>P1</t>
    <phoneticPr fontId="1"/>
  </si>
  <si>
    <t>P3</t>
    <phoneticPr fontId="1"/>
  </si>
  <si>
    <t>P5</t>
    <phoneticPr fontId="1"/>
  </si>
  <si>
    <t>P7</t>
    <phoneticPr fontId="1"/>
  </si>
  <si>
    <t>線形</t>
    <rPh sb="0" eb="2">
      <t xml:space="preserve">センケイ </t>
    </rPh>
    <phoneticPr fontId="1"/>
  </si>
  <si>
    <t>3次キャンセラ</t>
    <rPh sb="1" eb="2">
      <t xml:space="preserve">ジ </t>
    </rPh>
    <phoneticPr fontId="1"/>
  </si>
  <si>
    <t>5次キャンセラ</t>
    <rPh sb="1" eb="2">
      <t xml:space="preserve">ジ </t>
    </rPh>
    <phoneticPr fontId="1"/>
  </si>
  <si>
    <t>7次キャンセラ</t>
    <rPh sb="1" eb="2">
      <t xml:space="preserve">ジ </t>
    </rPh>
    <phoneticPr fontId="1"/>
  </si>
  <si>
    <t>c_7(x)</t>
    <phoneticPr fontId="1"/>
  </si>
  <si>
    <t>c_1(x)</t>
    <phoneticPr fontId="1"/>
  </si>
  <si>
    <t>c_3(x)</t>
    <phoneticPr fontId="1"/>
  </si>
  <si>
    <t>c_5(x)</t>
    <phoneticPr fontId="1"/>
  </si>
  <si>
    <t>SICR1 (dB)</t>
    <phoneticPr fontId="1"/>
  </si>
  <si>
    <t>SICR3 (dB)</t>
    <phoneticPr fontId="1"/>
  </si>
  <si>
    <t>SICR5 (dB)</t>
    <phoneticPr fontId="1"/>
  </si>
  <si>
    <t>SICR7 (dB)</t>
    <phoneticPr fontId="1"/>
  </si>
  <si>
    <t>r_1(x)</t>
    <phoneticPr fontId="1"/>
  </si>
  <si>
    <t>r_3(x)</t>
    <phoneticPr fontId="1"/>
  </si>
  <si>
    <t>r_5(x)</t>
    <phoneticPr fontId="1"/>
  </si>
  <si>
    <t>r_7(x)</t>
    <phoneticPr fontId="1"/>
  </si>
  <si>
    <t>r_1(x)^2*p(x)*dx*h</t>
    <phoneticPr fontId="1"/>
  </si>
  <si>
    <t>r_3(x)^2*p(x)*dx*h</t>
    <phoneticPr fontId="1"/>
  </si>
  <si>
    <t>r_5(x)^2*p(x)*dx*h</t>
    <phoneticPr fontId="1"/>
  </si>
  <si>
    <t>r_7(x)^2*p(x)*dx*h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</si>
</sst>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0619-9098-1444-9F5F-DD4F984EC26D}">
  <dimension ref="A1:U102"/>
  <sheetViews>
    <sheetView tabSelected="1" workbookViewId="0">
      <selection activeCell="C2" sqref="C2"/>
    </sheetView>
  </sheetViews>
  <sheetFormatPr baseColWidth="10" defaultRowHeight="20"/>
  <cols>
    <col min="1" max="1" width="13" bestFit="1" customWidth="1"/>
    <col min="2" max="2" width="13" style="1" bestFit="1" customWidth="1"/>
    <col min="3" max="3" width="13" customWidth="1"/>
    <col min="10" max="14" width="13" bestFit="1" customWidth="1"/>
    <col min="18" max="18" width="13" bestFit="1" customWidth="1"/>
  </cols>
  <sheetData>
    <row r="1" spans="1:21">
      <c r="A1" t="s">
        <v>2</v>
      </c>
      <c r="B1" s="1" t="s">
        <v>4</v>
      </c>
      <c r="C1" t="s">
        <v>11</v>
      </c>
      <c r="D1" t="s">
        <v>10</v>
      </c>
      <c r="E1" t="s">
        <v>13</v>
      </c>
      <c r="F1" t="s">
        <v>14</v>
      </c>
      <c r="G1" t="s">
        <v>15</v>
      </c>
      <c r="H1" t="s">
        <v>16</v>
      </c>
      <c r="J1" t="s">
        <v>26</v>
      </c>
      <c r="K1" t="s">
        <v>27</v>
      </c>
      <c r="L1" t="s">
        <v>28</v>
      </c>
      <c r="M1" t="s">
        <v>25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>
      <c r="A2">
        <f>values!C2</f>
        <v>3.5575154172390382E-26</v>
      </c>
      <c r="B2" s="1">
        <f>A2/(POWER(1+POWER(A2/$C$4,2), 1/2))</f>
        <v>3.5575154172390382E-26</v>
      </c>
      <c r="C2">
        <v>10</v>
      </c>
      <c r="D2" cm="1">
        <f t="array" ref="D2">SUM($B2:$B1000*values!K2:K1000*values!$D2:$D1000*values!$E2:$E1000)</f>
        <v>0.91717717716237102</v>
      </c>
      <c r="E2" cm="1">
        <f t="array" ref="E2">SUM($B2:$B1000*values!L2:L1000*values!$D2:$D1000*values!$E2:$E1000)</f>
        <v>-4.9139841924239938E-2</v>
      </c>
      <c r="F2" cm="1">
        <f t="array" ref="F2">SUM($B2:$B1000*values!M2:M1000*values!$D2:$D1000*values!$E2:$E1000)</f>
        <v>6.0607171350367259E-3</v>
      </c>
      <c r="G2" cm="1">
        <f t="array" ref="G2">SUM($B2:$B1000*values!N2:N1000*values!$D2:$D1000*values!$E2:$E1000)</f>
        <v>-1.058127599517205E-3</v>
      </c>
      <c r="H2" cm="1">
        <f t="array" ref="H2">SUM($B2:$B1000*$B2:$B1000*values!$D2:$D1000*values!$E2:$E1000)</f>
        <v>0.84366660602119192</v>
      </c>
      <c r="J2">
        <f>$D$2*values!K2</f>
        <v>3.2628719480949154E-26</v>
      </c>
      <c r="K2">
        <f>$D$2*values!K2+$E$2*values!L2</f>
        <v>3.510098745938413E-26</v>
      </c>
      <c r="L2">
        <f>$D$2*values!K2+$E$2*values!L2+$F$2*values!M2</f>
        <v>3.5474436573345421E-26</v>
      </c>
      <c r="M2">
        <f>$D$2*values!K2+$E$2*values!L2+$F$2*values!M2+$G$2*values!N2</f>
        <v>3.554972267831919E-26</v>
      </c>
      <c r="N2">
        <f>$B2-J2</f>
        <v>2.9464346914412277E-27</v>
      </c>
      <c r="O2">
        <f t="shared" ref="O2:Q17" si="0">$B2-K2</f>
        <v>4.7416671300625172E-28</v>
      </c>
      <c r="P2">
        <f t="shared" si="0"/>
        <v>1.0071759904496071E-28</v>
      </c>
      <c r="Q2">
        <f t="shared" si="0"/>
        <v>2.5431494071191507E-29</v>
      </c>
      <c r="R2">
        <f>N2*N2*values!$E2*values!$D2</f>
        <v>9.6771209763036359E-104</v>
      </c>
      <c r="S2">
        <f>O2*O2*values!$E2*values!$D2</f>
        <v>2.5061938350878029E-105</v>
      </c>
      <c r="T2">
        <f>P2*P2*values!$E2*values!$D2</f>
        <v>1.1307413141176425E-106</v>
      </c>
      <c r="U2">
        <f>Q2*Q2*values!$E2*values!$D2</f>
        <v>7.2093528556770627E-108</v>
      </c>
    </row>
    <row r="3" spans="1:21">
      <c r="A3">
        <f>values!C3</f>
        <v>2.4617399967727223E-24</v>
      </c>
      <c r="B3" s="1">
        <f t="shared" ref="B3:B66" si="1">A3/(POWER(1+POWER(A3/$C$4,2), 1/2))</f>
        <v>2.4617399967727223E-24</v>
      </c>
      <c r="C3" t="s">
        <v>12</v>
      </c>
      <c r="D3" t="s">
        <v>17</v>
      </c>
      <c r="E3" t="s">
        <v>18</v>
      </c>
      <c r="F3" t="s">
        <v>19</v>
      </c>
      <c r="G3" t="s">
        <v>20</v>
      </c>
      <c r="J3">
        <f>$D$2*values!K3</f>
        <v>2.2578517411477098E-24</v>
      </c>
      <c r="K3">
        <f>$D$2*values!K3+$E$2*values!L3</f>
        <v>2.4289284689044424E-24</v>
      </c>
      <c r="L3">
        <f>$D$2*values!K3+$E$2*values!L3+$F$2*values!M3</f>
        <v>2.4547705106885183E-24</v>
      </c>
      <c r="M3">
        <f>$D$2*values!K3+$E$2*values!L3+$F$2*values!M3+$G$2*values!N3</f>
        <v>2.4599801807553595E-24</v>
      </c>
      <c r="N3">
        <f t="shared" ref="N3:Q66" si="2">$B3-J3</f>
        <v>2.0388825562501258E-25</v>
      </c>
      <c r="O3">
        <f t="shared" si="0"/>
        <v>3.2811527868279918E-26</v>
      </c>
      <c r="P3">
        <f t="shared" si="0"/>
        <v>6.9694860842040583E-27</v>
      </c>
      <c r="Q3">
        <f t="shared" si="0"/>
        <v>1.7598160173628943E-27</v>
      </c>
      <c r="R3">
        <f>N3*N3*values!E3*values!D3</f>
        <v>2.052917873651065E-96</v>
      </c>
      <c r="S3">
        <f>O3*O3*values!$E3*values!$D3</f>
        <v>5.316674382271794E-98</v>
      </c>
      <c r="T3">
        <f>P3*P3*values!$E3*values!$D3</f>
        <v>2.3987703159977478E-99</v>
      </c>
      <c r="U3">
        <f>Q3*Q3*values!$E3*values!$D3</f>
        <v>1.5294021198155613E-100</v>
      </c>
    </row>
    <row r="4" spans="1:21">
      <c r="A4">
        <f>values!C4</f>
        <v>1.2411660687391594E-22</v>
      </c>
      <c r="B4" s="1">
        <f t="shared" si="1"/>
        <v>1.2411660687391594E-22</v>
      </c>
      <c r="C4">
        <f>10^(C2/20)</f>
        <v>3.1622776601683795</v>
      </c>
      <c r="D4">
        <f>D2*D2</f>
        <v>0.84121397430753531</v>
      </c>
      <c r="E4">
        <f t="shared" ref="E4:G4" si="3">E2*E2</f>
        <v>2.4147240643392891E-3</v>
      </c>
      <c r="F4">
        <f t="shared" si="3"/>
        <v>3.6732292190927778E-5</v>
      </c>
      <c r="G4">
        <f t="shared" si="3"/>
        <v>1.1196340168600427E-6</v>
      </c>
      <c r="J4">
        <f>$D$2*values!K4</f>
        <v>1.1383691913158996E-22</v>
      </c>
      <c r="K4">
        <f>$D$2*values!K4+$E$2*values!L4</f>
        <v>1.2246230726847479E-22</v>
      </c>
      <c r="L4">
        <f>$D$2*values!K4+$E$2*values!L4+$F$2*values!M4</f>
        <v>1.2376521762665166E-22</v>
      </c>
      <c r="M4">
        <f>$D$2*values!K4+$E$2*values!L4+$F$2*values!M4+$G$2*values!N4</f>
        <v>1.2402788004123508E-22</v>
      </c>
      <c r="N4">
        <f t="shared" si="2"/>
        <v>1.0279687742325972E-23</v>
      </c>
      <c r="O4">
        <f t="shared" si="0"/>
        <v>1.6542996054411467E-24</v>
      </c>
      <c r="P4">
        <f t="shared" si="0"/>
        <v>3.5138924726427971E-25</v>
      </c>
      <c r="Q4">
        <f t="shared" si="0"/>
        <v>8.8726832680856718E-26</v>
      </c>
      <c r="R4">
        <f>N4*N4*values!E4*values!D4</f>
        <v>1.2274907551775182E-89</v>
      </c>
      <c r="S4">
        <f>O4*O4*values!$E4*values!$D4</f>
        <v>3.1789721041889779E-91</v>
      </c>
      <c r="T4">
        <f>P4*P4*values!$E4*values!$D4</f>
        <v>1.4342845490669923E-92</v>
      </c>
      <c r="U4">
        <f>Q4*Q4*values!$E4*values!$D4</f>
        <v>9.1446763999540857E-94</v>
      </c>
    </row>
    <row r="5" spans="1:21">
      <c r="A5">
        <f>values!C5</f>
        <v>4.6706942413020371E-21</v>
      </c>
      <c r="B5" s="1">
        <f t="shared" si="1"/>
        <v>4.6706942413020371E-21</v>
      </c>
      <c r="J5">
        <f>$D$2*values!K5</f>
        <v>4.2838541596259443E-21</v>
      </c>
      <c r="K5">
        <f>$D$2*values!K5+$E$2*values!L5</f>
        <v>4.6084404637042375E-21</v>
      </c>
      <c r="L5">
        <f>$D$2*values!K5+$E$2*values!L5+$F$2*values!M5</f>
        <v>4.6574709364197172E-21</v>
      </c>
      <c r="M5">
        <f>$D$2*values!K5+$E$2*values!L5+$F$2*values!M5+$G$2*values!N5</f>
        <v>4.667355317390973E-21</v>
      </c>
      <c r="N5">
        <f t="shared" si="2"/>
        <v>3.8684008167609281E-22</v>
      </c>
      <c r="O5">
        <f t="shared" si="0"/>
        <v>6.2253777597799557E-23</v>
      </c>
      <c r="P5">
        <f t="shared" si="0"/>
        <v>1.322330488231992E-23</v>
      </c>
      <c r="Q5">
        <f t="shared" si="0"/>
        <v>3.3389239110640501E-24</v>
      </c>
      <c r="R5">
        <f>N5*N5*values!E5*values!D5</f>
        <v>2.2781183119725476E-83</v>
      </c>
      <c r="S5">
        <f>O5*O5*values!$E5*values!$D5</f>
        <v>5.8999015131120945E-85</v>
      </c>
      <c r="T5">
        <f>P5*P5*values!$E5*values!$D5</f>
        <v>2.6619099834578194E-86</v>
      </c>
      <c r="U5">
        <f>Q5*Q5*values!$E5*values!$D5</f>
        <v>1.6971740663567361E-87</v>
      </c>
    </row>
    <row r="6" spans="1:21">
      <c r="A6">
        <f>values!C6</f>
        <v>1.3414388944310109E-19</v>
      </c>
      <c r="B6" s="1">
        <f t="shared" si="1"/>
        <v>1.3414388944310109E-19</v>
      </c>
      <c r="J6">
        <f>$D$2*values!K6</f>
        <v>1.2303371385300464E-19</v>
      </c>
      <c r="K6">
        <f>$D$2*values!K6+$E$2*values!L6</f>
        <v>1.3235594028007333E-19</v>
      </c>
      <c r="L6">
        <f>$D$2*values!K6+$E$2*values!L6+$F$2*values!M6</f>
        <v>1.3376411173628382E-19</v>
      </c>
      <c r="M6">
        <f>$D$2*values!K6+$E$2*values!L6+$F$2*values!M6+$G$2*values!N6</f>
        <v>1.3404799443973648E-19</v>
      </c>
      <c r="N6">
        <f t="shared" si="2"/>
        <v>1.1110175590096451E-20</v>
      </c>
      <c r="O6">
        <f t="shared" si="0"/>
        <v>1.7879491630277576E-21</v>
      </c>
      <c r="P6">
        <f t="shared" si="0"/>
        <v>3.7977770681727061E-22</v>
      </c>
      <c r="Q6">
        <f t="shared" si="0"/>
        <v>9.5895003364609763E-23</v>
      </c>
      <c r="R6">
        <f>N6*N6*values!E6*values!D6</f>
        <v>1.4346516059159022E-77</v>
      </c>
      <c r="S6">
        <f>O6*O6*values!$E6*values!$D6</f>
        <v>3.7154800679350189E-79</v>
      </c>
      <c r="T6">
        <f>P6*P6*values!$E6*values!$D6</f>
        <v>1.6763455227505579E-80</v>
      </c>
      <c r="U6">
        <f>Q6*Q6*values!$E6*values!$D6</f>
        <v>1.0688002844371464E-81</v>
      </c>
    </row>
    <row r="7" spans="1:21">
      <c r="A7">
        <f>values!C7</f>
        <v>3.0014813055322502E-18</v>
      </c>
      <c r="B7" s="1">
        <f t="shared" si="1"/>
        <v>3.0014813055322502E-18</v>
      </c>
      <c r="D7" t="s">
        <v>21</v>
      </c>
      <c r="E7" t="s">
        <v>22</v>
      </c>
      <c r="F7" t="s">
        <v>23</v>
      </c>
      <c r="G7" t="s">
        <v>24</v>
      </c>
      <c r="J7">
        <f>$D$2*values!K7</f>
        <v>2.7528901511136974E-18</v>
      </c>
      <c r="K7">
        <f>$D$2*values!K7+$E$2*values!L7</f>
        <v>2.9614757860087827E-18</v>
      </c>
      <c r="L7">
        <f>$D$2*values!K7+$E$2*values!L7+$F$2*values!M7</f>
        <v>2.992983745993741E-18</v>
      </c>
      <c r="M7">
        <f>$D$2*values!K7+$E$2*values!L7+$F$2*values!M7+$G$2*values!N7</f>
        <v>2.9993356464113783E-18</v>
      </c>
      <c r="N7">
        <f t="shared" si="2"/>
        <v>2.4859115441855281E-19</v>
      </c>
      <c r="O7">
        <f t="shared" si="0"/>
        <v>4.0005519523467497E-20</v>
      </c>
      <c r="P7">
        <f t="shared" si="0"/>
        <v>8.4975595385092041E-21</v>
      </c>
      <c r="Q7">
        <f t="shared" si="0"/>
        <v>2.145659120871945E-21</v>
      </c>
      <c r="R7">
        <f>N7*N7*values!E7*values!D7</f>
        <v>3.3287640168719775E-72</v>
      </c>
      <c r="S7">
        <f>O7*O7*values!$E7*values!$D7</f>
        <v>8.6208779222404062E-74</v>
      </c>
      <c r="T7">
        <f>P7*P7*values!$E7*values!$D7</f>
        <v>3.8895566233406721E-75</v>
      </c>
      <c r="U7">
        <f>Q7*Q7*values!$E7*values!$D7</f>
        <v>2.4798940128642247E-76</v>
      </c>
    </row>
    <row r="8" spans="1:21">
      <c r="A8">
        <f>values!C8</f>
        <v>5.3325196097058548E-17</v>
      </c>
      <c r="B8" s="1">
        <f t="shared" si="1"/>
        <v>5.3325196097058548E-17</v>
      </c>
      <c r="D8" s="2" t="s">
        <v>29</v>
      </c>
      <c r="E8" s="2" t="s">
        <v>30</v>
      </c>
      <c r="F8" s="2" t="s">
        <v>31</v>
      </c>
      <c r="G8" s="2" t="s">
        <v>32</v>
      </c>
      <c r="J8">
        <f>$D$2*values!K8</f>
        <v>4.8908652827930044E-17</v>
      </c>
      <c r="K8">
        <f>$D$2*values!K8+$E$2*values!L8</f>
        <v>5.2614446318400398E-17</v>
      </c>
      <c r="L8">
        <f>$D$2*values!K8+$E$2*values!L8+$F$2*values!M8</f>
        <v>5.3174225965109953E-17</v>
      </c>
      <c r="M8">
        <f>$D$2*values!K8+$E$2*values!L8+$F$2*values!M8+$G$2*values!N8</f>
        <v>5.3287075688589882E-17</v>
      </c>
      <c r="N8">
        <f t="shared" si="2"/>
        <v>4.4165432691285046E-18</v>
      </c>
      <c r="O8">
        <f t="shared" si="0"/>
        <v>7.1074977865815071E-19</v>
      </c>
      <c r="P8">
        <f t="shared" si="0"/>
        <v>1.5097013194859534E-19</v>
      </c>
      <c r="Q8">
        <f t="shared" si="0"/>
        <v>3.812040846866621E-20</v>
      </c>
      <c r="R8">
        <f>N8*N8*values!E8*values!D8</f>
        <v>3.0705640207146019E-67</v>
      </c>
      <c r="S8">
        <f>O8*O8*values!$E8*values!$D8</f>
        <v>7.9521880916867247E-69</v>
      </c>
      <c r="T8">
        <f>P8*P8*values!$E8*values!$D8</f>
        <v>3.587858004841565E-70</v>
      </c>
      <c r="U8">
        <f>Q8*Q8*values!$E8*values!$D8</f>
        <v>2.2875377444881365E-71</v>
      </c>
    </row>
    <row r="9" spans="1:21">
      <c r="A9">
        <f>values!C9</f>
        <v>7.6557784376069991E-16</v>
      </c>
      <c r="B9" s="1">
        <f t="shared" si="1"/>
        <v>7.6557784376069991E-16</v>
      </c>
      <c r="D9" s="2">
        <f>10*LOG10(($H$2)/($H$2-SUM($D$4:D4)))</f>
        <v>25.365385196295836</v>
      </c>
      <c r="E9" s="2">
        <f>10*LOG10(($H$2)/($H$2-SUM($D$4:E4)))</f>
        <v>43.47444004895663</v>
      </c>
      <c r="F9" s="2">
        <f>10*LOG10(($H$2)/($H$2-SUM($D$4:F4)))</f>
        <v>58.560010143474138</v>
      </c>
      <c r="G9" s="2">
        <f>10*LOG10(($H$2)/($H$2-SUM($D$4:G4)))</f>
        <v>71.801355154334288</v>
      </c>
      <c r="J9">
        <f>$D$2*values!K9</f>
        <v>7.021705256384935E-16</v>
      </c>
      <c r="K9">
        <f>$D$2*values!K9+$E$2*values!L9</f>
        <v>7.5537376908635451E-16</v>
      </c>
      <c r="L9">
        <f>$D$2*values!K9+$E$2*values!L9+$F$2*values!M9</f>
        <v>7.6341039954016483E-16</v>
      </c>
      <c r="M9">
        <f>$D$2*values!K9+$E$2*values!L9+$F$2*values!M9+$G$2*values!N9</f>
        <v>7.6503055763228894E-16</v>
      </c>
      <c r="N9">
        <f t="shared" si="2"/>
        <v>6.3407318122206415E-17</v>
      </c>
      <c r="O9">
        <f t="shared" si="0"/>
        <v>1.0204074674345403E-17</v>
      </c>
      <c r="P9">
        <f t="shared" si="0"/>
        <v>2.1674442205350792E-18</v>
      </c>
      <c r="Q9">
        <f t="shared" si="0"/>
        <v>5.4728612841097004E-19</v>
      </c>
      <c r="R9">
        <f>N9*N9*values!E9*values!D9</f>
        <v>1.2080068146767962E-62</v>
      </c>
      <c r="S9">
        <f>O9*O9*values!$E9*values!$D9</f>
        <v>3.1285123324389927E-64</v>
      </c>
      <c r="T9">
        <f>P9*P9*values!$E9*values!$D9</f>
        <v>1.4115181740885136E-65</v>
      </c>
      <c r="U9">
        <f>Q9*Q9*values!$E9*values!$D9</f>
        <v>8.9995231023656005E-67</v>
      </c>
    </row>
    <row r="10" spans="1:21">
      <c r="A10">
        <f>values!C10</f>
        <v>9.0272079098290536E-15</v>
      </c>
      <c r="B10" s="1">
        <f t="shared" si="1"/>
        <v>9.0272079098290536E-15</v>
      </c>
      <c r="J10">
        <f>$D$2*values!K10</f>
        <v>8.2795490683948396E-15</v>
      </c>
      <c r="K10">
        <f>$D$2*values!K10+$E$2*values!L10</f>
        <v>8.9068879392820358E-15</v>
      </c>
      <c r="L10">
        <f>$D$2*values!K10+$E$2*values!L10+$F$2*values!M10</f>
        <v>9.0016507835731333E-15</v>
      </c>
      <c r="M10">
        <f>$D$2*values!K10+$E$2*values!L10+$F$2*values!M10+$G$2*values!N10</f>
        <v>9.0207546592450732E-15</v>
      </c>
      <c r="N10">
        <f t="shared" si="2"/>
        <v>7.4765884143421403E-16</v>
      </c>
      <c r="O10">
        <f t="shared" si="0"/>
        <v>1.203199705470178E-16</v>
      </c>
      <c r="P10">
        <f t="shared" si="0"/>
        <v>2.5557126255920293E-17</v>
      </c>
      <c r="Q10">
        <f t="shared" si="0"/>
        <v>6.4532505839804584E-18</v>
      </c>
      <c r="R10">
        <f>N10*N10*values!E10*values!D10</f>
        <v>2.1628729991420559E-58</v>
      </c>
      <c r="S10">
        <f>O10*O10*values!$E10*values!$D10</f>
        <v>5.601437648450348E-60</v>
      </c>
      <c r="T10">
        <f>P10*P10*values!$E10*values!$D10</f>
        <v>2.5272494405183696E-61</v>
      </c>
      <c r="U10">
        <f>Q10*Q10*values!$E10*values!$D10</f>
        <v>1.6113175262566405E-62</v>
      </c>
    </row>
    <row r="11" spans="1:21">
      <c r="A11">
        <f>values!C11</f>
        <v>8.8743221742589672E-14</v>
      </c>
      <c r="B11" s="1">
        <f t="shared" si="1"/>
        <v>8.8743221742589672E-14</v>
      </c>
      <c r="J11">
        <f>$D$2*values!K11</f>
        <v>8.1393257610162738E-14</v>
      </c>
      <c r="K11">
        <f>$D$2*values!K11+$E$2*values!L11</f>
        <v>8.7560399552941202E-14</v>
      </c>
      <c r="L11">
        <f>$D$2*values!K11+$E$2*values!L11+$F$2*values!M11</f>
        <v>8.8491978861613918E-14</v>
      </c>
      <c r="M11">
        <f>$D$2*values!K11+$E$2*values!L11+$F$2*values!M11+$G$2*values!N11</f>
        <v>8.8679782166005739E-14</v>
      </c>
      <c r="N11">
        <f t="shared" si="2"/>
        <v>7.3499641324269338E-15</v>
      </c>
      <c r="O11">
        <f t="shared" si="0"/>
        <v>1.1828221896484703E-15</v>
      </c>
      <c r="P11">
        <f t="shared" si="0"/>
        <v>2.5124288097575388E-16</v>
      </c>
      <c r="Q11">
        <f t="shared" si="0"/>
        <v>6.3439576583933478E-17</v>
      </c>
      <c r="R11">
        <f>N11*N11*values!E11*values!D11</f>
        <v>1.8713335166045286E-54</v>
      </c>
      <c r="S11">
        <f>O11*O11*values!$E11*values!$D11</f>
        <v>4.8464047666570164E-56</v>
      </c>
      <c r="T11">
        <f>P11*P11*values!$E11*values!$D11</f>
        <v>2.1865946751095962E-57</v>
      </c>
      <c r="U11">
        <f>Q11*Q11*values!$E11*values!$D11</f>
        <v>1.3941236928717446E-58</v>
      </c>
    </row>
    <row r="12" spans="1:21">
      <c r="A12">
        <f>values!C12</f>
        <v>7.3747834597375508E-13</v>
      </c>
      <c r="B12" s="1">
        <f t="shared" si="1"/>
        <v>7.3747834597375508E-13</v>
      </c>
      <c r="J12">
        <f>$D$2*values!K12</f>
        <v>6.7639830757858309E-13</v>
      </c>
      <c r="K12">
        <f>$D$2*values!K12+$E$2*values!L12</f>
        <v>7.2764879803900422E-13</v>
      </c>
      <c r="L12">
        <f>$D$2*values!K12+$E$2*values!L12+$F$2*values!M12</f>
        <v>7.3539045485755102E-13</v>
      </c>
      <c r="M12">
        <f>$D$2*values!K12+$E$2*values!L12+$F$2*values!M12+$G$2*values!N12</f>
        <v>7.3695114724139331E-13</v>
      </c>
      <c r="N12">
        <f t="shared" si="2"/>
        <v>6.1080038395171991E-14</v>
      </c>
      <c r="O12">
        <f t="shared" si="0"/>
        <v>9.8295479347508534E-15</v>
      </c>
      <c r="P12">
        <f t="shared" si="0"/>
        <v>2.0878911162040596E-15</v>
      </c>
      <c r="Q12">
        <f t="shared" si="0"/>
        <v>5.2719873236176416E-16</v>
      </c>
      <c r="R12">
        <f>N12*N12*values!E12*values!D12</f>
        <v>8.2698065622046933E-51</v>
      </c>
      <c r="S12">
        <f>O12*O12*values!$E12*values!$D12</f>
        <v>2.1417256510812693E-52</v>
      </c>
      <c r="T12">
        <f>P12*P12*values!$E12*values!$D12</f>
        <v>9.6630102719015374E-54</v>
      </c>
      <c r="U12">
        <f>Q12*Q12*values!$E12*values!$D12</f>
        <v>6.1609184902292801E-55</v>
      </c>
    </row>
    <row r="13" spans="1:21">
      <c r="A13">
        <f>values!C13</f>
        <v>5.2474986660686337E-12</v>
      </c>
      <c r="B13" s="1">
        <f t="shared" si="1"/>
        <v>5.2474986660686337E-12</v>
      </c>
      <c r="J13">
        <f>$D$2*values!K13</f>
        <v>4.8128860137081367E-12</v>
      </c>
      <c r="K13">
        <f>$D$2*values!K13+$E$2*values!L13</f>
        <v>5.1775568976665302E-12</v>
      </c>
      <c r="L13">
        <f>$D$2*values!K13+$E$2*values!L13+$F$2*values!M13</f>
        <v>5.2326423575315865E-12</v>
      </c>
      <c r="M13">
        <f>$D$2*values!K13+$E$2*values!L13+$F$2*values!M13+$G$2*values!N13</f>
        <v>5.2437474038655801E-12</v>
      </c>
      <c r="N13">
        <f t="shared" si="2"/>
        <v>4.3461265236049702E-13</v>
      </c>
      <c r="O13">
        <f t="shared" si="0"/>
        <v>6.994176840210352E-14</v>
      </c>
      <c r="P13">
        <f t="shared" si="0"/>
        <v>1.4856308537047248E-14</v>
      </c>
      <c r="Q13">
        <f t="shared" si="0"/>
        <v>3.7512622030536519E-15</v>
      </c>
      <c r="R13">
        <f>N13*N13*values!E13*values!D13</f>
        <v>1.9647046198655003E-47</v>
      </c>
      <c r="S13">
        <f>O13*O13*values!$E13*values!$D13</f>
        <v>5.0882185085137125E-49</v>
      </c>
      <c r="T13">
        <f>P13*P13*values!$E13*values!$D13</f>
        <v>2.2956958884358139E-50</v>
      </c>
      <c r="U13">
        <f>Q13*Q13*values!$E13*values!$D13</f>
        <v>1.4636841780184422E-51</v>
      </c>
    </row>
    <row r="14" spans="1:21">
      <c r="A14">
        <f>values!C14</f>
        <v>3.2350267722106718E-11</v>
      </c>
      <c r="B14" s="1">
        <f t="shared" si="1"/>
        <v>3.2350267722106718E-11</v>
      </c>
      <c r="J14">
        <f>$D$2*values!K14</f>
        <v>2.9670927229808809E-11</v>
      </c>
      <c r="K14">
        <f>$D$2*values!K14+$E$2*values!L14</f>
        <v>3.1919084204634621E-11</v>
      </c>
      <c r="L14">
        <f>$D$2*values!K14+$E$2*values!L14+$F$2*values!M14</f>
        <v>3.2258680169804251E-11</v>
      </c>
      <c r="M14">
        <f>$D$2*values!K14+$E$2*values!L14+$F$2*values!M14+$G$2*values!N14</f>
        <v>3.2327141592061313E-11</v>
      </c>
      <c r="N14">
        <f t="shared" si="2"/>
        <v>2.6793404922979093E-12</v>
      </c>
      <c r="O14">
        <f t="shared" si="0"/>
        <v>4.3118351747209683E-13</v>
      </c>
      <c r="P14">
        <f t="shared" si="0"/>
        <v>9.1587552302467147E-14</v>
      </c>
      <c r="Q14">
        <f t="shared" si="0"/>
        <v>2.3126130045405421E-14</v>
      </c>
      <c r="R14">
        <f>N14*N14*values!E14*values!D14</f>
        <v>2.6308653209037758E-44</v>
      </c>
      <c r="S14">
        <f>O14*O14*values!$E14*values!$D14</f>
        <v>6.813450471830022E-46</v>
      </c>
      <c r="T14">
        <f>P14*P14*values!$E14*values!$D14</f>
        <v>3.0740838287642353E-47</v>
      </c>
      <c r="U14">
        <f>Q14*Q14*values!$E14*values!$D14</f>
        <v>1.9599668600398609E-48</v>
      </c>
    </row>
    <row r="15" spans="1:21">
      <c r="A15">
        <f>values!C15</f>
        <v>1.7469017061123317E-10</v>
      </c>
      <c r="B15" s="1">
        <f t="shared" si="1"/>
        <v>1.7469017061123317E-10</v>
      </c>
      <c r="J15">
        <f>$D$2*values!K15</f>
        <v>1.6022183755922381E-10</v>
      </c>
      <c r="K15">
        <f>$D$2*values!K15+$E$2*values!L15</f>
        <v>1.7236179661201335E-10</v>
      </c>
      <c r="L15">
        <f>$D$2*values!K15+$E$2*values!L15+$F$2*values!M15</f>
        <v>1.7419560143872982E-10</v>
      </c>
      <c r="M15">
        <f>$D$2*values!K15+$E$2*values!L15+$F$2*values!M15+$G$2*values!N15</f>
        <v>1.7456529042050603E-10</v>
      </c>
      <c r="N15">
        <f t="shared" si="2"/>
        <v>1.4468333052009359E-11</v>
      </c>
      <c r="O15">
        <f t="shared" si="0"/>
        <v>2.3283739992198249E-12</v>
      </c>
      <c r="P15">
        <f t="shared" si="0"/>
        <v>4.9456917250335718E-13</v>
      </c>
      <c r="Q15">
        <f t="shared" si="0"/>
        <v>1.2488019072713881E-13</v>
      </c>
      <c r="R15">
        <f>N15*N15*values!E15*values!D15</f>
        <v>2.0743301938258042E-41</v>
      </c>
      <c r="S15">
        <f>O15*O15*values!$E15*values!$D15</f>
        <v>5.3721282976959679E-43</v>
      </c>
      <c r="T15">
        <f>P15*P15*values!$E15*values!$D15</f>
        <v>2.4237899423021865E-44</v>
      </c>
      <c r="U15">
        <f>Q15*Q15*values!$E15*values!$D15</f>
        <v>1.5453540720527977E-45</v>
      </c>
    </row>
    <row r="16" spans="1:21">
      <c r="A16">
        <f>values!C16</f>
        <v>8.3465215424382187E-10</v>
      </c>
      <c r="B16" s="1">
        <f t="shared" si="1"/>
        <v>8.3465215424382187E-10</v>
      </c>
      <c r="J16">
        <f>$D$2*values!K16</f>
        <v>7.6552390674184042E-10</v>
      </c>
      <c r="K16">
        <f>$D$2*values!K16+$E$2*values!L16</f>
        <v>8.2352741627182091E-10</v>
      </c>
      <c r="L16">
        <f>$D$2*values!K16+$E$2*values!L16+$F$2*values!M16</f>
        <v>8.3228915222826406E-10</v>
      </c>
      <c r="M16">
        <f>$D$2*values!K16+$E$2*values!L16+$F$2*values!M16+$G$2*values!N16</f>
        <v>8.3405548918906778E-10</v>
      </c>
      <c r="N16">
        <f t="shared" si="2"/>
        <v>6.9128247501981457E-11</v>
      </c>
      <c r="O16">
        <f t="shared" si="0"/>
        <v>1.1124737972000962E-11</v>
      </c>
      <c r="P16">
        <f t="shared" si="0"/>
        <v>2.3630020155578132E-12</v>
      </c>
      <c r="Q16">
        <f t="shared" si="0"/>
        <v>5.9666505475409344E-13</v>
      </c>
      <c r="R16">
        <f>N16*N16*values!E16*values!D16</f>
        <v>1.0026964825134287E-38</v>
      </c>
      <c r="S16">
        <f>O16*O16*values!$E16*values!$D16</f>
        <v>2.5967968666433354E-40</v>
      </c>
      <c r="T16">
        <f>P16*P16*values!$E16*values!$D16</f>
        <v>1.1716194734721095E-41</v>
      </c>
      <c r="U16">
        <f>Q16*Q16*values!$E16*values!$D16</f>
        <v>7.4699828257636916E-43</v>
      </c>
    </row>
    <row r="17" spans="1:21">
      <c r="A17">
        <f>values!C17</f>
        <v>3.561531470260726E-9</v>
      </c>
      <c r="B17" s="1">
        <f t="shared" si="1"/>
        <v>3.561531470260726E-9</v>
      </c>
      <c r="J17">
        <f>$D$2*values!K17</f>
        <v>3.2665553802686815E-9</v>
      </c>
      <c r="K17">
        <f>$D$2*values!K17+$E$2*values!L17</f>
        <v>3.5140612706281835E-9</v>
      </c>
      <c r="L17">
        <f>$D$2*values!K17+$E$2*values!L17+$F$2*values!M17</f>
        <v>3.5514483404204594E-9</v>
      </c>
      <c r="M17">
        <f>$D$2*values!K17+$E$2*values!L17+$F$2*values!M17+$G$2*values!N17</f>
        <v>3.5589854499109235E-9</v>
      </c>
      <c r="N17">
        <f t="shared" si="2"/>
        <v>2.9497608999204449E-10</v>
      </c>
      <c r="O17">
        <f t="shared" si="0"/>
        <v>4.7470199632542491E-11</v>
      </c>
      <c r="P17">
        <f t="shared" si="0"/>
        <v>1.008312984026658E-11</v>
      </c>
      <c r="Q17">
        <f t="shared" si="0"/>
        <v>2.5460203498024899E-12</v>
      </c>
      <c r="R17">
        <f>N17*N17*values!E17*values!D17</f>
        <v>3.0844219607468826E-36</v>
      </c>
      <c r="S17">
        <f>O17*O17*values!$E17*values!$D17</f>
        <v>7.9880775715856869E-38</v>
      </c>
      <c r="T17">
        <f>P17*P17*values!$E17*values!$D17</f>
        <v>3.6040505742650447E-39</v>
      </c>
      <c r="U17">
        <f>Q17*Q17*values!$E17*values!$D17</f>
        <v>2.297861763354975E-40</v>
      </c>
    </row>
    <row r="18" spans="1:21">
      <c r="A18">
        <f>values!C18</f>
        <v>1.3689947547043524E-8</v>
      </c>
      <c r="B18" s="1">
        <f t="shared" si="1"/>
        <v>1.3689947547043524E-8</v>
      </c>
      <c r="J18">
        <f>$D$2*values!K18</f>
        <v>1.2556107446698304E-8</v>
      </c>
      <c r="K18">
        <f>$D$2*values!K18+$E$2*values!L18</f>
        <v>1.3507479822570596E-8</v>
      </c>
      <c r="L18">
        <f>$D$2*values!K18+$E$2*values!L18+$F$2*values!M18</f>
        <v>1.3651189636359338E-8</v>
      </c>
      <c r="M18">
        <f>$D$2*values!K18+$E$2*values!L18+$F$2*values!M18+$G$2*values!N18</f>
        <v>1.3680161059030278E-8</v>
      </c>
      <c r="N18">
        <f t="shared" si="2"/>
        <v>1.1338401003452196E-9</v>
      </c>
      <c r="O18">
        <f t="shared" si="2"/>
        <v>1.8246772447292733E-10</v>
      </c>
      <c r="P18">
        <f t="shared" si="2"/>
        <v>3.8757910684185873E-11</v>
      </c>
      <c r="Q18">
        <f t="shared" si="2"/>
        <v>9.786488013245864E-12</v>
      </c>
      <c r="R18">
        <f>N18*N18*values!E18*values!D18</f>
        <v>6.24969397276108E-34</v>
      </c>
      <c r="S18">
        <f>O18*O18*values!$E18*values!$D18</f>
        <v>1.6185541695792723E-35</v>
      </c>
      <c r="T18">
        <f>P18*P18*values!$E18*values!$D18</f>
        <v>7.3025719042855496E-37</v>
      </c>
      <c r="U18">
        <f>Q18*Q18*values!$E18*values!$D18</f>
        <v>4.6559559604493202E-38</v>
      </c>
    </row>
    <row r="19" spans="1:21">
      <c r="A19">
        <f>values!C19</f>
        <v>4.7781001996847122E-8</v>
      </c>
      <c r="B19" s="1">
        <f t="shared" si="1"/>
        <v>4.7781001996847122E-8</v>
      </c>
      <c r="J19">
        <f>$D$2*values!K19</f>
        <v>4.3823644533457858E-8</v>
      </c>
      <c r="K19">
        <f>$D$2*values!K19+$E$2*values!L19</f>
        <v>4.7144148518961889E-8</v>
      </c>
      <c r="L19">
        <f>$D$2*values!K19+$E$2*values!L19+$F$2*values!M19</f>
        <v>4.7645728154384911E-8</v>
      </c>
      <c r="M19">
        <f>$D$2*values!K19+$E$2*values!L19+$F$2*values!M19+$G$2*values!N19</f>
        <v>4.7746844948275812E-8</v>
      </c>
      <c r="N19">
        <f t="shared" si="2"/>
        <v>3.9573574633892641E-9</v>
      </c>
      <c r="O19">
        <f t="shared" si="2"/>
        <v>6.3685347788523265E-10</v>
      </c>
      <c r="P19">
        <f t="shared" si="2"/>
        <v>1.3527384246221045E-10</v>
      </c>
      <c r="Q19">
        <f t="shared" si="2"/>
        <v>3.4157048571310298E-11</v>
      </c>
      <c r="R19">
        <f>N19*N19*values!E19*values!D19</f>
        <v>8.6110061042236477E-32</v>
      </c>
      <c r="S19">
        <f>O19*O19*values!$E19*values!$D19</f>
        <v>2.2300899684062887E-33</v>
      </c>
      <c r="T19">
        <f>P19*P19*values!$E19*values!$D19</f>
        <v>1.0061691263348813E-34</v>
      </c>
      <c r="U19">
        <f>Q19*Q19*values!$E19*values!$D19</f>
        <v>6.4151085431018282E-36</v>
      </c>
    </row>
    <row r="20" spans="1:21">
      <c r="A20">
        <f>values!C20</f>
        <v>1.5254179304944786E-7</v>
      </c>
      <c r="B20" s="1">
        <f t="shared" si="1"/>
        <v>1.525417930494477E-7</v>
      </c>
      <c r="J20">
        <f>$D$2*values!K20</f>
        <v>1.3990785114837918E-7</v>
      </c>
      <c r="K20">
        <f>$D$2*values!K20+$E$2*values!L20</f>
        <v>1.5050862573678235E-7</v>
      </c>
      <c r="L20">
        <f>$D$2*values!K20+$E$2*values!L20+$F$2*values!M20</f>
        <v>1.5210992863431394E-7</v>
      </c>
      <c r="M20">
        <f>$D$2*values!K20+$E$2*values!L20+$F$2*values!M20+$G$2*values!N20</f>
        <v>1.5243274599692485E-7</v>
      </c>
      <c r="N20">
        <f t="shared" si="2"/>
        <v>1.2633941901068518E-8</v>
      </c>
      <c r="O20">
        <f t="shared" si="2"/>
        <v>2.0331673126653506E-9</v>
      </c>
      <c r="P20">
        <f t="shared" si="2"/>
        <v>4.3186441513375564E-10</v>
      </c>
      <c r="Q20">
        <f t="shared" si="2"/>
        <v>1.0904705252284839E-10</v>
      </c>
      <c r="R20">
        <f>N20*N20*values!E20*values!D20</f>
        <v>8.3087756146294667E-30</v>
      </c>
      <c r="S20">
        <f>O20*O20*values!$E20*values!$D20</f>
        <v>2.1518179088079879E-31</v>
      </c>
      <c r="T20">
        <f>P20*P20*values!$E20*values!$D20</f>
        <v>9.7085443906295812E-33</v>
      </c>
      <c r="U20">
        <f>Q20*Q20*values!$E20*values!$D20</f>
        <v>6.1899500224460268E-34</v>
      </c>
    </row>
    <row r="21" spans="1:21">
      <c r="A21">
        <f>values!C21</f>
        <v>4.4848835316058085E-7</v>
      </c>
      <c r="B21" s="1">
        <f t="shared" si="1"/>
        <v>4.4848835316057635E-7</v>
      </c>
      <c r="J21">
        <f>$D$2*values!K21</f>
        <v>4.1134328174202206E-7</v>
      </c>
      <c r="K21">
        <f>$D$2*values!K21+$E$2*values!L21</f>
        <v>4.4251063491347642E-7</v>
      </c>
      <c r="L21">
        <f>$D$2*values!K21+$E$2*values!L21+$F$2*values!M21</f>
        <v>4.472186279497998E-7</v>
      </c>
      <c r="M21">
        <f>$D$2*values!K21+$E$2*values!L21+$F$2*values!M21+$G$2*values!N21</f>
        <v>4.4816774375888195E-7</v>
      </c>
      <c r="N21">
        <f t="shared" si="2"/>
        <v>3.7145071418554289E-8</v>
      </c>
      <c r="O21">
        <f t="shared" si="2"/>
        <v>5.9777182470999306E-9</v>
      </c>
      <c r="P21">
        <f t="shared" si="2"/>
        <v>1.2697252107765446E-9</v>
      </c>
      <c r="Q21">
        <f t="shared" si="2"/>
        <v>3.2060940169439471E-10</v>
      </c>
      <c r="R21">
        <f>N21*N21*values!E21*values!D21</f>
        <v>5.7691843643704124E-28</v>
      </c>
      <c r="S21">
        <f>O21*O21*values!$E21*values!$D21</f>
        <v>1.49411114347666E-29</v>
      </c>
      <c r="T21">
        <f>P21*P21*values!$E21*values!$D21</f>
        <v>6.7411114581766561E-31</v>
      </c>
      <c r="U21">
        <f>Q21*Q21*values!$E21*values!$D21</f>
        <v>4.2979813804142183E-32</v>
      </c>
    </row>
    <row r="22" spans="1:21">
      <c r="A22">
        <f>values!C22</f>
        <v>1.221986140481455E-6</v>
      </c>
      <c r="B22" s="1">
        <f t="shared" si="1"/>
        <v>1.2219861404813638E-6</v>
      </c>
      <c r="J22">
        <f>$D$2*values!K22</f>
        <v>1.1207777988583214E-6</v>
      </c>
      <c r="K22">
        <f>$D$2*values!K22+$E$2*values!L22</f>
        <v>1.2056987858640792E-6</v>
      </c>
      <c r="L22">
        <f>$D$2*values!K22+$E$2*values!L22+$F$2*values!M22</f>
        <v>1.2185265487241842E-6</v>
      </c>
      <c r="M22">
        <f>$D$2*values!K22+$E$2*values!L22+$F$2*values!M22+$G$2*values!N22</f>
        <v>1.2211125832471202E-6</v>
      </c>
      <c r="N22">
        <f t="shared" si="2"/>
        <v>1.0120834162304235E-7</v>
      </c>
      <c r="O22">
        <f t="shared" si="2"/>
        <v>1.628735461728461E-8</v>
      </c>
      <c r="P22">
        <f t="shared" si="2"/>
        <v>3.4595917571795908E-9</v>
      </c>
      <c r="Q22">
        <f t="shared" si="2"/>
        <v>8.7355723424353983E-10</v>
      </c>
      <c r="R22">
        <f>N22*N22*values!E22*values!D22</f>
        <v>2.9559346874203382E-26</v>
      </c>
      <c r="S22">
        <f>O22*O22*values!$E22*values!$D22</f>
        <v>7.6553194991189402E-28</v>
      </c>
      <c r="T22">
        <f>P22*P22*values!$E22*values!$D22</f>
        <v>3.4539172147098556E-29</v>
      </c>
      <c r="U22">
        <f>Q22*Q22*values!$E22*values!$D22</f>
        <v>2.2021401026211209E-30</v>
      </c>
    </row>
    <row r="23" spans="1:21">
      <c r="A23">
        <f>values!C23</f>
        <v>3.1034931929348477E-6</v>
      </c>
      <c r="B23" s="1">
        <f t="shared" si="1"/>
        <v>3.1034931929333531E-6</v>
      </c>
      <c r="J23">
        <f>$D$2*values!K23</f>
        <v>2.8464531260386173E-6</v>
      </c>
      <c r="K23">
        <f>$D$2*values!K23+$E$2*values!L23</f>
        <v>3.0621279985905819E-6</v>
      </c>
      <c r="L23">
        <f>$D$2*values!K23+$E$2*values!L23+$F$2*values!M23</f>
        <v>3.0947068253037137E-6</v>
      </c>
      <c r="M23">
        <f>$D$2*values!K23+$E$2*values!L23+$F$2*values!M23+$G$2*values!N23</f>
        <v>3.1012746089083349E-6</v>
      </c>
      <c r="N23">
        <f t="shared" si="2"/>
        <v>2.5704006689473584E-7</v>
      </c>
      <c r="O23">
        <f t="shared" si="2"/>
        <v>4.1365194342771247E-8</v>
      </c>
      <c r="P23">
        <f t="shared" si="2"/>
        <v>8.786367629639418E-9</v>
      </c>
      <c r="Q23">
        <f t="shared" si="2"/>
        <v>2.2185840250182046E-9</v>
      </c>
      <c r="R23">
        <f>N23*N23*values!E23*values!D23</f>
        <v>1.1438207639635089E-24</v>
      </c>
      <c r="S23">
        <f>O23*O23*values!$E23*values!$D23</f>
        <v>2.9622824330505524E-26</v>
      </c>
      <c r="T23">
        <f>P23*P23*values!$E23*values!$D23</f>
        <v>1.336518781670108E-27</v>
      </c>
      <c r="U23">
        <f>Q23*Q23*values!$E23*values!$D23</f>
        <v>8.5213438077298249E-29</v>
      </c>
    </row>
    <row r="24" spans="1:21">
      <c r="A24">
        <f>values!C24</f>
        <v>7.3863467458253239E-6</v>
      </c>
      <c r="B24" s="1">
        <f t="shared" si="1"/>
        <v>7.3863467458051755E-6</v>
      </c>
      <c r="J24">
        <f>$D$2*values!K24</f>
        <v>6.774588657878536E-6</v>
      </c>
      <c r="K24">
        <f>$D$2*values!K24+$E$2*values!L24</f>
        <v>7.287897144142116E-6</v>
      </c>
      <c r="L24">
        <f>$D$2*values!K24+$E$2*values!L24+$F$2*values!M24</f>
        <v>7.3654350975722559E-6</v>
      </c>
      <c r="M24">
        <f>$D$2*values!K24+$E$2*values!L24+$F$2*values!M24+$G$2*values!N24</f>
        <v>7.3810664922737004E-6</v>
      </c>
      <c r="N24">
        <f t="shared" si="2"/>
        <v>6.1175808792663955E-7</v>
      </c>
      <c r="O24">
        <f t="shared" si="2"/>
        <v>9.8449601663059529E-8</v>
      </c>
      <c r="P24">
        <f t="shared" si="2"/>
        <v>2.091164823291965E-8</v>
      </c>
      <c r="Q24">
        <f t="shared" si="2"/>
        <v>5.2802535314750806E-9</v>
      </c>
      <c r="R24">
        <f>N24*N24*values!E24*values!D24</f>
        <v>3.4152119602658121E-23</v>
      </c>
      <c r="S24">
        <f>O24*O24*values!$E24*values!$D24</f>
        <v>8.8447619708281853E-25</v>
      </c>
      <c r="T24">
        <f>P24*P24*values!$E24*values!$D24</f>
        <v>3.9905683404641298E-26</v>
      </c>
      <c r="U24">
        <f>Q24*Q24*values!$E24*values!$D24</f>
        <v>2.5442968166306953E-27</v>
      </c>
    </row>
    <row r="25" spans="1:21">
      <c r="A25">
        <f>values!C25</f>
        <v>1.6555827116539898E-5</v>
      </c>
      <c r="B25" s="1">
        <f t="shared" si="1"/>
        <v>1.6555827116313005E-5</v>
      </c>
      <c r="J25">
        <f>$D$2*values!K25</f>
        <v>1.51846267803363E-5</v>
      </c>
      <c r="K25">
        <f>$D$2*values!K25+$E$2*values!L25</f>
        <v>1.6335161252591194E-5</v>
      </c>
      <c r="L25">
        <f>$D$2*values!K25+$E$2*values!L25+$F$2*values!M25</f>
        <v>1.6508955551160162E-5</v>
      </c>
      <c r="M25">
        <f>$D$2*values!K25+$E$2*values!L25+$F$2*values!M25+$G$2*values!N25</f>
        <v>1.654399190635545E-5</v>
      </c>
      <c r="N25">
        <f t="shared" si="2"/>
        <v>1.3712003359767041E-6</v>
      </c>
      <c r="O25">
        <f t="shared" si="2"/>
        <v>2.2066586372181078E-7</v>
      </c>
      <c r="P25">
        <f t="shared" si="2"/>
        <v>4.6871565152842445E-8</v>
      </c>
      <c r="Q25">
        <f t="shared" si="2"/>
        <v>1.1835209957554405E-8</v>
      </c>
      <c r="R25">
        <f>N25*N25*values!E25*values!D25</f>
        <v>8.0256499954306192E-22</v>
      </c>
      <c r="S25">
        <f>O25*O25*values!$E25*values!$D25</f>
        <v>2.0784936536818833E-23</v>
      </c>
      <c r="T25">
        <f>P25*P25*values!$E25*values!$D25</f>
        <v>9.377720955798606E-25</v>
      </c>
      <c r="U25">
        <f>Q25*Q25*values!$E25*values!$D25</f>
        <v>5.9790244230563236E-26</v>
      </c>
    </row>
    <row r="26" spans="1:21">
      <c r="A26">
        <f>values!C26</f>
        <v>3.510740440170774E-5</v>
      </c>
      <c r="B26" s="1">
        <f t="shared" si="1"/>
        <v>3.5107404399544194E-5</v>
      </c>
      <c r="J26">
        <f>$D$2*values!K26</f>
        <v>3.2199710066656102E-5</v>
      </c>
      <c r="K26">
        <f>$D$2*values!K26+$E$2*values!L26</f>
        <v>3.4639472133019304E-5</v>
      </c>
      <c r="L26">
        <f>$D$2*values!K26+$E$2*values!L26+$F$2*values!M26</f>
        <v>3.5008011057337284E-5</v>
      </c>
      <c r="M26">
        <f>$D$2*values!K26+$E$2*values!L26+$F$2*values!M26+$G$2*values!N26</f>
        <v>3.5082307284289641E-5</v>
      </c>
      <c r="N26">
        <f t="shared" si="2"/>
        <v>2.9076943328880915E-6</v>
      </c>
      <c r="O26">
        <f t="shared" si="2"/>
        <v>4.6793226652489038E-7</v>
      </c>
      <c r="P26">
        <f t="shared" si="2"/>
        <v>9.9393342206909865E-8</v>
      </c>
      <c r="Q26">
        <f t="shared" si="2"/>
        <v>2.5097115254552667E-8</v>
      </c>
      <c r="R26">
        <f>N26*N26*values!E26*values!D26</f>
        <v>1.5118141048427999E-20</v>
      </c>
      <c r="S26">
        <f>O26*O26*values!$E26*values!$D26</f>
        <v>3.9153165425789456E-22</v>
      </c>
      <c r="T26">
        <f>P26*P26*values!$E26*values!$D26</f>
        <v>1.7665074842643436E-23</v>
      </c>
      <c r="U26">
        <f>Q26*Q26*values!$E26*values!$D26</f>
        <v>1.1262855261894844E-24</v>
      </c>
    </row>
    <row r="27" spans="1:21">
      <c r="A27">
        <f>values!C27</f>
        <v>7.0730454291832826E-5</v>
      </c>
      <c r="B27" s="1">
        <f t="shared" si="1"/>
        <v>7.0730454274140313E-5</v>
      </c>
      <c r="J27">
        <f>$D$2*values!K27</f>
        <v>6.4872358406795343E-5</v>
      </c>
      <c r="K27">
        <f>$D$2*values!K27+$E$2*values!L27</f>
        <v>6.9787716916869269E-5</v>
      </c>
      <c r="L27">
        <f>$D$2*values!K27+$E$2*values!L27+$F$2*values!M27</f>
        <v>7.0530207735748692E-5</v>
      </c>
      <c r="M27">
        <f>$D$2*values!K27+$E$2*values!L27+$F$2*values!M27+$G$2*values!N27</f>
        <v>7.0679891426250597E-5</v>
      </c>
      <c r="N27">
        <f t="shared" si="2"/>
        <v>5.8580958673449705E-6</v>
      </c>
      <c r="O27">
        <f t="shared" si="2"/>
        <v>9.427373572710448E-7</v>
      </c>
      <c r="P27">
        <f t="shared" si="2"/>
        <v>2.0024653839162171E-7</v>
      </c>
      <c r="Q27">
        <f t="shared" si="2"/>
        <v>5.056284788971621E-8</v>
      </c>
      <c r="R27">
        <f>N27*N27*values!E27*values!D27</f>
        <v>2.3217807346500984E-19</v>
      </c>
      <c r="S27">
        <f>O27*O27*values!$E27*values!$D27</f>
        <v>6.0129790113976514E-21</v>
      </c>
      <c r="T27">
        <f>P27*P27*values!$E27*values!$D27</f>
        <v>2.712928129301135E-22</v>
      </c>
      <c r="U27">
        <f>Q27*Q27*values!$E27*values!$D27</f>
        <v>1.7297020819801492E-23</v>
      </c>
    </row>
    <row r="28" spans="1:21">
      <c r="A28">
        <f>values!C28</f>
        <v>1.3591509486510746E-4</v>
      </c>
      <c r="B28" s="1">
        <f t="shared" si="1"/>
        <v>1.3591509473957007E-4</v>
      </c>
      <c r="J28">
        <f>$D$2*values!K28</f>
        <v>1.2465822304213512E-4</v>
      </c>
      <c r="K28">
        <f>$D$2*values!K28+$E$2*values!L28</f>
        <v>1.3410353794053457E-4</v>
      </c>
      <c r="L28">
        <f>$D$2*values!K28+$E$2*values!L28+$F$2*values!M28</f>
        <v>1.3553030254618442E-4</v>
      </c>
      <c r="M28">
        <f>$D$2*values!K28+$E$2*values!L28+$F$2*values!M28+$G$2*values!N28</f>
        <v>1.3581793356434989E-4</v>
      </c>
      <c r="N28">
        <f t="shared" si="2"/>
        <v>1.1256871697434953E-5</v>
      </c>
      <c r="O28">
        <f t="shared" si="2"/>
        <v>1.8115567990355079E-6</v>
      </c>
      <c r="P28">
        <f t="shared" si="2"/>
        <v>3.8479219338565331E-7</v>
      </c>
      <c r="Q28">
        <f t="shared" si="2"/>
        <v>9.7161175220179417E-8</v>
      </c>
      <c r="R28">
        <f>N28*N28*values!E28*values!D28</f>
        <v>2.9528400494468226E-18</v>
      </c>
      <c r="S28">
        <f>O28*O28*values!$E28*values!$D28</f>
        <v>7.6473048112322072E-20</v>
      </c>
      <c r="T28">
        <f>P28*P28*values!$E28*values!$D28</f>
        <v>3.4503010898941441E-21</v>
      </c>
      <c r="U28">
        <f>Q28*Q28*values!$E28*values!$D28</f>
        <v>2.1998344993616403E-22</v>
      </c>
    </row>
    <row r="29" spans="1:21">
      <c r="A29">
        <f>values!C29</f>
        <v>2.5000409163398102E-4</v>
      </c>
      <c r="B29" s="1">
        <f t="shared" si="1"/>
        <v>2.5000409085269268E-4</v>
      </c>
      <c r="J29">
        <f>$D$2*values!K29</f>
        <v>2.2929804704389744E-4</v>
      </c>
      <c r="K29">
        <f>$D$2*values!K29+$E$2*values!L29</f>
        <v>2.4667188857143628E-4</v>
      </c>
      <c r="L29">
        <f>$D$2*values!K29+$E$2*values!L29+$F$2*values!M29</f>
        <v>2.4929629886125696E-4</v>
      </c>
      <c r="M29">
        <f>$D$2*values!K29+$E$2*values!L29+$F$2*values!M29+$G$2*values!N29</f>
        <v>2.4982537127035508E-4</v>
      </c>
      <c r="N29">
        <f t="shared" si="2"/>
        <v>2.0706043808795243E-5</v>
      </c>
      <c r="O29">
        <f t="shared" si="2"/>
        <v>3.332202281256403E-6</v>
      </c>
      <c r="P29">
        <f t="shared" si="2"/>
        <v>7.0779199143572273E-7</v>
      </c>
      <c r="Q29">
        <f t="shared" si="2"/>
        <v>1.7871958233760168E-7</v>
      </c>
      <c r="R29">
        <f>N29*N29*values!E29*values!D29</f>
        <v>3.1552268354132028E-17</v>
      </c>
      <c r="S29">
        <f>O29*O29*values!$E29*values!$D29</f>
        <v>8.171448438157678E-19</v>
      </c>
      <c r="T29">
        <f>P29*P29*values!$E29*values!$D29</f>
        <v>3.6867833595096375E-20</v>
      </c>
      <c r="U29">
        <f>Q29*Q29*values!$E29*values!$D29</f>
        <v>2.3506101742165055E-21</v>
      </c>
    </row>
    <row r="30" spans="1:21">
      <c r="A30">
        <f>values!C30</f>
        <v>4.4166219488148053E-4</v>
      </c>
      <c r="B30" s="1">
        <f t="shared" si="1"/>
        <v>4.4166219057382788E-4</v>
      </c>
      <c r="J30">
        <f>$D$2*values!K30</f>
        <v>4.0508248516073328E-4</v>
      </c>
      <c r="K30">
        <f>$D$2*values!K30+$E$2*values!L30</f>
        <v>4.3577545671899835E-4</v>
      </c>
      <c r="L30">
        <f>$D$2*values!K30+$E$2*values!L30+$F$2*values!M30</f>
        <v>4.404117914591276E-4</v>
      </c>
      <c r="M30">
        <f>$D$2*values!K30+$E$2*values!L30+$F$2*values!M30+$G$2*values!N30</f>
        <v>4.4134646110177971E-4</v>
      </c>
      <c r="N30">
        <f t="shared" si="2"/>
        <v>3.6579705413094599E-5</v>
      </c>
      <c r="O30">
        <f t="shared" si="2"/>
        <v>5.8867338548295291E-6</v>
      </c>
      <c r="P30">
        <f t="shared" si="2"/>
        <v>1.2503991147002767E-6</v>
      </c>
      <c r="Q30">
        <f t="shared" si="2"/>
        <v>3.1572947204816862E-7</v>
      </c>
      <c r="R30">
        <f>N30*N30*values!E30*values!D30</f>
        <v>2.8707358100427727E-16</v>
      </c>
      <c r="S30">
        <f>O30*O30*values!$E30*values!$D30</f>
        <v>7.4346687298030951E-18</v>
      </c>
      <c r="T30">
        <f>P30*P30*values!$E30*values!$D30</f>
        <v>3.3543635836055598E-19</v>
      </c>
      <c r="U30">
        <f>Q30*Q30*values!$E30*values!$D30</f>
        <v>2.1386664977947964E-20</v>
      </c>
    </row>
    <row r="31" spans="1:21">
      <c r="A31">
        <f>values!C31</f>
        <v>7.5167905794397253E-4</v>
      </c>
      <c r="B31" s="1">
        <f t="shared" si="1"/>
        <v>7.5167903670823552E-4</v>
      </c>
      <c r="J31">
        <f>$D$2*values!K31</f>
        <v>6.8942287649712301E-4</v>
      </c>
      <c r="K31">
        <f>$D$2*values!K31+$E$2*values!L31</f>
        <v>7.416602197565644E-4</v>
      </c>
      <c r="L31">
        <f>$D$2*values!K31+$E$2*values!L31+$F$2*values!M31</f>
        <v>7.4955094366468337E-4</v>
      </c>
      <c r="M31">
        <f>$D$2*values!K31+$E$2*values!L31+$F$2*values!M31+$G$2*values!N31</f>
        <v>7.5114168703085558E-4</v>
      </c>
      <c r="N31">
        <f t="shared" si="2"/>
        <v>6.2256160211112506E-5</v>
      </c>
      <c r="O31">
        <f t="shared" si="2"/>
        <v>1.0018816951671118E-5</v>
      </c>
      <c r="P31">
        <f t="shared" si="2"/>
        <v>2.1280930435521421E-6</v>
      </c>
      <c r="Q31">
        <f t="shared" si="2"/>
        <v>5.3734967737993199E-7</v>
      </c>
      <c r="R31">
        <f>N31*N31*values!E31*values!D31</f>
        <v>2.2515835611363233E-15</v>
      </c>
      <c r="S31">
        <f>O31*O31*values!$E31*values!$D31</f>
        <v>5.8311778949419407E-17</v>
      </c>
      <c r="T31">
        <f>P31*P31*values!$E31*values!$D31</f>
        <v>2.6309017581977666E-18</v>
      </c>
      <c r="U31">
        <f>Q31*Q31*values!$E31*values!$D31</f>
        <v>1.6774029094870583E-19</v>
      </c>
    </row>
    <row r="32" spans="1:21">
      <c r="A32">
        <f>values!C32</f>
        <v>1.2359688419074507E-3</v>
      </c>
      <c r="B32" s="1">
        <f t="shared" si="1"/>
        <v>1.2359687475029886E-3</v>
      </c>
      <c r="J32">
        <f>$D$2*values!K32</f>
        <v>1.1336024134813204E-3</v>
      </c>
      <c r="K32">
        <f>$D$2*values!K32+$E$2*values!L32</f>
        <v>1.2194950519630128E-3</v>
      </c>
      <c r="L32">
        <f>$D$2*values!K32+$E$2*values!L32+$F$2*values!M32</f>
        <v>1.2324695779918323E-3</v>
      </c>
      <c r="M32">
        <f>$D$2*values!K32+$E$2*values!L32+$F$2*values!M32+$G$2*values!N32</f>
        <v>1.2350851974858479E-3</v>
      </c>
      <c r="N32">
        <f t="shared" si="2"/>
        <v>1.0236633402166818E-4</v>
      </c>
      <c r="O32">
        <f t="shared" si="2"/>
        <v>1.6473695539975797E-5</v>
      </c>
      <c r="P32">
        <f t="shared" si="2"/>
        <v>3.4991695111563203E-6</v>
      </c>
      <c r="Q32">
        <f t="shared" si="2"/>
        <v>8.8355001714069022E-7</v>
      </c>
      <c r="R32">
        <f>N32*N32*values!E32*values!D32</f>
        <v>1.5398162797969278E-14</v>
      </c>
      <c r="S32">
        <f>O32*O32*values!$E32*values!$D32</f>
        <v>3.9878303704900027E-16</v>
      </c>
      <c r="T32">
        <f>P32*P32*values!$E32*values!$D32</f>
        <v>1.7992212396122953E-17</v>
      </c>
      <c r="U32">
        <f>Q32*Q32*values!$E32*values!$D32</f>
        <v>1.1471412195212166E-18</v>
      </c>
    </row>
    <row r="33" spans="1:21">
      <c r="A33">
        <f>values!C33</f>
        <v>1.9685897658580183E-3</v>
      </c>
      <c r="B33" s="1">
        <f t="shared" si="1"/>
        <v>1.9685893844098384E-3</v>
      </c>
      <c r="J33">
        <f>$D$2*values!K33</f>
        <v>1.8055456044403901E-3</v>
      </c>
      <c r="K33">
        <f>$D$2*values!K33+$E$2*values!L33</f>
        <v>1.9423509710959415E-3</v>
      </c>
      <c r="L33">
        <f>$D$2*values!K33+$E$2*values!L33+$F$2*values!M33</f>
        <v>1.9630161030366718E-3</v>
      </c>
      <c r="M33">
        <f>$D$2*values!K33+$E$2*values!L33+$F$2*values!M33+$G$2*values!N33</f>
        <v>1.9671821171462081E-3</v>
      </c>
      <c r="N33">
        <f t="shared" si="2"/>
        <v>1.6304377996944827E-4</v>
      </c>
      <c r="O33">
        <f t="shared" si="2"/>
        <v>2.6238413313896822E-5</v>
      </c>
      <c r="P33">
        <f t="shared" si="2"/>
        <v>5.5732813731665561E-6</v>
      </c>
      <c r="Q33">
        <f t="shared" si="2"/>
        <v>1.4072672636302082E-6</v>
      </c>
      <c r="R33">
        <f>N33*N33*values!E33*values!D33</f>
        <v>9.2792695668328351E-14</v>
      </c>
      <c r="S33">
        <f>O33*O33*values!$E33*values!$D33</f>
        <v>2.4031476700840145E-15</v>
      </c>
      <c r="T33">
        <f>P33*P33*values!$E33*values!$D33</f>
        <v>1.0842445791493124E-16</v>
      </c>
      <c r="U33">
        <f>Q33*Q33*values!$E33*values!$D33</f>
        <v>6.9128716064698336E-18</v>
      </c>
    </row>
    <row r="34" spans="1:21">
      <c r="A34">
        <f>values!C34</f>
        <v>3.0445880372374384E-3</v>
      </c>
      <c r="B34" s="1">
        <f t="shared" si="1"/>
        <v>3.044586626145495E-3</v>
      </c>
      <c r="J34">
        <f>$D$2*values!K34</f>
        <v>2.7924266616157576E-3</v>
      </c>
      <c r="K34">
        <f>$D$2*values!K34+$E$2*values!L34</f>
        <v>3.0040069850492241E-3</v>
      </c>
      <c r="L34">
        <f>$D$2*values!K34+$E$2*values!L34+$F$2*values!M34</f>
        <v>3.0359671603997535E-3</v>
      </c>
      <c r="M34">
        <f>$D$2*values!K34+$E$2*values!L34+$F$2*values!M34+$G$2*values!N34</f>
        <v>3.0424101960757699E-3</v>
      </c>
      <c r="N34">
        <f t="shared" si="2"/>
        <v>2.5215996452973739E-4</v>
      </c>
      <c r="O34">
        <f t="shared" si="2"/>
        <v>4.0579641096270911E-5</v>
      </c>
      <c r="P34">
        <f t="shared" si="2"/>
        <v>8.6194657457415273E-6</v>
      </c>
      <c r="Q34">
        <f t="shared" si="2"/>
        <v>2.1764300697250591E-6</v>
      </c>
      <c r="R34">
        <f>N34*N34*values!E34*values!D34</f>
        <v>4.9756882521237276E-13</v>
      </c>
      <c r="S34">
        <f>O34*O34*values!$E34*values!$D34</f>
        <v>1.2885975342126942E-14</v>
      </c>
      <c r="T34">
        <f>P34*P34*values!$E34*values!$D34</f>
        <v>5.8138200979757319E-16</v>
      </c>
      <c r="U34">
        <f>Q34*Q34*values!$E34*values!$D34</f>
        <v>3.7067246638349211E-17</v>
      </c>
    </row>
    <row r="35" spans="1:21">
      <c r="A35">
        <f>values!C35</f>
        <v>4.5824766518148125E-3</v>
      </c>
      <c r="B35" s="1">
        <f t="shared" si="1"/>
        <v>4.5824718404298892E-3</v>
      </c>
      <c r="J35">
        <f>$D$2*values!K35</f>
        <v>4.2029429999239833E-3</v>
      </c>
      <c r="K35">
        <f>$D$2*values!K35+$E$2*values!L35</f>
        <v>4.5213953468286085E-3</v>
      </c>
      <c r="L35">
        <f>$D$2*values!K35+$E$2*values!L35+$F$2*values!M35</f>
        <v>4.5694987478988175E-3</v>
      </c>
      <c r="M35">
        <f>$D$2*values!K35+$E$2*values!L35+$F$2*values!M35+$G$2*values!N35</f>
        <v>4.579196132475781E-3</v>
      </c>
      <c r="N35">
        <f t="shared" si="2"/>
        <v>3.7952884050590583E-4</v>
      </c>
      <c r="O35">
        <f t="shared" si="2"/>
        <v>6.1076493601280694E-5</v>
      </c>
      <c r="P35">
        <f t="shared" si="2"/>
        <v>1.2973092531071671E-5</v>
      </c>
      <c r="Q35">
        <f t="shared" si="2"/>
        <v>3.2757079541081632E-6</v>
      </c>
      <c r="R35">
        <f>N35*N35*values!E35*values!D35</f>
        <v>2.3954961166026751E-12</v>
      </c>
      <c r="S35">
        <f>O35*O35*values!$E35*values!$D35</f>
        <v>6.2037472601259237E-14</v>
      </c>
      <c r="T35">
        <f>P35*P35*values!$E35*values!$D35</f>
        <v>2.798935788733444E-15</v>
      </c>
      <c r="U35">
        <f>Q35*Q35*values!$E35*values!$D35</f>
        <v>1.784498775944898E-16</v>
      </c>
    </row>
    <row r="36" spans="1:21">
      <c r="A36">
        <f>values!C36</f>
        <v>6.7261897136701105E-3</v>
      </c>
      <c r="B36" s="1">
        <f t="shared" si="1"/>
        <v>6.7261744985330713E-3</v>
      </c>
      <c r="J36">
        <f>$D$2*values!K36</f>
        <v>6.1691076946425285E-3</v>
      </c>
      <c r="K36">
        <f>$D$2*values!K36+$E$2*values!L36</f>
        <v>6.6365285020175083E-3</v>
      </c>
      <c r="L36">
        <f>$D$2*values!K36+$E$2*values!L36+$F$2*values!M36</f>
        <v>6.7071332824104888E-3</v>
      </c>
      <c r="M36">
        <f>$D$2*values!K36+$E$2*values!L36+$F$2*values!M36+$G$2*values!N36</f>
        <v>6.721366650399639E-3</v>
      </c>
      <c r="N36">
        <f t="shared" si="2"/>
        <v>5.5706680389054283E-4</v>
      </c>
      <c r="O36">
        <f t="shared" si="2"/>
        <v>8.9645996515562952E-5</v>
      </c>
      <c r="P36">
        <f t="shared" si="2"/>
        <v>1.9041216122582527E-5</v>
      </c>
      <c r="Q36">
        <f t="shared" si="2"/>
        <v>4.8078481334323103E-6</v>
      </c>
      <c r="R36">
        <f>N36*N36*values!E36*values!D36</f>
        <v>1.0441197209555332E-11</v>
      </c>
      <c r="S36">
        <f>O36*O36*values!$E36*values!$D36</f>
        <v>2.7039430397038554E-13</v>
      </c>
      <c r="T36">
        <f>P36*P36*values!$E36*values!$D36</f>
        <v>1.2199024541259112E-14</v>
      </c>
      <c r="U36">
        <f>Q36*Q36*values!$E36*values!$D36</f>
        <v>7.7774499015174132E-16</v>
      </c>
    </row>
    <row r="37" spans="1:21">
      <c r="A37">
        <f>values!C37</f>
        <v>9.646402279347906E-3</v>
      </c>
      <c r="B37" s="1">
        <f t="shared" si="1"/>
        <v>9.6463573982904574E-3</v>
      </c>
      <c r="J37">
        <f>$D$2*values!K37</f>
        <v>8.8474600123449737E-3</v>
      </c>
      <c r="K37">
        <f>$D$2*values!K37+$E$2*values!L37</f>
        <v>9.5177981297574453E-3</v>
      </c>
      <c r="L37">
        <f>$D$2*values!K37+$E$2*values!L37+$F$2*values!M37</f>
        <v>9.619051525701092E-3</v>
      </c>
      <c r="M37">
        <f>$D$2*values!K37+$E$2*values!L37+$F$2*values!M37+$G$2*values!N37</f>
        <v>9.6394629253521002E-3</v>
      </c>
      <c r="N37">
        <f t="shared" si="2"/>
        <v>7.9889738594548371E-4</v>
      </c>
      <c r="O37">
        <f t="shared" si="2"/>
        <v>1.2855926853301211E-4</v>
      </c>
      <c r="P37">
        <f t="shared" si="2"/>
        <v>2.7305872589365385E-5</v>
      </c>
      <c r="Q37">
        <f t="shared" si="2"/>
        <v>6.894472938357224E-6</v>
      </c>
      <c r="R37">
        <f>N37*N37*values!E37*values!D37</f>
        <v>4.1519192458287025E-11</v>
      </c>
      <c r="S37">
        <f>O37*O37*values!$E37*values!$D37</f>
        <v>1.0751614472738083E-12</v>
      </c>
      <c r="T37">
        <f>P37*P37*values!$E37*values!$D37</f>
        <v>4.8504163217645566E-14</v>
      </c>
      <c r="U37">
        <f>Q37*Q37*values!$E37*values!$D37</f>
        <v>3.0922104270467976E-15</v>
      </c>
    </row>
    <row r="38" spans="1:21">
      <c r="A38">
        <f>values!C38</f>
        <v>1.3541166583490397E-2</v>
      </c>
      <c r="B38" s="1">
        <f t="shared" si="1"/>
        <v>1.3541042437620972E-2</v>
      </c>
      <c r="J38">
        <f>$D$2*values!K38</f>
        <v>1.241964894253115E-2</v>
      </c>
      <c r="K38">
        <f>$D$2*values!K38+$E$2*values!L38</f>
        <v>1.3360595624364825E-2</v>
      </c>
      <c r="L38">
        <f>$D$2*values!K38+$E$2*values!L38+$F$2*values!M38</f>
        <v>1.3502717550538168E-2</v>
      </c>
      <c r="M38">
        <f>$D$2*values!K38+$E$2*values!L38+$F$2*values!M38+$G$2*values!N38</f>
        <v>1.353136623336457E-2</v>
      </c>
      <c r="N38">
        <f t="shared" si="2"/>
        <v>1.1213934950898216E-3</v>
      </c>
      <c r="O38">
        <f t="shared" si="2"/>
        <v>1.8044681325614723E-4</v>
      </c>
      <c r="P38">
        <f t="shared" si="2"/>
        <v>3.8324887082804085E-5</v>
      </c>
      <c r="Q38">
        <f t="shared" si="2"/>
        <v>9.6762042564018519E-6</v>
      </c>
      <c r="R38">
        <f>N38*N38*values!E38*values!D38</f>
        <v>1.5169177901568693E-10</v>
      </c>
      <c r="S38">
        <f>O38*O38*values!$E38*values!$D38</f>
        <v>3.927755206719463E-12</v>
      </c>
      <c r="T38">
        <f>P38*P38*values!$E38*values!$D38</f>
        <v>1.7717716469272031E-13</v>
      </c>
      <c r="U38">
        <f>Q38*Q38*values!$E38*values!$D38</f>
        <v>1.129421457145132E-14</v>
      </c>
    </row>
    <row r="39" spans="1:21">
      <c r="A39">
        <f>values!C39</f>
        <v>1.8635879134278218E-2</v>
      </c>
      <c r="B39" s="1">
        <f t="shared" si="1"/>
        <v>1.8635555534401362E-2</v>
      </c>
      <c r="J39">
        <f>$D$2*values!K39</f>
        <v>1.7092403018316427E-2</v>
      </c>
      <c r="K39">
        <f>$D$2*values!K39+$E$2*values!L39</f>
        <v>1.838726421683496E-2</v>
      </c>
      <c r="L39">
        <f>$D$2*values!K39+$E$2*values!L39+$F$2*values!M39</f>
        <v>1.8582825861686199E-2</v>
      </c>
      <c r="M39">
        <f>$D$2*values!K39+$E$2*values!L39+$F$2*values!M39+$G$2*values!N39</f>
        <v>1.8622243595038255E-2</v>
      </c>
      <c r="N39">
        <f t="shared" si="2"/>
        <v>1.5431525160849342E-3</v>
      </c>
      <c r="O39">
        <f t="shared" si="2"/>
        <v>2.4829131756640144E-4</v>
      </c>
      <c r="P39">
        <f t="shared" si="2"/>
        <v>5.2729672715162712E-5</v>
      </c>
      <c r="Q39">
        <f t="shared" si="2"/>
        <v>1.3311939363106623E-5</v>
      </c>
      <c r="R39">
        <f>N39*N39*values!E39*values!D39</f>
        <v>5.1252495310152904E-10</v>
      </c>
      <c r="S39">
        <f>O39*O39*values!$E39*values!$D39</f>
        <v>1.326845568151099E-11</v>
      </c>
      <c r="T39">
        <f>P39*P39*values!$E39*values!$D39</f>
        <v>5.9842187902606289E-13</v>
      </c>
      <c r="U39">
        <f>Q39*Q39*values!$E39*values!$D39</f>
        <v>3.8139937181719689E-14</v>
      </c>
    </row>
    <row r="40" spans="1:21">
      <c r="A40">
        <f>values!C40</f>
        <v>2.5182651494524502E-2</v>
      </c>
      <c r="B40" s="1">
        <f t="shared" si="1"/>
        <v>2.5181853033512884E-2</v>
      </c>
      <c r="J40">
        <f>$D$2*values!K40</f>
        <v>2.3096953211211746E-2</v>
      </c>
      <c r="K40">
        <f>$D$2*values!K40+$E$2*values!L40</f>
        <v>2.4846447298169514E-2</v>
      </c>
      <c r="L40">
        <f>$D$2*values!K40+$E$2*values!L40+$F$2*values!M40</f>
        <v>2.5110633800295368E-2</v>
      </c>
      <c r="M40">
        <f>$D$2*values!K40+$E$2*values!L40+$F$2*values!M40+$G$2*values!N40</f>
        <v>2.5163876033332817E-2</v>
      </c>
      <c r="N40">
        <f t="shared" si="2"/>
        <v>2.0848998223011381E-3</v>
      </c>
      <c r="O40">
        <f t="shared" si="2"/>
        <v>3.3540573534336995E-4</v>
      </c>
      <c r="P40">
        <f t="shared" si="2"/>
        <v>7.1219233217515582E-5</v>
      </c>
      <c r="Q40">
        <f t="shared" si="2"/>
        <v>1.7977000180066649E-5</v>
      </c>
      <c r="R40">
        <f>N40*N40*values!E40*values!D40</f>
        <v>1.6110145884341103E-9</v>
      </c>
      <c r="S40">
        <f>O40*O40*values!$E40*values!$D40</f>
        <v>4.1693663578933612E-11</v>
      </c>
      <c r="T40">
        <f>P40*P40*values!$E40*values!$D40</f>
        <v>1.8798520726913077E-12</v>
      </c>
      <c r="U40">
        <f>Q40*Q40*values!$E40*values!$D40</f>
        <v>1.1977427040285244E-13</v>
      </c>
    </row>
    <row r="41" spans="1:21">
      <c r="A41">
        <f>values!C41</f>
        <v>3.3459204382813197E-2</v>
      </c>
      <c r="B41" s="1">
        <f t="shared" si="1"/>
        <v>3.3457331630377875E-2</v>
      </c>
      <c r="J41">
        <f>$D$2*values!K41</f>
        <v>3.0688018625927439E-2</v>
      </c>
      <c r="K41">
        <f>$D$2*values!K41+$E$2*values!L41</f>
        <v>3.3011938736932409E-2</v>
      </c>
      <c r="L41">
        <f>$D$2*values!K41+$E$2*values!L41+$F$2*values!M41</f>
        <v>3.3362782588544256E-2</v>
      </c>
      <c r="M41">
        <f>$D$2*values!K41+$E$2*values!L41+$F$2*values!M41+$G$2*values!N41</f>
        <v>3.3433471941498261E-2</v>
      </c>
      <c r="N41">
        <f t="shared" si="2"/>
        <v>2.7693130044504355E-3</v>
      </c>
      <c r="O41">
        <f t="shared" si="2"/>
        <v>4.4539289344546623E-4</v>
      </c>
      <c r="P41">
        <f t="shared" si="2"/>
        <v>9.454904183361923E-5</v>
      </c>
      <c r="Q41">
        <f t="shared" si="2"/>
        <v>2.3859688879614149E-5</v>
      </c>
      <c r="R41">
        <f>N41*N41*values!E41*values!D41</f>
        <v>4.736767086383367E-9</v>
      </c>
      <c r="S41">
        <f>O41*O41*values!$E41*values!$D41</f>
        <v>1.2252494231967377E-10</v>
      </c>
      <c r="T41">
        <f>P41*P41*values!$E41*values!$D41</f>
        <v>5.5214380557333629E-12</v>
      </c>
      <c r="U41">
        <f>Q41*Q41*values!$E41*values!$D41</f>
        <v>3.5161508011059764E-13</v>
      </c>
    </row>
    <row r="42" spans="1:21">
      <c r="A42">
        <f>values!C42</f>
        <v>4.3767436351555389E-2</v>
      </c>
      <c r="B42" s="1">
        <f t="shared" si="1"/>
        <v>4.3763244933868947E-2</v>
      </c>
      <c r="J42">
        <f>$D$2*values!K42</f>
        <v>4.0142493724553314E-2</v>
      </c>
      <c r="K42">
        <f>$D$2*values!K42+$E$2*values!L42</f>
        <v>4.3181164840405656E-2</v>
      </c>
      <c r="L42">
        <f>$D$2*values!K42+$E$2*values!L42+$F$2*values!M42</f>
        <v>4.363973235977623E-2</v>
      </c>
      <c r="M42">
        <f>$D$2*values!K42+$E$2*values!L42+$F$2*values!M42+$G$2*values!N42</f>
        <v>4.3732089452901371E-2</v>
      </c>
      <c r="N42">
        <f t="shared" si="2"/>
        <v>3.6207512093156327E-3</v>
      </c>
      <c r="O42">
        <f t="shared" si="2"/>
        <v>5.8208009346329137E-4</v>
      </c>
      <c r="P42">
        <f t="shared" si="2"/>
        <v>1.2351257409271704E-4</v>
      </c>
      <c r="Q42">
        <f t="shared" si="2"/>
        <v>3.1155480967576255E-5</v>
      </c>
      <c r="R42">
        <f>N42*N42*values!E42*values!D42</f>
        <v>1.3092096276885669E-8</v>
      </c>
      <c r="S42">
        <f>O42*O42*values!$E42*values!$D42</f>
        <v>3.383586751442526E-10</v>
      </c>
      <c r="T42">
        <f>P42*P42*values!$E42*values!$D42</f>
        <v>1.5234709143418639E-11</v>
      </c>
      <c r="U42">
        <f>Q42*Q42*values!$E42*values!$D42</f>
        <v>9.6935028387434607E-13</v>
      </c>
    </row>
    <row r="43" spans="1:21">
      <c r="A43">
        <f>values!C43</f>
        <v>5.6431833620351576E-2</v>
      </c>
      <c r="B43" s="1">
        <f t="shared" si="1"/>
        <v>5.6422850260896946E-2</v>
      </c>
      <c r="J43">
        <f>$D$2*values!K43</f>
        <v>5.1757989862010641E-2</v>
      </c>
      <c r="K43">
        <f>$D$2*values!K43+$E$2*values!L43</f>
        <v>5.5673432330264477E-2</v>
      </c>
      <c r="L43">
        <f>$D$2*values!K43+$E$2*values!L43+$F$2*values!M43</f>
        <v>5.6263938311093997E-2</v>
      </c>
      <c r="M43">
        <f>$D$2*values!K43+$E$2*values!L43+$F$2*values!M43+$G$2*values!N43</f>
        <v>5.638279260913584E-2</v>
      </c>
      <c r="N43">
        <f t="shared" si="2"/>
        <v>4.6648603988863058E-3</v>
      </c>
      <c r="O43">
        <f t="shared" si="2"/>
        <v>7.4941793063246914E-4</v>
      </c>
      <c r="P43">
        <f t="shared" si="2"/>
        <v>1.5891194980294926E-4</v>
      </c>
      <c r="Q43">
        <f t="shared" si="2"/>
        <v>4.0057651761106483E-5</v>
      </c>
      <c r="R43">
        <f>N43*N43*values!E43*values!D43</f>
        <v>3.416712249037419E-8</v>
      </c>
      <c r="S43">
        <f>O43*O43*values!$E43*values!$D43</f>
        <v>8.8181861258458266E-10</v>
      </c>
      <c r="T43">
        <f>P43*P43*values!$E43*values!$D43</f>
        <v>3.9650093362896603E-11</v>
      </c>
      <c r="U43">
        <f>Q43*Q43*values!$E43*values!$D43</f>
        <v>2.5194287156656678E-12</v>
      </c>
    </row>
    <row r="44" spans="1:21">
      <c r="A44">
        <f>values!C44</f>
        <v>7.1797887760778833E-2</v>
      </c>
      <c r="B44" s="1">
        <f t="shared" si="1"/>
        <v>7.1779389234093702E-2</v>
      </c>
      <c r="J44">
        <f>$D$2*values!K44</f>
        <v>6.5851384022651879E-2</v>
      </c>
      <c r="K44">
        <f>$D$2*values!K44+$E$2*values!L44</f>
        <v>7.0828062634188657E-2</v>
      </c>
      <c r="L44">
        <f>$D$2*values!K44+$E$2*values!L44+$F$2*values!M44</f>
        <v>7.1577876889594952E-2</v>
      </c>
      <c r="M44">
        <f>$D$2*values!K44+$E$2*values!L44+$F$2*values!M44+$G$2*values!N44</f>
        <v>7.172864667865915E-2</v>
      </c>
      <c r="N44">
        <f t="shared" si="2"/>
        <v>5.9280052114418225E-3</v>
      </c>
      <c r="O44">
        <f t="shared" si="2"/>
        <v>9.5132659990504465E-4</v>
      </c>
      <c r="P44">
        <f t="shared" si="2"/>
        <v>2.0151234449874988E-4</v>
      </c>
      <c r="Q44">
        <f t="shared" si="2"/>
        <v>5.0742555434551972E-5</v>
      </c>
      <c r="R44">
        <f>N44*N44*values!E44*values!D44</f>
        <v>8.4524945162214959E-8</v>
      </c>
      <c r="S44">
        <f>O44*O44*values!$E44*values!$D44</f>
        <v>2.1768425830871766E-9</v>
      </c>
      <c r="T44">
        <f>P44*P44*values!$E44*values!$D44</f>
        <v>9.7672219303065592E-11</v>
      </c>
      <c r="U44">
        <f>Q44*Q44*values!$E44*values!$D44</f>
        <v>6.1931616213290948E-12</v>
      </c>
    </row>
    <row r="45" spans="1:21">
      <c r="A45">
        <f>values!C45</f>
        <v>9.0230675505174204E-2</v>
      </c>
      <c r="B45" s="1">
        <f t="shared" si="1"/>
        <v>9.019396692887198E-2</v>
      </c>
      <c r="J45">
        <f>$D$2*values!K45</f>
        <v>8.2757516253289573E-2</v>
      </c>
      <c r="K45">
        <f>$D$2*values!K45+$E$2*values!L45</f>
        <v>8.9002501732504097E-2</v>
      </c>
      <c r="L45">
        <f>$D$2*values!K45+$E$2*values!L45+$F$2*values!M45</f>
        <v>8.9941994357343971E-2</v>
      </c>
      <c r="M45">
        <f>$D$2*values!K45+$E$2*values!L45+$F$2*values!M45+$G$2*values!N45</f>
        <v>9.0130619853383637E-2</v>
      </c>
      <c r="N45">
        <f t="shared" si="2"/>
        <v>7.4364506755824067E-3</v>
      </c>
      <c r="O45">
        <f t="shared" si="2"/>
        <v>1.191465196367883E-3</v>
      </c>
      <c r="P45">
        <f t="shared" si="2"/>
        <v>2.5197257152800856E-4</v>
      </c>
      <c r="Q45">
        <f t="shared" si="2"/>
        <v>6.3347075488343063E-5</v>
      </c>
      <c r="R45">
        <f>N45*N45*values!E45*values!D45</f>
        <v>1.9889041901959448E-7</v>
      </c>
      <c r="S45">
        <f>O45*O45*values!$E45*values!$D45</f>
        <v>5.1055811203248873E-9</v>
      </c>
      <c r="T45">
        <f>P45*P45*values!$E45*values!$D45</f>
        <v>2.2834367994756643E-10</v>
      </c>
      <c r="U45">
        <f>Q45*Q45*values!$E45*values!$D45</f>
        <v>1.4432301699742E-11</v>
      </c>
    </row>
    <row r="46" spans="1:21">
      <c r="A46">
        <f>values!C46</f>
        <v>0.11211373350315125</v>
      </c>
      <c r="B46" s="1">
        <f t="shared" si="1"/>
        <v>0.11204333923935385</v>
      </c>
      <c r="J46">
        <f>$D$2*values!K46</f>
        <v>0.10282815761555461</v>
      </c>
      <c r="K46">
        <f>$D$2*values!K46+$E$2*values!L46</f>
        <v>0.11057044923411384</v>
      </c>
      <c r="L46">
        <f>$D$2*values!K46+$E$2*values!L46+$F$2*values!M46</f>
        <v>0.11173259761493251</v>
      </c>
      <c r="M46">
        <f>$D$2*values!K46+$E$2*values!L46+$F$2*values!M46+$G$2*values!N46</f>
        <v>0.11196540422991094</v>
      </c>
      <c r="N46">
        <f t="shared" si="2"/>
        <v>9.2151816237992373E-3</v>
      </c>
      <c r="O46">
        <f t="shared" si="2"/>
        <v>1.4728900052400073E-3</v>
      </c>
      <c r="P46">
        <f t="shared" si="2"/>
        <v>3.1074162442133735E-4</v>
      </c>
      <c r="Q46">
        <f t="shared" si="2"/>
        <v>7.7935009442905989E-5</v>
      </c>
      <c r="R46">
        <f>N46*N46*values!E46*values!D46</f>
        <v>4.4640339698113304E-7</v>
      </c>
      <c r="S46">
        <f>O46*O46*values!$E46*values!$D46</f>
        <v>1.1404081768508971E-8</v>
      </c>
      <c r="T46">
        <f>P46*P46*values!$E46*values!$D46</f>
        <v>5.0759642620488532E-10</v>
      </c>
      <c r="U46">
        <f>Q46*Q46*values!$E46*values!$D46</f>
        <v>3.1928967663734872E-11</v>
      </c>
    </row>
    <row r="47" spans="1:21">
      <c r="A47">
        <f>values!C47</f>
        <v>0.13784833409785613</v>
      </c>
      <c r="B47" s="1">
        <f t="shared" si="1"/>
        <v>0.13771754963029184</v>
      </c>
      <c r="J47">
        <f>$D$2*values!K47</f>
        <v>0.12643134594440711</v>
      </c>
      <c r="K47">
        <f>$D$2*values!K47+$E$2*values!L47</f>
        <v>0.13591999273463498</v>
      </c>
      <c r="L47">
        <f>$D$2*values!K47+$E$2*values!L47+$F$2*values!M47</f>
        <v>0.13733964132543208</v>
      </c>
      <c r="M47">
        <f>$D$2*values!K47+$E$2*values!L47+$F$2*values!M47+$G$2*values!N47</f>
        <v>0.13762310113278509</v>
      </c>
      <c r="N47">
        <f t="shared" si="2"/>
        <v>1.1286203685884733E-2</v>
      </c>
      <c r="O47">
        <f t="shared" si="2"/>
        <v>1.7975568956568599E-3</v>
      </c>
      <c r="P47">
        <f t="shared" si="2"/>
        <v>3.7790830485975868E-4</v>
      </c>
      <c r="Q47">
        <f t="shared" si="2"/>
        <v>9.4448497506754991E-5</v>
      </c>
      <c r="R47">
        <f>N47*N47*values!E47*values!D47</f>
        <v>9.5784682340405492E-7</v>
      </c>
      <c r="S47">
        <f>O47*O47*values!$E47*values!$D47</f>
        <v>2.4297723542557685E-8</v>
      </c>
      <c r="T47">
        <f>P47*P47*values!$E47*values!$D47</f>
        <v>1.0739230591393177E-9</v>
      </c>
      <c r="U47">
        <f>Q47*Q47*values!$E47*values!$D47</f>
        <v>6.7079590485188629E-11</v>
      </c>
    </row>
    <row r="48" spans="1:21">
      <c r="A48">
        <f>values!C48</f>
        <v>0.16785323956948223</v>
      </c>
      <c r="B48" s="1">
        <f t="shared" si="1"/>
        <v>0.167617277247671</v>
      </c>
      <c r="J48">
        <f>$D$2*values!K48</f>
        <v>0.15395116044589691</v>
      </c>
      <c r="K48">
        <f>$D$2*values!K48+$E$2*values!L48</f>
        <v>0.1654516656075937</v>
      </c>
      <c r="L48">
        <f>$D$2*values!K48+$E$2*values!L48+$F$2*values!M48</f>
        <v>0.16716428827026161</v>
      </c>
      <c r="M48">
        <f>$D$2*values!K48+$E$2*values!L48+$F$2*values!M48+$G$2*values!N48</f>
        <v>0.16750463687657588</v>
      </c>
      <c r="N48">
        <f t="shared" si="2"/>
        <v>1.3666116801774097E-2</v>
      </c>
      <c r="O48">
        <f t="shared" si="2"/>
        <v>2.1656116400773084E-3</v>
      </c>
      <c r="P48">
        <f t="shared" si="2"/>
        <v>4.5298897740939092E-4</v>
      </c>
      <c r="Q48">
        <f t="shared" si="2"/>
        <v>1.1264037109512404E-4</v>
      </c>
      <c r="R48">
        <f>N48*N48*values!E48*values!D48</f>
        <v>1.967895126989471E-6</v>
      </c>
      <c r="S48">
        <f>O48*O48*values!$E48*values!$D48</f>
        <v>4.9416598472540718E-8</v>
      </c>
      <c r="T48">
        <f>P48*P48*values!$E48*values!$D48</f>
        <v>2.1621556890070027E-9</v>
      </c>
      <c r="U48">
        <f>Q48*Q48*values!$E48*values!$D48</f>
        <v>1.3369028188817387E-10</v>
      </c>
    </row>
    <row r="49" spans="1:21">
      <c r="A49">
        <f>values!C49</f>
        <v>0.20256498461505867</v>
      </c>
      <c r="B49" s="1">
        <f t="shared" si="1"/>
        <v>0.20215067108040419</v>
      </c>
      <c r="J49">
        <f>$D$2*values!K49</f>
        <v>0.18578798078117864</v>
      </c>
      <c r="K49">
        <f>$D$2*values!K49+$E$2*values!L49</f>
        <v>0.19957626882292878</v>
      </c>
      <c r="L49">
        <f>$D$2*values!K49+$E$2*values!L49+$F$2*values!M49</f>
        <v>0.20161603289484187</v>
      </c>
      <c r="M49">
        <f>$D$2*values!K49+$E$2*values!L49+$F$2*values!M49+$G$2*values!N49</f>
        <v>0.20201868702433312</v>
      </c>
      <c r="N49">
        <f t="shared" si="2"/>
        <v>1.6362690299225546E-2</v>
      </c>
      <c r="O49">
        <f t="shared" si="2"/>
        <v>2.5744022574754055E-3</v>
      </c>
      <c r="P49">
        <f t="shared" si="2"/>
        <v>5.3463818556231946E-4</v>
      </c>
      <c r="Q49">
        <f t="shared" si="2"/>
        <v>1.3198405607106611E-4</v>
      </c>
      <c r="R49">
        <f>N49*N49*values!E49*values!D49</f>
        <v>3.8744023801586513E-6</v>
      </c>
      <c r="S49">
        <f>O49*O49*values!$E49*values!$D49</f>
        <v>9.5906516538313053E-8</v>
      </c>
      <c r="T49">
        <f>P49*P49*values!$E49*values!$D49</f>
        <v>4.1363306714617909E-9</v>
      </c>
      <c r="U49">
        <f>Q49*Q49*values!$E49*values!$D49</f>
        <v>2.5207991483280504E-10</v>
      </c>
    </row>
    <row r="50" spans="1:21">
      <c r="A50">
        <f>values!C50</f>
        <v>0.24243871215948257</v>
      </c>
      <c r="B50" s="1">
        <f t="shared" si="1"/>
        <v>0.24172935235870149</v>
      </c>
      <c r="J50">
        <f>$D$2*values!K50</f>
        <v>0.22235925365331483</v>
      </c>
      <c r="K50">
        <f>$D$2*values!K50+$E$2*values!L50</f>
        <v>0.23871220931506196</v>
      </c>
      <c r="L50">
        <f>$D$2*values!K50+$E$2*values!L50+$F$2*values!M50</f>
        <v>0.24110908191936431</v>
      </c>
      <c r="M50">
        <f>$D$2*values!K50+$E$2*values!L50+$F$2*values!M50+$G$2*values!N50</f>
        <v>0.2415777919748269</v>
      </c>
      <c r="N50">
        <f t="shared" si="2"/>
        <v>1.9370098705386668E-2</v>
      </c>
      <c r="O50">
        <f t="shared" si="2"/>
        <v>3.0171430436395363E-3</v>
      </c>
      <c r="P50">
        <f t="shared" si="2"/>
        <v>6.2027043933718384E-4</v>
      </c>
      <c r="Q50">
        <f t="shared" si="2"/>
        <v>1.5156038387459381E-4</v>
      </c>
      <c r="R50">
        <f>N50*N50*values!E50*values!D50</f>
        <v>7.3096159101475834E-6</v>
      </c>
      <c r="S50">
        <f>O50*O50*values!$E50*values!$D50</f>
        <v>1.7734652820864088E-7</v>
      </c>
      <c r="T50">
        <f>P50*P50*values!$E50*values!$D50</f>
        <v>7.4953696866237953E-9</v>
      </c>
      <c r="U50">
        <f>Q50*Q50*values!$E50*values!$D50</f>
        <v>4.475095243107108E-10</v>
      </c>
    </row>
    <row r="51" spans="1:21">
      <c r="A51">
        <f>values!C51</f>
        <v>0.28794956720992726</v>
      </c>
      <c r="B51" s="1">
        <f t="shared" si="1"/>
        <v>0.28676317362065373</v>
      </c>
      <c r="J51">
        <f>$D$2*values!K51</f>
        <v>0.26410077121872749</v>
      </c>
      <c r="K51">
        <f>$D$2*values!K51+$E$2*values!L51</f>
        <v>0.28328200625966277</v>
      </c>
      <c r="L51">
        <f>$D$2*values!K51+$E$2*values!L51+$F$2*values!M51</f>
        <v>0.28605758120098634</v>
      </c>
      <c r="M51">
        <f>$D$2*values!K51+$E$2*values!L51+$F$2*values!M51+$G$2*values!N51</f>
        <v>0.28659324676761438</v>
      </c>
      <c r="N51">
        <f t="shared" si="2"/>
        <v>2.266240240192624E-2</v>
      </c>
      <c r="O51">
        <f t="shared" si="2"/>
        <v>3.4811673609909666E-3</v>
      </c>
      <c r="P51">
        <f t="shared" si="2"/>
        <v>7.0559241966738906E-4</v>
      </c>
      <c r="Q51">
        <f t="shared" si="2"/>
        <v>1.6992685303934829E-4</v>
      </c>
      <c r="R51">
        <f>N51*N51*values!E51*values!D51</f>
        <v>1.3201686046061102E-5</v>
      </c>
      <c r="S51">
        <f>O51*O51*values!$E51*values!$D51</f>
        <v>3.1150664317602129E-7</v>
      </c>
      <c r="T51">
        <f>P51*P51*values!$E51*values!$D51</f>
        <v>1.2797505348930868E-8</v>
      </c>
      <c r="U51">
        <f>Q51*Q51*values!$E51*values!$D51</f>
        <v>7.4223518188371509E-10</v>
      </c>
    </row>
    <row r="52" spans="1:21">
      <c r="A52">
        <f>values!C52</f>
        <v>0.3395946379722406</v>
      </c>
      <c r="B52" s="1">
        <f t="shared" si="1"/>
        <v>0.33765323438516531</v>
      </c>
      <c r="J52">
        <f>$D$2*values!K52</f>
        <v>0.31146845143485696</v>
      </c>
      <c r="K52">
        <f>$D$2*values!K52+$E$2*values!L52</f>
        <v>0.33370749790596621</v>
      </c>
      <c r="L52">
        <f>$D$2*values!K52+$E$2*values!L52+$F$2*values!M52</f>
        <v>0.33686916585160287</v>
      </c>
      <c r="M52">
        <f>$D$2*values!K52+$E$2*values!L52+$F$2*values!M52+$G$2*values!N52</f>
        <v>0.33746824767769856</v>
      </c>
      <c r="N52">
        <f t="shared" si="2"/>
        <v>2.618478295030835E-2</v>
      </c>
      <c r="O52">
        <f t="shared" si="2"/>
        <v>3.9457364791991023E-3</v>
      </c>
      <c r="P52">
        <f t="shared" si="2"/>
        <v>7.840685335624431E-4</v>
      </c>
      <c r="Q52">
        <f t="shared" si="2"/>
        <v>1.8498670746674994E-4</v>
      </c>
      <c r="R52">
        <f>N52*N52*values!E52*values!D52</f>
        <v>2.2774478473573885E-5</v>
      </c>
      <c r="S52">
        <f>O52*O52*values!$E52*values!$D52</f>
        <v>5.1713822203066052E-7</v>
      </c>
      <c r="T52">
        <f>P52*P52*values!$E52*values!$D52</f>
        <v>2.0420131473421821E-8</v>
      </c>
      <c r="U52">
        <f>Q52*Q52*values!$E52*values!$D52</f>
        <v>1.1366624915921444E-9</v>
      </c>
    </row>
    <row r="53" spans="1:21">
      <c r="A53">
        <f>values!C53</f>
        <v>0.39789542288928009</v>
      </c>
      <c r="B53" s="1">
        <f t="shared" si="1"/>
        <v>0.39478258113030951</v>
      </c>
      <c r="J53">
        <f>$D$2*values!K53</f>
        <v>0.36494060077141777</v>
      </c>
      <c r="K53">
        <f>$D$2*values!K53+$E$2*values!L53</f>
        <v>0.39040313884768663</v>
      </c>
      <c r="L53">
        <f>$D$2*values!K53+$E$2*values!L53+$F$2*values!M53</f>
        <v>0.39393619415500042</v>
      </c>
      <c r="M53">
        <f>$D$2*values!K53+$E$2*values!L53+$F$2*values!M53+$G$2*values!N53</f>
        <v>0.3945886857563628</v>
      </c>
      <c r="N53">
        <f t="shared" si="2"/>
        <v>2.984198035889174E-2</v>
      </c>
      <c r="O53">
        <f t="shared" si="2"/>
        <v>4.3794422826228807E-3</v>
      </c>
      <c r="P53">
        <f t="shared" si="2"/>
        <v>8.4638697530908802E-4</v>
      </c>
      <c r="Q53">
        <f t="shared" si="2"/>
        <v>1.9389537394670642E-4</v>
      </c>
      <c r="R53">
        <f>N53*N53*values!E53*values!D53</f>
        <v>3.7389459499365665E-5</v>
      </c>
      <c r="S53">
        <f>O53*O53*values!$E53*values!$D53</f>
        <v>8.05251459837591E-7</v>
      </c>
      <c r="T53">
        <f>P53*P53*values!$E53*values!$D53</f>
        <v>3.0076815366243854E-8</v>
      </c>
      <c r="U53">
        <f>Q53*Q53*values!$E53*values!$D53</f>
        <v>1.5784426306143285E-9</v>
      </c>
    </row>
    <row r="54" spans="1:21">
      <c r="A54">
        <f>values!C54</f>
        <v>0.4634007962846351</v>
      </c>
      <c r="B54" s="1">
        <f t="shared" si="1"/>
        <v>0.45850398116054342</v>
      </c>
      <c r="J54">
        <f>$D$2*values!K54</f>
        <v>0.42502063423113656</v>
      </c>
      <c r="K54">
        <f>$D$2*values!K54+$E$2*values!L54</f>
        <v>0.45376660204046693</v>
      </c>
      <c r="L54">
        <f>$D$2*values!K54+$E$2*values!L54+$F$2*values!M54</f>
        <v>0.45762391281124981</v>
      </c>
      <c r="M54">
        <f>$D$2*values!K54+$E$2*values!L54+$F$2*values!M54+$G$2*values!N54</f>
        <v>0.45831090818978015</v>
      </c>
      <c r="N54">
        <f t="shared" si="2"/>
        <v>3.3483346929406854E-2</v>
      </c>
      <c r="O54">
        <f t="shared" si="2"/>
        <v>4.7373791200764903E-3</v>
      </c>
      <c r="P54">
        <f t="shared" si="2"/>
        <v>8.8006834929360567E-4</v>
      </c>
      <c r="Q54">
        <f t="shared" si="2"/>
        <v>1.9307297076326391E-4</v>
      </c>
      <c r="R54">
        <f>N54*N54*values!E54*values!D54</f>
        <v>5.8090559490643547E-5</v>
      </c>
      <c r="S54">
        <f>O54*O54*values!$E54*values!$D54</f>
        <v>1.1628511241710522E-6</v>
      </c>
      <c r="T54">
        <f>P54*P54*values!$E54*values!$D54</f>
        <v>4.0131060692560842E-8</v>
      </c>
      <c r="U54">
        <f>Q54*Q54*values!$E54*values!$D54</f>
        <v>1.931482563675043E-9</v>
      </c>
    </row>
    <row r="55" spans="1:21">
      <c r="A55">
        <f>values!C55</f>
        <v>0.53669044329814519</v>
      </c>
      <c r="B55" s="1">
        <f t="shared" si="1"/>
        <v>0.52912418313727072</v>
      </c>
      <c r="J55">
        <f>$D$2*values!K55</f>
        <v>0.49224022579421434</v>
      </c>
      <c r="K55">
        <f>$D$2*values!K55+$E$2*values!L55</f>
        <v>0.52416568015437137</v>
      </c>
      <c r="L55">
        <f>$D$2*values!K55+$E$2*values!L55+$F$2*values!M55</f>
        <v>0.52825470749304115</v>
      </c>
      <c r="M55">
        <f>$D$2*values!K55+$E$2*values!L55+$F$2*values!M55+$G$2*values!N55</f>
        <v>0.52894574858411225</v>
      </c>
      <c r="N55">
        <f t="shared" si="2"/>
        <v>3.6883957343056384E-2</v>
      </c>
      <c r="O55">
        <f t="shared" si="2"/>
        <v>4.9585029828993488E-3</v>
      </c>
      <c r="P55">
        <f t="shared" si="2"/>
        <v>8.6947564422956702E-4</v>
      </c>
      <c r="Q55">
        <f t="shared" si="2"/>
        <v>1.7843455315846857E-4</v>
      </c>
      <c r="R55">
        <f>N55*N55*values!E55*values!D55</f>
        <v>8.471969706517617E-5</v>
      </c>
      <c r="S55">
        <f>O55*O55*values!$E55*values!$D55</f>
        <v>1.5311245840801061E-6</v>
      </c>
      <c r="T55">
        <f>P55*P55*values!$E55*values!$D55</f>
        <v>4.7078673125625375E-8</v>
      </c>
      <c r="U55">
        <f>Q55*Q55*values!$E55*values!$D55</f>
        <v>1.9827469352975432E-9</v>
      </c>
    </row>
    <row r="56" spans="1:21">
      <c r="A56">
        <f>values!C56</f>
        <v>0.61837873605598193</v>
      </c>
      <c r="B56" s="1">
        <f t="shared" si="1"/>
        <v>0.60688419966287299</v>
      </c>
      <c r="J56">
        <f>$D$2*values!K56</f>
        <v>0.56716286355306045</v>
      </c>
      <c r="K56">
        <f>$D$2*values!K56+$E$2*values!L56</f>
        <v>0.60192020261140944</v>
      </c>
      <c r="L56">
        <f>$D$2*values!K56+$E$2*values!L56+$F$2*values!M56</f>
        <v>0.60608754891595229</v>
      </c>
      <c r="M56">
        <f>$D$2*values!K56+$E$2*values!L56+$F$2*values!M56+$G$2*values!N56</f>
        <v>0.60673820012292201</v>
      </c>
      <c r="N56">
        <f t="shared" si="2"/>
        <v>3.9721336109812544E-2</v>
      </c>
      <c r="O56">
        <f t="shared" si="2"/>
        <v>4.9639970514635534E-3</v>
      </c>
      <c r="P56">
        <f t="shared" si="2"/>
        <v>7.9665074692070181E-4</v>
      </c>
      <c r="Q56">
        <f t="shared" si="2"/>
        <v>1.4599953995098058E-4</v>
      </c>
      <c r="R56">
        <f>N56*N56*values!E56*values!D56</f>
        <v>1.1462365256910825E-4</v>
      </c>
      <c r="S56">
        <f>O56*O56*values!$E56*values!$D56</f>
        <v>1.7901506323333876E-6</v>
      </c>
      <c r="T56">
        <f>P56*P56*values!$E56*values!$D56</f>
        <v>4.6106534630007761E-8</v>
      </c>
      <c r="U56">
        <f>Q56*Q56*values!$E56*values!$D56</f>
        <v>1.5485652918493933E-9</v>
      </c>
    </row>
    <row r="57" spans="1:21">
      <c r="A57">
        <f>values!C57</f>
        <v>0.70911902677699945</v>
      </c>
      <c r="B57" s="1">
        <f t="shared" si="1"/>
        <v>0.69193541759332045</v>
      </c>
      <c r="J57">
        <f>$D$2*values!K57</f>
        <v>0.65038778725145618</v>
      </c>
      <c r="K57">
        <f>$D$2*values!K57+$E$2*values!L57</f>
        <v>0.68727732981586265</v>
      </c>
      <c r="L57">
        <f>$D$2*values!K57+$E$2*values!L57+$F$2*values!M57</f>
        <v>0.69129180445327099</v>
      </c>
      <c r="M57">
        <f>$D$2*values!K57+$E$2*values!L57+$F$2*values!M57+$G$2*values!N57</f>
        <v>0.69184233730448996</v>
      </c>
      <c r="N57">
        <f t="shared" si="2"/>
        <v>4.1547630341864261E-2</v>
      </c>
      <c r="O57">
        <f t="shared" si="2"/>
        <v>4.6580877774577978E-3</v>
      </c>
      <c r="P57">
        <f t="shared" si="2"/>
        <v>6.4361314004945935E-4</v>
      </c>
      <c r="Q57">
        <f t="shared" si="2"/>
        <v>9.3080288830482694E-5</v>
      </c>
      <c r="R57">
        <f>N57*N57*values!E57*values!D57</f>
        <v>1.4139570916108036E-4</v>
      </c>
      <c r="S57">
        <f>O57*O57*values!$E57*values!$D57</f>
        <v>1.7772930754975964E-6</v>
      </c>
      <c r="T57">
        <f>P57*P57*values!$E57*values!$D57</f>
        <v>3.393075448379631E-8</v>
      </c>
      <c r="U57">
        <f>Q57*Q57*values!$E57*values!$D57</f>
        <v>7.0967442899063935E-10</v>
      </c>
    </row>
    <row r="58" spans="1:21">
      <c r="A58">
        <f>values!C58</f>
        <v>0.80960833907235952</v>
      </c>
      <c r="B58" s="1">
        <f t="shared" si="1"/>
        <v>0.78431181232070613</v>
      </c>
      <c r="J58">
        <f>$D$2*values!K58</f>
        <v>0.74255429103750248</v>
      </c>
      <c r="K58">
        <f>$D$2*values!K58+$E$2*values!L58</f>
        <v>0.78037813192755401</v>
      </c>
      <c r="L58">
        <f>$D$2*values!K58+$E$2*values!L58+$F$2*values!M58</f>
        <v>0.78391484067934702</v>
      </c>
      <c r="M58">
        <f>$D$2*values!K58+$E$2*values!L58+$F$2*values!M58+$G$2*values!N58</f>
        <v>0.78429157853214171</v>
      </c>
      <c r="N58">
        <f t="shared" si="2"/>
        <v>4.1757521283203647E-2</v>
      </c>
      <c r="O58">
        <f t="shared" si="2"/>
        <v>3.9336803931521169E-3</v>
      </c>
      <c r="P58">
        <f t="shared" si="2"/>
        <v>3.9697164135910068E-4</v>
      </c>
      <c r="Q58">
        <f t="shared" si="2"/>
        <v>2.0233788564416599E-5</v>
      </c>
      <c r="R58">
        <f>N58*N58*values!E58*values!D58</f>
        <v>1.5481264746284069E-4</v>
      </c>
      <c r="S58">
        <f>O58*O58*values!$E58*values!$D58</f>
        <v>1.3738368386083646E-6</v>
      </c>
      <c r="T58">
        <f>P58*P58*values!$E58*values!$D58</f>
        <v>1.3991232749047503E-8</v>
      </c>
      <c r="U58">
        <f>Q58*Q58*values!$E58*values!$D58</f>
        <v>3.6348913190447895E-11</v>
      </c>
    </row>
    <row r="59" spans="1:21">
      <c r="A59">
        <f>values!C59</f>
        <v>0.92059244542854002</v>
      </c>
      <c r="B59" s="1">
        <f t="shared" si="1"/>
        <v>0.8838992561653759</v>
      </c>
      <c r="J59">
        <f>$D$2*values!K59</f>
        <v>0.84434638041515242</v>
      </c>
      <c r="K59">
        <f>$D$2*values!K59+$E$2*values!L59</f>
        <v>0.88121277749369475</v>
      </c>
      <c r="L59">
        <f>$D$2*values!K59+$E$2*values!L59+$F$2*values!M59</f>
        <v>0.88384344559660988</v>
      </c>
      <c r="M59">
        <f>$D$2*values!K59+$E$2*values!L59+$F$2*values!M59+$G$2*values!N59</f>
        <v>0.88396525108153945</v>
      </c>
      <c r="N59">
        <f t="shared" si="2"/>
        <v>3.9552875750223482E-2</v>
      </c>
      <c r="O59">
        <f t="shared" si="2"/>
        <v>2.6864786716811473E-3</v>
      </c>
      <c r="P59">
        <f t="shared" si="2"/>
        <v>5.5810568766023749E-5</v>
      </c>
      <c r="Q59">
        <f t="shared" si="2"/>
        <v>-6.5994916163547579E-5</v>
      </c>
      <c r="R59">
        <f>N59*N59*values!E59*values!D59</f>
        <v>1.4377860969703719E-4</v>
      </c>
      <c r="S59">
        <f>O59*O59*values!$E59*values!$D59</f>
        <v>6.6329228175571795E-7</v>
      </c>
      <c r="T59">
        <f>P59*P59*values!$E59*values!$D59</f>
        <v>2.8626684174007127E-10</v>
      </c>
      <c r="U59">
        <f>Q59*Q59*values!$E59*values!$D59</f>
        <v>4.0027559591739578E-10</v>
      </c>
    </row>
    <row r="60" spans="1:21">
      <c r="A60">
        <f>values!C60</f>
        <v>1.0428713262653477</v>
      </c>
      <c r="B60" s="1">
        <f t="shared" si="1"/>
        <v>0.99040387684269171</v>
      </c>
      <c r="J60">
        <f>$D$2*values!K60</f>
        <v>0.95649777916762968</v>
      </c>
      <c r="K60">
        <f>$D$2*values!K60+$E$2*values!L60</f>
        <v>0.98956091133651247</v>
      </c>
      <c r="L60">
        <f>$D$2*values!K60+$E$2*values!L60+$F$2*values!M60</f>
        <v>0.99076029859635895</v>
      </c>
      <c r="M60">
        <f>$D$2*values!K60+$E$2*values!L60+$F$2*values!M60+$G$2*values!N60</f>
        <v>0.99055382187318142</v>
      </c>
      <c r="N60">
        <f t="shared" si="2"/>
        <v>3.390609767506203E-2</v>
      </c>
      <c r="O60">
        <f t="shared" si="2"/>
        <v>8.4296550617923849E-4</v>
      </c>
      <c r="P60">
        <f t="shared" si="2"/>
        <v>-3.5642175366723539E-4</v>
      </c>
      <c r="Q60">
        <f t="shared" si="2"/>
        <v>-1.4994503048970653E-4</v>
      </c>
      <c r="R60">
        <f>N60*N60*values!E60*values!D60</f>
        <v>1.0360959531546009E-4</v>
      </c>
      <c r="S60">
        <f>O60*O60*values!$E60*values!$D60</f>
        <v>6.4041864519250951E-8</v>
      </c>
      <c r="T60">
        <f>P60*P60*values!$E60*values!$D60</f>
        <v>1.144913734466593E-8</v>
      </c>
      <c r="U60">
        <f>Q60*Q60*values!$E60*values!$D60</f>
        <v>2.0263222516046708E-9</v>
      </c>
    </row>
    <row r="61" spans="1:21">
      <c r="A61">
        <f>values!C61</f>
        <v>1.1773050136356833</v>
      </c>
      <c r="B61" s="1">
        <f t="shared" si="1"/>
        <v>1.1033225781820351</v>
      </c>
      <c r="J61">
        <f>$D$2*values!K61</f>
        <v>1.0797972890654828</v>
      </c>
      <c r="K61">
        <f>$D$2*values!K61+$E$2*values!L61</f>
        <v>1.104912845783206</v>
      </c>
      <c r="L61">
        <f>$D$2*values!K61+$E$2*values!L61+$F$2*values!M61</f>
        <v>1.1040989084120487</v>
      </c>
      <c r="M61">
        <f>$D$2*values!K61+$E$2*values!L61+$F$2*values!M61+$G$2*values!N61</f>
        <v>1.1035272233812632</v>
      </c>
      <c r="N61">
        <f t="shared" si="2"/>
        <v>2.3525289116552273E-2</v>
      </c>
      <c r="O61">
        <f t="shared" si="2"/>
        <v>-1.5902676011709804E-3</v>
      </c>
      <c r="P61">
        <f t="shared" si="2"/>
        <v>-7.7633023001366652E-4</v>
      </c>
      <c r="Q61">
        <f t="shared" si="2"/>
        <v>-2.0464519922813729E-4</v>
      </c>
      <c r="R61">
        <f>N61*N61*values!E61*values!D61</f>
        <v>4.5886211760481946E-5</v>
      </c>
      <c r="S61">
        <f>O61*O61*values!$E61*values!$D61</f>
        <v>2.0967791445148112E-7</v>
      </c>
      <c r="T61">
        <f>P61*P61*values!$E61*values!$D61</f>
        <v>4.9969529660661058E-8</v>
      </c>
      <c r="U61">
        <f>Q61*Q61*values!$E61*values!$D61</f>
        <v>3.4722851910331127E-9</v>
      </c>
    </row>
    <row r="62" spans="1:21">
      <c r="A62">
        <f>values!C62</f>
        <v>1.3248198302965941</v>
      </c>
      <c r="B62" s="1">
        <f t="shared" si="1"/>
        <v>1.2219200109907331</v>
      </c>
      <c r="J62">
        <f>$D$2*values!K62</f>
        <v>1.2150945122001615</v>
      </c>
      <c r="K62">
        <f>$D$2*values!K62+$E$2*values!L62</f>
        <v>1.2263659669858571</v>
      </c>
      <c r="L62">
        <f>$D$2*values!K62+$E$2*values!L62+$F$2*values!M62</f>
        <v>1.2230042529026592</v>
      </c>
      <c r="M62">
        <f>$D$2*values!K62+$E$2*values!L62+$F$2*values!M62+$G$2*values!N62</f>
        <v>1.2221134371746727</v>
      </c>
      <c r="N62">
        <f t="shared" si="2"/>
        <v>6.8254987905715936E-3</v>
      </c>
      <c r="O62">
        <f t="shared" si="2"/>
        <v>-4.4459559951239846E-3</v>
      </c>
      <c r="P62">
        <f t="shared" si="2"/>
        <v>-1.0842419119261315E-3</v>
      </c>
      <c r="Q62">
        <f t="shared" si="2"/>
        <v>-1.9342618393958233E-4</v>
      </c>
      <c r="R62">
        <f>N62*N62*values!E62*values!D62</f>
        <v>3.294590801701983E-6</v>
      </c>
      <c r="S62">
        <f>O62*O62*values!$E62*values!$D62</f>
        <v>1.3978578613365877E-6</v>
      </c>
      <c r="T62">
        <f>P62*P62*values!$E62*values!$D62</f>
        <v>8.3135224860095812E-8</v>
      </c>
      <c r="U62">
        <f>Q62*Q62*values!$E62*values!$D62</f>
        <v>2.6458378265071658E-9</v>
      </c>
    </row>
    <row r="63" spans="1:21">
      <c r="A63">
        <f>values!C63</f>
        <v>1.4864150423425107</v>
      </c>
      <c r="B63" s="1">
        <f t="shared" si="1"/>
        <v>1.3452171726790447</v>
      </c>
      <c r="J63">
        <f>$D$2*values!K63</f>
        <v>1.3633059526273901</v>
      </c>
      <c r="K63">
        <f>$D$2*values!K63+$E$2*values!L63</f>
        <v>1.3524891956072362</v>
      </c>
      <c r="L63">
        <f>$D$2*values!K63+$E$2*values!L63+$F$2*values!M63</f>
        <v>1.3463127753943249</v>
      </c>
      <c r="M63">
        <f>$D$2*values!K63+$E$2*values!L63+$F$2*values!M63+$G$2*values!N63</f>
        <v>1.3452975194085866</v>
      </c>
      <c r="N63">
        <f t="shared" si="2"/>
        <v>-1.8088779948345346E-2</v>
      </c>
      <c r="O63">
        <f t="shared" si="2"/>
        <v>-7.2720229281915127E-3</v>
      </c>
      <c r="P63">
        <f t="shared" si="2"/>
        <v>-1.0956027152801973E-3</v>
      </c>
      <c r="Q63">
        <f t="shared" si="2"/>
        <v>-8.0346729541824757E-5</v>
      </c>
      <c r="R63">
        <f>N63*N63*values!E63*values!D63</f>
        <v>1.8042708796828211E-5</v>
      </c>
      <c r="S63">
        <f>O63*O63*values!$E63*values!$D63</f>
        <v>2.9160412805572273E-6</v>
      </c>
      <c r="T63">
        <f>P63*P63*values!$E63*values!$D63</f>
        <v>6.6189543909504442E-8</v>
      </c>
      <c r="U63">
        <f>Q63*Q63*values!$E63*values!$D63</f>
        <v>3.5597507999802185E-10</v>
      </c>
    </row>
    <row r="64" spans="1:21">
      <c r="A64">
        <f>values!C64</f>
        <v>1.6631699507431656</v>
      </c>
      <c r="B64" s="1">
        <f t="shared" si="1"/>
        <v>1.471997002400651</v>
      </c>
      <c r="J64">
        <f>$D$2*values!K64</f>
        <v>1.5254215205638963</v>
      </c>
      <c r="K64">
        <f>$D$2*values!K64+$E$2*values!L64</f>
        <v>1.4811463457298504</v>
      </c>
      <c r="L64">
        <f>$D$2*values!K64+$E$2*values!L64+$F$2*values!M64</f>
        <v>1.4725759561073897</v>
      </c>
      <c r="M64">
        <f>$D$2*values!K64+$E$2*values!L64+$F$2*values!M64+$G$2*values!N64</f>
        <v>1.471853257582445</v>
      </c>
      <c r="N64">
        <f t="shared" si="2"/>
        <v>-5.3424518163245338E-2</v>
      </c>
      <c r="O64">
        <f t="shared" si="2"/>
        <v>-9.1493433291993664E-3</v>
      </c>
      <c r="P64">
        <f t="shared" si="2"/>
        <v>-5.7895370673866076E-4</v>
      </c>
      <c r="Q64">
        <f t="shared" si="2"/>
        <v>1.4374481820600415E-4</v>
      </c>
      <c r="R64">
        <f>N64*N64*values!E64*values!D64</f>
        <v>1.1031525644657902E-4</v>
      </c>
      <c r="S64">
        <f>O64*O64*values!$E64*values!$D64</f>
        <v>3.2354463341365096E-6</v>
      </c>
      <c r="T64">
        <f>P64*P64*values!$E64*values!$D64</f>
        <v>1.2955137558191354E-8</v>
      </c>
      <c r="U64">
        <f>Q64*Q64*values!$E64*values!$D64</f>
        <v>7.9861736085904237E-10</v>
      </c>
    </row>
    <row r="65" spans="1:21">
      <c r="A65">
        <f>values!C65</f>
        <v>1.8562514539273978</v>
      </c>
      <c r="B65" s="1">
        <f t="shared" si="1"/>
        <v>1.6008313896689341</v>
      </c>
      <c r="J65">
        <f>$D$2*values!K65</f>
        <v>1.7025114686166776</v>
      </c>
      <c r="K65">
        <f>$D$2*values!K65+$E$2*values!L65</f>
        <v>1.6092666795788966</v>
      </c>
      <c r="L65">
        <f>$D$2*values!K65+$E$2*values!L65+$F$2*values!M65</f>
        <v>1.6001687614119207</v>
      </c>
      <c r="M65">
        <f>$D$2*values!K65+$E$2*values!L65+$F$2*values!M65+$G$2*values!N65</f>
        <v>1.6004172869815818</v>
      </c>
      <c r="N65">
        <f t="shared" si="2"/>
        <v>-0.10168007894774345</v>
      </c>
      <c r="O65">
        <f t="shared" si="2"/>
        <v>-8.4352899099624512E-3</v>
      </c>
      <c r="P65">
        <f t="shared" si="2"/>
        <v>6.6262825701346451E-4</v>
      </c>
      <c r="Q65">
        <f t="shared" si="2"/>
        <v>4.1410268735231348E-4</v>
      </c>
      <c r="R65">
        <f>N65*N65*values!E65*values!D65</f>
        <v>2.4678410631865798E-4</v>
      </c>
      <c r="S65">
        <f>O65*O65*values!$E65*values!$D65</f>
        <v>1.6984214398360402E-6</v>
      </c>
      <c r="T65">
        <f>P65*P65*values!$E65*values!$D65</f>
        <v>1.0480580562507053E-8</v>
      </c>
      <c r="U65">
        <f>Q65*Q65*values!$E65*values!$D65</f>
        <v>4.0931865145147546E-9</v>
      </c>
    </row>
    <row r="66" spans="1:21">
      <c r="A66">
        <f>values!C66</f>
        <v>2.066922120005712</v>
      </c>
      <c r="B66" s="1">
        <f t="shared" si="1"/>
        <v>1.7301316578836259</v>
      </c>
      <c r="J66">
        <f>$D$2*values!K66</f>
        <v>1.8957337954413023</v>
      </c>
      <c r="K66">
        <f>$D$2*values!K66+$E$2*values!L66</f>
        <v>1.7325477087269212</v>
      </c>
      <c r="L66">
        <f>$D$2*values!K66+$E$2*values!L66+$F$2*values!M66</f>
        <v>1.7275515411167044</v>
      </c>
      <c r="M66">
        <f>$D$2*values!K66+$E$2*values!L66+$F$2*values!M66+$G$2*values!N66</f>
        <v>1.7296011592682003</v>
      </c>
      <c r="N66">
        <f t="shared" si="2"/>
        <v>-0.16560213755767639</v>
      </c>
      <c r="O66">
        <f t="shared" si="2"/>
        <v>-2.4160508432953254E-3</v>
      </c>
      <c r="P66">
        <f t="shared" si="2"/>
        <v>2.5801167669214919E-3</v>
      </c>
      <c r="Q66">
        <f t="shared" si="2"/>
        <v>5.3049861542553423E-4</v>
      </c>
      <c r="R66">
        <f>N66*N66*values!E66*values!D66</f>
        <v>3.4782099894732692E-4</v>
      </c>
      <c r="S66">
        <f>O66*O66*values!$E66*values!$D66</f>
        <v>7.4034826024920469E-8</v>
      </c>
      <c r="T66">
        <f>P66*P66*values!$E66*values!$D66</f>
        <v>8.4431138129359912E-8</v>
      </c>
      <c r="U66">
        <f>Q66*Q66*values!$E66*values!$D66</f>
        <v>3.5693770836124782E-9</v>
      </c>
    </row>
    <row r="67" spans="1:21">
      <c r="A67">
        <f>values!C67</f>
        <v>2.2965488133707117</v>
      </c>
      <c r="B67" s="1">
        <f t="shared" ref="B67:B102" si="4">A67/(POWER(1+POWER(A67/$C$4,2), 1/2))</f>
        <v>1.858220931540449</v>
      </c>
      <c r="J67">
        <f>$D$2*values!K67</f>
        <v>2.106342157862942</v>
      </c>
      <c r="K67">
        <f>$D$2*values!K67+$E$2*values!L67</f>
        <v>1.845071154506702</v>
      </c>
      <c r="L67">
        <f>$D$2*values!K67+$E$2*values!L67+$F$2*values!M67</f>
        <v>1.8537970141900018</v>
      </c>
      <c r="M67">
        <f>$D$2*values!K67+$E$2*values!L67+$F$2*values!M67+$G$2*values!N67</f>
        <v>1.8580943756617856</v>
      </c>
      <c r="N67">
        <f t="shared" ref="N67:Q102" si="5">$B67-J67</f>
        <v>-0.248121226322493</v>
      </c>
      <c r="O67">
        <f t="shared" si="5"/>
        <v>1.3149777033746979E-2</v>
      </c>
      <c r="P67">
        <f t="shared" si="5"/>
        <v>4.4239173504472262E-3</v>
      </c>
      <c r="Q67">
        <f t="shared" si="5"/>
        <v>1.2655587866339246E-4</v>
      </c>
      <c r="R67">
        <f>N67*N67*values!E67*values!D67</f>
        <v>3.470328851007892E-4</v>
      </c>
      <c r="S67">
        <f>O67*O67*values!$E67*values!$D67</f>
        <v>9.7471931239157118E-7</v>
      </c>
      <c r="T67">
        <f>P67*P67*values!$E67*values!$D67</f>
        <v>1.103206475266492E-7</v>
      </c>
      <c r="U67">
        <f>Q67*Q67*values!$E67*values!$D67</f>
        <v>9.0283303093919648E-11</v>
      </c>
    </row>
    <row r="68" spans="1:21">
      <c r="A68">
        <f>values!C68</f>
        <v>2.5466119263211437</v>
      </c>
      <c r="B68" s="1">
        <f t="shared" si="4"/>
        <v>1.9834224879076192</v>
      </c>
      <c r="J68">
        <f>$D$2*values!K68</f>
        <v>2.3356943379112547</v>
      </c>
      <c r="K68">
        <f>$D$2*values!K68+$E$2*values!L68</f>
        <v>1.9388077095145402</v>
      </c>
      <c r="L68">
        <f>$D$2*values!K68+$E$2*values!L68+$F$2*values!M68</f>
        <v>1.9795614469283911</v>
      </c>
      <c r="M68">
        <f>$D$2*values!K68+$E$2*values!L68+$F$2*values!M68+$G$2*values!N68</f>
        <v>1.984607845794701</v>
      </c>
      <c r="N68">
        <f t="shared" si="5"/>
        <v>-0.35227185000363548</v>
      </c>
      <c r="O68">
        <f t="shared" si="5"/>
        <v>4.4614778393079035E-2</v>
      </c>
      <c r="P68">
        <f t="shared" si="5"/>
        <v>3.8610409792281253E-3</v>
      </c>
      <c r="Q68">
        <f t="shared" si="5"/>
        <v>-1.1853578870817394E-3</v>
      </c>
      <c r="R68">
        <f>N68*N68*values!E68*values!D68</f>
        <v>2.515151564345526E-4</v>
      </c>
      <c r="S68">
        <f>O68*O68*values!$E68*values!$D68</f>
        <v>4.0342774337238085E-6</v>
      </c>
      <c r="T68">
        <f>P68*P68*values!$E68*values!$D68</f>
        <v>3.0214617644024862E-8</v>
      </c>
      <c r="U68">
        <f>Q68*Q68*values!$E68*values!$D68</f>
        <v>2.8477854590478839E-9</v>
      </c>
    </row>
    <row r="69" spans="1:21">
      <c r="A69">
        <f>values!C69</f>
        <v>2.8187152721030078</v>
      </c>
      <c r="B69" s="1">
        <f t="shared" si="4"/>
        <v>2.1041543395015077</v>
      </c>
      <c r="J69">
        <f>$D$2*values!K69</f>
        <v>2.5852613164919012</v>
      </c>
      <c r="K69">
        <f>$D$2*values!K69+$E$2*values!L69</f>
        <v>2.0029795310175214</v>
      </c>
      <c r="L69">
        <f>$D$2*values!K69+$E$2*values!L69+$F$2*values!M69</f>
        <v>2.1087840772857103</v>
      </c>
      <c r="M69">
        <f>$D$2*values!K69+$E$2*values!L69+$F$2*values!M69+$G$2*values!N69</f>
        <v>2.107277502017336</v>
      </c>
      <c r="N69">
        <f t="shared" si="5"/>
        <v>-0.48110697699039351</v>
      </c>
      <c r="O69">
        <f t="shared" si="5"/>
        <v>0.1011748084839863</v>
      </c>
      <c r="P69">
        <f t="shared" si="5"/>
        <v>-4.6297377842026144E-3</v>
      </c>
      <c r="Q69">
        <f t="shared" si="5"/>
        <v>-3.1231625158283371E-3</v>
      </c>
      <c r="R69">
        <f>N69*N69*values!E69*values!D69</f>
        <v>1.3118155871382118E-4</v>
      </c>
      <c r="S69">
        <f>O69*O69*values!$E69*values!$D69</f>
        <v>5.8014193446243115E-6</v>
      </c>
      <c r="T69">
        <f>P69*P69*values!$E69*values!$D69</f>
        <v>1.2147929580019538E-8</v>
      </c>
      <c r="U69">
        <f>Q69*Q69*values!$E69*values!$D69</f>
        <v>5.528135048873428E-9</v>
      </c>
    </row>
    <row r="70" spans="1:21">
      <c r="A70">
        <f>values!C70</f>
        <v>3.1145967014389901</v>
      </c>
      <c r="B70" s="1">
        <f t="shared" si="4"/>
        <v>2.219018134633207</v>
      </c>
      <c r="J70">
        <f>$D$2*values!K70</f>
        <v>2.8566370106250449</v>
      </c>
      <c r="K70">
        <f>$D$2*values!K70+$E$2*values!L70</f>
        <v>2.0232408553743313</v>
      </c>
      <c r="L70">
        <f>$D$2*values!K70+$E$2*values!L70+$F$2*values!M70</f>
        <v>2.2515611757233009</v>
      </c>
      <c r="M70">
        <f>$D$2*values!K70+$E$2*values!L70+$F$2*values!M70+$G$2*values!N70</f>
        <v>2.221665892533728</v>
      </c>
      <c r="N70">
        <f t="shared" si="5"/>
        <v>-0.63761887599183797</v>
      </c>
      <c r="O70">
        <f t="shared" si="5"/>
        <v>0.19577727925887567</v>
      </c>
      <c r="P70">
        <f t="shared" si="5"/>
        <v>-3.2543041090093983E-2</v>
      </c>
      <c r="Q70">
        <f t="shared" si="5"/>
        <v>-2.647757900521075E-3</v>
      </c>
      <c r="R70">
        <f>N70*N70*values!E70*values!D70</f>
        <v>4.7827993545504015E-5</v>
      </c>
      <c r="S70">
        <f>O70*O70*values!$E70*values!$D70</f>
        <v>4.5090433303098978E-6</v>
      </c>
      <c r="T70">
        <f>P70*P70*values!$E70*values!$D70</f>
        <v>1.245879673303151E-7</v>
      </c>
      <c r="U70">
        <f>Q70*Q70*values!$E70*values!$D70</f>
        <v>8.2473870477446435E-10</v>
      </c>
    </row>
    <row r="71" spans="1:21">
      <c r="A71">
        <f>values!C71</f>
        <v>3.4361395103172812</v>
      </c>
      <c r="B71" s="1">
        <f t="shared" si="4"/>
        <v>2.3268708631245261</v>
      </c>
      <c r="J71">
        <f>$D$2*values!K71</f>
        <v>3.1515487364088957</v>
      </c>
      <c r="K71">
        <f>$D$2*values!K71+$E$2*values!L71</f>
        <v>1.9806262543390092</v>
      </c>
      <c r="L71">
        <f>$D$2*values!K71+$E$2*values!L71+$F$2*values!M71</f>
        <v>2.4288910358601004</v>
      </c>
      <c r="M71">
        <f>$D$2*values!K71+$E$2*values!L71+$F$2*values!M71+$G$2*values!N71</f>
        <v>2.3155256529973416</v>
      </c>
      <c r="N71">
        <f t="shared" si="5"/>
        <v>-0.82467787328436959</v>
      </c>
      <c r="O71">
        <f t="shared" si="5"/>
        <v>0.34624460878551688</v>
      </c>
      <c r="P71">
        <f t="shared" si="5"/>
        <v>-0.10202017273557429</v>
      </c>
      <c r="Q71">
        <f t="shared" si="5"/>
        <v>1.134521012718448E-2</v>
      </c>
      <c r="R71">
        <f>N71*N71*values!E71*values!D71</f>
        <v>1.1668834318710194E-5</v>
      </c>
      <c r="S71">
        <f>O71*O71*values!$E71*values!$D71</f>
        <v>2.0569551802827163E-6</v>
      </c>
      <c r="T71">
        <f>P71*P71*values!$E71*values!$D71</f>
        <v>1.7857921024490951E-7</v>
      </c>
      <c r="U71">
        <f>Q71*Q71*values!$E71*values!$D71</f>
        <v>2.2084312141797616E-9</v>
      </c>
    </row>
    <row r="72" spans="1:21">
      <c r="A72">
        <f>values!C72</f>
        <v>3.7853847126245097</v>
      </c>
      <c r="B72" s="1">
        <f t="shared" si="4"/>
        <v>2.4268708661529685</v>
      </c>
      <c r="J72">
        <f>$D$2*values!K72</f>
        <v>3.4718684651985408</v>
      </c>
      <c r="K72">
        <f>$D$2*values!K72+$E$2*values!L72</f>
        <v>1.8502022295274179</v>
      </c>
      <c r="L72">
        <f>$D$2*values!K72+$E$2*values!L72+$F$2*values!M72</f>
        <v>2.6803693307703624</v>
      </c>
      <c r="M72">
        <f>$D$2*values!K72+$E$2*values!L72+$F$2*values!M72+$G$2*values!N72</f>
        <v>2.3565721171015173</v>
      </c>
      <c r="N72">
        <f t="shared" si="5"/>
        <v>-1.0449975990455722</v>
      </c>
      <c r="O72">
        <f t="shared" si="5"/>
        <v>0.57666863662555068</v>
      </c>
      <c r="P72">
        <f t="shared" si="5"/>
        <v>-0.25349846461739389</v>
      </c>
      <c r="Q72">
        <f t="shared" si="5"/>
        <v>7.0298749051451281E-2</v>
      </c>
      <c r="R72">
        <f>N72*N72*values!E72*values!D72</f>
        <v>1.7996597375969815E-6</v>
      </c>
      <c r="S72">
        <f>O72*O72*values!$E72*values!$D72</f>
        <v>5.4804027980756585E-7</v>
      </c>
      <c r="T72">
        <f>P72*P72*values!$E72*values!$D72</f>
        <v>1.0590354110404481E-7</v>
      </c>
      <c r="U72">
        <f>Q72*Q72*values!$E72*values!$D72</f>
        <v>8.1443233747484826E-9</v>
      </c>
    </row>
    <row r="73" spans="1:21">
      <c r="A73">
        <f>values!C73</f>
        <v>4.1645442572244384</v>
      </c>
      <c r="B73" s="1">
        <f t="shared" si="4"/>
        <v>2.5184944296641278</v>
      </c>
      <c r="J73">
        <f>$D$2*values!K73</f>
        <v>3.8196249460088736</v>
      </c>
      <c r="K73">
        <f>$D$2*values!K73+$E$2*values!L73</f>
        <v>1.5993402605949925</v>
      </c>
      <c r="L73">
        <f>$D$2*values!K73+$E$2*values!L73+$F$2*values!M73</f>
        <v>3.0764996513474738</v>
      </c>
      <c r="M73">
        <f>$D$2*values!K73+$E$2*values!L73+$F$2*values!M73+$G$2*values!N73</f>
        <v>2.2658147994819142</v>
      </c>
      <c r="N73">
        <f t="shared" si="5"/>
        <v>-1.3011305163447457</v>
      </c>
      <c r="O73">
        <f t="shared" si="5"/>
        <v>0.91915416906913538</v>
      </c>
      <c r="P73">
        <f t="shared" si="5"/>
        <v>-0.55800522168334599</v>
      </c>
      <c r="Q73">
        <f t="shared" si="5"/>
        <v>0.25267963018221362</v>
      </c>
      <c r="R73">
        <f>N73*N73*values!E73*values!D73</f>
        <v>1.6351982656157152E-7</v>
      </c>
      <c r="S73">
        <f>O73*O73*values!$E73*values!$D73</f>
        <v>8.1602866560564019E-8</v>
      </c>
      <c r="T73">
        <f>P73*P73*values!$E73*values!$D73</f>
        <v>3.007497106439432E-8</v>
      </c>
      <c r="U73">
        <f>Q73*Q73*values!$E73*values!$D73</f>
        <v>6.1669319675471467E-9</v>
      </c>
    </row>
    <row r="74" spans="1:21">
      <c r="A74">
        <f>values!C74</f>
        <v>4.5760152753904286</v>
      </c>
      <c r="B74" s="1">
        <f t="shared" si="4"/>
        <v>2.6015243894160203</v>
      </c>
      <c r="J74">
        <f>$D$2*values!K74</f>
        <v>4.1970167729344832</v>
      </c>
      <c r="K74">
        <f>$D$2*values!K74+$E$2*values!L74</f>
        <v>1.1855070702665653</v>
      </c>
      <c r="L74">
        <f>$D$2*values!K74+$E$2*values!L74+$F$2*values!M74</f>
        <v>3.7381757317467561</v>
      </c>
      <c r="M74">
        <f>$D$2*values!K74+$E$2*values!L74+$F$2*values!M74+$G$2*values!N74</f>
        <v>1.8619735041388117</v>
      </c>
      <c r="N74">
        <f t="shared" si="5"/>
        <v>-1.5954923835184629</v>
      </c>
      <c r="O74">
        <f t="shared" si="5"/>
        <v>1.4160173191494549</v>
      </c>
      <c r="P74">
        <f t="shared" si="5"/>
        <v>-1.1366513423307358</v>
      </c>
      <c r="Q74">
        <f t="shared" si="5"/>
        <v>0.73955088527720858</v>
      </c>
      <c r="R74">
        <f>N74*N74*values!E74*values!D74</f>
        <v>8.0379012423390069E-9</v>
      </c>
      <c r="S74">
        <f>O74*O74*values!$E74*values!$D74</f>
        <v>6.3312625806036245E-9</v>
      </c>
      <c r="T74">
        <f>P74*P74*values!$E74*values!$D74</f>
        <v>4.0795074783581032E-9</v>
      </c>
      <c r="U74">
        <f>Q74*Q74*values!$E74*values!$D74</f>
        <v>1.7269879918828657E-9</v>
      </c>
    </row>
    <row r="75" spans="1:21">
      <c r="A75">
        <f>values!C75</f>
        <v>5.0223954511777906</v>
      </c>
      <c r="B75" s="1">
        <f t="shared" si="4"/>
        <v>2.6760163172799722</v>
      </c>
      <c r="J75">
        <f>$D$2*values!K75</f>
        <v>4.6064264825043786</v>
      </c>
      <c r="K75">
        <f>$D$2*values!K75+$E$2*values!L75</f>
        <v>0.55343945592827293</v>
      </c>
      <c r="L75">
        <f>$D$2*values!K75+$E$2*values!L75+$F$2*values!M75</f>
        <v>4.86724661122049</v>
      </c>
      <c r="M75">
        <f>$D$2*values!K75+$E$2*values!L75+$F$2*values!M75+$G$2*values!N75</f>
        <v>0.749324479159303</v>
      </c>
      <c r="N75">
        <f t="shared" si="5"/>
        <v>-1.9304101652244063</v>
      </c>
      <c r="O75">
        <f t="shared" si="5"/>
        <v>2.1225768613516993</v>
      </c>
      <c r="P75">
        <f t="shared" si="5"/>
        <v>-2.1912302939405177</v>
      </c>
      <c r="Q75">
        <f t="shared" si="5"/>
        <v>1.9266918381206692</v>
      </c>
      <c r="R75">
        <f>N75*N75*values!E75*values!D75</f>
        <v>1.9302839873074322E-10</v>
      </c>
      <c r="S75">
        <f>O75*O75*values!$E75*values!$D75</f>
        <v>2.3337206414700994E-10</v>
      </c>
      <c r="T75">
        <f>P75*P75*values!$E75*values!$D75</f>
        <v>2.4871275786271673E-10</v>
      </c>
      <c r="U75">
        <f>Q75*Q75*values!$E75*values!$D75</f>
        <v>1.9228549809017276E-10</v>
      </c>
    </row>
    <row r="76" spans="1:21">
      <c r="A76">
        <f>values!C76</f>
        <v>5.5064996144513696</v>
      </c>
      <c r="B76" s="1">
        <f t="shared" si="4"/>
        <v>2.7422501475498064</v>
      </c>
      <c r="J76">
        <f>$D$2*values!K76</f>
        <v>5.0504357724281919</v>
      </c>
      <c r="K76">
        <f>$D$2*values!K76+$E$2*values!L76</f>
        <v>-0.36846507379958471</v>
      </c>
      <c r="L76">
        <f>$D$2*values!K76+$E$2*values!L76+$F$2*values!M76</f>
        <v>6.7941295751515174</v>
      </c>
      <c r="M76">
        <f>$D$2*values!K76+$E$2*values!L76+$F$2*values!M76+$G$2*values!N76</f>
        <v>-1.9031654196624075</v>
      </c>
      <c r="N76">
        <f t="shared" si="5"/>
        <v>-2.3081856248783854</v>
      </c>
      <c r="O76">
        <f t="shared" si="5"/>
        <v>3.1107152213493912</v>
      </c>
      <c r="P76">
        <f t="shared" si="5"/>
        <v>-4.0518794276017109</v>
      </c>
      <c r="Q76">
        <f t="shared" si="5"/>
        <v>4.6454155672122139</v>
      </c>
      <c r="R76">
        <f>N76*N76*values!E76*values!D76</f>
        <v>2.0061733069782229E-12</v>
      </c>
      <c r="S76">
        <f>O76*O76*values!$E76*values!$D76</f>
        <v>3.6437409403708415E-12</v>
      </c>
      <c r="T76">
        <f>P76*P76*values!$E76*values!$D76</f>
        <v>6.1821567248632544E-12</v>
      </c>
      <c r="U76">
        <f>Q76*Q76*values!$E76*values!$D76</f>
        <v>8.1259870454628922E-12</v>
      </c>
    </row>
    <row r="77" spans="1:21">
      <c r="A77">
        <f>values!C77</f>
        <v>6.0313776639399119</v>
      </c>
      <c r="B77" s="1">
        <f t="shared" si="4"/>
        <v>2.8006754140129915</v>
      </c>
      <c r="J77">
        <f>$D$2*values!K77</f>
        <v>5.5318419402125842</v>
      </c>
      <c r="K77">
        <f>$D$2*values!K77+$E$2*values!L77</f>
        <v>-1.6727565060513934</v>
      </c>
      <c r="L77">
        <f>$D$2*values!K77+$E$2*values!L77+$F$2*values!M77</f>
        <v>10.051542464404498</v>
      </c>
      <c r="M77">
        <f>$D$2*values!K77+$E$2*values!L77+$F$2*values!M77+$G$2*values!N77</f>
        <v>-7.7886809788597304</v>
      </c>
      <c r="N77">
        <f t="shared" si="5"/>
        <v>-2.7311665261995928</v>
      </c>
      <c r="O77">
        <f t="shared" si="5"/>
        <v>4.4734319200643853</v>
      </c>
      <c r="P77">
        <f t="shared" si="5"/>
        <v>-7.2508670503915074</v>
      </c>
      <c r="Q77">
        <f t="shared" si="5"/>
        <v>10.589356392872721</v>
      </c>
      <c r="R77">
        <f>N77*N77*values!E77*values!D77</f>
        <v>7.8172596625784877E-15</v>
      </c>
      <c r="S77">
        <f>O77*O77*values!$E77*values!$D77</f>
        <v>2.0971999593842648E-14</v>
      </c>
      <c r="T77">
        <f>P77*P77*values!$E77*values!$D77</f>
        <v>5.5098282347155312E-14</v>
      </c>
      <c r="U77">
        <f>Q77*Q77*values!$E77*values!$D77</f>
        <v>1.1751608268226838E-13</v>
      </c>
    </row>
    <row r="78" spans="1:21">
      <c r="A78">
        <f>values!C78</f>
        <v>6.600333935946562</v>
      </c>
      <c r="B78" s="1">
        <f t="shared" si="4"/>
        <v>2.8518570573680546</v>
      </c>
      <c r="J78">
        <f>$D$2*values!K78</f>
        <v>6.0536756477004694</v>
      </c>
      <c r="K78">
        <f>$D$2*values!K78+$E$2*values!L78</f>
        <v>-3.4788123228315939</v>
      </c>
      <c r="L78">
        <f>$D$2*values!K78+$E$2*values!L78+$F$2*values!M78</f>
        <v>15.488118683799041</v>
      </c>
      <c r="M78">
        <f>$D$2*values!K78+$E$2*values!L78+$F$2*values!M78+$G$2*values!N78</f>
        <v>-20.275218201709382</v>
      </c>
      <c r="N78">
        <f t="shared" si="5"/>
        <v>-3.2018185903324148</v>
      </c>
      <c r="O78">
        <f t="shared" si="5"/>
        <v>6.3306693801996481</v>
      </c>
      <c r="P78">
        <f t="shared" si="5"/>
        <v>-12.636261626430986</v>
      </c>
      <c r="Q78">
        <f t="shared" si="5"/>
        <v>23.127075259077436</v>
      </c>
      <c r="R78">
        <f>N78*N78*values!E78*values!D78</f>
        <v>9.6393941205747805E-18</v>
      </c>
      <c r="S78">
        <f>O78*O78*values!$E78*values!$D78</f>
        <v>3.7683875448806125E-17</v>
      </c>
      <c r="T78">
        <f>P78*P78*values!$E78*values!$D78</f>
        <v>1.5013899757357345E-16</v>
      </c>
      <c r="U78">
        <f>Q78*Q78*values!$E78*values!$D78</f>
        <v>5.0291862665505734E-16</v>
      </c>
    </row>
    <row r="79" spans="1:21">
      <c r="A79">
        <f>values!C79</f>
        <v>7.2169481432773468</v>
      </c>
      <c r="B79" s="1">
        <f t="shared" si="4"/>
        <v>2.8964267426138757</v>
      </c>
      <c r="J79">
        <f>$D$2*values!K79</f>
        <v>6.6192201257783321</v>
      </c>
      <c r="K79">
        <f>$D$2*values!K79+$E$2*values!L79</f>
        <v>-5.9403363013495909</v>
      </c>
      <c r="L79">
        <f>$D$2*values!K79+$E$2*values!L79+$F$2*values!M79</f>
        <v>24.442742602278599</v>
      </c>
      <c r="M79">
        <f>$D$2*values!K79+$E$2*values!L79+$F$2*values!M79+$G$2*values!N79</f>
        <v>-45.934146494751445</v>
      </c>
      <c r="N79">
        <f t="shared" si="5"/>
        <v>-3.7227933831644564</v>
      </c>
      <c r="O79">
        <f t="shared" si="5"/>
        <v>8.836763043963467</v>
      </c>
      <c r="P79">
        <f t="shared" si="5"/>
        <v>-21.546315859664723</v>
      </c>
      <c r="Q79">
        <f t="shared" si="5"/>
        <v>48.830573237365321</v>
      </c>
      <c r="R79">
        <f>N79*N79*values!E79*values!D79</f>
        <v>3.0797707805379825E-21</v>
      </c>
      <c r="S79">
        <f>O79*O79*values!$E79*values!$D79</f>
        <v>1.7352695535638704E-20</v>
      </c>
      <c r="T79">
        <f>P79*P79*values!$E79*values!$D79</f>
        <v>1.0316361971064099E-19</v>
      </c>
      <c r="U79">
        <f>Q79*Q79*values!$E79*values!$D79</f>
        <v>5.2986370618305358E-19</v>
      </c>
    </row>
    <row r="80" spans="1:21">
      <c r="A80">
        <f>values!C80</f>
        <v>7.8850980186300221</v>
      </c>
      <c r="B80" s="1">
        <f t="shared" si="4"/>
        <v>2.9350424693710093</v>
      </c>
      <c r="J80">
        <f>$D$2*values!K80</f>
        <v>7.2320319423756887</v>
      </c>
      <c r="K80">
        <f>$D$2*values!K80+$E$2*values!L80</f>
        <v>-9.2549171941077475</v>
      </c>
      <c r="L80">
        <f>$D$2*values!K80+$E$2*values!L80+$F$2*values!M80</f>
        <v>39.011095275922706</v>
      </c>
      <c r="M80">
        <f>$D$2*values!K80+$E$2*values!L80+$F$2*values!M80+$G$2*values!N80</f>
        <v>-97.386770473763789</v>
      </c>
      <c r="N80">
        <f t="shared" si="5"/>
        <v>-4.2969894730046789</v>
      </c>
      <c r="O80">
        <f t="shared" si="5"/>
        <v>12.189959663478756</v>
      </c>
      <c r="P80">
        <f t="shared" si="5"/>
        <v>-36.076052806551694</v>
      </c>
      <c r="Q80">
        <f t="shared" si="5"/>
        <v>100.3218129431348</v>
      </c>
      <c r="R80">
        <f>N80*N80*values!E80*values!D80</f>
        <v>2.0145199118087782E-25</v>
      </c>
      <c r="S80">
        <f>O80*O80*values!$E80*values!$D80</f>
        <v>1.6212407902292663E-24</v>
      </c>
      <c r="T80">
        <f>P80*P80*values!$E80*values!$D80</f>
        <v>1.4199760284441274E-23</v>
      </c>
      <c r="U80">
        <f>Q80*Q80*values!$E80*values!$D80</f>
        <v>1.098079360309696E-22</v>
      </c>
    </row>
    <row r="81" spans="1:21">
      <c r="A81">
        <f>values!C81</f>
        <v>8.6089838071884923</v>
      </c>
      <c r="B81" s="1">
        <f t="shared" si="4"/>
        <v>2.9683574207607921</v>
      </c>
      <c r="J81">
        <f>$D$2*values!K81</f>
        <v>7.8959634665137033</v>
      </c>
      <c r="K81">
        <f>$D$2*values!K81+$E$2*values!L81</f>
        <v>-13.676207837184272</v>
      </c>
      <c r="L81">
        <f>$D$2*values!K81+$E$2*values!L81+$F$2*values!M81</f>
        <v>62.45192034382837</v>
      </c>
      <c r="M81">
        <f>$D$2*values!K81+$E$2*values!L81+$F$2*values!M81+$G$2*values!N81</f>
        <v>-198.56136042193856</v>
      </c>
      <c r="N81">
        <f t="shared" si="5"/>
        <v>-4.9276060457529116</v>
      </c>
      <c r="O81">
        <f t="shared" si="5"/>
        <v>16.644565257945064</v>
      </c>
      <c r="P81">
        <f t="shared" si="5"/>
        <v>-59.483562923067581</v>
      </c>
      <c r="Q81">
        <f t="shared" si="5"/>
        <v>201.52971784269934</v>
      </c>
      <c r="R81">
        <f>N81*N81*values!E81*values!D81</f>
        <v>2.0446749539207242E-30</v>
      </c>
      <c r="S81">
        <f>O81*O81*values!$E81*values!$D81</f>
        <v>2.3329059504177978E-29</v>
      </c>
      <c r="T81">
        <f>P81*P81*values!$E81*values!$D81</f>
        <v>2.9795197329165847E-28</v>
      </c>
      <c r="U81">
        <f>Q81*Q81*values!$E81*values!$D81</f>
        <v>3.4200346968598014E-27</v>
      </c>
    </row>
    <row r="82" spans="1:21">
      <c r="A82">
        <f>values!C82</f>
        <v>9.3931547645696547</v>
      </c>
      <c r="B82" s="1">
        <f t="shared" si="4"/>
        <v>2.9969976847168662</v>
      </c>
      <c r="J82">
        <f>$D$2*values!K82</f>
        <v>8.6151871716172721</v>
      </c>
      <c r="K82">
        <f>$D$2*values!K82+$E$2*values!L82</f>
        <v>-19.52943694747665</v>
      </c>
      <c r="L82">
        <f>$D$2*values!K82+$E$2*values!L82+$F$2*values!M82</f>
        <v>99.804585861102481</v>
      </c>
      <c r="M82">
        <f>$D$2*values!K82+$E$2*values!L82+$F$2*values!M82+$G$2*values!N82</f>
        <v>-394.33388617274136</v>
      </c>
      <c r="N82">
        <f t="shared" si="5"/>
        <v>-5.6181894869004054</v>
      </c>
      <c r="O82">
        <f t="shared" si="5"/>
        <v>22.526434632193517</v>
      </c>
      <c r="P82">
        <f t="shared" si="5"/>
        <v>-96.807588176385622</v>
      </c>
      <c r="Q82">
        <f t="shared" si="5"/>
        <v>397.33088385745822</v>
      </c>
      <c r="R82">
        <f>N82*N82*values!E82*values!D82</f>
        <v>2.3242996506326534E-36</v>
      </c>
      <c r="S82">
        <f>O82*O82*values!$E82*values!$D82</f>
        <v>3.7366659106775344E-35</v>
      </c>
      <c r="T82">
        <f>P82*P82*values!$E82*values!$D82</f>
        <v>6.9010973263992172E-34</v>
      </c>
      <c r="U82">
        <f>Q82*Q82*values!$E82*values!$D82</f>
        <v>1.1625295426141072E-32</v>
      </c>
    </row>
    <row r="83" spans="1:21">
      <c r="A83">
        <f>values!C83</f>
        <v>10.24253782864939</v>
      </c>
      <c r="B83" s="1">
        <f t="shared" si="4"/>
        <v>3.0215477074476107</v>
      </c>
      <c r="J83">
        <f>$D$2*values!K83</f>
        <v>9.3942219326594483</v>
      </c>
      <c r="K83">
        <f>$D$2*values!K83+$E$2*values!L83</f>
        <v>-27.231158506509011</v>
      </c>
      <c r="L83">
        <f>$D$2*values!K83+$E$2*values!L83+$F$2*values!M83</f>
        <v>158.82563524798317</v>
      </c>
      <c r="M83">
        <f>$D$2*values!K83+$E$2*values!L83+$F$2*values!M83+$G$2*values!N83</f>
        <v>-768.10256747736196</v>
      </c>
      <c r="N83">
        <f t="shared" si="5"/>
        <v>-6.3726742252118376</v>
      </c>
      <c r="O83">
        <f t="shared" si="5"/>
        <v>30.252706213956621</v>
      </c>
      <c r="P83">
        <f t="shared" si="5"/>
        <v>-155.80408754053556</v>
      </c>
      <c r="Q83">
        <f t="shared" si="5"/>
        <v>771.12411518480963</v>
      </c>
      <c r="R83">
        <f>N83*N83*values!E83*values!D83</f>
        <v>2.0172019251886566E-43</v>
      </c>
      <c r="S83">
        <f>O83*O83*values!$E83*values!$D83</f>
        <v>4.5460519940255168E-42</v>
      </c>
      <c r="T83">
        <f>P83*P83*values!$E83*values!$D83</f>
        <v>1.2057676647980833E-40</v>
      </c>
      <c r="U83">
        <f>Q83*Q83*values!$E83*values!$D83</f>
        <v>2.9536192409113902E-39</v>
      </c>
    </row>
    <row r="84" spans="1:21">
      <c r="A84">
        <f>values!C84</f>
        <v>11.162468647235844</v>
      </c>
      <c r="B84" s="1">
        <f t="shared" si="4"/>
        <v>3.0425420043076263</v>
      </c>
      <c r="J84">
        <f>$D$2*values!K84</f>
        <v>10.237961484035242</v>
      </c>
      <c r="K84">
        <f>$D$2*values!K84+$E$2*values!L84</f>
        <v>-37.314388206438238</v>
      </c>
      <c r="L84">
        <f>$D$2*values!K84+$E$2*values!L84+$F$2*values!M84</f>
        <v>251.40617654970737</v>
      </c>
      <c r="M84">
        <f>$D$2*values!K84+$E$2*values!L84+$F$2*values!M84+$G$2*values!N84</f>
        <v>-1473.6615737844049</v>
      </c>
      <c r="N84">
        <f t="shared" si="5"/>
        <v>-7.1954194797276161</v>
      </c>
      <c r="O84">
        <f t="shared" si="5"/>
        <v>40.356930210745865</v>
      </c>
      <c r="P84">
        <f t="shared" si="5"/>
        <v>-248.36363454539975</v>
      </c>
      <c r="Q84">
        <f t="shared" si="5"/>
        <v>1476.7041157887127</v>
      </c>
      <c r="R84">
        <f>N84*N84*values!E84*values!D84</f>
        <v>8.520341531697751E-52</v>
      </c>
      <c r="S84">
        <f>O84*O84*values!$E84*values!$D84</f>
        <v>2.6802852470762879E-50</v>
      </c>
      <c r="T84">
        <f>P84*P84*values!$E84*values!$D84</f>
        <v>1.0151279408857667E-48</v>
      </c>
      <c r="U84">
        <f>Q84*Q84*values!$E84*values!$D84</f>
        <v>3.5886552487453609E-47</v>
      </c>
    </row>
    <row r="85" spans="1:21">
      <c r="A85">
        <f>values!C85</f>
        <v>12.158725158150105</v>
      </c>
      <c r="B85" s="1">
        <f t="shared" si="4"/>
        <v>3.0604616235226749</v>
      </c>
      <c r="J85">
        <f>$D$2*values!K85</f>
        <v>11.151705218445217</v>
      </c>
      <c r="K85">
        <f>$D$2*values!K85+$E$2*values!L85</f>
        <v>-50.460586931579485</v>
      </c>
      <c r="L85">
        <f>$D$2*values!K85+$E$2*values!L85+$F$2*values!M85</f>
        <v>395.71309842038659</v>
      </c>
      <c r="M85">
        <f>$D$2*values!K85+$E$2*values!L85+$F$2*values!M85+$G$2*values!N85</f>
        <v>-2792.7528059614751</v>
      </c>
      <c r="N85">
        <f t="shared" si="5"/>
        <v>-8.0912435949225419</v>
      </c>
      <c r="O85">
        <f t="shared" si="5"/>
        <v>53.521048555102162</v>
      </c>
      <c r="P85">
        <f t="shared" si="5"/>
        <v>-392.65263679686393</v>
      </c>
      <c r="Q85">
        <f t="shared" si="5"/>
        <v>2795.8132675849979</v>
      </c>
      <c r="R85">
        <f>N85*N85*values!E85*values!D85</f>
        <v>1.0321730375716412E-61</v>
      </c>
      <c r="S85">
        <f>O85*O85*values!$E85*values!$D85</f>
        <v>4.5161793889005074E-60</v>
      </c>
      <c r="T85">
        <f>P85*P85*values!$E85*values!$D85</f>
        <v>2.4307427228499266E-58</v>
      </c>
      <c r="U85">
        <f>Q85*Q85*values!$E85*values!$D85</f>
        <v>1.2323619501755751E-56</v>
      </c>
    </row>
    <row r="86" spans="1:21">
      <c r="A86">
        <f>values!C86</f>
        <v>13.237563934110575</v>
      </c>
      <c r="B86" s="1">
        <f t="shared" si="4"/>
        <v>3.0757340067503449</v>
      </c>
      <c r="J86">
        <f>$D$2*values!K86</f>
        <v>12.141191521593948</v>
      </c>
      <c r="K86">
        <f>$D$2*values!K86+$E$2*values!L86</f>
        <v>-67.540345401947462</v>
      </c>
      <c r="L86">
        <f>$D$2*values!K86+$E$2*values!L86+$F$2*values!M86</f>
        <v>619.41858070598994</v>
      </c>
      <c r="M86">
        <f>$D$2*values!K86+$E$2*values!L86+$F$2*values!M86+$G$2*values!N86</f>
        <v>-5238.5838240183493</v>
      </c>
      <c r="N86">
        <f t="shared" si="5"/>
        <v>-9.0654575148436027</v>
      </c>
      <c r="O86">
        <f t="shared" si="5"/>
        <v>70.6160794086978</v>
      </c>
      <c r="P86">
        <f t="shared" si="5"/>
        <v>-616.34284669923954</v>
      </c>
      <c r="Q86">
        <f t="shared" si="5"/>
        <v>5241.6595580250996</v>
      </c>
      <c r="R86">
        <f>N86*N86*values!E86*values!D86</f>
        <v>1.9274146803923345E-73</v>
      </c>
      <c r="S86">
        <f>O86*O86*values!$E86*values!$D86</f>
        <v>1.1695072342066126E-71</v>
      </c>
      <c r="T86">
        <f>P86*P86*values!$E86*values!$D86</f>
        <v>8.9092352862314694E-70</v>
      </c>
      <c r="U86">
        <f>Q86*Q86*values!$E86*values!$D86</f>
        <v>6.4436705745732383E-68</v>
      </c>
    </row>
    <row r="87" spans="1:21">
      <c r="A87">
        <f>values!C87</f>
        <v>14.405759521999366</v>
      </c>
      <c r="B87" s="1">
        <f t="shared" si="4"/>
        <v>3.088735120373117</v>
      </c>
      <c r="J87">
        <f>$D$2*values!K87</f>
        <v>13.212633853267326</v>
      </c>
      <c r="K87">
        <f>$D$2*values!K87+$E$2*values!L87</f>
        <v>-89.665124416399152</v>
      </c>
      <c r="L87">
        <f>$D$2*values!K87+$E$2*values!L87+$F$2*values!M87</f>
        <v>964.56412520657261</v>
      </c>
      <c r="M87">
        <f>$D$2*values!K87+$E$2*values!L87+$F$2*values!M87+$G$2*values!N87</f>
        <v>-9741.4007086709116</v>
      </c>
      <c r="N87">
        <f t="shared" si="5"/>
        <v>-10.123898732894208</v>
      </c>
      <c r="O87">
        <f t="shared" si="5"/>
        <v>92.753859536772268</v>
      </c>
      <c r="P87">
        <f t="shared" si="5"/>
        <v>-961.47539008619947</v>
      </c>
      <c r="Q87">
        <f t="shared" si="5"/>
        <v>9744.4894437912844</v>
      </c>
      <c r="R87">
        <f>N87*N87*values!E87*values!D87</f>
        <v>2.676566916501648E-87</v>
      </c>
      <c r="S87">
        <f>O87*O87*values!$E87*values!$D87</f>
        <v>2.2467073218942472E-85</v>
      </c>
      <c r="T87">
        <f>P87*P87*values!$E87*values!$D87</f>
        <v>2.414120066186141E-83</v>
      </c>
      <c r="U87">
        <f>Q87*Q87*values!$E87*values!$D87</f>
        <v>2.4797088946144063E-81</v>
      </c>
    </row>
    <row r="88" spans="1:21">
      <c r="A88">
        <f>values!C88</f>
        <v>15.670647024725445</v>
      </c>
      <c r="B88" s="1">
        <f t="shared" si="4"/>
        <v>3.0997929785537481</v>
      </c>
      <c r="J88">
        <f>$D$2*values!K88</f>
        <v>14.372759802445593</v>
      </c>
      <c r="K88">
        <f>$D$2*values!K88+$E$2*values!L88</f>
        <v>-118.25304015111112</v>
      </c>
      <c r="L88">
        <f>$D$2*values!K88+$E$2*values!L88+$F$2*values!M88</f>
        <v>1494.8771184102657</v>
      </c>
      <c r="M88">
        <f>$D$2*values!K88+$E$2*values!L88+$F$2*values!M88+$G$2*values!N88</f>
        <v>-17980.179464176956</v>
      </c>
      <c r="N88">
        <f t="shared" si="5"/>
        <v>-11.272966823891846</v>
      </c>
      <c r="O88">
        <f t="shared" si="5"/>
        <v>121.35283312966487</v>
      </c>
      <c r="P88">
        <f t="shared" si="5"/>
        <v>-1491.7773254317119</v>
      </c>
      <c r="Q88">
        <f t="shared" si="5"/>
        <v>17983.279257155511</v>
      </c>
      <c r="R88">
        <f>N88*N88*values!E88*values!D88</f>
        <v>1.1750420527070657E-103</v>
      </c>
      <c r="S88">
        <f>O88*O88*values!$E88*values!$D88</f>
        <v>1.3616854333031321E-101</v>
      </c>
      <c r="T88">
        <f>P88*P88*values!$E88*values!$D88</f>
        <v>2.0577137290693437E-99</v>
      </c>
      <c r="U88">
        <f>Q88*Q88*values!$E88*values!$D88</f>
        <v>2.9902997773167897E-97</v>
      </c>
    </row>
    <row r="89" spans="1:21">
      <c r="A89">
        <f>values!C89</f>
        <v>17.040168194107462</v>
      </c>
      <c r="B89" s="1">
        <f t="shared" si="4"/>
        <v>3.1091919069568408</v>
      </c>
      <c r="J89">
        <f>$D$2*values!K89</f>
        <v>15.628853362643499</v>
      </c>
      <c r="K89">
        <f>$D$2*values!K89+$E$2*values!L89</f>
        <v>-155.11248991398986</v>
      </c>
      <c r="L89">
        <f>$D$2*values!K89+$E$2*values!L89+$F$2*values!M89</f>
        <v>2306.7641291152672</v>
      </c>
      <c r="M89">
        <f>$D$2*values!K89+$E$2*values!L89+$F$2*values!M89+$G$2*values!N89</f>
        <v>-32973.951913312936</v>
      </c>
      <c r="N89">
        <f t="shared" si="5"/>
        <v>-12.519661455686657</v>
      </c>
      <c r="O89">
        <f t="shared" si="5"/>
        <v>158.22168182094671</v>
      </c>
      <c r="P89">
        <f t="shared" si="5"/>
        <v>-2303.6549372083105</v>
      </c>
      <c r="Q89">
        <f t="shared" si="5"/>
        <v>32977.061105219895</v>
      </c>
      <c r="R89">
        <f>N89*N89*values!E89*values!D89</f>
        <v>5.9767651263347798E-123</v>
      </c>
      <c r="S89">
        <f>O89*O89*values!$E89*values!$D89</f>
        <v>9.5458149673316922E-121</v>
      </c>
      <c r="T89">
        <f>P89*P89*values!$E89*values!$D89</f>
        <v>2.0235590061079714E-118</v>
      </c>
      <c r="U89">
        <f>Q89*Q89*values!$E89*values!$D89</f>
        <v>4.1467219612083975E-116</v>
      </c>
    </row>
    <row r="90" spans="1:21">
      <c r="A90">
        <f>values!C90</f>
        <v>18.522921325105642</v>
      </c>
      <c r="B90" s="1">
        <f t="shared" si="4"/>
        <v>3.1171770880072764</v>
      </c>
      <c r="J90">
        <f>$D$2*values!K90</f>
        <v>16.988800693761078</v>
      </c>
      <c r="K90">
        <f>$D$2*values!K90+$E$2*values!L90</f>
        <v>-202.54843657701329</v>
      </c>
      <c r="L90">
        <f>$D$2*values!K90+$E$2*values!L90+$F$2*values!M90</f>
        <v>3545.811912497179</v>
      </c>
      <c r="M90">
        <f>$D$2*values!K90+$E$2*values!L90+$F$2*values!M90+$G$2*values!N90</f>
        <v>-60133.580376911937</v>
      </c>
      <c r="N90">
        <f t="shared" si="5"/>
        <v>-13.871623605753802</v>
      </c>
      <c r="O90">
        <f t="shared" si="5"/>
        <v>205.66561366502057</v>
      </c>
      <c r="P90">
        <f t="shared" si="5"/>
        <v>-3542.6947354091717</v>
      </c>
      <c r="Q90">
        <f t="shared" si="5"/>
        <v>60136.697553999948</v>
      </c>
      <c r="R90">
        <f>N90*N90*values!E90*values!D90</f>
        <v>1.0848230725982671E-145</v>
      </c>
      <c r="S90">
        <f>O90*O90*values!$E90*values!$D90</f>
        <v>2.3846667305537267E-143</v>
      </c>
      <c r="T90">
        <f>P90*P90*values!$E90*values!$D90</f>
        <v>7.0757386781123521E-141</v>
      </c>
      <c r="U90">
        <f>Q90*Q90*values!$E90*values!$D90</f>
        <v>2.0388415282073692E-138</v>
      </c>
    </row>
    <row r="91" spans="1:21">
      <c r="A91">
        <f>values!C91</f>
        <v>20.128215265474122</v>
      </c>
      <c r="B91" s="1">
        <f t="shared" si="4"/>
        <v>3.1239590804366242</v>
      </c>
      <c r="J91">
        <f>$D$2*values!K91</f>
        <v>18.461139658504099</v>
      </c>
      <c r="K91">
        <f>$D$2*values!K91+$E$2*values!L91</f>
        <v>-263.49746789892691</v>
      </c>
      <c r="L91">
        <f>$D$2*values!K91+$E$2*values!L91+$F$2*values!M91</f>
        <v>5431.5330846403249</v>
      </c>
      <c r="M91">
        <f>$D$2*values!K91+$E$2*values!L91+$F$2*values!M91+$G$2*values!N91</f>
        <v>-109128.71228977374</v>
      </c>
      <c r="N91">
        <f t="shared" si="5"/>
        <v>-15.337180578067475</v>
      </c>
      <c r="O91">
        <f t="shared" si="5"/>
        <v>266.62142697936355</v>
      </c>
      <c r="P91">
        <f t="shared" si="5"/>
        <v>-5428.4091255598887</v>
      </c>
      <c r="Q91">
        <f t="shared" si="5"/>
        <v>109131.83624885418</v>
      </c>
      <c r="R91">
        <f>N91*N91*values!E91*values!D91</f>
        <v>1.7650051715724897E-172</v>
      </c>
      <c r="S91">
        <f>O91*O91*values!$E91*values!$D91</f>
        <v>5.3339018181509789E-170</v>
      </c>
      <c r="T91">
        <f>P91*P91*values!$E91*values!$D91</f>
        <v>2.2110576391829483E-167</v>
      </c>
      <c r="U91">
        <f>Q91*Q91*values!$E91*values!$D91</f>
        <v>8.9363021753344439E-165</v>
      </c>
    </row>
    <row r="92" spans="1:21">
      <c r="A92">
        <f>values!C92</f>
        <v>21.866127880630998</v>
      </c>
      <c r="B92" s="1">
        <f t="shared" si="4"/>
        <v>3.1297181203130231</v>
      </c>
      <c r="J92">
        <f>$D$2*values!K92</f>
        <v>20.055113445028557</v>
      </c>
      <c r="K92">
        <f>$D$2*values!K92+$E$2*values!L92</f>
        <v>-341.69939405901255</v>
      </c>
      <c r="L92">
        <f>$D$2*values!K92+$E$2*values!L92+$F$2*values!M92</f>
        <v>8294.4456657723658</v>
      </c>
      <c r="M92">
        <f>$D$2*values!K92+$E$2*values!L92+$F$2*values!M92+$G$2*values!N92</f>
        <v>-197195.71599745101</v>
      </c>
      <c r="N92">
        <f t="shared" si="5"/>
        <v>-16.925395324715534</v>
      </c>
      <c r="O92">
        <f t="shared" si="5"/>
        <v>344.82911217932559</v>
      </c>
      <c r="P92">
        <f t="shared" si="5"/>
        <v>-8291.3159476520523</v>
      </c>
      <c r="Q92">
        <f t="shared" si="5"/>
        <v>197198.84571557134</v>
      </c>
      <c r="R92">
        <f>N92*N92*values!E92*values!D92</f>
        <v>5.0917911332417863E-204</v>
      </c>
      <c r="S92">
        <f>O92*O92*values!$E92*values!$D92</f>
        <v>2.1134928646277777E-201</v>
      </c>
      <c r="T92">
        <f>P92*P92*values!$E92*values!$D92</f>
        <v>1.2219118236390861E-198</v>
      </c>
      <c r="U92">
        <f>Q92*Q92*values!$E92*values!$D92</f>
        <v>6.9119673020506719E-196</v>
      </c>
    </row>
    <row r="93" spans="1:21">
      <c r="A93">
        <f>values!C93</f>
        <v>23.747569341413556</v>
      </c>
      <c r="B93" s="1">
        <f t="shared" si="4"/>
        <v>3.1346080934553413</v>
      </c>
      <c r="J93">
        <f>$D$2*values!K93</f>
        <v>21.780728613025349</v>
      </c>
      <c r="K93">
        <f>$D$2*values!K93+$E$2*values!L93</f>
        <v>-441.91523675704639</v>
      </c>
      <c r="L93">
        <f>$D$2*values!K93+$E$2*values!L93+$F$2*values!M93</f>
        <v>12631.593223014173</v>
      </c>
      <c r="M93">
        <f>$D$2*values!K93+$E$2*values!L93+$F$2*values!M93+$G$2*values!N93</f>
        <v>-354989.31290187541</v>
      </c>
      <c r="N93">
        <f t="shared" si="5"/>
        <v>-18.646120519570008</v>
      </c>
      <c r="O93">
        <f t="shared" si="5"/>
        <v>445.0498448505017</v>
      </c>
      <c r="P93">
        <f t="shared" si="5"/>
        <v>-12628.458614920719</v>
      </c>
      <c r="Q93">
        <f t="shared" si="5"/>
        <v>354992.44750996889</v>
      </c>
      <c r="R93">
        <f>N93*N93*values!E93*values!D93</f>
        <v>3.8934936349034861E-241</v>
      </c>
      <c r="S93">
        <f>O93*O93*values!$E93*values!$D93</f>
        <v>2.218093264600163E-238</v>
      </c>
      <c r="T93">
        <f>P93*P93*values!$E93*values!$D93</f>
        <v>1.7859248728285808E-235</v>
      </c>
      <c r="U93">
        <f>Q93*Q93*values!$E93*values!$D93</f>
        <v>1.4112394949723005E-232</v>
      </c>
    </row>
    <row r="94" spans="1:21">
      <c r="A94">
        <f>values!C94</f>
        <v>25.784350632575247</v>
      </c>
      <c r="B94" s="1">
        <f t="shared" si="4"/>
        <v>3.1387601265786484</v>
      </c>
      <c r="J94">
        <f>$D$2*values!K94</f>
        <v>23.648817928150162</v>
      </c>
      <c r="K94">
        <f>$D$2*values!K94+$E$2*values!L94</f>
        <v>-570.20411519375193</v>
      </c>
      <c r="L94">
        <f>$D$2*values!K94+$E$2*values!L94+$F$2*values!M94</f>
        <v>19189.621497219916</v>
      </c>
      <c r="M94">
        <f>$D$2*values!K94+$E$2*values!L94+$F$2*values!M94+$G$2*values!N94</f>
        <v>-636918.92928720592</v>
      </c>
      <c r="N94">
        <f t="shared" si="5"/>
        <v>-20.510057801571513</v>
      </c>
      <c r="O94">
        <f t="shared" si="5"/>
        <v>573.34287532033056</v>
      </c>
      <c r="P94">
        <f t="shared" si="5"/>
        <v>-19186.482737093338</v>
      </c>
      <c r="Q94">
        <f t="shared" si="5"/>
        <v>636922.06804733246</v>
      </c>
      <c r="R94">
        <f>N94*N94*values!E94*values!D94</f>
        <v>8.4954301641893456E-285</v>
      </c>
      <c r="S94">
        <f>O94*O94*values!$E94*values!$D94</f>
        <v>6.6386602902326503E-282</v>
      </c>
      <c r="T94">
        <f>P94*P94*values!$E94*values!$D94</f>
        <v>7.4343386463482504E-279</v>
      </c>
      <c r="U94">
        <f>Q94*Q94*values!$E94*values!$D94</f>
        <v>8.1926461709394956E-276</v>
      </c>
    </row>
    <row r="95" spans="1:21">
      <c r="A95">
        <f>values!C95</f>
        <v>27.989257712576894</v>
      </c>
      <c r="B95" s="1">
        <f t="shared" si="4"/>
        <v>3.1422857827761996</v>
      </c>
      <c r="J95">
        <f>$D$2*values!K95</f>
        <v>25.671108379691397</v>
      </c>
      <c r="K95">
        <f>$D$2*values!K95+$E$2*values!L95</f>
        <v>-734.27489908082316</v>
      </c>
      <c r="L95">
        <f>$D$2*values!K95+$E$2*values!L95+$F$2*values!M95</f>
        <v>29089.014190636146</v>
      </c>
      <c r="M95">
        <f>$D$2*values!K95+$E$2*values!L95+$F$2*values!M95+$G$2*values!N95</f>
        <v>-1139383.1384759226</v>
      </c>
      <c r="N95">
        <f t="shared" si="5"/>
        <v>-22.528822596915198</v>
      </c>
      <c r="O95">
        <f t="shared" si="5"/>
        <v>737.41718486359935</v>
      </c>
      <c r="P95">
        <f t="shared" si="5"/>
        <v>-29085.871904853371</v>
      </c>
      <c r="Q95">
        <f t="shared" si="5"/>
        <v>1139386.2807617055</v>
      </c>
      <c r="R95">
        <f>N95*N95*values!E95*values!D95</f>
        <v>0</v>
      </c>
      <c r="S95">
        <f>O95*O95*values!$E95*values!$D95</f>
        <v>0</v>
      </c>
      <c r="T95">
        <f>P95*P95*values!$E95*values!$D95</f>
        <v>0</v>
      </c>
      <c r="U95">
        <f>Q95*Q95*values!$E95*values!$D95</f>
        <v>0</v>
      </c>
    </row>
    <row r="96" spans="1:21">
      <c r="A96">
        <f>values!C96</f>
        <v>30.376131790632392</v>
      </c>
      <c r="B96" s="1">
        <f t="shared" si="4"/>
        <v>3.1452798711623888</v>
      </c>
      <c r="J96">
        <f>$D$2*values!K96</f>
        <v>27.860294808844376</v>
      </c>
      <c r="K96">
        <f>$D$2*values!K96+$E$2*values!L96</f>
        <v>-943.93276801911406</v>
      </c>
      <c r="L96">
        <f>$D$2*values!K96+$E$2*values!L96+$F$2*values!M96</f>
        <v>44009.778751731799</v>
      </c>
      <c r="M96">
        <f>$D$2*values!K96+$E$2*values!L96+$F$2*values!M96+$G$2*values!N96</f>
        <v>-2032899.5681241921</v>
      </c>
      <c r="N96">
        <f t="shared" si="5"/>
        <v>-24.715014937681985</v>
      </c>
      <c r="O96">
        <f t="shared" si="5"/>
        <v>947.07804789027648</v>
      </c>
      <c r="P96">
        <f t="shared" si="5"/>
        <v>-44006.633471860638</v>
      </c>
      <c r="Q96">
        <f t="shared" si="5"/>
        <v>2032902.7134040631</v>
      </c>
      <c r="R96">
        <f>N96*N96*values!E96*values!D96</f>
        <v>0</v>
      </c>
      <c r="S96">
        <f>O96*O96*values!$E96*values!$D96</f>
        <v>0</v>
      </c>
      <c r="T96">
        <f>P96*P96*values!$E96*values!$D96</f>
        <v>0</v>
      </c>
      <c r="U96">
        <f>Q96*Q96*values!$E96*values!$D96</f>
        <v>0</v>
      </c>
    </row>
    <row r="97" spans="1:21">
      <c r="A97">
        <f>values!C97</f>
        <v>32.95995622530954</v>
      </c>
      <c r="B97" s="1">
        <f t="shared" si="4"/>
        <v>3.1478228947831055</v>
      </c>
      <c r="J97">
        <f>$D$2*values!K97</f>
        <v>30.230119610124721</v>
      </c>
      <c r="K97">
        <f>$D$2*values!K97+$E$2*values!L97</f>
        <v>-1211.6462330129575</v>
      </c>
      <c r="L97">
        <f>$D$2*values!K97+$E$2*values!L97+$F$2*values!M97</f>
        <v>66468.840045174904</v>
      </c>
      <c r="M97">
        <f>$D$2*values!K97+$E$2*values!L97+$F$2*values!M97+$G$2*values!N97</f>
        <v>-3618659.5693841442</v>
      </c>
      <c r="N97">
        <f t="shared" si="5"/>
        <v>-27.082296715341617</v>
      </c>
      <c r="O97">
        <f t="shared" si="5"/>
        <v>1214.7940559077406</v>
      </c>
      <c r="P97">
        <f t="shared" si="5"/>
        <v>-66465.692222280122</v>
      </c>
      <c r="Q97">
        <f t="shared" si="5"/>
        <v>3618662.7172070388</v>
      </c>
      <c r="R97">
        <f>N97*N97*values!E97*values!D97</f>
        <v>0</v>
      </c>
      <c r="S97">
        <f>O97*O97*values!$E97*values!$D97</f>
        <v>0</v>
      </c>
      <c r="T97">
        <f>P97*P97*values!$E97*values!$D97</f>
        <v>0</v>
      </c>
      <c r="U97">
        <f>Q97*Q97*values!$E97*values!$D97</f>
        <v>0</v>
      </c>
    </row>
    <row r="98" spans="1:21">
      <c r="A98">
        <f>values!C98</f>
        <v>35.756950590500274</v>
      </c>
      <c r="B98" s="1">
        <f t="shared" si="4"/>
        <v>3.1499831683697206</v>
      </c>
      <c r="J98">
        <f>$D$2*values!K98</f>
        <v>32.79545900652942</v>
      </c>
      <c r="K98">
        <f>$D$2*values!K98+$E$2*values!L98</f>
        <v>-1553.2670476453955</v>
      </c>
      <c r="L98">
        <f>$D$2*values!K98+$E$2*values!L98+$F$2*values!M98</f>
        <v>100234.24976326599</v>
      </c>
      <c r="M98">
        <f>$D$2*values!K98+$E$2*values!L98+$F$2*values!M98+$G$2*values!N98</f>
        <v>-6427980.3126100507</v>
      </c>
      <c r="N98">
        <f t="shared" si="5"/>
        <v>-29.645475838159697</v>
      </c>
      <c r="O98">
        <f t="shared" si="5"/>
        <v>1556.4170308137652</v>
      </c>
      <c r="P98">
        <f t="shared" si="5"/>
        <v>-100231.09978009762</v>
      </c>
      <c r="Q98">
        <f t="shared" si="5"/>
        <v>6427983.4625932192</v>
      </c>
      <c r="R98">
        <f>N98*N98*values!E98*values!D98</f>
        <v>0</v>
      </c>
      <c r="S98">
        <f>O98*O98*values!$E98*values!$D98</f>
        <v>0</v>
      </c>
      <c r="T98">
        <f>P98*P98*values!$E98*values!$D98</f>
        <v>0</v>
      </c>
      <c r="U98">
        <f>Q98*Q98*values!$E98*values!$D98</f>
        <v>0</v>
      </c>
    </row>
    <row r="99" spans="1:21">
      <c r="A99">
        <f>values!C99</f>
        <v>38.78467249952012</v>
      </c>
      <c r="B99" s="1">
        <f t="shared" si="4"/>
        <v>3.1518186404711166</v>
      </c>
      <c r="J99">
        <f>$D$2*values!K99</f>
        <v>35.572416440276903</v>
      </c>
      <c r="K99">
        <f>$D$2*values!K99+$E$2*values!L99</f>
        <v>-1988.944154311697</v>
      </c>
      <c r="L99">
        <f>$D$2*values!K99+$E$2*values!L99+$F$2*values!M99</f>
        <v>150943.43976390769</v>
      </c>
      <c r="M99">
        <f>$D$2*values!K99+$E$2*values!L99+$F$2*values!M99+$G$2*values!N99</f>
        <v>-11397042.000382964</v>
      </c>
      <c r="N99">
        <f t="shared" si="5"/>
        <v>-32.42059779980579</v>
      </c>
      <c r="O99">
        <f t="shared" si="5"/>
        <v>1992.0959729521683</v>
      </c>
      <c r="P99">
        <f t="shared" si="5"/>
        <v>-150940.28794526722</v>
      </c>
      <c r="Q99">
        <f t="shared" si="5"/>
        <v>11397045.152201604</v>
      </c>
      <c r="R99">
        <f>N99*N99*values!E99*values!D99</f>
        <v>0</v>
      </c>
      <c r="S99">
        <f>O99*O99*values!$E99*values!$D99</f>
        <v>0</v>
      </c>
      <c r="T99">
        <f>P99*P99*values!$E99*values!$D99</f>
        <v>0</v>
      </c>
      <c r="U99">
        <f>Q99*Q99*values!$E99*values!$D99</f>
        <v>0</v>
      </c>
    </row>
    <row r="100" spans="1:21">
      <c r="A100">
        <f>values!C100</f>
        <v>42.062127826756743</v>
      </c>
      <c r="B100" s="1">
        <f t="shared" si="4"/>
        <v>3.1533784545896557</v>
      </c>
      <c r="J100">
        <f>$D$2*values!K100</f>
        <v>38.578423665587565</v>
      </c>
      <c r="K100">
        <f>$D$2*values!K100+$E$2*values!L100</f>
        <v>-2544.2838705799463</v>
      </c>
      <c r="L100">
        <f>$D$2*values!K100+$E$2*values!L100+$F$2*values!M100</f>
        <v>227025.69123581127</v>
      </c>
      <c r="M100">
        <f>$D$2*values!K100+$E$2*values!L100+$F$2*values!M100+$G$2*values!N100</f>
        <v>-20173661.522590339</v>
      </c>
      <c r="N100">
        <f t="shared" si="5"/>
        <v>-35.425045210997908</v>
      </c>
      <c r="O100">
        <f t="shared" si="5"/>
        <v>2547.4372490345359</v>
      </c>
      <c r="P100">
        <f t="shared" si="5"/>
        <v>-227022.53785735668</v>
      </c>
      <c r="Q100">
        <f t="shared" si="5"/>
        <v>20173664.675968792</v>
      </c>
      <c r="R100">
        <f>N100*N100*values!E100*values!D100</f>
        <v>0</v>
      </c>
      <c r="S100">
        <f>O100*O100*values!$E100*values!$D100</f>
        <v>0</v>
      </c>
      <c r="T100">
        <f>P100*P100*values!$E100*values!$D100</f>
        <v>0</v>
      </c>
      <c r="U100">
        <f>Q100*Q100*values!$E100*values!$D100</f>
        <v>0</v>
      </c>
    </row>
    <row r="101" spans="1:21">
      <c r="A101">
        <f>values!C101</f>
        <v>45.609890018966176</v>
      </c>
      <c r="B101" s="1">
        <f t="shared" si="4"/>
        <v>3.1547042823176135</v>
      </c>
      <c r="J101">
        <f>$D$2*values!K101</f>
        <v>41.832350178281601</v>
      </c>
      <c r="K101">
        <f>$D$2*values!K101+$E$2*values!L101</f>
        <v>-3251.8225509436693</v>
      </c>
      <c r="L101">
        <f>$D$2*values!K101+$E$2*values!L101+$F$2*values!M101</f>
        <v>341078.04572074325</v>
      </c>
      <c r="M101">
        <f>$D$2*values!K101+$E$2*values!L101+$F$2*values!M101+$G$2*values!N101</f>
        <v>-35655492.020813286</v>
      </c>
      <c r="N101">
        <f t="shared" si="5"/>
        <v>-38.677645895963991</v>
      </c>
      <c r="O101">
        <f t="shared" si="5"/>
        <v>3254.9772552259869</v>
      </c>
      <c r="P101">
        <f t="shared" si="5"/>
        <v>-341074.89101646096</v>
      </c>
      <c r="Q101">
        <f t="shared" si="5"/>
        <v>35655495.175517567</v>
      </c>
      <c r="R101">
        <f>N101*N101*values!E101*values!D101</f>
        <v>0</v>
      </c>
      <c r="S101">
        <f>O101*O101*values!$E101*values!$D101</f>
        <v>0</v>
      </c>
      <c r="T101">
        <f>P101*P101*values!$E101*values!$D101</f>
        <v>0</v>
      </c>
      <c r="U101">
        <f>Q101*Q101*values!$E101*values!$D101</f>
        <v>0</v>
      </c>
    </row>
    <row r="102" spans="1:21">
      <c r="A102">
        <f>values!C102</f>
        <v>49.450229245343046</v>
      </c>
      <c r="B102" s="1">
        <f t="shared" si="4"/>
        <v>3.1558314588977496</v>
      </c>
      <c r="J102">
        <f>$D$2*values!K102</f>
        <v>45.354621669275858</v>
      </c>
      <c r="K102">
        <f>$D$2*values!K102+$E$2*values!L102</f>
        <v>-4152.8957574224623</v>
      </c>
      <c r="L102">
        <f>$D$2*values!K102+$E$2*values!L102+$F$2*values!M102</f>
        <v>511916.91497412045</v>
      </c>
      <c r="M102">
        <f>$D$2*values!K102+$E$2*values!L102+$F$2*values!M102+$G$2*values!N102</f>
        <v>-62933626.048145801</v>
      </c>
      <c r="N102">
        <f t="shared" si="5"/>
        <v>-42.198790210378107</v>
      </c>
      <c r="O102">
        <f t="shared" si="5"/>
        <v>4156.0515888813597</v>
      </c>
      <c r="P102">
        <f t="shared" si="5"/>
        <v>-511913.75914266153</v>
      </c>
      <c r="Q102">
        <f t="shared" si="5"/>
        <v>62933629.203977257</v>
      </c>
      <c r="R102">
        <f>N102*N102*values!E102*values!D102</f>
        <v>0</v>
      </c>
      <c r="S102">
        <f>O102*O102*values!$E102*values!$D102</f>
        <v>0</v>
      </c>
      <c r="T102">
        <f>P102*P102*values!$E102*values!$D102</f>
        <v>0</v>
      </c>
      <c r="U102">
        <f>Q102*Q102*values!$E102*values!$D102</f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4E40-2FE8-3644-8E22-6A50038279EF}">
  <dimension ref="A1:Q102"/>
  <sheetViews>
    <sheetView workbookViewId="0">
      <selection activeCell="R1" sqref="R1:R1048576"/>
    </sheetView>
  </sheetViews>
  <sheetFormatPr baseColWidth="10" defaultRowHeight="20"/>
  <cols>
    <col min="3" max="8" width="13" bestFit="1" customWidth="1"/>
    <col min="11" max="11" width="13" bestFit="1" customWidth="1"/>
    <col min="12" max="12" width="13.85546875" bestFit="1" customWidth="1"/>
    <col min="13" max="13" width="12" bestFit="1" customWidth="1"/>
    <col min="14" max="15" width="13.85546875" bestFit="1" customWidth="1"/>
    <col min="16" max="16" width="13" bestFit="1" customWidth="1"/>
  </cols>
  <sheetData>
    <row r="1" spans="1:17">
      <c r="A1" t="s">
        <v>1</v>
      </c>
      <c r="B1" t="s">
        <v>0</v>
      </c>
      <c r="C1" t="s">
        <v>2</v>
      </c>
      <c r="D1" t="s">
        <v>9</v>
      </c>
      <c r="E1" t="s">
        <v>3</v>
      </c>
      <c r="F1">
        <v>1</v>
      </c>
      <c r="G1">
        <v>2</v>
      </c>
      <c r="H1">
        <v>4</v>
      </c>
      <c r="I1">
        <v>6</v>
      </c>
      <c r="J1">
        <v>8</v>
      </c>
      <c r="K1" t="s">
        <v>7</v>
      </c>
      <c r="L1" t="s">
        <v>5</v>
      </c>
      <c r="M1" t="s">
        <v>6</v>
      </c>
      <c r="N1" t="s">
        <v>8</v>
      </c>
      <c r="O1">
        <f>SUM(O2:O102)</f>
        <v>0.99999999999999978</v>
      </c>
      <c r="P1">
        <f>SUM(P2:P102)</f>
        <v>0.99999999999999944</v>
      </c>
      <c r="Q1">
        <f>SUM(Q2:Q102)</f>
        <v>1.0000000000000036</v>
      </c>
    </row>
    <row r="2" spans="1:17">
      <c r="A2">
        <v>0</v>
      </c>
      <c r="B2">
        <f>-4+8/(MAX(A2:A1000)+1)*A2</f>
        <v>-4</v>
      </c>
      <c r="C2">
        <f>EXP(B2-EXP(-B2))</f>
        <v>3.5575154172390382E-26</v>
      </c>
      <c r="D2">
        <f>(1+EXP(-B2))*C2*8/(MAX(A2:A1000)+1)</f>
        <v>1.5666635715871664E-25</v>
      </c>
      <c r="E2">
        <f>2*C2*EXP(-C2*C2)</f>
        <v>7.1150308344780764E-26</v>
      </c>
      <c r="F2">
        <f>POWER($C2,F$1)</f>
        <v>3.5575154172390382E-26</v>
      </c>
      <c r="G2">
        <f>POWER($C2,G$1)</f>
        <v>1.2655915943893448E-51</v>
      </c>
      <c r="H2">
        <f t="shared" ref="H2:J17" si="0">POWER($C2,H$1)</f>
        <v>1.6017220837889637E-102</v>
      </c>
      <c r="I2">
        <f t="shared" si="0"/>
        <v>2.0271260057910982E-153</v>
      </c>
      <c r="J2">
        <f t="shared" si="0"/>
        <v>2.56551363369726E-204</v>
      </c>
      <c r="K2">
        <f>F2</f>
        <v>3.5575154172390382E-26</v>
      </c>
      <c r="L2">
        <f>SQRT(2)*(-1+0.5*G2)*C2</f>
        <v>-5.031086551410828E-26</v>
      </c>
      <c r="M2">
        <f>SQRT(3)*(1-G2+1/6*H2)*F2</f>
        <v>6.1617974513676066E-26</v>
      </c>
      <c r="N2">
        <f>SQRT(4)*(-1+3/2*G2-0.5*H2+1/24*I2)*F2</f>
        <v>-7.1150308344780764E-26</v>
      </c>
      <c r="O2">
        <f>L2*L2*$E2*$D2</f>
        <v>2.8214743675532433E-101</v>
      </c>
      <c r="P2">
        <f>M2*M2*$E2*$D2</f>
        <v>4.2322115513298629E-101</v>
      </c>
      <c r="Q2">
        <f>N2*N2*$E2*$D2</f>
        <v>5.642948735106486E-101</v>
      </c>
    </row>
    <row r="3" spans="1:17">
      <c r="A3">
        <v>1</v>
      </c>
      <c r="B3">
        <f t="shared" ref="B3:B66" si="1">-4+8/(MAX(A3:A1001)+1)*A3</f>
        <v>-3.9207920792079207</v>
      </c>
      <c r="C3">
        <f t="shared" ref="C3:C66" si="2">EXP(B3-EXP(-B3))</f>
        <v>2.4617399967727223E-24</v>
      </c>
      <c r="D3">
        <f t="shared" ref="D3:D66" si="3">(1+EXP(-B3))*C3*8/(MAX(A3:A1001)+1)</f>
        <v>1.0030324369993254E-23</v>
      </c>
      <c r="E3">
        <f>2*C3*EXP(-C3*C3)</f>
        <v>4.9234799935454447E-24</v>
      </c>
      <c r="F3">
        <f>C3</f>
        <v>2.4617399967727223E-24</v>
      </c>
      <c r="G3">
        <f t="shared" ref="G3:J34" si="4">POWER($C3,G$1)</f>
        <v>6.0601638117105626E-48</v>
      </c>
      <c r="H3">
        <f t="shared" si="0"/>
        <v>3.6725585424766298E-95</v>
      </c>
      <c r="I3">
        <f t="shared" si="0"/>
        <v>2.2256306375505361E-142</v>
      </c>
      <c r="J3">
        <f t="shared" si="0"/>
        <v>1.3487686247918067E-189</v>
      </c>
      <c r="K3">
        <f t="shared" ref="K3:K66" si="5">F3</f>
        <v>2.4617399967727223E-24</v>
      </c>
      <c r="L3">
        <f>SQRT(2)*(-1+0.5*G3)*C3</f>
        <v>-3.4814260904722831E-24</v>
      </c>
      <c r="M3">
        <f t="shared" ref="M3:M66" si="6">SQRT(3)*(1-G3+1/6*H3)*F3</f>
        <v>4.2638587494347987E-24</v>
      </c>
      <c r="N3">
        <f t="shared" ref="N3:N66" si="7">SQRT(4)*(-1+3/2*G3-0.5*H3+1/24*I3)*F3</f>
        <v>-4.9234799935454447E-24</v>
      </c>
      <c r="O3">
        <f t="shared" ref="O3:O66" si="8">L3*L3*$E3*$D3</f>
        <v>5.985514879251674E-94</v>
      </c>
      <c r="P3">
        <f>M3*M3*$E3*$D3</f>
        <v>8.978272318877511E-94</v>
      </c>
      <c r="Q3">
        <f>N3*N3*$E3*$D3</f>
        <v>1.1971029758503348E-93</v>
      </c>
    </row>
    <row r="4" spans="1:17">
      <c r="A4">
        <v>2</v>
      </c>
      <c r="B4">
        <f t="shared" si="1"/>
        <v>-3.8415841584158414</v>
      </c>
      <c r="C4">
        <f t="shared" si="2"/>
        <v>1.2411660687391594E-22</v>
      </c>
      <c r="D4">
        <f t="shared" si="3"/>
        <v>4.6794896895588983E-22</v>
      </c>
      <c r="E4">
        <f>2*C4*EXP(-C4*C4)</f>
        <v>2.4823321374783187E-22</v>
      </c>
      <c r="F4">
        <f>C4</f>
        <v>1.2411660687391594E-22</v>
      </c>
      <c r="G4">
        <f t="shared" si="4"/>
        <v>1.5404932101894196E-44</v>
      </c>
      <c r="H4">
        <f t="shared" si="0"/>
        <v>2.3731193306397033E-88</v>
      </c>
      <c r="I4">
        <f t="shared" si="0"/>
        <v>3.6557742158197234E-132</v>
      </c>
      <c r="J4">
        <f t="shared" si="0"/>
        <v>5.6316953574558333E-176</v>
      </c>
      <c r="K4">
        <f t="shared" si="5"/>
        <v>1.2411660687391594E-22</v>
      </c>
      <c r="L4">
        <f>SQRT(2)*(-1+0.5*G4)*C4</f>
        <v>-1.7552738875682165E-22</v>
      </c>
      <c r="M4">
        <f t="shared" si="6"/>
        <v>2.1497626916867497E-22</v>
      </c>
      <c r="N4">
        <f t="shared" si="7"/>
        <v>-2.4823321374783187E-22</v>
      </c>
      <c r="O4">
        <f t="shared" si="8"/>
        <v>3.5788885047759735E-87</v>
      </c>
      <c r="P4">
        <f>M4*M4*$E4*$D4</f>
        <v>5.3683327571639598E-87</v>
      </c>
      <c r="Q4">
        <f>N4*N4*$E4*$D4</f>
        <v>7.1577770095519461E-87</v>
      </c>
    </row>
    <row r="5" spans="1:17">
      <c r="A5">
        <v>3</v>
      </c>
      <c r="B5">
        <f t="shared" si="1"/>
        <v>-3.7623762376237622</v>
      </c>
      <c r="C5">
        <f t="shared" si="2"/>
        <v>4.6706942413020371E-21</v>
      </c>
      <c r="D5">
        <f t="shared" si="3"/>
        <v>1.6296783978910742E-20</v>
      </c>
      <c r="E5">
        <f>2*C5*EXP(-C5*C5)</f>
        <v>9.3413884826040742E-21</v>
      </c>
      <c r="F5">
        <f>C5</f>
        <v>4.6706942413020371E-21</v>
      </c>
      <c r="G5">
        <f t="shared" si="4"/>
        <v>2.1815384695732013E-41</v>
      </c>
      <c r="H5">
        <f t="shared" si="0"/>
        <v>4.7591100942277852E-82</v>
      </c>
      <c r="I5">
        <f t="shared" si="0"/>
        <v>1.0382181751492057E-122</v>
      </c>
      <c r="J5">
        <f t="shared" si="0"/>
        <v>2.2649128888980798E-163</v>
      </c>
      <c r="K5">
        <f t="shared" si="5"/>
        <v>4.6706942413020371E-21</v>
      </c>
      <c r="L5">
        <f>SQRT(2)*(-1+0.5*G5)*C5</f>
        <v>-6.6053591417472544E-21</v>
      </c>
      <c r="M5">
        <f t="shared" si="6"/>
        <v>8.0898797325544975E-21</v>
      </c>
      <c r="N5">
        <f t="shared" si="7"/>
        <v>-9.3413884826040742E-21</v>
      </c>
      <c r="O5">
        <f t="shared" si="8"/>
        <v>6.6421122968531604E-81</v>
      </c>
      <c r="P5">
        <f>M5*M5*$E5*$D5</f>
        <v>9.9631684452797391E-81</v>
      </c>
      <c r="Q5">
        <f>N5*N5*$E5*$D5</f>
        <v>1.3284224593706321E-80</v>
      </c>
    </row>
    <row r="6" spans="1:17">
      <c r="A6">
        <v>4</v>
      </c>
      <c r="B6">
        <f t="shared" si="1"/>
        <v>-3.6831683168316833</v>
      </c>
      <c r="C6">
        <f t="shared" si="2"/>
        <v>1.3414388944310109E-19</v>
      </c>
      <c r="D6">
        <f t="shared" si="3"/>
        <v>4.3321522706943926E-19</v>
      </c>
      <c r="E6">
        <f>2*C6*EXP(-C6*C6)</f>
        <v>2.6828777888620217E-19</v>
      </c>
      <c r="F6">
        <f>C6</f>
        <v>1.3414388944310109E-19</v>
      </c>
      <c r="G6">
        <f t="shared" si="4"/>
        <v>1.7994583074922927E-38</v>
      </c>
      <c r="H6">
        <f t="shared" si="0"/>
        <v>3.2380502004030265E-76</v>
      </c>
      <c r="I6">
        <f t="shared" si="0"/>
        <v>5.8267363331923091E-114</v>
      </c>
      <c r="J6">
        <f t="shared" si="0"/>
        <v>1.0484969100330081E-151</v>
      </c>
      <c r="K6">
        <f t="shared" si="5"/>
        <v>1.3414388944310109E-19</v>
      </c>
      <c r="L6">
        <f>SQRT(2)*(-1+0.5*G6)*C6</f>
        <v>-1.8970810775991063E-19</v>
      </c>
      <c r="M6">
        <f t="shared" si="6"/>
        <v>2.3234403204035344E-19</v>
      </c>
      <c r="N6">
        <f t="shared" si="7"/>
        <v>-2.6828777888620217E-19</v>
      </c>
      <c r="O6">
        <f t="shared" si="8"/>
        <v>4.1828894589338577E-75</v>
      </c>
      <c r="P6">
        <f>M6*M6*$E6*$D6</f>
        <v>6.2743341884007858E-75</v>
      </c>
      <c r="Q6">
        <f>N6*N6*$E6*$D6</f>
        <v>8.3657789178677134E-75</v>
      </c>
    </row>
    <row r="7" spans="1:17">
      <c r="A7">
        <v>5</v>
      </c>
      <c r="B7">
        <f t="shared" si="1"/>
        <v>-3.6039603960396041</v>
      </c>
      <c r="C7">
        <f t="shared" si="2"/>
        <v>3.0014813055322502E-18</v>
      </c>
      <c r="D7">
        <f t="shared" si="3"/>
        <v>8.9731727232975791E-18</v>
      </c>
      <c r="E7">
        <f>2*C7*EXP(-C7*C7)</f>
        <v>6.0029626110645005E-18</v>
      </c>
      <c r="F7">
        <f>C7</f>
        <v>3.0014813055322502E-18</v>
      </c>
      <c r="G7">
        <f t="shared" si="4"/>
        <v>9.0088900274595811E-36</v>
      </c>
      <c r="H7">
        <f t="shared" si="0"/>
        <v>8.116009952686069E-71</v>
      </c>
      <c r="I7">
        <f t="shared" si="0"/>
        <v>7.3116241125516231E-106</v>
      </c>
      <c r="J7">
        <f t="shared" si="0"/>
        <v>6.5869617552099327E-141</v>
      </c>
      <c r="K7">
        <f t="shared" si="5"/>
        <v>3.0014813055322502E-18</v>
      </c>
      <c r="L7">
        <f>SQRT(2)*(-1+0.5*G7)*C7</f>
        <v>-4.2447355694930119E-18</v>
      </c>
      <c r="M7">
        <f t="shared" si="6"/>
        <v>5.1987181191500222E-18</v>
      </c>
      <c r="N7">
        <f t="shared" si="7"/>
        <v>-6.0029626110645005E-18</v>
      </c>
      <c r="O7">
        <f t="shared" si="8"/>
        <v>9.7053890017869134E-70</v>
      </c>
      <c r="P7">
        <f>M7*M7*$E7*$D7</f>
        <v>1.4558083502680369E-69</v>
      </c>
      <c r="Q7">
        <f>N7*N7*$E7*$D7</f>
        <v>1.9410778003573824E-69</v>
      </c>
    </row>
    <row r="8" spans="1:17">
      <c r="A8">
        <v>6</v>
      </c>
      <c r="B8">
        <f t="shared" si="1"/>
        <v>-3.5247524752475248</v>
      </c>
      <c r="C8">
        <f t="shared" si="2"/>
        <v>5.3325196097058548E-17</v>
      </c>
      <c r="D8">
        <f t="shared" si="3"/>
        <v>1.4760148290166502E-16</v>
      </c>
      <c r="E8">
        <f>2*C8*EXP(-C8*C8)</f>
        <v>1.066503921941171E-16</v>
      </c>
      <c r="F8">
        <f>C8</f>
        <v>5.3325196097058548E-17</v>
      </c>
      <c r="G8">
        <f t="shared" si="4"/>
        <v>2.8435765387897484E-33</v>
      </c>
      <c r="H8">
        <f t="shared" si="0"/>
        <v>8.0859275319554857E-66</v>
      </c>
      <c r="I8">
        <f t="shared" si="0"/>
        <v>2.2992953824222711E-98</v>
      </c>
      <c r="J8">
        <f t="shared" si="0"/>
        <v>6.5382224052035729E-131</v>
      </c>
      <c r="K8">
        <f t="shared" si="5"/>
        <v>5.3325196097058548E-17</v>
      </c>
      <c r="L8">
        <f>SQRT(2)*(-1+0.5*G8)*C8</f>
        <v>-7.5413215536665034E-17</v>
      </c>
      <c r="M8">
        <f t="shared" si="6"/>
        <v>9.2361948963678993E-17</v>
      </c>
      <c r="N8">
        <f t="shared" si="7"/>
        <v>-1.066503921941171E-16</v>
      </c>
      <c r="O8">
        <f t="shared" si="8"/>
        <v>8.9525776308799278E-65</v>
      </c>
      <c r="P8">
        <f>M8*M8*$E8*$D8</f>
        <v>1.3428866446319888E-64</v>
      </c>
      <c r="Q8">
        <f>N8*N8*$E8*$D8</f>
        <v>1.7905155261759856E-64</v>
      </c>
    </row>
    <row r="9" spans="1:17">
      <c r="A9">
        <v>7</v>
      </c>
      <c r="B9">
        <f t="shared" si="1"/>
        <v>-3.4455445544554455</v>
      </c>
      <c r="C9">
        <f t="shared" si="2"/>
        <v>7.6557784376069991E-16</v>
      </c>
      <c r="D9">
        <f t="shared" si="3"/>
        <v>1.9623264742807682E-15</v>
      </c>
      <c r="E9">
        <f>2*C9*EXP(-C9*C9)</f>
        <v>1.5311556875213998E-15</v>
      </c>
      <c r="F9">
        <f>C9</f>
        <v>7.6557784376069991E-16</v>
      </c>
      <c r="G9">
        <f t="shared" si="4"/>
        <v>5.8610943485728264E-31</v>
      </c>
      <c r="H9">
        <f t="shared" si="0"/>
        <v>3.4352426962872325E-61</v>
      </c>
      <c r="I9">
        <f t="shared" si="0"/>
        <v>2.0134281553185177E-91</v>
      </c>
      <c r="J9">
        <f t="shared" si="0"/>
        <v>1.1800892382394776E-121</v>
      </c>
      <c r="K9">
        <f t="shared" si="5"/>
        <v>7.6557784376069991E-16</v>
      </c>
      <c r="L9">
        <f>SQRT(2)*(-1+0.5*G9)*C9</f>
        <v>-1.0826905696987322E-15</v>
      </c>
      <c r="M9">
        <f t="shared" si="6"/>
        <v>1.3260197225425599E-15</v>
      </c>
      <c r="N9">
        <f t="shared" si="7"/>
        <v>-1.5311556875213998E-15</v>
      </c>
      <c r="O9">
        <f t="shared" si="8"/>
        <v>3.5220808665989405E-60</v>
      </c>
      <c r="P9">
        <f>M9*M9*$E9*$D9</f>
        <v>5.2831212998984089E-60</v>
      </c>
      <c r="Q9">
        <f>N9*N9*$E9*$D9</f>
        <v>7.0441617331978811E-60</v>
      </c>
    </row>
    <row r="10" spans="1:17">
      <c r="A10">
        <v>8</v>
      </c>
      <c r="B10">
        <f t="shared" si="1"/>
        <v>-3.3663366336633662</v>
      </c>
      <c r="C10">
        <f t="shared" si="2"/>
        <v>9.0272079098290536E-15</v>
      </c>
      <c r="D10">
        <f t="shared" si="3"/>
        <v>2.1430910939600041E-14</v>
      </c>
      <c r="E10">
        <f>2*C10*EXP(-C10*C10)</f>
        <v>1.8054415819658107E-14</v>
      </c>
      <c r="F10">
        <f>C10</f>
        <v>9.0272079098290536E-15</v>
      </c>
      <c r="G10">
        <f t="shared" si="4"/>
        <v>8.1490482647280234E-29</v>
      </c>
      <c r="H10">
        <f t="shared" si="0"/>
        <v>6.6406987620866806E-57</v>
      </c>
      <c r="I10">
        <f t="shared" si="0"/>
        <v>5.4115374723764003E-85</v>
      </c>
      <c r="J10">
        <f t="shared" si="0"/>
        <v>4.4098880048779572E-113</v>
      </c>
      <c r="K10">
        <f t="shared" si="5"/>
        <v>9.0272079098290536E-15</v>
      </c>
      <c r="L10">
        <f>SQRT(2)*(-1+0.5*G10)*C10</f>
        <v>-1.2766399856441928E-14</v>
      </c>
      <c r="M10">
        <f t="shared" si="6"/>
        <v>1.5635582750311567E-14</v>
      </c>
      <c r="N10">
        <f t="shared" si="7"/>
        <v>-1.8054415819658107E-14</v>
      </c>
      <c r="O10">
        <f t="shared" si="8"/>
        <v>6.3061015174818063E-56</v>
      </c>
      <c r="P10">
        <f>M10*M10*$E10*$D10</f>
        <v>9.4591522762227068E-56</v>
      </c>
      <c r="Q10">
        <f>N10*N10*$E10*$D10</f>
        <v>1.2612203034963613E-55</v>
      </c>
    </row>
    <row r="11" spans="1:17">
      <c r="A11">
        <v>9</v>
      </c>
      <c r="B11">
        <f t="shared" si="1"/>
        <v>-3.2871287128712874</v>
      </c>
      <c r="C11">
        <f t="shared" si="2"/>
        <v>8.8743221742589672E-14</v>
      </c>
      <c r="D11">
        <f t="shared" si="3"/>
        <v>1.95171126860119E-13</v>
      </c>
      <c r="E11">
        <f>2*C11*EXP(-C11*C11)</f>
        <v>1.7748644348517934E-13</v>
      </c>
      <c r="F11">
        <f>C11</f>
        <v>8.8743221742589672E-14</v>
      </c>
      <c r="G11">
        <f t="shared" si="4"/>
        <v>7.8753594052544403E-27</v>
      </c>
      <c r="H11">
        <f t="shared" si="0"/>
        <v>6.2021285761929569E-53</v>
      </c>
      <c r="I11">
        <f t="shared" si="0"/>
        <v>4.8843991615118531E-79</v>
      </c>
      <c r="J11">
        <f t="shared" si="0"/>
        <v>3.8466398875629278E-105</v>
      </c>
      <c r="K11">
        <f t="shared" si="5"/>
        <v>8.8743221742589672E-14</v>
      </c>
      <c r="L11">
        <f>SQRT(2)*(-1+0.5*G11)*C11</f>
        <v>-1.2550186775705324E-13</v>
      </c>
      <c r="M11">
        <f t="shared" si="6"/>
        <v>1.5370776888551639E-13</v>
      </c>
      <c r="N11">
        <f t="shared" si="7"/>
        <v>-1.7748644348517934E-13</v>
      </c>
      <c r="O11">
        <f t="shared" si="8"/>
        <v>5.456085093047699E-52</v>
      </c>
      <c r="P11">
        <f>M11*M11*$E11*$D11</f>
        <v>8.1841276395715484E-52</v>
      </c>
      <c r="Q11">
        <f>N11*N11*$E11*$D11</f>
        <v>1.0912170186095398E-51</v>
      </c>
    </row>
    <row r="12" spans="1:17">
      <c r="A12">
        <v>10</v>
      </c>
      <c r="B12">
        <f t="shared" si="1"/>
        <v>-3.2079207920792081</v>
      </c>
      <c r="C12">
        <f t="shared" si="2"/>
        <v>7.3747834597375508E-13</v>
      </c>
      <c r="D12">
        <f t="shared" si="3"/>
        <v>1.5028563813734802E-12</v>
      </c>
      <c r="E12">
        <f>2*C12*EXP(-C12*C12)</f>
        <v>1.4749566919475102E-12</v>
      </c>
      <c r="F12">
        <f>C12</f>
        <v>7.3747834597375508E-13</v>
      </c>
      <c r="G12">
        <f t="shared" si="4"/>
        <v>5.4387431078018557E-25</v>
      </c>
      <c r="H12">
        <f t="shared" si="0"/>
        <v>2.9579926592662187E-49</v>
      </c>
      <c r="I12">
        <f t="shared" si="0"/>
        <v>1.6087762188512631E-73</v>
      </c>
      <c r="J12">
        <f t="shared" si="0"/>
        <v>8.7497205722728365E-98</v>
      </c>
      <c r="K12">
        <f t="shared" si="5"/>
        <v>7.3747834597375508E-13</v>
      </c>
      <c r="L12">
        <f>SQRT(2)*(-1+0.5*G12)*C12</f>
        <v>-1.042951878832562E-12</v>
      </c>
      <c r="M12">
        <f t="shared" si="6"/>
        <v>1.2773499647084024E-12</v>
      </c>
      <c r="N12">
        <f t="shared" si="7"/>
        <v>-1.4749566919475102E-12</v>
      </c>
      <c r="O12">
        <f t="shared" si="8"/>
        <v>2.4111558899614656E-48</v>
      </c>
      <c r="P12">
        <f>M12*M12*$E12*$D12</f>
        <v>3.6167338349421984E-48</v>
      </c>
      <c r="Q12">
        <f>N12*N12*$E12*$D12</f>
        <v>4.8223117799229312E-48</v>
      </c>
    </row>
    <row r="13" spans="1:17">
      <c r="A13">
        <v>11</v>
      </c>
      <c r="B13">
        <f t="shared" si="1"/>
        <v>-3.1287128712871288</v>
      </c>
      <c r="C13">
        <f t="shared" si="2"/>
        <v>5.2474986660686337E-12</v>
      </c>
      <c r="D13">
        <f t="shared" si="3"/>
        <v>9.9108340287822272E-12</v>
      </c>
      <c r="E13">
        <f>2*C13*EXP(-C13*C13)</f>
        <v>1.0494997332137267E-11</v>
      </c>
      <c r="F13">
        <f>C13</f>
        <v>5.2474986660686337E-12</v>
      </c>
      <c r="G13">
        <f t="shared" si="4"/>
        <v>2.7536242250392092E-23</v>
      </c>
      <c r="H13">
        <f t="shared" si="0"/>
        <v>7.5824463727227853E-46</v>
      </c>
      <c r="I13">
        <f t="shared" si="0"/>
        <v>2.0879208016990142E-68</v>
      </c>
      <c r="J13">
        <f t="shared" si="0"/>
        <v>5.7493492995216919E-91</v>
      </c>
      <c r="K13">
        <f t="shared" si="5"/>
        <v>5.2474986660686337E-12</v>
      </c>
      <c r="L13">
        <f>SQRT(2)*(-1+0.5*G13)*C13</f>
        <v>-7.4210837820889878E-12</v>
      </c>
      <c r="M13">
        <f t="shared" si="6"/>
        <v>9.0889343022807823E-12</v>
      </c>
      <c r="N13">
        <f t="shared" si="7"/>
        <v>-1.0494997332137267E-11</v>
      </c>
      <c r="O13">
        <f t="shared" si="8"/>
        <v>5.7283191336948091E-45</v>
      </c>
      <c r="P13">
        <f>M13*M13*$E13*$D13</f>
        <v>8.5924787005422093E-45</v>
      </c>
      <c r="Q13">
        <f>N13*N13*$E13*$D13</f>
        <v>1.1456638267389616E-44</v>
      </c>
    </row>
    <row r="14" spans="1:17">
      <c r="A14">
        <v>12</v>
      </c>
      <c r="B14">
        <f t="shared" si="1"/>
        <v>-3.0495049504950495</v>
      </c>
      <c r="C14">
        <f t="shared" si="2"/>
        <v>3.2350267722106718E-11</v>
      </c>
      <c r="D14">
        <f t="shared" si="3"/>
        <v>5.6641523534407729E-11</v>
      </c>
      <c r="E14">
        <f>2*C14*EXP(-C14*C14)</f>
        <v>6.4700535444213436E-11</v>
      </c>
      <c r="F14">
        <f>C14</f>
        <v>3.2350267722106718E-11</v>
      </c>
      <c r="G14">
        <f t="shared" si="4"/>
        <v>1.0465398216919798E-21</v>
      </c>
      <c r="H14">
        <f t="shared" si="0"/>
        <v>1.0952455983870809E-42</v>
      </c>
      <c r="I14">
        <f t="shared" si="0"/>
        <v>1.1462181332449414E-63</v>
      </c>
      <c r="J14">
        <f t="shared" si="0"/>
        <v>1.1995629207862749E-84</v>
      </c>
      <c r="K14">
        <f t="shared" si="5"/>
        <v>3.2350267722106718E-11</v>
      </c>
      <c r="L14">
        <f>SQRT(2)*(-1+0.5*G14)*C14</f>
        <v>-4.5750187359003897E-11</v>
      </c>
      <c r="M14">
        <f t="shared" si="6"/>
        <v>5.6032307333144323E-11</v>
      </c>
      <c r="N14">
        <f t="shared" si="7"/>
        <v>-6.4700535444213436E-11</v>
      </c>
      <c r="O14">
        <f t="shared" si="8"/>
        <v>7.6705862059503695E-42</v>
      </c>
      <c r="P14">
        <f>M14*M14*$E14*$D14</f>
        <v>1.1505879308925552E-41</v>
      </c>
      <c r="Q14">
        <f>N14*N14*$E14*$D14</f>
        <v>1.5341172411900737E-41</v>
      </c>
    </row>
    <row r="15" spans="1:17">
      <c r="A15">
        <v>13</v>
      </c>
      <c r="B15">
        <f t="shared" si="1"/>
        <v>-2.9702970297029703</v>
      </c>
      <c r="C15">
        <f t="shared" si="2"/>
        <v>1.7469017061123317E-10</v>
      </c>
      <c r="D15">
        <f t="shared" si="3"/>
        <v>2.8362364203032084E-10</v>
      </c>
      <c r="E15">
        <f>2*C15*EXP(-C15*C15)</f>
        <v>3.4938034122246634E-10</v>
      </c>
      <c r="F15">
        <f>C15</f>
        <v>1.7469017061123317E-10</v>
      </c>
      <c r="G15">
        <f t="shared" si="4"/>
        <v>3.0516655708181753E-20</v>
      </c>
      <c r="H15">
        <f t="shared" si="0"/>
        <v>9.3126627561170188E-40</v>
      </c>
      <c r="I15">
        <f t="shared" si="0"/>
        <v>2.8419132305483004E-59</v>
      </c>
      <c r="J15">
        <f t="shared" si="0"/>
        <v>8.6725687609169025E-79</v>
      </c>
      <c r="K15">
        <f t="shared" si="5"/>
        <v>1.7469017061123317E-10</v>
      </c>
      <c r="L15">
        <f>SQRT(2)*(-1+0.5*G15)*C15</f>
        <v>-2.4704920849167584E-10</v>
      </c>
      <c r="M15">
        <f t="shared" si="6"/>
        <v>3.0257225108153138E-10</v>
      </c>
      <c r="N15">
        <f t="shared" si="7"/>
        <v>-3.4938034122246634E-10</v>
      </c>
      <c r="O15">
        <f t="shared" si="8"/>
        <v>6.0479449270632082E-39</v>
      </c>
      <c r="P15">
        <f>M15*M15*$E15*$D15</f>
        <v>9.071917390594811E-39</v>
      </c>
      <c r="Q15">
        <f>N15*N15*$E15*$D15</f>
        <v>1.2095889854126416E-38</v>
      </c>
    </row>
    <row r="16" spans="1:17">
      <c r="A16">
        <v>14</v>
      </c>
      <c r="B16">
        <f t="shared" si="1"/>
        <v>-2.891089108910891</v>
      </c>
      <c r="C16">
        <f t="shared" si="2"/>
        <v>8.3465215424382187E-10</v>
      </c>
      <c r="D16">
        <f t="shared" si="3"/>
        <v>1.256964126048698E-9</v>
      </c>
      <c r="E16">
        <f>2*C16*EXP(-C16*C16)</f>
        <v>1.6693043084876437E-9</v>
      </c>
      <c r="F16">
        <f>C16</f>
        <v>8.3465215424382187E-10</v>
      </c>
      <c r="G16">
        <f t="shared" si="4"/>
        <v>6.9664421858385267E-19</v>
      </c>
      <c r="H16">
        <f t="shared" si="0"/>
        <v>4.8531316728630667E-37</v>
      </c>
      <c r="I16">
        <f t="shared" si="0"/>
        <v>3.3809061219262365E-55</v>
      </c>
      <c r="J16">
        <f t="shared" si="0"/>
        <v>2.3552887034146668E-73</v>
      </c>
      <c r="K16">
        <f t="shared" si="5"/>
        <v>8.3465215424382187E-10</v>
      </c>
      <c r="L16">
        <f>SQRT(2)*(-1+0.5*G16)*C16</f>
        <v>-1.1803763963955335E-9</v>
      </c>
      <c r="M16">
        <f t="shared" si="6"/>
        <v>1.4456599377971147E-9</v>
      </c>
      <c r="N16">
        <f t="shared" si="7"/>
        <v>-1.6693043084876437E-9</v>
      </c>
      <c r="O16">
        <f t="shared" si="8"/>
        <v>2.9234753092112974E-36</v>
      </c>
      <c r="P16">
        <f>M16*M16*$E16*$D16</f>
        <v>4.3852129638169446E-36</v>
      </c>
      <c r="Q16">
        <f>N16*N16*$E16*$D16</f>
        <v>5.8469506184225934E-36</v>
      </c>
    </row>
    <row r="17" spans="1:17">
      <c r="A17">
        <v>15</v>
      </c>
      <c r="B17">
        <f t="shared" si="1"/>
        <v>-2.8118811881188117</v>
      </c>
      <c r="C17">
        <f t="shared" si="2"/>
        <v>3.561531470260726E-9</v>
      </c>
      <c r="D17">
        <f t="shared" si="3"/>
        <v>4.9766073372794439E-9</v>
      </c>
      <c r="E17">
        <f>2*C17*EXP(-C17*C17)</f>
        <v>7.123062940521452E-9</v>
      </c>
      <c r="F17">
        <f>C17</f>
        <v>3.561531470260726E-9</v>
      </c>
      <c r="G17">
        <f t="shared" si="4"/>
        <v>1.2684506413657528E-17</v>
      </c>
      <c r="H17">
        <f t="shared" si="0"/>
        <v>1.6089670295811897E-34</v>
      </c>
      <c r="I17">
        <f t="shared" si="0"/>
        <v>2.0408952606086103E-51</v>
      </c>
      <c r="J17">
        <f t="shared" si="0"/>
        <v>2.5887749022793172E-68</v>
      </c>
      <c r="K17">
        <f t="shared" si="5"/>
        <v>3.561531470260726E-9</v>
      </c>
      <c r="L17">
        <f>SQRT(2)*(-1+0.5*G17)*C17</f>
        <v>-5.0367661080613083E-9</v>
      </c>
      <c r="M17">
        <f t="shared" si="6"/>
        <v>6.1687534592470608E-9</v>
      </c>
      <c r="N17">
        <f t="shared" si="7"/>
        <v>-7.123062940521452E-9</v>
      </c>
      <c r="O17">
        <f t="shared" si="8"/>
        <v>8.9929820266541522E-34</v>
      </c>
      <c r="P17">
        <f>M17*M17*$E17*$D17</f>
        <v>1.3489473039981227E-33</v>
      </c>
      <c r="Q17">
        <f>N17*N17*$E17*$D17</f>
        <v>1.7985964053308304E-33</v>
      </c>
    </row>
    <row r="18" spans="1:17">
      <c r="A18">
        <v>16</v>
      </c>
      <c r="B18">
        <f t="shared" si="1"/>
        <v>-2.7326732673267324</v>
      </c>
      <c r="C18">
        <f t="shared" si="2"/>
        <v>1.3689947547043524E-8</v>
      </c>
      <c r="D18">
        <f t="shared" si="3"/>
        <v>1.7755109169746601E-8</v>
      </c>
      <c r="E18">
        <f>2*C18*EXP(-C18*C18)</f>
        <v>2.7379895094087041E-8</v>
      </c>
      <c r="F18">
        <f>C18</f>
        <v>1.3689947547043524E-8</v>
      </c>
      <c r="G18">
        <f t="shared" si="4"/>
        <v>1.8741466384080299E-16</v>
      </c>
      <c r="H18">
        <f t="shared" si="4"/>
        <v>3.5124256222561186E-32</v>
      </c>
      <c r="I18">
        <f t="shared" si="4"/>
        <v>6.5828006726095373E-48</v>
      </c>
      <c r="J18">
        <f t="shared" si="4"/>
        <v>1.2337133751881281E-63</v>
      </c>
      <c r="K18">
        <f t="shared" si="5"/>
        <v>1.3689947547043524E-8</v>
      </c>
      <c r="L18">
        <f>SQRT(2)*(-1+0.5*G18)*C18</f>
        <v>-1.9360509489205235E-8</v>
      </c>
      <c r="M18">
        <f t="shared" si="6"/>
        <v>2.37116847044323E-8</v>
      </c>
      <c r="N18">
        <f t="shared" si="7"/>
        <v>-2.7379895094087037E-8</v>
      </c>
      <c r="O18">
        <f t="shared" si="8"/>
        <v>1.8221691546872434E-31</v>
      </c>
      <c r="P18">
        <f>M18*M18*$E18*$D18</f>
        <v>2.7332537320308638E-31</v>
      </c>
      <c r="Q18">
        <f>N18*N18*$E18*$D18</f>
        <v>3.6443383093744856E-31</v>
      </c>
    </row>
    <row r="19" spans="1:17">
      <c r="A19">
        <v>17</v>
      </c>
      <c r="B19">
        <f t="shared" si="1"/>
        <v>-2.6534653465346532</v>
      </c>
      <c r="C19">
        <f t="shared" si="2"/>
        <v>4.7781001996847122E-8</v>
      </c>
      <c r="D19">
        <f t="shared" si="3"/>
        <v>5.7538440375164468E-8</v>
      </c>
      <c r="E19">
        <f>2*C19*EXP(-C19*C19)</f>
        <v>9.5562003993694019E-8</v>
      </c>
      <c r="F19">
        <f>C19</f>
        <v>4.7781001996847122E-8</v>
      </c>
      <c r="G19">
        <f t="shared" si="4"/>
        <v>2.2830241518227087E-15</v>
      </c>
      <c r="H19">
        <f t="shared" si="4"/>
        <v>5.2121992778057983E-30</v>
      </c>
      <c r="I19">
        <f t="shared" si="4"/>
        <v>1.1899576835343517E-44</v>
      </c>
      <c r="J19">
        <f t="shared" si="4"/>
        <v>2.7167021311559285E-59</v>
      </c>
      <c r="K19">
        <f t="shared" si="5"/>
        <v>4.7781001996847122E-8</v>
      </c>
      <c r="L19">
        <f>SQRT(2)*(-1+0.5*G19)*C19</f>
        <v>-6.7572541047717067E-8</v>
      </c>
      <c r="M19">
        <f t="shared" si="6"/>
        <v>8.2759123095088994E-8</v>
      </c>
      <c r="N19">
        <f t="shared" si="7"/>
        <v>-9.5562003993693913E-8</v>
      </c>
      <c r="O19">
        <f t="shared" si="8"/>
        <v>2.5106364859346585E-29</v>
      </c>
      <c r="P19">
        <f>M19*M19*$E19*$D19</f>
        <v>3.7659547289019772E-29</v>
      </c>
      <c r="Q19">
        <f>N19*N19*$E19*$D19</f>
        <v>5.0212729718692928E-29</v>
      </c>
    </row>
    <row r="20" spans="1:17">
      <c r="A20">
        <v>18</v>
      </c>
      <c r="B20">
        <f t="shared" si="1"/>
        <v>-2.5742574257425743</v>
      </c>
      <c r="C20">
        <f t="shared" si="2"/>
        <v>1.5254179304944786E-7</v>
      </c>
      <c r="D20">
        <f t="shared" si="3"/>
        <v>1.7062412498633919E-7</v>
      </c>
      <c r="E20">
        <f>2*C20*EXP(-C20*C20)</f>
        <v>3.0508358609888862E-7</v>
      </c>
      <c r="F20">
        <f>C20</f>
        <v>1.5254179304944786E-7</v>
      </c>
      <c r="G20">
        <f t="shared" si="4"/>
        <v>2.3268998626740578E-14</v>
      </c>
      <c r="H20">
        <f t="shared" si="4"/>
        <v>5.414462970912549E-28</v>
      </c>
      <c r="I20">
        <f t="shared" si="4"/>
        <v>1.2598913143470181E-41</v>
      </c>
      <c r="J20">
        <f t="shared" si="4"/>
        <v>2.9316409263383147E-55</v>
      </c>
      <c r="K20">
        <f t="shared" si="5"/>
        <v>1.5254179304944786E-7</v>
      </c>
      <c r="L20">
        <f>SQRT(2)*(-1+0.5*G20)*C20</f>
        <v>-2.157266725592366E-7</v>
      </c>
      <c r="M20">
        <f t="shared" si="6"/>
        <v>2.6421013583929453E-7</v>
      </c>
      <c r="N20">
        <f t="shared" si="7"/>
        <v>-3.0508358609888508E-7</v>
      </c>
      <c r="O20">
        <f t="shared" si="8"/>
        <v>2.4225177591386372E-27</v>
      </c>
      <c r="P20">
        <f>M20*M20*$E20*$D20</f>
        <v>3.6337766387078701E-27</v>
      </c>
      <c r="Q20">
        <f>N20*N20*$E20*$D20</f>
        <v>4.8450355182770484E-27</v>
      </c>
    </row>
    <row r="21" spans="1:17">
      <c r="A21">
        <v>19</v>
      </c>
      <c r="B21">
        <f t="shared" si="1"/>
        <v>-2.495049504950495</v>
      </c>
      <c r="C21">
        <f t="shared" si="2"/>
        <v>4.4848835316058085E-7</v>
      </c>
      <c r="D21">
        <f t="shared" si="3"/>
        <v>4.6615554808127624E-7</v>
      </c>
      <c r="E21">
        <f>2*C21*EXP(-C21*C21)</f>
        <v>8.9697670632098127E-7</v>
      </c>
      <c r="F21">
        <f>C21</f>
        <v>4.4848835316058085E-7</v>
      </c>
      <c r="G21">
        <f t="shared" si="4"/>
        <v>2.0114180292068989E-13</v>
      </c>
      <c r="H21">
        <f t="shared" si="4"/>
        <v>4.0458024882185656E-26</v>
      </c>
      <c r="I21">
        <f t="shared" si="4"/>
        <v>8.1378000674129555E-39</v>
      </c>
      <c r="J21">
        <f t="shared" si="4"/>
        <v>1.6368517773675535E-51</v>
      </c>
      <c r="K21">
        <f t="shared" si="5"/>
        <v>4.4848835316058085E-7</v>
      </c>
      <c r="L21">
        <f>SQRT(2)*(-1+0.5*G21)*C21</f>
        <v>-6.3425831160600398E-7</v>
      </c>
      <c r="M21">
        <f t="shared" si="6"/>
        <v>7.7680461427686365E-7</v>
      </c>
      <c r="N21">
        <f t="shared" si="7"/>
        <v>-8.9697670632089106E-7</v>
      </c>
      <c r="O21">
        <f t="shared" si="8"/>
        <v>1.6820711289669425E-25</v>
      </c>
      <c r="P21">
        <f>M21*M21*$E21*$D21</f>
        <v>2.5231066934499065E-25</v>
      </c>
      <c r="Q21">
        <f>N21*N21*$E21*$D21</f>
        <v>3.3641422579325318E-25</v>
      </c>
    </row>
    <row r="22" spans="1:17">
      <c r="A22">
        <v>20</v>
      </c>
      <c r="B22">
        <f t="shared" si="1"/>
        <v>-2.4158415841584158</v>
      </c>
      <c r="C22">
        <f t="shared" si="2"/>
        <v>1.221986140481455E-6</v>
      </c>
      <c r="D22">
        <f t="shared" si="3"/>
        <v>1.1807717134916376E-6</v>
      </c>
      <c r="E22">
        <f>2*C22*EXP(-C22*C22)</f>
        <v>2.4439722809592606E-6</v>
      </c>
      <c r="F22">
        <f>C22</f>
        <v>1.221986140481455E-6</v>
      </c>
      <c r="G22">
        <f t="shared" si="4"/>
        <v>1.4932501275287624E-12</v>
      </c>
      <c r="H22">
        <f t="shared" si="4"/>
        <v>2.2297959433646652E-24</v>
      </c>
      <c r="I22">
        <f t="shared" si="4"/>
        <v>3.3296430767924032E-36</v>
      </c>
      <c r="J22">
        <f t="shared" si="4"/>
        <v>4.9719899490455175E-48</v>
      </c>
      <c r="K22">
        <f t="shared" si="5"/>
        <v>1.221986140481455E-6</v>
      </c>
      <c r="L22">
        <f>SQRT(2)*(-1+0.5*G22)*C22</f>
        <v>-1.7281493728995377E-6</v>
      </c>
      <c r="M22">
        <f t="shared" si="6"/>
        <v>2.116542081455719E-6</v>
      </c>
      <c r="N22">
        <f t="shared" si="7"/>
        <v>-2.4439722809574357E-6</v>
      </c>
      <c r="O22">
        <f t="shared" si="8"/>
        <v>8.61836280970649E-24</v>
      </c>
      <c r="P22">
        <f>M22*M22*$E22*$D22</f>
        <v>1.2927544214540426E-23</v>
      </c>
      <c r="Q22">
        <f>N22*N22*$E22*$D22</f>
        <v>1.7236725619361493E-23</v>
      </c>
    </row>
    <row r="23" spans="1:17">
      <c r="A23">
        <v>21</v>
      </c>
      <c r="B23">
        <f t="shared" si="1"/>
        <v>-2.3366336633663369</v>
      </c>
      <c r="C23">
        <f t="shared" si="2"/>
        <v>3.1034931929348477E-6</v>
      </c>
      <c r="D23">
        <f t="shared" si="3"/>
        <v>2.7891735117661278E-6</v>
      </c>
      <c r="E23">
        <f>2*C23*EXP(-C23*C23)</f>
        <v>6.2069863858099118E-6</v>
      </c>
      <c r="F23">
        <f>C23</f>
        <v>3.1034931929348477E-6</v>
      </c>
      <c r="G23">
        <f t="shared" si="4"/>
        <v>9.6316699985929362E-12</v>
      </c>
      <c r="H23">
        <f t="shared" si="4"/>
        <v>9.2769066961795246E-23</v>
      </c>
      <c r="I23">
        <f t="shared" si="4"/>
        <v>8.9352103905338238E-34</v>
      </c>
      <c r="J23">
        <f t="shared" si="4"/>
        <v>8.6060997849620504E-45</v>
      </c>
      <c r="K23">
        <f t="shared" si="5"/>
        <v>3.1034931929348477E-6</v>
      </c>
      <c r="L23">
        <f>SQRT(2)*(-1+0.5*G23)*C23</f>
        <v>-4.3890021641599059E-6</v>
      </c>
      <c r="M23">
        <f t="shared" si="6"/>
        <v>5.3754078910555427E-6</v>
      </c>
      <c r="N23">
        <f t="shared" si="7"/>
        <v>-6.20698638578002E-6</v>
      </c>
      <c r="O23">
        <f t="shared" si="8"/>
        <v>3.3349391564983554E-22</v>
      </c>
      <c r="P23">
        <f>M23*M23*$E23*$D23</f>
        <v>5.0024087346993508E-22</v>
      </c>
      <c r="Q23">
        <f>N23*N23*$E23*$D23</f>
        <v>6.6698783128682246E-22</v>
      </c>
    </row>
    <row r="24" spans="1:17">
      <c r="A24">
        <v>22</v>
      </c>
      <c r="B24">
        <f t="shared" si="1"/>
        <v>-2.2574257425742577</v>
      </c>
      <c r="C24">
        <f t="shared" si="2"/>
        <v>7.3863467458253239E-6</v>
      </c>
      <c r="D24">
        <f t="shared" si="3"/>
        <v>6.177297764326948E-6</v>
      </c>
      <c r="E24">
        <f>2*C24*EXP(-C24*C24)</f>
        <v>1.4772693490844677E-5</v>
      </c>
      <c r="F24">
        <f>C24</f>
        <v>7.3863467458253239E-6</v>
      </c>
      <c r="G24">
        <f t="shared" si="4"/>
        <v>5.4558118249564355E-11</v>
      </c>
      <c r="H24">
        <f t="shared" si="4"/>
        <v>2.9765882669334471E-21</v>
      </c>
      <c r="I24">
        <f t="shared" si="4"/>
        <v>1.6239705464762082E-31</v>
      </c>
      <c r="J24">
        <f t="shared" si="4"/>
        <v>8.8600777108458616E-42</v>
      </c>
      <c r="K24">
        <f t="shared" si="5"/>
        <v>7.3863467458253239E-6</v>
      </c>
      <c r="L24">
        <f>SQRT(2)*(-1+0.5*G24)*C24</f>
        <v>-1.0445871744051596E-5</v>
      </c>
      <c r="M24">
        <f t="shared" si="6"/>
        <v>1.279352784539251E-5</v>
      </c>
      <c r="N24">
        <f t="shared" si="7"/>
        <v>-1.4772693490441691E-5</v>
      </c>
      <c r="O24">
        <f t="shared" si="8"/>
        <v>9.9574377848078839E-21</v>
      </c>
      <c r="P24">
        <f>M24*M24*$E24*$D24</f>
        <v>1.4936156676396935E-20</v>
      </c>
      <c r="Q24">
        <f>N24*N24*$E24*$D24</f>
        <v>1.9914875567442726E-20</v>
      </c>
    </row>
    <row r="25" spans="1:17">
      <c r="A25">
        <v>23</v>
      </c>
      <c r="B25">
        <f t="shared" si="1"/>
        <v>-2.1782178217821784</v>
      </c>
      <c r="C25">
        <f t="shared" si="2"/>
        <v>1.6555827116539898E-5</v>
      </c>
      <c r="D25">
        <f t="shared" si="3"/>
        <v>1.2891323761982899E-5</v>
      </c>
      <c r="E25">
        <f>2*C25*EXP(-C25*C25)</f>
        <v>3.311165422400404E-5</v>
      </c>
      <c r="F25">
        <f>C25</f>
        <v>1.6555827116539898E-5</v>
      </c>
      <c r="G25">
        <f t="shared" si="4"/>
        <v>2.7409541151275777E-10</v>
      </c>
      <c r="H25">
        <f t="shared" si="4"/>
        <v>7.5128294612348029E-20</v>
      </c>
      <c r="I25">
        <f t="shared" si="4"/>
        <v>2.0592320828023235E-29</v>
      </c>
      <c r="J25">
        <f t="shared" si="4"/>
        <v>5.6442606513597616E-39</v>
      </c>
      <c r="K25">
        <f t="shared" si="5"/>
        <v>1.6555827116539898E-5</v>
      </c>
      <c r="L25">
        <f>SQRT(2)*(-1+0.5*G25)*C25</f>
        <v>-2.3413475241306212E-5</v>
      </c>
      <c r="M25">
        <f t="shared" si="6"/>
        <v>2.8675533719313813E-5</v>
      </c>
      <c r="N25">
        <f t="shared" si="7"/>
        <v>-3.3111654219466166E-5</v>
      </c>
      <c r="O25">
        <f t="shared" si="8"/>
        <v>2.3399692741051107E-19</v>
      </c>
      <c r="P25">
        <f>M25*M25*$E25*$D25</f>
        <v>3.5099539101956032E-19</v>
      </c>
      <c r="Q25">
        <f>N25*N25*$E25*$D25</f>
        <v>4.679938545644723E-19</v>
      </c>
    </row>
    <row r="26" spans="1:17">
      <c r="A26">
        <v>24</v>
      </c>
      <c r="B26">
        <f t="shared" si="1"/>
        <v>-2.0990099009900991</v>
      </c>
      <c r="C26">
        <f t="shared" si="2"/>
        <v>3.510740440170774E-5</v>
      </c>
      <c r="D26">
        <f t="shared" si="3"/>
        <v>2.5466670885247414E-5</v>
      </c>
      <c r="E26">
        <f>2*C26*EXP(-C26*C26)</f>
        <v>7.0214808716873635E-5</v>
      </c>
      <c r="F26">
        <f>C26</f>
        <v>3.510740440170774E-5</v>
      </c>
      <c r="G26">
        <f t="shared" si="4"/>
        <v>1.232529843825048E-9</v>
      </c>
      <c r="H26">
        <f t="shared" si="4"/>
        <v>1.5191298159193972E-18</v>
      </c>
      <c r="I26">
        <f t="shared" si="4"/>
        <v>1.8723728347651086E-27</v>
      </c>
      <c r="J26">
        <f t="shared" si="4"/>
        <v>2.3077553976153016E-36</v>
      </c>
      <c r="K26">
        <f t="shared" si="5"/>
        <v>3.510740440170774E-5</v>
      </c>
      <c r="L26">
        <f>SQRT(2)*(-1+0.5*G26)*C26</f>
        <v>-4.964936741401482E-5</v>
      </c>
      <c r="M26">
        <f t="shared" si="6"/>
        <v>6.0807808070677608E-5</v>
      </c>
      <c r="N26">
        <f t="shared" si="7"/>
        <v>-7.0214808673602707E-5</v>
      </c>
      <c r="O26">
        <f t="shared" si="8"/>
        <v>4.4078654765759565E-18</v>
      </c>
      <c r="P26">
        <f>M26*M26*$E26*$D26</f>
        <v>6.6117982067146931E-18</v>
      </c>
      <c r="Q26">
        <f>N26*N26*$E26*$D26</f>
        <v>8.8157309314206086E-18</v>
      </c>
    </row>
    <row r="27" spans="1:17">
      <c r="A27">
        <v>25</v>
      </c>
      <c r="B27">
        <f t="shared" si="1"/>
        <v>-2.0198019801980198</v>
      </c>
      <c r="C27">
        <f t="shared" si="2"/>
        <v>7.0730454291832826E-5</v>
      </c>
      <c r="D27">
        <f t="shared" si="3"/>
        <v>4.7826853852897213E-5</v>
      </c>
      <c r="E27">
        <f>2*C27*EXP(-C27*C27)</f>
        <v>1.4146090787596542E-4</v>
      </c>
      <c r="F27">
        <f>C27</f>
        <v>7.0730454291832826E-5</v>
      </c>
      <c r="G27">
        <f t="shared" si="4"/>
        <v>5.0027971643290529E-9</v>
      </c>
      <c r="H27">
        <f t="shared" si="4"/>
        <v>2.5027979467418812E-17</v>
      </c>
      <c r="I27">
        <f t="shared" si="4"/>
        <v>1.2520990470848859E-25</v>
      </c>
      <c r="J27">
        <f t="shared" si="4"/>
        <v>6.2639975622153759E-34</v>
      </c>
      <c r="K27">
        <f t="shared" si="5"/>
        <v>7.0730454291832826E-5</v>
      </c>
      <c r="L27">
        <f>SQRT(2)*(-1+0.5*G27)*C27</f>
        <v>-1.0002796748211045E-4</v>
      </c>
      <c r="M27">
        <f t="shared" si="6"/>
        <v>1.2250873986299621E-4</v>
      </c>
      <c r="N27">
        <f t="shared" si="7"/>
        <v>-1.4146090752211531E-4</v>
      </c>
      <c r="O27">
        <f t="shared" si="8"/>
        <v>6.7694150488892172E-17</v>
      </c>
      <c r="P27">
        <f>M27*M27*$E27*$D27</f>
        <v>1.0154122522534808E-16</v>
      </c>
      <c r="Q27">
        <f>N27*N27*$E27*$D27</f>
        <v>1.3538829962314394E-16</v>
      </c>
    </row>
    <row r="28" spans="1:17">
      <c r="A28">
        <v>26</v>
      </c>
      <c r="B28">
        <f t="shared" si="1"/>
        <v>-1.9405940594059405</v>
      </c>
      <c r="C28">
        <f t="shared" si="2"/>
        <v>1.3591509486510746E-4</v>
      </c>
      <c r="D28">
        <f t="shared" si="3"/>
        <v>8.5724865035538772E-5</v>
      </c>
      <c r="E28">
        <f>2*C28*EXP(-C28*C28)</f>
        <v>2.7183018470871949E-4</v>
      </c>
      <c r="F28">
        <f>C28</f>
        <v>1.3591509486510746E-4</v>
      </c>
      <c r="G28">
        <f t="shared" si="4"/>
        <v>1.8472913012191158E-8</v>
      </c>
      <c r="H28">
        <f t="shared" si="4"/>
        <v>3.4124851515598141E-16</v>
      </c>
      <c r="I28">
        <f t="shared" si="4"/>
        <v>6.3038541360158405E-24</v>
      </c>
      <c r="J28">
        <f t="shared" si="4"/>
        <v>1.1645054909616208E-31</v>
      </c>
      <c r="K28">
        <f t="shared" si="5"/>
        <v>1.3591509486510746E-4</v>
      </c>
      <c r="L28">
        <f>SQRT(2)*(-1+0.5*G28)*C28</f>
        <v>-1.9221296871409403E-4</v>
      </c>
      <c r="M28">
        <f t="shared" si="6"/>
        <v>2.3541184547316735E-4</v>
      </c>
      <c r="N28">
        <f t="shared" si="7"/>
        <v>-2.718301821979718E-4</v>
      </c>
      <c r="O28">
        <f t="shared" si="8"/>
        <v>8.6093400747176276E-16</v>
      </c>
      <c r="P28">
        <f>M28*M28*$E28*$D28</f>
        <v>1.2914009873517056E-15</v>
      </c>
      <c r="Q28">
        <f>N28*N28*$E28*$D28</f>
        <v>1.7218679513276903E-15</v>
      </c>
    </row>
    <row r="29" spans="1:17">
      <c r="A29">
        <v>27</v>
      </c>
      <c r="B29">
        <f t="shared" si="1"/>
        <v>-1.8613861386138613</v>
      </c>
      <c r="C29">
        <f t="shared" si="2"/>
        <v>2.5000409163398102E-4</v>
      </c>
      <c r="D29">
        <f t="shared" si="3"/>
        <v>1.4718354023311923E-4</v>
      </c>
      <c r="E29">
        <f>2*C29*EXP(-C29*C29)</f>
        <v>5.0000815201642866E-4</v>
      </c>
      <c r="F29">
        <f>C29</f>
        <v>2.5000409163398102E-4</v>
      </c>
      <c r="G29">
        <f t="shared" si="4"/>
        <v>6.250204583373198E-8</v>
      </c>
      <c r="H29">
        <f t="shared" si="4"/>
        <v>3.9065057334019331E-15</v>
      </c>
      <c r="I29">
        <f t="shared" si="4"/>
        <v>2.4416460039882437E-22</v>
      </c>
      <c r="J29">
        <f t="shared" si="4"/>
        <v>1.5260787045102176E-29</v>
      </c>
      <c r="K29">
        <f t="shared" si="5"/>
        <v>2.5000409163398102E-4</v>
      </c>
      <c r="L29">
        <f>SQRT(2)*(-1+0.5*G29)*C29</f>
        <v>-3.5355916598845603E-4</v>
      </c>
      <c r="M29">
        <f t="shared" si="6"/>
        <v>4.3301976174553799E-4</v>
      </c>
      <c r="N29">
        <f t="shared" si="7"/>
        <v>-5.0000813639066149E-4</v>
      </c>
      <c r="O29">
        <f t="shared" si="8"/>
        <v>9.1994217878777508E-15</v>
      </c>
      <c r="P29">
        <f>M29*M29*$E29*$D29</f>
        <v>1.3799131819342606E-14</v>
      </c>
      <c r="Q29">
        <f>N29*N29*$E29*$D29</f>
        <v>1.8398841275824849E-14</v>
      </c>
    </row>
    <row r="30" spans="1:17">
      <c r="A30">
        <v>28</v>
      </c>
      <c r="B30">
        <f t="shared" si="1"/>
        <v>-1.782178217821782</v>
      </c>
      <c r="C30">
        <f t="shared" si="2"/>
        <v>4.4166219488148053E-4</v>
      </c>
      <c r="D30">
        <f t="shared" si="3"/>
        <v>2.4288051895007834E-4</v>
      </c>
      <c r="E30">
        <f>2*C30*EXP(-C30*C30)</f>
        <v>8.8332421745686914E-4</v>
      </c>
      <c r="F30">
        <f>C30</f>
        <v>4.4166219488148053E-4</v>
      </c>
      <c r="G30">
        <f t="shared" si="4"/>
        <v>1.9506549438752689E-7</v>
      </c>
      <c r="H30">
        <f t="shared" si="4"/>
        <v>3.8050547100650285E-14</v>
      </c>
      <c r="I30">
        <f t="shared" si="4"/>
        <v>7.422348781904226E-21</v>
      </c>
      <c r="J30">
        <f t="shared" si="4"/>
        <v>1.4478441346588058E-27</v>
      </c>
      <c r="K30">
        <f t="shared" si="5"/>
        <v>4.4166219488148053E-4</v>
      </c>
      <c r="L30">
        <f>SQRT(2)*(-1+0.5*G30)*C30</f>
        <v>-6.246046050694498E-4</v>
      </c>
      <c r="M30">
        <f t="shared" si="6"/>
        <v>7.6498121209564853E-4</v>
      </c>
      <c r="N30">
        <f t="shared" si="7"/>
        <v>-8.8332413130381461E-4</v>
      </c>
      <c r="O30">
        <f t="shared" si="8"/>
        <v>8.3699561590351804E-14</v>
      </c>
      <c r="P30">
        <f>M30*M30*$E30*$D30</f>
        <v>1.255493178951835E-13</v>
      </c>
      <c r="Q30">
        <f>N30*N30*$E30*$D30</f>
        <v>1.6739905787312446E-13</v>
      </c>
    </row>
    <row r="31" spans="1:17">
      <c r="A31">
        <v>29</v>
      </c>
      <c r="B31">
        <f t="shared" si="1"/>
        <v>-1.7029702970297032</v>
      </c>
      <c r="C31">
        <f t="shared" si="2"/>
        <v>7.5167905794397253E-4</v>
      </c>
      <c r="D31">
        <f t="shared" si="3"/>
        <v>3.8642143232898833E-4</v>
      </c>
      <c r="E31">
        <f>2*C31*EXP(-C31*C31)</f>
        <v>1.5033572664586684E-3</v>
      </c>
      <c r="F31">
        <f>C31</f>
        <v>7.5167905794397253E-4</v>
      </c>
      <c r="G31">
        <f t="shared" si="4"/>
        <v>5.6502140615153804E-7</v>
      </c>
      <c r="H31">
        <f t="shared" si="4"/>
        <v>3.1924918940946129E-13</v>
      </c>
      <c r="I31">
        <f t="shared" si="4"/>
        <v>1.8038262591287252E-19</v>
      </c>
      <c r="J31">
        <f t="shared" si="4"/>
        <v>1.0192004493859808E-25</v>
      </c>
      <c r="K31">
        <f t="shared" si="5"/>
        <v>7.5167905794397253E-4</v>
      </c>
      <c r="L31">
        <f>SQRT(2)*(-1+0.5*G31)*C31</f>
        <v>-1.063034417977512E-3</v>
      </c>
      <c r="M31">
        <f t="shared" si="6"/>
        <v>1.3019455837169995E-3</v>
      </c>
      <c r="N31">
        <f t="shared" si="7"/>
        <v>-1.5033568417439102E-3</v>
      </c>
      <c r="O31">
        <f t="shared" si="8"/>
        <v>6.564747990800685E-13</v>
      </c>
      <c r="P31">
        <f>M31*M31*$E31*$D31</f>
        <v>9.8471164223665721E-13</v>
      </c>
      <c r="Q31">
        <f>N31*N31*$E31*$D31</f>
        <v>1.3129481144712995E-12</v>
      </c>
    </row>
    <row r="32" spans="1:17">
      <c r="A32">
        <v>30</v>
      </c>
      <c r="B32">
        <f t="shared" si="1"/>
        <v>-1.6237623762376239</v>
      </c>
      <c r="C32">
        <f t="shared" si="2"/>
        <v>1.2359688419074507E-3</v>
      </c>
      <c r="D32">
        <f t="shared" si="3"/>
        <v>5.9445331218055853E-4</v>
      </c>
      <c r="E32">
        <f>2*C32*EXP(-C32*C32)</f>
        <v>2.4719339076388672E-3</v>
      </c>
      <c r="F32">
        <f>C32</f>
        <v>1.2359688419074507E-3</v>
      </c>
      <c r="G32">
        <f t="shared" si="4"/>
        <v>1.5276189781660449E-6</v>
      </c>
      <c r="H32">
        <f t="shared" si="4"/>
        <v>2.3336197424530712E-12</v>
      </c>
      <c r="I32">
        <f t="shared" si="4"/>
        <v>3.5648818063942697E-18</v>
      </c>
      <c r="J32">
        <f t="shared" si="4"/>
        <v>5.4457811023667385E-24</v>
      </c>
      <c r="K32">
        <f t="shared" si="5"/>
        <v>1.2359688419074507E-3</v>
      </c>
      <c r="L32">
        <f>SQRT(2)*(-1+0.5*G32)*C32</f>
        <v>-1.7479225638152246E-3</v>
      </c>
      <c r="M32">
        <f t="shared" si="6"/>
        <v>2.1407575604897298E-3</v>
      </c>
      <c r="N32">
        <f t="shared" si="7"/>
        <v>-2.4719320195494081E-3</v>
      </c>
      <c r="O32">
        <f t="shared" si="8"/>
        <v>4.4895104145970573E-12</v>
      </c>
      <c r="P32">
        <f>M32*M32*$E32*$D32</f>
        <v>6.7342553345049262E-12</v>
      </c>
      <c r="Q32">
        <f>N32*N32*$E32*$D32</f>
        <v>8.9789933961698208E-12</v>
      </c>
    </row>
    <row r="33" spans="1:17">
      <c r="A33">
        <v>31</v>
      </c>
      <c r="B33">
        <f t="shared" si="1"/>
        <v>-1.5445544554455446</v>
      </c>
      <c r="C33">
        <f t="shared" si="2"/>
        <v>1.9685897658580183E-3</v>
      </c>
      <c r="D33">
        <f t="shared" si="3"/>
        <v>8.8658786973525017E-4</v>
      </c>
      <c r="E33">
        <f>2*C33*EXP(-C33*C33)</f>
        <v>3.9371642738139662E-3</v>
      </c>
      <c r="F33">
        <f>C33</f>
        <v>1.9685897658580183E-3</v>
      </c>
      <c r="G33">
        <f t="shared" si="4"/>
        <v>3.8753456662409269E-6</v>
      </c>
      <c r="H33">
        <f t="shared" si="4"/>
        <v>1.5018304032852335E-11</v>
      </c>
      <c r="I33">
        <f t="shared" si="4"/>
        <v>5.8201119448002936E-17</v>
      </c>
      <c r="J33">
        <f t="shared" si="4"/>
        <v>2.2554945602318869E-22</v>
      </c>
      <c r="K33">
        <f t="shared" si="5"/>
        <v>1.9685897658580183E-3</v>
      </c>
      <c r="L33">
        <f>SQRT(2)*(-1+0.5*G33)*C33</f>
        <v>-2.7840009511318222E-3</v>
      </c>
      <c r="M33">
        <f t="shared" si="6"/>
        <v>3.4096842799783366E-3</v>
      </c>
      <c r="N33">
        <f t="shared" si="7"/>
        <v>-3.9371566448481478E-3</v>
      </c>
      <c r="O33">
        <f t="shared" si="8"/>
        <v>2.7054784516278186E-11</v>
      </c>
      <c r="P33">
        <f>M33*M33*$E33*$D33</f>
        <v>4.0582019504505165E-11</v>
      </c>
      <c r="Q33">
        <f>N33*N33*$E33*$D33</f>
        <v>5.4109149646801273E-11</v>
      </c>
    </row>
    <row r="34" spans="1:17">
      <c r="A34">
        <v>32</v>
      </c>
      <c r="B34">
        <f t="shared" si="1"/>
        <v>-1.4653465346534653</v>
      </c>
      <c r="C34">
        <f t="shared" si="2"/>
        <v>3.0445880372374384E-3</v>
      </c>
      <c r="D34">
        <f t="shared" si="3"/>
        <v>1.2851280004546695E-3</v>
      </c>
      <c r="E34">
        <f>2*C34*EXP(-C34*C34)</f>
        <v>6.0891196310195028E-3</v>
      </c>
      <c r="F34">
        <f>C34</f>
        <v>3.0445880372374384E-3</v>
      </c>
      <c r="G34">
        <f t="shared" si="4"/>
        <v>9.2695163164893176E-6</v>
      </c>
      <c r="H34">
        <f t="shared" si="4"/>
        <v>8.5923932741661686E-11</v>
      </c>
      <c r="I34">
        <f t="shared" si="4"/>
        <v>7.9647329652576369E-16</v>
      </c>
      <c r="J34">
        <f t="shared" si="4"/>
        <v>7.3829222177936007E-21</v>
      </c>
      <c r="K34">
        <f t="shared" si="5"/>
        <v>3.0445880372374384E-3</v>
      </c>
      <c r="L34">
        <f>SQRT(2)*(-1+0.5*G34)*C34</f>
        <v>-4.3056777382325523E-3</v>
      </c>
      <c r="M34">
        <f t="shared" si="6"/>
        <v>5.2733322869943809E-3</v>
      </c>
      <c r="N34">
        <f t="shared" si="7"/>
        <v>-6.0890914091610146E-3</v>
      </c>
      <c r="O34">
        <f t="shared" si="8"/>
        <v>1.4507211274733879E-10</v>
      </c>
      <c r="P34">
        <f>M34*M34*$E34*$D34</f>
        <v>2.1760615200009206E-10</v>
      </c>
      <c r="Q34">
        <f>N34*N34*$E34*$D34</f>
        <v>2.9013884652634315E-10</v>
      </c>
    </row>
    <row r="35" spans="1:17">
      <c r="A35">
        <v>33</v>
      </c>
      <c r="B35">
        <f t="shared" si="1"/>
        <v>-1.386138613861386</v>
      </c>
      <c r="C35">
        <f t="shared" si="2"/>
        <v>4.5824766518148125E-3</v>
      </c>
      <c r="D35">
        <f t="shared" si="3"/>
        <v>1.8146161305881963E-3</v>
      </c>
      <c r="E35">
        <f>2*C35*EXP(-C35*C35)</f>
        <v>9.1647608499502865E-3</v>
      </c>
      <c r="F35">
        <f>C35</f>
        <v>4.5824766518148125E-3</v>
      </c>
      <c r="G35">
        <f t="shared" ref="G35:J66" si="9">POWER($C35,G$1)</f>
        <v>2.0999092264427892E-5</v>
      </c>
      <c r="H35">
        <f t="shared" si="9"/>
        <v>4.4096187592995535E-10</v>
      </c>
      <c r="I35">
        <f t="shared" si="9"/>
        <v>9.2597991177483366E-15</v>
      </c>
      <c r="J35">
        <f t="shared" si="9"/>
        <v>1.9444737602366533E-19</v>
      </c>
      <c r="K35">
        <f t="shared" si="5"/>
        <v>4.5824766518148125E-3</v>
      </c>
      <c r="L35">
        <f>SQRT(2)*(-1+0.5*G35)*C35</f>
        <v>-6.4805325868892774E-3</v>
      </c>
      <c r="M35">
        <f t="shared" si="6"/>
        <v>7.9369157144993738E-3</v>
      </c>
      <c r="N35">
        <f t="shared" si="7"/>
        <v>-9.1646646221002857E-3</v>
      </c>
      <c r="O35">
        <f t="shared" si="8"/>
        <v>6.9843710158421075E-10</v>
      </c>
      <c r="P35">
        <f>M35*M35*$E35*$D35</f>
        <v>1.0476336525971084E-9</v>
      </c>
      <c r="Q35">
        <f>N35*N35*$E35*$D35</f>
        <v>1.3968155376038403E-9</v>
      </c>
    </row>
    <row r="36" spans="1:17">
      <c r="A36">
        <v>34</v>
      </c>
      <c r="B36">
        <f t="shared" si="1"/>
        <v>-1.3069306930693068</v>
      </c>
      <c r="C36">
        <f t="shared" si="2"/>
        <v>6.7261897136701105E-3</v>
      </c>
      <c r="D36">
        <f t="shared" si="3"/>
        <v>2.5012452688639459E-3</v>
      </c>
      <c r="E36">
        <f>2*C36*EXP(-C36*C36)</f>
        <v>1.345177083356058E-2</v>
      </c>
      <c r="F36">
        <f>C36</f>
        <v>6.7261897136701105E-3</v>
      </c>
      <c r="G36">
        <f t="shared" si="9"/>
        <v>4.5241628064281602E-5</v>
      </c>
      <c r="H36">
        <f t="shared" si="9"/>
        <v>2.0468049099067926E-9</v>
      </c>
      <c r="I36">
        <f t="shared" si="9"/>
        <v>9.2600786454148525E-14</v>
      </c>
      <c r="J36">
        <f t="shared" si="9"/>
        <v>4.1894103392185531E-18</v>
      </c>
      <c r="K36">
        <f t="shared" si="5"/>
        <v>6.7261897136701105E-3</v>
      </c>
      <c r="L36">
        <f>SQRT(2)*(-1+0.5*G36)*C36</f>
        <v>-9.5120535409050234E-3</v>
      </c>
      <c r="M36">
        <f t="shared" si="6"/>
        <v>1.1649575259801719E-2</v>
      </c>
      <c r="N36">
        <f t="shared" si="7"/>
        <v>-1.3451466529787419E-2</v>
      </c>
      <c r="O36">
        <f t="shared" si="8"/>
        <v>3.044278023004495E-9</v>
      </c>
      <c r="P36">
        <f>M36*M36*$E36*$D36</f>
        <v>4.5662104431445589E-9</v>
      </c>
      <c r="Q36">
        <f>N36*N36*$E36*$D36</f>
        <v>6.0880051460948634E-9</v>
      </c>
    </row>
    <row r="37" spans="1:17">
      <c r="A37">
        <v>35</v>
      </c>
      <c r="B37">
        <f t="shared" si="1"/>
        <v>-1.2277227722772275</v>
      </c>
      <c r="C37">
        <f t="shared" si="2"/>
        <v>9.646402279347906E-3</v>
      </c>
      <c r="D37">
        <f t="shared" si="3"/>
        <v>3.3721892948028434E-3</v>
      </c>
      <c r="E37">
        <f>2*C37*EXP(-C37*C37)</f>
        <v>1.9291009387393324E-2</v>
      </c>
      <c r="F37">
        <f>C37</f>
        <v>9.646402279347906E-3</v>
      </c>
      <c r="G37">
        <f t="shared" si="9"/>
        <v>9.3053076935008472E-5</v>
      </c>
      <c r="H37">
        <f t="shared" si="9"/>
        <v>8.6588751270726055E-9</v>
      </c>
      <c r="I37">
        <f t="shared" si="9"/>
        <v>8.0573497337011844E-13</v>
      </c>
      <c r="J37">
        <f t="shared" si="9"/>
        <v>7.4976118466236634E-17</v>
      </c>
      <c r="K37">
        <f t="shared" si="5"/>
        <v>9.646402279347906E-3</v>
      </c>
      <c r="L37">
        <f>SQRT(2)*(-1+0.5*G37)*C37</f>
        <v>-1.3641438213129521E-2</v>
      </c>
      <c r="M37">
        <f t="shared" si="6"/>
        <v>1.6706504145904608E-2</v>
      </c>
      <c r="N37">
        <f t="shared" si="7"/>
        <v>-1.9290111759981819E-2</v>
      </c>
      <c r="O37">
        <f t="shared" si="8"/>
        <v>1.2105625050194951E-8</v>
      </c>
      <c r="P37">
        <f>M37*M37*$E37*$D37</f>
        <v>1.8156747889906338E-8</v>
      </c>
      <c r="Q37">
        <f>N37*N37*$E37*$D37</f>
        <v>2.4206744447393893E-8</v>
      </c>
    </row>
    <row r="38" spans="1:17">
      <c r="A38">
        <v>36</v>
      </c>
      <c r="B38">
        <f t="shared" si="1"/>
        <v>-1.1485148514851486</v>
      </c>
      <c r="C38">
        <f t="shared" si="2"/>
        <v>1.3541166583490397E-2</v>
      </c>
      <c r="D38">
        <f t="shared" si="3"/>
        <v>4.4549161762272825E-3</v>
      </c>
      <c r="E38">
        <f>2*C38*EXP(-C38*C38)</f>
        <v>2.7077367719166617E-2</v>
      </c>
      <c r="F38">
        <f>C38</f>
        <v>1.3541166583490397E-2</v>
      </c>
      <c r="G38">
        <f t="shared" si="9"/>
        <v>1.8336319244183699E-4</v>
      </c>
      <c r="H38">
        <f t="shared" si="9"/>
        <v>3.3622060342462145E-8</v>
      </c>
      <c r="I38">
        <f t="shared" si="9"/>
        <v>6.1650483208659421E-12</v>
      </c>
      <c r="J38">
        <f t="shared" si="9"/>
        <v>1.1304429416721658E-15</v>
      </c>
      <c r="K38">
        <f t="shared" si="5"/>
        <v>1.3541166583490397E-2</v>
      </c>
      <c r="L38">
        <f>SQRT(2)*(-1+0.5*G38)*C38</f>
        <v>-1.9148345720858322E-2</v>
      </c>
      <c r="M38">
        <f t="shared" si="6"/>
        <v>2.3449688049577949E-2</v>
      </c>
      <c r="N38">
        <f t="shared" si="7"/>
        <v>-2.7074884767653348E-2</v>
      </c>
      <c r="O38">
        <f t="shared" si="8"/>
        <v>4.4229140477599815E-8</v>
      </c>
      <c r="P38">
        <f>M38*M38*$E38*$D38</f>
        <v>6.6331545907688651E-8</v>
      </c>
      <c r="Q38">
        <f>N38*N38*$E38*$D38</f>
        <v>8.8425843943716094E-8</v>
      </c>
    </row>
    <row r="39" spans="1:17">
      <c r="A39">
        <v>37</v>
      </c>
      <c r="B39">
        <f t="shared" si="1"/>
        <v>-1.0693069306930694</v>
      </c>
      <c r="C39">
        <f t="shared" si="2"/>
        <v>1.8635879134278218E-2</v>
      </c>
      <c r="D39">
        <f t="shared" si="3"/>
        <v>5.776546317564699E-3</v>
      </c>
      <c r="E39">
        <f>2*C39*EXP(-C39*C39)</f>
        <v>3.7258816183825393E-2</v>
      </c>
      <c r="F39">
        <f>C39</f>
        <v>1.8635879134278218E-2</v>
      </c>
      <c r="G39">
        <f t="shared" si="9"/>
        <v>3.4729599110742629E-4</v>
      </c>
      <c r="H39">
        <f t="shared" si="9"/>
        <v>1.2061450543928953E-7</v>
      </c>
      <c r="I39">
        <f t="shared" si="9"/>
        <v>4.1888934208470112E-11</v>
      </c>
      <c r="J39">
        <f t="shared" si="9"/>
        <v>1.4547858922364401E-14</v>
      </c>
      <c r="K39">
        <f t="shared" si="5"/>
        <v>1.8635879134278218E-2</v>
      </c>
      <c r="L39">
        <f>SQRT(2)*(-1+0.5*G39)*C39</f>
        <v>-2.6350536505893786E-2</v>
      </c>
      <c r="M39">
        <f t="shared" si="6"/>
        <v>3.2267080032609592E-2</v>
      </c>
      <c r="N39">
        <f t="shared" si="7"/>
        <v>-3.725234401790644E-2</v>
      </c>
      <c r="O39">
        <f t="shared" si="8"/>
        <v>1.4944322669686618E-7</v>
      </c>
      <c r="P39">
        <f>M39*M39*$E39*$D39</f>
        <v>2.2408699074813193E-7</v>
      </c>
      <c r="Q39">
        <f>N39*N39*$E39*$D39</f>
        <v>2.9867888530861101E-7</v>
      </c>
    </row>
    <row r="40" spans="1:17">
      <c r="A40">
        <v>38</v>
      </c>
      <c r="B40">
        <f t="shared" si="1"/>
        <v>-0.99009900990099009</v>
      </c>
      <c r="C40">
        <f t="shared" si="2"/>
        <v>2.5182651494524502E-2</v>
      </c>
      <c r="D40">
        <f t="shared" si="3"/>
        <v>7.3633094474865445E-3</v>
      </c>
      <c r="E40">
        <f>2*C40*EXP(-C40*C40)</f>
        <v>5.0333373154998834E-2</v>
      </c>
      <c r="F40">
        <f>C40</f>
        <v>2.5182651494524502E-2</v>
      </c>
      <c r="G40">
        <f t="shared" si="9"/>
        <v>6.3416593629467711E-4</v>
      </c>
      <c r="H40">
        <f t="shared" si="9"/>
        <v>4.0216643475650449E-7</v>
      </c>
      <c r="I40">
        <f t="shared" si="9"/>
        <v>2.5504025364365083E-10</v>
      </c>
      <c r="J40">
        <f t="shared" si="9"/>
        <v>1.6173784124475779E-13</v>
      </c>
      <c r="K40">
        <f t="shared" si="5"/>
        <v>2.5182651494524502E-2</v>
      </c>
      <c r="L40">
        <f>SQRT(2)*(-1+0.5*G40)*C40</f>
        <v>-3.560235479908553E-2</v>
      </c>
      <c r="M40">
        <f t="shared" si="6"/>
        <v>4.3589973965061937E-2</v>
      </c>
      <c r="N40">
        <f t="shared" si="7"/>
        <v>-5.0317403176840733E-2</v>
      </c>
      <c r="O40">
        <f t="shared" si="8"/>
        <v>4.6977136016948485E-7</v>
      </c>
      <c r="P40">
        <f>M40*M40*$E40*$D40</f>
        <v>7.0421019437831244E-7</v>
      </c>
      <c r="Q40">
        <f>N40*N40*$E40*$D40</f>
        <v>9.383514461936882E-7</v>
      </c>
    </row>
    <row r="41" spans="1:17">
      <c r="A41">
        <v>39</v>
      </c>
      <c r="B41">
        <f t="shared" si="1"/>
        <v>-0.91089108910891081</v>
      </c>
      <c r="C41">
        <f t="shared" si="2"/>
        <v>3.3459204382813197E-2</v>
      </c>
      <c r="D41">
        <f t="shared" si="3"/>
        <v>9.2401396592027129E-3</v>
      </c>
      <c r="E41">
        <f>2*C41*EXP(-C41*C41)</f>
        <v>6.684353429802041E-2</v>
      </c>
      <c r="F41">
        <f>C41</f>
        <v>3.3459204382813197E-2</v>
      </c>
      <c r="G41">
        <f t="shared" si="9"/>
        <v>1.1195183579308658E-3</v>
      </c>
      <c r="H41">
        <f t="shared" si="9"/>
        <v>1.2533213537442222E-6</v>
      </c>
      <c r="I41">
        <f t="shared" si="9"/>
        <v>1.4031162639034214E-9</v>
      </c>
      <c r="J41">
        <f t="shared" si="9"/>
        <v>1.5708144157512497E-12</v>
      </c>
      <c r="K41">
        <f t="shared" si="5"/>
        <v>3.3459204382813197E-2</v>
      </c>
      <c r="L41">
        <f>SQRT(2)*(-1+0.5*G41)*C41</f>
        <v>-4.729197368171871E-2</v>
      </c>
      <c r="M41">
        <f t="shared" si="6"/>
        <v>5.788817458310911E-2</v>
      </c>
      <c r="N41">
        <f t="shared" si="7"/>
        <v>-6.680607611620451E-2</v>
      </c>
      <c r="O41">
        <f t="shared" si="8"/>
        <v>1.3813789018227515E-6</v>
      </c>
      <c r="P41">
        <f>M41*M41*$E41*$D41</f>
        <v>2.0697488505883362E-6</v>
      </c>
      <c r="Q41">
        <f>N41*N41*$E41*$D41</f>
        <v>2.7565753497866004E-6</v>
      </c>
    </row>
    <row r="42" spans="1:17">
      <c r="A42">
        <v>40</v>
      </c>
      <c r="B42">
        <f t="shared" si="1"/>
        <v>-0.83168316831683153</v>
      </c>
      <c r="C42">
        <f t="shared" si="2"/>
        <v>4.3767436351555389E-2</v>
      </c>
      <c r="D42">
        <f t="shared" si="3"/>
        <v>1.1430432057711739E-2</v>
      </c>
      <c r="E42">
        <f>2*C42*EXP(-C42*C42)</f>
        <v>8.7367352410141472E-2</v>
      </c>
      <c r="F42">
        <f>C42</f>
        <v>4.3767436351555389E-2</v>
      </c>
      <c r="G42">
        <f t="shared" si="9"/>
        <v>1.9155884847874521E-3</v>
      </c>
      <c r="H42">
        <f t="shared" si="9"/>
        <v>3.6694792430502866E-6</v>
      </c>
      <c r="I42">
        <f t="shared" si="9"/>
        <v>7.0292121831537052E-9</v>
      </c>
      <c r="J42">
        <f t="shared" si="9"/>
        <v>1.3465077915176905E-11</v>
      </c>
      <c r="K42">
        <f t="shared" si="5"/>
        <v>4.3767436351555389E-2</v>
      </c>
      <c r="L42">
        <f>SQRT(2)*(-1+0.5*G42)*C42</f>
        <v>-6.1837217965355587E-2</v>
      </c>
      <c r="M42">
        <f t="shared" si="6"/>
        <v>7.5662254012749702E-2</v>
      </c>
      <c r="N42">
        <f t="shared" si="7"/>
        <v>-8.7283512089921328E-2</v>
      </c>
      <c r="O42">
        <f t="shared" si="8"/>
        <v>3.8186662842230082E-6</v>
      </c>
      <c r="P42">
        <f>M42*M42*$E42*$D42</f>
        <v>5.7170286881576747E-6</v>
      </c>
      <c r="Q42">
        <f>N42*N42*$E42*$D42</f>
        <v>7.6081006163647194E-6</v>
      </c>
    </row>
    <row r="43" spans="1:17">
      <c r="A43">
        <v>41</v>
      </c>
      <c r="B43">
        <f t="shared" si="1"/>
        <v>-0.75247524752475226</v>
      </c>
      <c r="C43">
        <f t="shared" si="2"/>
        <v>5.6431833620351576E-2</v>
      </c>
      <c r="D43">
        <f t="shared" si="3"/>
        <v>1.3955968396658053E-2</v>
      </c>
      <c r="E43">
        <f>2*C43*EXP(-C43*C43)</f>
        <v>0.11250481872998458</v>
      </c>
      <c r="F43">
        <f>C43</f>
        <v>5.6431833620351576E-2</v>
      </c>
      <c r="G43">
        <f t="shared" si="9"/>
        <v>3.1845518457550427E-3</v>
      </c>
      <c r="H43">
        <f t="shared" si="9"/>
        <v>1.0141370458301849E-5</v>
      </c>
      <c r="I43">
        <f t="shared" si="9"/>
        <v>3.2295720011470815E-8</v>
      </c>
      <c r="J43">
        <f t="shared" si="9"/>
        <v>1.0284739477251745E-10</v>
      </c>
      <c r="K43">
        <f t="shared" si="5"/>
        <v>5.6431833620351576E-2</v>
      </c>
      <c r="L43">
        <f>SQRT(2)*(-1+0.5*G43)*C43</f>
        <v>-7.9679590225185573E-2</v>
      </c>
      <c r="M43">
        <f t="shared" si="6"/>
        <v>9.7431701178698801E-2</v>
      </c>
      <c r="N43">
        <f t="shared" si="7"/>
        <v>-0.11232510908521288</v>
      </c>
      <c r="O43">
        <f t="shared" si="8"/>
        <v>9.9683960734943113E-6</v>
      </c>
      <c r="P43">
        <f>M43*M43*$E43*$D43</f>
        <v>1.4904989435729258E-5</v>
      </c>
      <c r="Q43">
        <f>N43*N43*$E43*$D43</f>
        <v>1.9810014783352763E-5</v>
      </c>
    </row>
    <row r="44" spans="1:17">
      <c r="A44">
        <v>42</v>
      </c>
      <c r="B44">
        <f t="shared" si="1"/>
        <v>-0.67326732673267342</v>
      </c>
      <c r="C44">
        <f t="shared" si="2"/>
        <v>7.1797887760778833E-2</v>
      </c>
      <c r="D44">
        <f t="shared" si="3"/>
        <v>1.6837005013559784E-2</v>
      </c>
      <c r="E44">
        <f>2*C44*EXP(-C44*C44)</f>
        <v>0.14285745302806643</v>
      </c>
      <c r="F44">
        <f>C44</f>
        <v>7.1797887760778833E-2</v>
      </c>
      <c r="G44">
        <f t="shared" si="9"/>
        <v>5.1549366869093954E-3</v>
      </c>
      <c r="H44">
        <f t="shared" si="9"/>
        <v>2.6573372246044415E-5</v>
      </c>
      <c r="I44">
        <f t="shared" si="9"/>
        <v>1.3698405148603429E-7</v>
      </c>
      <c r="J44">
        <f t="shared" si="9"/>
        <v>7.0614411252684364E-10</v>
      </c>
      <c r="K44">
        <f t="shared" si="5"/>
        <v>7.1797887760778833E-2</v>
      </c>
      <c r="L44">
        <f>SQRT(2)*(-1+0.5*G44)*C44</f>
        <v>-0.1012758368089469</v>
      </c>
      <c r="M44">
        <f t="shared" si="6"/>
        <v>0.12371708474425468</v>
      </c>
      <c r="N44">
        <f t="shared" si="7"/>
        <v>-0.14248734191697657</v>
      </c>
      <c r="O44">
        <f t="shared" si="8"/>
        <v>2.4670583690463034E-5</v>
      </c>
      <c r="P44">
        <f>M44*M44*$E44*$D44</f>
        <v>3.6815194538022294E-5</v>
      </c>
      <c r="Q44">
        <f>N44*N44*$E44*$D44</f>
        <v>4.883377679252961E-5</v>
      </c>
    </row>
    <row r="45" spans="1:17">
      <c r="A45">
        <v>43</v>
      </c>
      <c r="B45">
        <f t="shared" si="1"/>
        <v>-0.59405940594059414</v>
      </c>
      <c r="C45">
        <f t="shared" si="2"/>
        <v>9.0230675505174204E-2</v>
      </c>
      <c r="D45">
        <f t="shared" si="3"/>
        <v>2.009250550452895E-2</v>
      </c>
      <c r="E45">
        <f>2*C45*EXP(-C45*C45)</f>
        <v>0.17899807618571112</v>
      </c>
      <c r="F45">
        <f>C45</f>
        <v>9.0230675505174204E-2</v>
      </c>
      <c r="G45">
        <f t="shared" si="9"/>
        <v>8.1415748021200444E-3</v>
      </c>
      <c r="H45">
        <f t="shared" si="9"/>
        <v>6.6285240258516037E-5</v>
      </c>
      <c r="I45">
        <f t="shared" si="9"/>
        <v>5.396662418412073E-7</v>
      </c>
      <c r="J45">
        <f t="shared" si="9"/>
        <v>4.393733076129195E-9</v>
      </c>
      <c r="K45">
        <f t="shared" si="5"/>
        <v>9.0230675505174204E-2</v>
      </c>
      <c r="L45">
        <f>SQRT(2)*(-1+0.5*G45)*C45</f>
        <v>-0.12708599040352159</v>
      </c>
      <c r="M45">
        <f t="shared" si="6"/>
        <v>0.15501344212365686</v>
      </c>
      <c r="N45">
        <f t="shared" si="7"/>
        <v>-0.17826346853226854</v>
      </c>
      <c r="O45">
        <f t="shared" si="8"/>
        <v>5.8086848561768201E-5</v>
      </c>
      <c r="P45">
        <f>M45*M45*$E45*$D45</f>
        <v>8.6421376499044091E-5</v>
      </c>
      <c r="Q45">
        <f>N45*N45*$E45*$D45</f>
        <v>1.1428971883139162E-4</v>
      </c>
    </row>
    <row r="46" spans="1:17">
      <c r="A46">
        <v>44</v>
      </c>
      <c r="B46">
        <f t="shared" si="1"/>
        <v>-0.51485148514851486</v>
      </c>
      <c r="C46">
        <f t="shared" si="2"/>
        <v>0.11211373350315125</v>
      </c>
      <c r="D46">
        <f t="shared" si="3"/>
        <v>2.3740493428472679E-2</v>
      </c>
      <c r="E46">
        <f>2*C46*EXP(-C46*C46)</f>
        <v>0.22142668136997107</v>
      </c>
      <c r="F46">
        <f>C46</f>
        <v>0.11211373350315125</v>
      </c>
      <c r="G46">
        <f t="shared" si="9"/>
        <v>1.256948924001562E-2</v>
      </c>
      <c r="H46">
        <f t="shared" si="9"/>
        <v>1.5799205975486845E-4</v>
      </c>
      <c r="I46">
        <f t="shared" si="9"/>
        <v>1.9858794950967237E-6</v>
      </c>
      <c r="J46">
        <f t="shared" si="9"/>
        <v>2.4961490945585924E-8</v>
      </c>
      <c r="K46">
        <f t="shared" si="5"/>
        <v>0.11211373350315125</v>
      </c>
      <c r="L46">
        <f>SQRT(2)*(-1+0.5*G46)*C46</f>
        <v>-0.15755629882765415</v>
      </c>
      <c r="M46">
        <f t="shared" si="6"/>
        <v>0.19175096856118662</v>
      </c>
      <c r="N46">
        <f t="shared" si="7"/>
        <v>-0.22001752443151093</v>
      </c>
      <c r="O46">
        <f t="shared" si="8"/>
        <v>1.3049420704251737E-4</v>
      </c>
      <c r="P46">
        <f>M46*M46*$E46*$D46</f>
        <v>1.9328351943224875E-4</v>
      </c>
      <c r="Q46">
        <f>N46*N46*$E46*$D46</f>
        <v>2.5446862313912807E-4</v>
      </c>
    </row>
    <row r="47" spans="1:17">
      <c r="A47">
        <v>45</v>
      </c>
      <c r="B47">
        <f t="shared" si="1"/>
        <v>-0.43564356435643559</v>
      </c>
      <c r="C47">
        <f t="shared" si="2"/>
        <v>0.13784833409785613</v>
      </c>
      <c r="D47">
        <f t="shared" si="3"/>
        <v>2.7798496824302795E-2</v>
      </c>
      <c r="E47">
        <f>2*C47*EXP(-C47*C47)</f>
        <v>0.27050729590705352</v>
      </c>
      <c r="F47">
        <f>C47</f>
        <v>0.13784833409785613</v>
      </c>
      <c r="G47">
        <f t="shared" si="9"/>
        <v>1.9002163213554166E-2</v>
      </c>
      <c r="H47">
        <f t="shared" si="9"/>
        <v>3.6108220679455119E-4</v>
      </c>
      <c r="I47">
        <f t="shared" si="9"/>
        <v>6.8613430270203789E-6</v>
      </c>
      <c r="J47">
        <f t="shared" si="9"/>
        <v>1.3038036006362304E-7</v>
      </c>
      <c r="K47">
        <f t="shared" si="5"/>
        <v>0.13784833409785613</v>
      </c>
      <c r="L47">
        <f>SQRT(2)*(-1+0.5*G47)*C47</f>
        <v>-0.19309477643124565</v>
      </c>
      <c r="M47">
        <f t="shared" si="6"/>
        <v>0.23423772454090794</v>
      </c>
      <c r="N47">
        <f t="shared" si="7"/>
        <v>-0.26788811432793375</v>
      </c>
      <c r="O47">
        <f t="shared" si="8"/>
        <v>2.8037632986041539E-4</v>
      </c>
      <c r="P47">
        <f>M47*M47*$E47*$D47</f>
        <v>4.1258551486990282E-4</v>
      </c>
      <c r="Q47">
        <f>N47*N47*$E47*$D47</f>
        <v>5.3964379285297091E-4</v>
      </c>
    </row>
    <row r="48" spans="1:17">
      <c r="A48">
        <v>46</v>
      </c>
      <c r="B48">
        <f t="shared" si="1"/>
        <v>-0.35643564356435631</v>
      </c>
      <c r="C48">
        <f t="shared" si="2"/>
        <v>0.16785323956948223</v>
      </c>
      <c r="D48">
        <f t="shared" si="3"/>
        <v>3.2284055980842698E-2</v>
      </c>
      <c r="E48">
        <f>2*C48*EXP(-C48*C48)</f>
        <v>0.32638004812380317</v>
      </c>
      <c r="F48">
        <f>C48</f>
        <v>0.16785323956948223</v>
      </c>
      <c r="G48">
        <f t="shared" si="9"/>
        <v>2.8174710033969996E-2</v>
      </c>
      <c r="H48">
        <f t="shared" si="9"/>
        <v>7.9381428549828951E-4</v>
      </c>
      <c r="I48">
        <f t="shared" si="9"/>
        <v>2.2365487314737381E-5</v>
      </c>
      <c r="J48">
        <f t="shared" si="9"/>
        <v>6.3014111986115985E-7</v>
      </c>
      <c r="K48">
        <f t="shared" si="5"/>
        <v>0.16785323956948223</v>
      </c>
      <c r="L48">
        <f>SQRT(2)*(-1+0.5*G48)*C48</f>
        <v>-0.23403626693442361</v>
      </c>
      <c r="M48">
        <f t="shared" si="6"/>
        <v>0.28257756046183657</v>
      </c>
      <c r="N48">
        <f t="shared" si="7"/>
        <v>-0.32165176153571218</v>
      </c>
      <c r="O48">
        <f t="shared" si="8"/>
        <v>5.7713580464672143E-4</v>
      </c>
      <c r="P48">
        <f>M48*M48*$E48*$D48</f>
        <v>8.4137002727900168E-4</v>
      </c>
      <c r="Q48">
        <f>N48*N48*$E48*$D48</f>
        <v>1.0901432302215708E-3</v>
      </c>
    </row>
    <row r="49" spans="1:17">
      <c r="A49">
        <v>47</v>
      </c>
      <c r="B49">
        <f t="shared" si="1"/>
        <v>-0.27722772277227703</v>
      </c>
      <c r="C49">
        <f t="shared" si="2"/>
        <v>0.20256498461505867</v>
      </c>
      <c r="D49">
        <f t="shared" si="3"/>
        <v>3.7215268005896071E-2</v>
      </c>
      <c r="E49">
        <f>2*C49*EXP(-C49*C49)</f>
        <v>0.38884287989958399</v>
      </c>
      <c r="F49">
        <f>C49</f>
        <v>0.20256498461505867</v>
      </c>
      <c r="G49">
        <f t="shared" si="9"/>
        <v>4.1032572992098955E-2</v>
      </c>
      <c r="H49">
        <f t="shared" si="9"/>
        <v>1.6836720463519286E-3</v>
      </c>
      <c r="I49">
        <f t="shared" si="9"/>
        <v>6.9085396136692127E-5</v>
      </c>
      <c r="J49">
        <f t="shared" si="9"/>
        <v>2.8347515596668907E-6</v>
      </c>
      <c r="K49">
        <f t="shared" si="5"/>
        <v>0.20256498461505867</v>
      </c>
      <c r="L49">
        <f>SQRT(2)*(-1+0.5*G49)*C49</f>
        <v>-0.2805928448652289</v>
      </c>
      <c r="M49">
        <f t="shared" si="6"/>
        <v>0.33655490372934432</v>
      </c>
      <c r="N49">
        <f t="shared" si="7"/>
        <v>-0.38053456849151723</v>
      </c>
      <c r="O49">
        <f t="shared" si="8"/>
        <v>1.1393272544897987E-3</v>
      </c>
      <c r="P49">
        <f>M49*M49*$E49*$D49</f>
        <v>1.639106405385277E-3</v>
      </c>
      <c r="Q49">
        <f>N49*N49*$E49*$D49</f>
        <v>2.0954800572732016E-3</v>
      </c>
    </row>
    <row r="50" spans="1:17">
      <c r="A50">
        <v>48</v>
      </c>
      <c r="B50">
        <f t="shared" si="1"/>
        <v>-0.1980198019801982</v>
      </c>
      <c r="C50">
        <f t="shared" si="2"/>
        <v>0.24243871215948257</v>
      </c>
      <c r="D50">
        <f t="shared" si="3"/>
        <v>4.2611345512895166E-2</v>
      </c>
      <c r="E50">
        <f>2*C50*EXP(-C50*C50)</f>
        <v>0.45719938943626232</v>
      </c>
      <c r="F50">
        <f>C50</f>
        <v>0.24243871215948257</v>
      </c>
      <c r="G50">
        <f t="shared" si="9"/>
        <v>5.8776529153548439E-2</v>
      </c>
      <c r="H50">
        <f t="shared" si="9"/>
        <v>3.4546803793379295E-3</v>
      </c>
      <c r="I50">
        <f t="shared" si="9"/>
        <v>2.0305412203234759E-4</v>
      </c>
      <c r="J50">
        <f t="shared" si="9"/>
        <v>1.1934816523382459E-5</v>
      </c>
      <c r="K50">
        <f t="shared" si="5"/>
        <v>0.24243871215948257</v>
      </c>
      <c r="L50">
        <f>SQRT(2)*(-1+0.5*G50)*C50</f>
        <v>-0.33278405101422331</v>
      </c>
      <c r="M50">
        <f t="shared" si="6"/>
        <v>0.3954767316966718</v>
      </c>
      <c r="N50">
        <f t="shared" si="7"/>
        <v>-0.44296175213316236</v>
      </c>
      <c r="O50">
        <f t="shared" si="8"/>
        <v>2.1575253039431293E-3</v>
      </c>
      <c r="P50">
        <f>M50*M50*$E50*$D50</f>
        <v>3.0470021622808646E-3</v>
      </c>
      <c r="Q50">
        <f>N50*N50*$E50*$D50</f>
        <v>3.8226395282203278E-3</v>
      </c>
    </row>
    <row r="51" spans="1:17">
      <c r="A51">
        <v>49</v>
      </c>
      <c r="B51">
        <f t="shared" si="1"/>
        <v>-0.11881188118811892</v>
      </c>
      <c r="C51">
        <f t="shared" si="2"/>
        <v>0.28794956720992726</v>
      </c>
      <c r="D51">
        <f t="shared" si="3"/>
        <v>4.8493171438369516E-2</v>
      </c>
      <c r="E51">
        <f>2*C51*EXP(-C51*C51)</f>
        <v>0.53007450824024294</v>
      </c>
      <c r="F51">
        <f>C51</f>
        <v>0.28794956720992726</v>
      </c>
      <c r="G51">
        <f t="shared" si="9"/>
        <v>8.2914953256384413E-2</v>
      </c>
      <c r="H51">
        <f t="shared" si="9"/>
        <v>6.8748894735084125E-3</v>
      </c>
      <c r="I51">
        <f t="shared" si="9"/>
        <v>5.7003113933875931E-4</v>
      </c>
      <c r="J51">
        <f t="shared" si="9"/>
        <v>4.7264105272956775E-5</v>
      </c>
      <c r="K51">
        <f t="shared" si="5"/>
        <v>0.28794956720992726</v>
      </c>
      <c r="L51">
        <f>SQRT(2)*(-1+0.5*G51)*C51</f>
        <v>-0.39033977908409667</v>
      </c>
      <c r="M51">
        <f t="shared" si="6"/>
        <v>0.4579614721297795</v>
      </c>
      <c r="N51">
        <f t="shared" si="7"/>
        <v>-0.50623910280048989</v>
      </c>
      <c r="O51">
        <f t="shared" si="8"/>
        <v>3.9165450905932521E-3</v>
      </c>
      <c r="P51">
        <f>M51*M51*$E51*$D51</f>
        <v>5.3910752316999487E-3</v>
      </c>
      <c r="Q51">
        <f>N51*N51*$E51*$D51</f>
        <v>6.5876252038479322E-3</v>
      </c>
    </row>
    <row r="52" spans="1:17">
      <c r="A52">
        <v>50</v>
      </c>
      <c r="B52">
        <f t="shared" si="1"/>
        <v>-3.9603960396039639E-2</v>
      </c>
      <c r="C52">
        <f t="shared" si="2"/>
        <v>0.3395946379722406</v>
      </c>
      <c r="D52">
        <f t="shared" si="3"/>
        <v>5.4883836994917924E-2</v>
      </c>
      <c r="E52">
        <f>2*C52*EXP(-C52*C52)</f>
        <v>0.60520989242182455</v>
      </c>
      <c r="F52">
        <f>C52</f>
        <v>0.3395946379722406</v>
      </c>
      <c r="G52">
        <f t="shared" si="9"/>
        <v>0.11532451813949715</v>
      </c>
      <c r="H52">
        <f t="shared" si="9"/>
        <v>1.3299744484107208E-2</v>
      </c>
      <c r="I52">
        <f t="shared" si="9"/>
        <v>1.533786624008099E-3</v>
      </c>
      <c r="J52">
        <f t="shared" si="9"/>
        <v>1.7688320334254009E-4</v>
      </c>
      <c r="K52">
        <f t="shared" si="5"/>
        <v>0.3395946379722406</v>
      </c>
      <c r="L52">
        <f>SQRT(2)*(-1+0.5*G52)*C52</f>
        <v>-0.452566504088387</v>
      </c>
      <c r="M52">
        <f t="shared" si="6"/>
        <v>0.52166565031705958</v>
      </c>
      <c r="N52">
        <f t="shared" si="7"/>
        <v>-0.56617162842085911</v>
      </c>
      <c r="O52">
        <f t="shared" si="8"/>
        <v>6.8032322695684789E-3</v>
      </c>
      <c r="P52">
        <f>M52*M52*$E52*$D52</f>
        <v>9.0393034519803597E-3</v>
      </c>
      <c r="Q52">
        <f>N52*N52*$E52*$D52</f>
        <v>1.0647476470275485E-2</v>
      </c>
    </row>
    <row r="53" spans="1:17">
      <c r="A53">
        <v>51</v>
      </c>
      <c r="B53">
        <f t="shared" si="1"/>
        <v>3.9603960396039639E-2</v>
      </c>
      <c r="C53">
        <f t="shared" si="2"/>
        <v>0.39789542288928009</v>
      </c>
      <c r="D53">
        <f t="shared" si="3"/>
        <v>6.1809154576374842E-2</v>
      </c>
      <c r="E53">
        <f>2*C53*EXP(-C53*C53)</f>
        <v>0.67926791810112175</v>
      </c>
      <c r="F53">
        <f>C53</f>
        <v>0.39789542288928009</v>
      </c>
      <c r="G53">
        <f t="shared" si="9"/>
        <v>0.15832076755623903</v>
      </c>
      <c r="H53">
        <f t="shared" si="9"/>
        <v>2.506546543959667E-2</v>
      </c>
      <c r="I53">
        <f t="shared" si="9"/>
        <v>3.9683837275513272E-3</v>
      </c>
      <c r="J53">
        <f t="shared" si="9"/>
        <v>6.2827755770361506E-4</v>
      </c>
      <c r="K53">
        <f t="shared" si="5"/>
        <v>0.39789542288928009</v>
      </c>
      <c r="L53">
        <f>SQRT(2)*(-1+0.5*G53)*C53</f>
        <v>-0.51816483487116383</v>
      </c>
      <c r="M53">
        <f t="shared" si="6"/>
        <v>0.58294344193846959</v>
      </c>
      <c r="N53">
        <f t="shared" si="7"/>
        <v>-0.61664736999594127</v>
      </c>
      <c r="O53">
        <f t="shared" si="8"/>
        <v>1.1272747502783089E-2</v>
      </c>
      <c r="P53">
        <f>M53*M53*$E53*$D53</f>
        <v>1.4267462785957311E-2</v>
      </c>
      <c r="Q53">
        <f>N53*N53*$E53*$D53</f>
        <v>1.596495408341924E-2</v>
      </c>
    </row>
    <row r="54" spans="1:17">
      <c r="A54">
        <v>52</v>
      </c>
      <c r="B54">
        <f t="shared" si="1"/>
        <v>0.11881188118811892</v>
      </c>
      <c r="C54">
        <f t="shared" si="2"/>
        <v>0.4634007962846351</v>
      </c>
      <c r="D54">
        <f t="shared" si="3"/>
        <v>6.9298141742914307E-2</v>
      </c>
      <c r="E54">
        <f>2*C54*EXP(-C54*C54)</f>
        <v>0.74769804469701806</v>
      </c>
      <c r="F54">
        <f>C54</f>
        <v>0.4634007962846351</v>
      </c>
      <c r="G54">
        <f t="shared" si="9"/>
        <v>0.21474029799723388</v>
      </c>
      <c r="H54">
        <f t="shared" si="9"/>
        <v>4.6113395583940807E-2</v>
      </c>
      <c r="I54">
        <f t="shared" si="9"/>
        <v>9.9024043093597774E-3</v>
      </c>
      <c r="J54">
        <f t="shared" si="9"/>
        <v>2.1264452522810114E-3</v>
      </c>
      <c r="K54">
        <f t="shared" si="5"/>
        <v>0.4634007962846351</v>
      </c>
      <c r="L54">
        <f>SQRT(2)*(-1+0.5*G54)*C54</f>
        <v>-0.58498291170021888</v>
      </c>
      <c r="M54">
        <f t="shared" si="6"/>
        <v>0.63644461287987242</v>
      </c>
      <c r="N54">
        <f t="shared" si="7"/>
        <v>-0.64925570303979518</v>
      </c>
      <c r="O54">
        <f t="shared" si="8"/>
        <v>1.773103934732112E-2</v>
      </c>
      <c r="P54">
        <f>M54*M54*$E54*$D54</f>
        <v>2.098790373268962E-2</v>
      </c>
      <c r="Q54">
        <f>N54*N54*$E54*$D54</f>
        <v>2.1841345065309676E-2</v>
      </c>
    </row>
    <row r="55" spans="1:17">
      <c r="A55">
        <v>53</v>
      </c>
      <c r="B55">
        <f t="shared" si="1"/>
        <v>0.1980198019801982</v>
      </c>
      <c r="C55">
        <f t="shared" si="2"/>
        <v>0.53669044329814519</v>
      </c>
      <c r="D55">
        <f t="shared" si="3"/>
        <v>7.7383476041609625E-2</v>
      </c>
      <c r="E55">
        <f>2*C55*EXP(-C55*C55)</f>
        <v>0.80475028251938263</v>
      </c>
      <c r="F55">
        <f>C55</f>
        <v>0.53669044329814519</v>
      </c>
      <c r="G55">
        <f t="shared" si="9"/>
        <v>0.28803663192755957</v>
      </c>
      <c r="H55">
        <f t="shared" si="9"/>
        <v>8.2965101332172428E-2</v>
      </c>
      <c r="I55">
        <f t="shared" si="9"/>
        <v>2.3896988355247631E-2</v>
      </c>
      <c r="J55">
        <f t="shared" si="9"/>
        <v>6.8832080390576391E-3</v>
      </c>
      <c r="K55">
        <f t="shared" si="5"/>
        <v>0.53669044329814519</v>
      </c>
      <c r="L55">
        <f>SQRT(2)*(-1+0.5*G55)*C55</f>
        <v>-0.64968573585110989</v>
      </c>
      <c r="M55">
        <f t="shared" si="6"/>
        <v>0.67467714588283834</v>
      </c>
      <c r="N55">
        <f t="shared" si="7"/>
        <v>-0.65307916680978728</v>
      </c>
      <c r="O55">
        <f t="shared" si="8"/>
        <v>2.6285487468549137E-2</v>
      </c>
      <c r="P55">
        <f>M55*M55*$E55*$D55</f>
        <v>2.8346625762693301E-2</v>
      </c>
      <c r="Q55">
        <f>N55*N55*$E55*$D55</f>
        <v>2.6560792684432042E-2</v>
      </c>
    </row>
    <row r="56" spans="1:17">
      <c r="A56">
        <v>54</v>
      </c>
      <c r="B56">
        <f t="shared" si="1"/>
        <v>0.27722772277227747</v>
      </c>
      <c r="C56">
        <f t="shared" si="2"/>
        <v>0.61837873605598193</v>
      </c>
      <c r="D56">
        <f t="shared" si="3"/>
        <v>8.6101923293360555E-2</v>
      </c>
      <c r="E56">
        <f>2*C56*EXP(-C56*C56)</f>
        <v>0.84374982148661892</v>
      </c>
      <c r="F56">
        <f>C56</f>
        <v>0.61837873605598193</v>
      </c>
      <c r="G56">
        <f t="shared" si="9"/>
        <v>0.38239226120619374</v>
      </c>
      <c r="H56">
        <f t="shared" si="9"/>
        <v>0.14622384143038591</v>
      </c>
      <c r="I56">
        <f t="shared" si="9"/>
        <v>5.5914865366821186E-2</v>
      </c>
      <c r="J56">
        <f t="shared" si="9"/>
        <v>2.1381411802658644E-2</v>
      </c>
      <c r="K56">
        <f t="shared" si="5"/>
        <v>0.61837873605598193</v>
      </c>
      <c r="L56">
        <f>SQRT(2)*(-1+0.5*G56)*C56</f>
        <v>-0.70731483247209392</v>
      </c>
      <c r="M56">
        <f t="shared" si="6"/>
        <v>0.687599538419572</v>
      </c>
      <c r="N56">
        <f t="shared" si="7"/>
        <v>-0.61490807655575508</v>
      </c>
      <c r="O56">
        <f t="shared" si="8"/>
        <v>3.6345619635503361E-2</v>
      </c>
      <c r="P56">
        <f>M56*M56*$E56*$D56</f>
        <v>3.4347703041446451E-2</v>
      </c>
      <c r="Q56">
        <f>N56*N56*$E56*$D56</f>
        <v>2.7469258811373094E-2</v>
      </c>
    </row>
    <row r="57" spans="1:17">
      <c r="A57">
        <v>55</v>
      </c>
      <c r="B57">
        <f t="shared" si="1"/>
        <v>0.35643564356435675</v>
      </c>
      <c r="C57">
        <f t="shared" si="2"/>
        <v>0.70911902677699945</v>
      </c>
      <c r="D57">
        <f t="shared" si="3"/>
        <v>9.549474411474497E-2</v>
      </c>
      <c r="E57">
        <f>2*C57*EXP(-C57*C57)</f>
        <v>0.85775694516504286</v>
      </c>
      <c r="F57">
        <f>C57</f>
        <v>0.70911902677699945</v>
      </c>
      <c r="G57">
        <f t="shared" si="9"/>
        <v>0.50284979413715891</v>
      </c>
      <c r="H57">
        <f t="shared" si="9"/>
        <v>0.25285791546378311</v>
      </c>
      <c r="I57">
        <f t="shared" si="9"/>
        <v>0.12714955073691447</v>
      </c>
      <c r="J57">
        <f t="shared" si="9"/>
        <v>6.3937125412689685E-2</v>
      </c>
      <c r="K57">
        <f t="shared" si="5"/>
        <v>0.70911902677699945</v>
      </c>
      <c r="L57">
        <f>SQRT(2)*(-1+0.5*G57)*C57</f>
        <v>-0.7507053567913371</v>
      </c>
      <c r="M57">
        <f t="shared" si="6"/>
        <v>0.66237617561803241</v>
      </c>
      <c r="N57">
        <f t="shared" si="7"/>
        <v>-0.52028966210705985</v>
      </c>
      <c r="O57">
        <f t="shared" si="8"/>
        <v>4.6161800764654655E-2</v>
      </c>
      <c r="P57">
        <f>M57*M57*$E57*$D57</f>
        <v>3.5937935026484256E-2</v>
      </c>
      <c r="Q57">
        <f>N57*N57*$E57*$D57</f>
        <v>2.2173492640022951E-2</v>
      </c>
    </row>
    <row r="58" spans="1:17">
      <c r="A58">
        <v>56</v>
      </c>
      <c r="B58">
        <f t="shared" si="1"/>
        <v>0.43564356435643603</v>
      </c>
      <c r="C58">
        <f t="shared" si="2"/>
        <v>0.80960833907235952</v>
      </c>
      <c r="D58">
        <f t="shared" si="3"/>
        <v>0.10560808491340147</v>
      </c>
      <c r="E58">
        <f>2*C58*EXP(-C58*C58)</f>
        <v>0.84069767836050546</v>
      </c>
      <c r="F58">
        <f>C58</f>
        <v>0.80960833907235952</v>
      </c>
      <c r="G58">
        <f t="shared" si="9"/>
        <v>0.65546566269550466</v>
      </c>
      <c r="H58">
        <f t="shared" si="9"/>
        <v>0.42963523497285711</v>
      </c>
      <c r="I58">
        <f t="shared" si="9"/>
        <v>0.28161114400882264</v>
      </c>
      <c r="J58">
        <f t="shared" si="9"/>
        <v>0.18458643513018214</v>
      </c>
      <c r="K58">
        <f t="shared" si="5"/>
        <v>0.80960833907235952</v>
      </c>
      <c r="L58">
        <f>SQRT(2)*(-1+0.5*G58)*C58</f>
        <v>-0.76971840789324153</v>
      </c>
      <c r="M58">
        <f t="shared" si="6"/>
        <v>0.58354624922972498</v>
      </c>
      <c r="N58">
        <f t="shared" si="7"/>
        <v>-0.3560419867760064</v>
      </c>
      <c r="O58">
        <f t="shared" si="8"/>
        <v>5.2601818822011599E-2</v>
      </c>
      <c r="P58">
        <f>M58*M58*$E58*$D58</f>
        <v>3.023344102074426E-2</v>
      </c>
      <c r="Q58">
        <f>N58*N58*$E58*$D58</f>
        <v>1.1254843149812389E-2</v>
      </c>
    </row>
    <row r="59" spans="1:17">
      <c r="A59">
        <v>57</v>
      </c>
      <c r="B59">
        <f t="shared" si="1"/>
        <v>0.51485148514851531</v>
      </c>
      <c r="C59">
        <f t="shared" si="2"/>
        <v>0.92059244542854002</v>
      </c>
      <c r="D59">
        <f t="shared" si="3"/>
        <v>0.11649336049956367</v>
      </c>
      <c r="E59">
        <f>2*C59*EXP(-C59*C59)</f>
        <v>0.78892728464883399</v>
      </c>
      <c r="F59">
        <f>C59</f>
        <v>0.92059244542854002</v>
      </c>
      <c r="G59">
        <f t="shared" si="9"/>
        <v>0.84749045058009942</v>
      </c>
      <c r="H59">
        <f t="shared" si="9"/>
        <v>0.71824006382445993</v>
      </c>
      <c r="I59">
        <f t="shared" si="9"/>
        <v>0.6087015953152709</v>
      </c>
      <c r="J59">
        <f t="shared" si="9"/>
        <v>0.5158687892825643</v>
      </c>
      <c r="K59">
        <f t="shared" si="5"/>
        <v>0.92059244542854002</v>
      </c>
      <c r="L59">
        <f>SQRT(2)*(-1+0.5*G59)*C59</f>
        <v>-0.75023434416781698</v>
      </c>
      <c r="M59">
        <f t="shared" si="6"/>
        <v>0.43405228198282619</v>
      </c>
      <c r="N59">
        <f t="shared" si="7"/>
        <v>-0.11511417430675525</v>
      </c>
      <c r="O59">
        <f t="shared" si="8"/>
        <v>5.1728755775080446E-2</v>
      </c>
      <c r="P59">
        <f>M59*M59*$E59*$D59</f>
        <v>1.7314989694768839E-2</v>
      </c>
      <c r="Q59">
        <f>N59*N59*$E59*$D59</f>
        <v>1.2178554815740089E-3</v>
      </c>
    </row>
    <row r="60" spans="1:17">
      <c r="A60">
        <v>58</v>
      </c>
      <c r="B60">
        <f t="shared" si="1"/>
        <v>0.5940594059405937</v>
      </c>
      <c r="C60">
        <f t="shared" si="2"/>
        <v>1.0428713262653477</v>
      </c>
      <c r="D60">
        <f t="shared" si="3"/>
        <v>0.12820763590845888</v>
      </c>
      <c r="E60">
        <f>2*C60*EXP(-C60*C60)</f>
        <v>0.70295976432778629</v>
      </c>
      <c r="F60">
        <f>C60</f>
        <v>1.0428713262653477</v>
      </c>
      <c r="G60">
        <f t="shared" si="9"/>
        <v>1.0875806031464454</v>
      </c>
      <c r="H60">
        <f t="shared" si="9"/>
        <v>1.1828315683403861</v>
      </c>
      <c r="I60">
        <f t="shared" si="9"/>
        <v>1.2864246705162932</v>
      </c>
      <c r="J60">
        <f t="shared" si="9"/>
        <v>1.3990905190625773</v>
      </c>
      <c r="K60">
        <f t="shared" si="5"/>
        <v>1.0428713262653477</v>
      </c>
      <c r="L60">
        <f>SQRT(2)*(-1+0.5*G60)*C60</f>
        <v>-0.67283757688632806</v>
      </c>
      <c r="M60">
        <f t="shared" si="6"/>
        <v>0.19789527099241366</v>
      </c>
      <c r="N60">
        <f t="shared" si="7"/>
        <v>0.19513404930719488</v>
      </c>
      <c r="O60">
        <f t="shared" si="8"/>
        <v>4.0800439008118312E-2</v>
      </c>
      <c r="P60">
        <f>M60*M60*$E60*$D60</f>
        <v>3.529516303035937E-3</v>
      </c>
      <c r="Q60">
        <f>N60*N60*$E60*$D60</f>
        <v>3.4317091572214557E-3</v>
      </c>
    </row>
    <row r="61" spans="1:17">
      <c r="A61">
        <v>59</v>
      </c>
      <c r="B61">
        <f t="shared" si="1"/>
        <v>0.67326732673267298</v>
      </c>
      <c r="C61">
        <f t="shared" si="2"/>
        <v>1.1773050136356833</v>
      </c>
      <c r="D61">
        <f t="shared" si="3"/>
        <v>0.14081401514164918</v>
      </c>
      <c r="E61">
        <f>2*C61*EXP(-C61*C61)</f>
        <v>0.58879807855835953</v>
      </c>
      <c r="F61">
        <f>C61</f>
        <v>1.1773050136356833</v>
      </c>
      <c r="G61">
        <f t="shared" si="9"/>
        <v>1.3860470951317165</v>
      </c>
      <c r="H61">
        <f t="shared" si="9"/>
        <v>1.9211265499230696</v>
      </c>
      <c r="I61">
        <f t="shared" si="9"/>
        <v>2.6627718739012871</v>
      </c>
      <c r="J61">
        <f t="shared" si="9"/>
        <v>3.6907272208193165</v>
      </c>
      <c r="K61">
        <f t="shared" si="5"/>
        <v>1.1773050136356833</v>
      </c>
      <c r="L61">
        <f>SQRT(2)*(-1+0.5*G61)*C61</f>
        <v>-0.51110373444921864</v>
      </c>
      <c r="M61">
        <f t="shared" si="6"/>
        <v>-0.13429720493831876</v>
      </c>
      <c r="N61">
        <f t="shared" si="7"/>
        <v>0.54027985948615431</v>
      </c>
      <c r="O61">
        <f t="shared" si="8"/>
        <v>2.1658599695412475E-2</v>
      </c>
      <c r="P61">
        <f>M61*M61*$E61*$D61</f>
        <v>1.4953615659696864E-3</v>
      </c>
      <c r="Q61">
        <f>N61*N61*$E61*$D61</f>
        <v>2.4201920088291518E-2</v>
      </c>
    </row>
    <row r="62" spans="1:17">
      <c r="A62">
        <v>60</v>
      </c>
      <c r="B62">
        <f t="shared" si="1"/>
        <v>0.75247524752475226</v>
      </c>
      <c r="C62">
        <f t="shared" si="2"/>
        <v>1.3248198302965941</v>
      </c>
      <c r="D62">
        <f t="shared" si="3"/>
        <v>0.15438204441361195</v>
      </c>
      <c r="E62">
        <f>2*C62*EXP(-C62*C62)</f>
        <v>0.4580742779307892</v>
      </c>
      <c r="F62">
        <f>C62</f>
        <v>1.3248198302965941</v>
      </c>
      <c r="G62">
        <f t="shared" si="9"/>
        <v>1.7551475827470964</v>
      </c>
      <c r="H62">
        <f t="shared" si="9"/>
        <v>3.0805430372229754</v>
      </c>
      <c r="I62">
        <f t="shared" si="9"/>
        <v>5.4068076653303034</v>
      </c>
      <c r="J62">
        <f t="shared" si="9"/>
        <v>9.4897454041829548</v>
      </c>
      <c r="K62">
        <f t="shared" si="5"/>
        <v>1.3248198302965941</v>
      </c>
      <c r="L62">
        <f>SQRT(2)*(-1+0.5*G62)*C62</f>
        <v>-0.22937507212727745</v>
      </c>
      <c r="M62">
        <f t="shared" si="6"/>
        <v>-0.5546726580859388</v>
      </c>
      <c r="N62">
        <f t="shared" si="7"/>
        <v>0.84187930490894025</v>
      </c>
      <c r="O62">
        <f t="shared" si="8"/>
        <v>3.7207040740605576E-3</v>
      </c>
      <c r="P62">
        <f>M62*M62*$E62*$D62</f>
        <v>2.1757360630163355E-2</v>
      </c>
      <c r="Q62">
        <f>N62*N62*$E62*$D62</f>
        <v>5.0122458060700835E-2</v>
      </c>
    </row>
    <row r="63" spans="1:17">
      <c r="A63">
        <v>61</v>
      </c>
      <c r="B63">
        <f t="shared" si="1"/>
        <v>0.83168316831683153</v>
      </c>
      <c r="C63">
        <f t="shared" si="2"/>
        <v>1.4864150423425107</v>
      </c>
      <c r="D63">
        <f t="shared" si="3"/>
        <v>0.16898813722212355</v>
      </c>
      <c r="E63">
        <f>2*C63*EXP(-C63*C63)</f>
        <v>0.32630743543380497</v>
      </c>
      <c r="F63">
        <f>C63</f>
        <v>1.4864150423425107</v>
      </c>
      <c r="G63">
        <f t="shared" si="9"/>
        <v>2.2094296781020879</v>
      </c>
      <c r="H63">
        <f t="shared" si="9"/>
        <v>4.8815795024782958</v>
      </c>
      <c r="I63">
        <f t="shared" si="9"/>
        <v>10.785506628790371</v>
      </c>
      <c r="J63">
        <f t="shared" si="9"/>
        <v>23.829818439016247</v>
      </c>
      <c r="K63">
        <f t="shared" si="5"/>
        <v>1.4864150423425107</v>
      </c>
      <c r="L63">
        <f>SQRT(2)*(-1+0.5*G63)*C63</f>
        <v>0.22012193357948223</v>
      </c>
      <c r="M63">
        <f t="shared" si="6"/>
        <v>-1.0190906579694639</v>
      </c>
      <c r="N63">
        <f t="shared" si="7"/>
        <v>0.95948351238701957</v>
      </c>
      <c r="O63">
        <f t="shared" si="8"/>
        <v>2.6718361821747166E-3</v>
      </c>
      <c r="P63">
        <f>M63*M63*$E63*$D63</f>
        <v>5.7267579781178031E-2</v>
      </c>
      <c r="Q63">
        <f>N63*N63*$E63*$D63</f>
        <v>5.0764278876311519E-2</v>
      </c>
    </row>
    <row r="64" spans="1:17">
      <c r="A64">
        <v>62</v>
      </c>
      <c r="B64">
        <f t="shared" si="1"/>
        <v>0.91089108910891081</v>
      </c>
      <c r="C64">
        <f t="shared" si="2"/>
        <v>1.6631699507431656</v>
      </c>
      <c r="D64">
        <f t="shared" si="3"/>
        <v>0.18471602822023431</v>
      </c>
      <c r="E64">
        <f>2*C64*EXP(-C64*C64)</f>
        <v>0.20924243687540683</v>
      </c>
      <c r="F64">
        <f>C64</f>
        <v>1.6631699507431656</v>
      </c>
      <c r="G64">
        <f t="shared" si="9"/>
        <v>2.7661342850550241</v>
      </c>
      <c r="H64">
        <f t="shared" si="9"/>
        <v>7.6514988829568695</v>
      </c>
      <c r="I64">
        <f t="shared" si="9"/>
        <v>21.165073392207216</v>
      </c>
      <c r="J64">
        <f t="shared" si="9"/>
        <v>58.545435155890225</v>
      </c>
      <c r="K64">
        <f t="shared" si="5"/>
        <v>1.6631699507431656</v>
      </c>
      <c r="L64">
        <f>SQRT(2)*(-1+0.5*G64)*C64</f>
        <v>0.90100360726243345</v>
      </c>
      <c r="M64">
        <f t="shared" si="6"/>
        <v>-1.4140883713109911</v>
      </c>
      <c r="N64">
        <f t="shared" si="7"/>
        <v>0.68299751870614023</v>
      </c>
      <c r="O64">
        <f t="shared" si="8"/>
        <v>3.1376710485751629E-2</v>
      </c>
      <c r="P64">
        <f>M64*M64*$E64*$D64</f>
        <v>7.7287178477124019E-2</v>
      </c>
      <c r="Q64">
        <f>N64*N64*$E64*$D64</f>
        <v>1.8029870311451091E-2</v>
      </c>
    </row>
    <row r="65" spans="1:17">
      <c r="A65">
        <v>63</v>
      </c>
      <c r="B65">
        <f t="shared" si="1"/>
        <v>0.99009900990099009</v>
      </c>
      <c r="C65">
        <f t="shared" si="2"/>
        <v>1.8562514539273978</v>
      </c>
      <c r="D65">
        <f t="shared" si="3"/>
        <v>0.20165726251062233</v>
      </c>
      <c r="E65">
        <f>2*C65*EXP(-C65*C65)</f>
        <v>0.11836725316106728</v>
      </c>
      <c r="F65">
        <f>C65</f>
        <v>1.8562514539273978</v>
      </c>
      <c r="G65">
        <f t="shared" si="9"/>
        <v>3.4456694602075779</v>
      </c>
      <c r="H65">
        <f t="shared" si="9"/>
        <v>11.872638029007181</v>
      </c>
      <c r="I65">
        <f t="shared" si="9"/>
        <v>40.909186268649137</v>
      </c>
      <c r="J65">
        <f t="shared" si="9"/>
        <v>140.95953376782751</v>
      </c>
      <c r="K65">
        <f t="shared" si="5"/>
        <v>1.8562514539273978</v>
      </c>
      <c r="L65">
        <f>SQRT(2)*(-1+0.5*G65)*C65</f>
        <v>1.8975394585423941</v>
      </c>
      <c r="M65">
        <f t="shared" si="6"/>
        <v>-1.501128985938198</v>
      </c>
      <c r="N65">
        <f t="shared" si="7"/>
        <v>-0.23487296784855252</v>
      </c>
      <c r="O65">
        <f t="shared" si="8"/>
        <v>8.5946276866196783E-2</v>
      </c>
      <c r="P65">
        <f>M65*M65*$E65*$D65</f>
        <v>5.3787512355266368E-2</v>
      </c>
      <c r="Q65">
        <f>N65*N65*$E65*$D65</f>
        <v>1.3167748041360556E-3</v>
      </c>
    </row>
    <row r="66" spans="1:17">
      <c r="A66">
        <v>64</v>
      </c>
      <c r="B66">
        <f t="shared" si="1"/>
        <v>1.0693069306930694</v>
      </c>
      <c r="C66">
        <f t="shared" si="2"/>
        <v>2.066922120005712</v>
      </c>
      <c r="D66">
        <f t="shared" si="3"/>
        <v>0.21991172665200348</v>
      </c>
      <c r="E66">
        <f>2*C66*EXP(-C66*C66)</f>
        <v>5.7673397090530439E-2</v>
      </c>
      <c r="F66">
        <f>C66</f>
        <v>2.066922120005712</v>
      </c>
      <c r="G66">
        <f t="shared" si="9"/>
        <v>4.2721670501689069</v>
      </c>
      <c r="H66">
        <f t="shared" si="9"/>
        <v>18.251411304548899</v>
      </c>
      <c r="I66">
        <f t="shared" si="9"/>
        <v>77.973077994374108</v>
      </c>
      <c r="J66">
        <f t="shared" si="9"/>
        <v>333.11401460781536</v>
      </c>
      <c r="K66">
        <f t="shared" si="5"/>
        <v>2.066922120005712</v>
      </c>
      <c r="L66">
        <f>SQRT(2)*(-1+0.5*G66)*C66</f>
        <v>3.3208508681401323</v>
      </c>
      <c r="M66">
        <f t="shared" si="6"/>
        <v>-0.82435254754492548</v>
      </c>
      <c r="N66">
        <f t="shared" si="7"/>
        <v>-1.937023618352983</v>
      </c>
      <c r="O66">
        <f t="shared" si="8"/>
        <v>0.13986938562169168</v>
      </c>
      <c r="P66">
        <f>M66*M66*$E66*$D66</f>
        <v>8.6188612700657825E-3</v>
      </c>
      <c r="Q66">
        <f>N66*N66*$E66*$D66</f>
        <v>4.7587594673185303E-2</v>
      </c>
    </row>
    <row r="67" spans="1:17">
      <c r="A67">
        <v>65</v>
      </c>
      <c r="B67">
        <f t="shared" ref="B67:B102" si="10">-4+8/(MAX(A67:A1065)+1)*A67</f>
        <v>1.1485148514851486</v>
      </c>
      <c r="C67">
        <f t="shared" ref="C67:C102" si="11">EXP(B67-EXP(-B67))</f>
        <v>2.2965488133707117</v>
      </c>
      <c r="D67">
        <f t="shared" ref="D67:D102" si="12">(1+EXP(-B67))*C67*8/(MAX(A67:A1065)+1)</f>
        <v>0.23958822739154817</v>
      </c>
      <c r="E67">
        <f>2*C67*EXP(-C67*C67)</f>
        <v>2.3527583233495204E-2</v>
      </c>
      <c r="F67">
        <f>C67</f>
        <v>2.2965488133707117</v>
      </c>
      <c r="G67">
        <f t="shared" ref="G67:J102" si="13">POWER($C67,G$1)</f>
        <v>5.2741364521944236</v>
      </c>
      <c r="H67">
        <f t="shared" si="13"/>
        <v>27.816515316365983</v>
      </c>
      <c r="I67">
        <f t="shared" si="13"/>
        <v>146.70809740307033</v>
      </c>
      <c r="J67">
        <f t="shared" si="13"/>
        <v>773.7585243456233</v>
      </c>
      <c r="K67">
        <f t="shared" ref="K67:K102" si="14">F67</f>
        <v>2.2965488133707117</v>
      </c>
      <c r="L67">
        <f>SQRT(2)*(-1+0.5*G67)*C67</f>
        <v>5.3168873387718172</v>
      </c>
      <c r="M67">
        <f t="shared" ref="M67:M102" si="15">SQRT(3)*(1-G67+1/6*H67)*F67</f>
        <v>1.4397404612163904</v>
      </c>
      <c r="N67">
        <f t="shared" ref="N67:N102" si="16">SQRT(4)*(-1+3/2*G67-0.5*H67+1/24*I67)*F67</f>
        <v>-4.0612885192149957</v>
      </c>
      <c r="O67">
        <f t="shared" ref="O67:O102" si="17">L67*L67*$E67*$D67</f>
        <v>0.15935206982195535</v>
      </c>
      <c r="P67">
        <f>M67*M67*$E67*$D67</f>
        <v>1.1684529048430791E-2</v>
      </c>
      <c r="Q67">
        <f>N67*N67*$E67*$D67</f>
        <v>9.2975918999694804E-2</v>
      </c>
    </row>
    <row r="68" spans="1:17">
      <c r="A68">
        <v>66</v>
      </c>
      <c r="B68">
        <f t="shared" si="10"/>
        <v>1.2277227722772279</v>
      </c>
      <c r="C68">
        <f t="shared" si="11"/>
        <v>2.5466119263211437</v>
      </c>
      <c r="D68">
        <f t="shared" si="12"/>
        <v>0.26080512393613853</v>
      </c>
      <c r="E68">
        <f>2*C68*EXP(-C68*C68)</f>
        <v>7.7712729177516612E-3</v>
      </c>
      <c r="F68">
        <f>C68</f>
        <v>2.5466119263211437</v>
      </c>
      <c r="G68">
        <f t="shared" si="13"/>
        <v>6.4852323032810864</v>
      </c>
      <c r="H68">
        <f t="shared" si="13"/>
        <v>42.058238027520503</v>
      </c>
      <c r="I68">
        <f t="shared" si="13"/>
        <v>272.75744387516096</v>
      </c>
      <c r="J68">
        <f t="shared" si="13"/>
        <v>1768.8953859795718</v>
      </c>
      <c r="K68">
        <f t="shared" si="14"/>
        <v>2.5466119263211437</v>
      </c>
      <c r="L68">
        <f>SQRT(2)*(-1+0.5*G68)*C68</f>
        <v>8.076676945941422</v>
      </c>
      <c r="M68">
        <f t="shared" si="15"/>
        <v>6.7242434361860361</v>
      </c>
      <c r="N68">
        <f t="shared" si="16"/>
        <v>-4.7691779976369508</v>
      </c>
      <c r="O68">
        <f t="shared" si="17"/>
        <v>0.13221286154904413</v>
      </c>
      <c r="P68">
        <f>M68*M68*$E68*$D68</f>
        <v>9.1642121843788643E-2</v>
      </c>
      <c r="Q68">
        <f>N68*N68*$E68*$D68</f>
        <v>4.6099407551078511E-2</v>
      </c>
    </row>
    <row r="69" spans="1:17">
      <c r="A69">
        <v>67</v>
      </c>
      <c r="B69">
        <f t="shared" si="10"/>
        <v>1.3069306930693072</v>
      </c>
      <c r="C69">
        <f t="shared" si="11"/>
        <v>2.8187152721030078</v>
      </c>
      <c r="D69">
        <f t="shared" si="12"/>
        <v>0.28369101946001063</v>
      </c>
      <c r="E69">
        <f>2*C69*EXP(-C69*C69)</f>
        <v>1.9977626477106739E-3</v>
      </c>
      <c r="F69">
        <f>C69</f>
        <v>2.8187152721030078</v>
      </c>
      <c r="G69">
        <f t="shared" si="13"/>
        <v>7.9451557851867332</v>
      </c>
      <c r="H69">
        <f t="shared" si="13"/>
        <v>63.125500450886214</v>
      </c>
      <c r="I69">
        <f t="shared" si="13"/>
        <v>501.54193510016631</v>
      </c>
      <c r="J69">
        <f t="shared" si="13"/>
        <v>3984.8288071748357</v>
      </c>
      <c r="K69">
        <f t="shared" si="14"/>
        <v>2.8187152721030078</v>
      </c>
      <c r="L69">
        <f>SQRT(2)*(-1+0.5*G69)*C69</f>
        <v>11.84948430180336</v>
      </c>
      <c r="M69">
        <f t="shared" si="15"/>
        <v>17.457430187021522</v>
      </c>
      <c r="N69">
        <f t="shared" si="16"/>
        <v>1.4238124674771269</v>
      </c>
      <c r="O69">
        <f t="shared" si="17"/>
        <v>7.9577149185327184E-2</v>
      </c>
      <c r="P69">
        <f>M69*M69*$E69*$D69</f>
        <v>0.17272297300437608</v>
      </c>
      <c r="Q69">
        <f>N69*N69*$E69*$D69</f>
        <v>1.1489339423234192E-3</v>
      </c>
    </row>
    <row r="70" spans="1:17">
      <c r="A70">
        <v>68</v>
      </c>
      <c r="B70">
        <f t="shared" si="10"/>
        <v>1.3861386138613865</v>
      </c>
      <c r="C70">
        <f t="shared" si="11"/>
        <v>3.1145967014389901</v>
      </c>
      <c r="D70">
        <f t="shared" si="12"/>
        <v>0.30838551752218252</v>
      </c>
      <c r="E70">
        <f>2*C70*EXP(-C70*C70)</f>
        <v>3.8147480245178604E-4</v>
      </c>
      <c r="F70">
        <f>C70</f>
        <v>3.1145967014389901</v>
      </c>
      <c r="G70">
        <f t="shared" si="13"/>
        <v>9.7007126126146375</v>
      </c>
      <c r="H70">
        <f t="shared" si="13"/>
        <v>94.103825192540711</v>
      </c>
      <c r="I70">
        <f t="shared" si="13"/>
        <v>912.87416394056277</v>
      </c>
      <c r="J70">
        <f t="shared" si="13"/>
        <v>8855.5299158682592</v>
      </c>
      <c r="K70">
        <f t="shared" si="14"/>
        <v>3.1145967014389901</v>
      </c>
      <c r="L70">
        <f>SQRT(2)*(-1+0.5*G70)*C70</f>
        <v>16.959683275651972</v>
      </c>
      <c r="M70">
        <f t="shared" si="15"/>
        <v>37.672162429271026</v>
      </c>
      <c r="N70">
        <f t="shared" si="16"/>
        <v>28.253003894060885</v>
      </c>
      <c r="O70">
        <f t="shared" si="17"/>
        <v>3.3837269173898184E-2</v>
      </c>
      <c r="P70">
        <f>M70*M70*$E70*$D70</f>
        <v>0.16695557711095629</v>
      </c>
      <c r="Q70">
        <f>N70*N70*$E70*$D70</f>
        <v>9.3905080618784595E-2</v>
      </c>
    </row>
    <row r="71" spans="1:17">
      <c r="A71">
        <v>69</v>
      </c>
      <c r="B71">
        <f t="shared" si="10"/>
        <v>1.4653465346534658</v>
      </c>
      <c r="C71">
        <f t="shared" si="11"/>
        <v>3.4361395103172812</v>
      </c>
      <c r="D71">
        <f t="shared" si="12"/>
        <v>0.33504004913525431</v>
      </c>
      <c r="E71">
        <f>2*C71*EXP(-C71*C71)</f>
        <v>5.1210859542537351E-5</v>
      </c>
      <c r="F71">
        <f>C71</f>
        <v>3.4361395103172812</v>
      </c>
      <c r="G71">
        <f t="shared" si="13"/>
        <v>11.807054734363485</v>
      </c>
      <c r="H71">
        <f t="shared" si="13"/>
        <v>139.40654150025517</v>
      </c>
      <c r="I71">
        <f t="shared" si="13"/>
        <v>1645.9806658218274</v>
      </c>
      <c r="J71">
        <f t="shared" si="13"/>
        <v>19434.183813062369</v>
      </c>
      <c r="K71">
        <f t="shared" si="14"/>
        <v>3.4361395103172812</v>
      </c>
      <c r="L71">
        <f>SQRT(2)*(-1+0.5*G71)*C71</f>
        <v>23.828372990599473</v>
      </c>
      <c r="M71">
        <f t="shared" si="15"/>
        <v>73.962333422507598</v>
      </c>
      <c r="N71">
        <f t="shared" si="16"/>
        <v>107.13772414072194</v>
      </c>
      <c r="O71">
        <f t="shared" si="17"/>
        <v>9.7419875028534643E-3</v>
      </c>
      <c r="P71">
        <f>M71*M71*$E71*$D71</f>
        <v>9.3859880575012142E-2</v>
      </c>
      <c r="Q71">
        <f>N71*N71*$E71*$D71</f>
        <v>0.19694439361569291</v>
      </c>
    </row>
    <row r="72" spans="1:17">
      <c r="A72">
        <v>70</v>
      </c>
      <c r="B72">
        <f t="shared" si="10"/>
        <v>1.544554455445545</v>
      </c>
      <c r="C72">
        <f t="shared" si="11"/>
        <v>3.7853847126245097</v>
      </c>
      <c r="D72">
        <f t="shared" si="12"/>
        <v>0.36381877638622012</v>
      </c>
      <c r="E72">
        <f>2*C72*EXP(-C72*C72)</f>
        <v>4.5297549316474766E-6</v>
      </c>
      <c r="F72">
        <f>C72</f>
        <v>3.7853847126245097</v>
      </c>
      <c r="G72">
        <f t="shared" si="13"/>
        <v>14.329137422571343</v>
      </c>
      <c r="H72">
        <f t="shared" si="13"/>
        <v>205.32417927493449</v>
      </c>
      <c r="I72">
        <f t="shared" si="13"/>
        <v>2942.1183810072112</v>
      </c>
      <c r="J72">
        <f t="shared" si="13"/>
        <v>42158.018594925437</v>
      </c>
      <c r="K72">
        <f t="shared" si="14"/>
        <v>3.7853847126245097</v>
      </c>
      <c r="L72">
        <f>SQRT(2)*(-1+0.5*G72)*C72</f>
        <v>33.001047056099289</v>
      </c>
      <c r="M72">
        <f t="shared" si="15"/>
        <v>136.9750613246388</v>
      </c>
      <c r="N72">
        <f t="shared" si="16"/>
        <v>306.00960963175424</v>
      </c>
      <c r="O72">
        <f t="shared" si="17"/>
        <v>1.7947966660438717E-3</v>
      </c>
      <c r="P72">
        <f>M72*M72*$E72*$D72</f>
        <v>3.0920237597158853E-2</v>
      </c>
      <c r="Q72">
        <f>N72*N72*$E72*$D72</f>
        <v>0.15432274692877043</v>
      </c>
    </row>
    <row r="73" spans="1:17">
      <c r="A73">
        <v>71</v>
      </c>
      <c r="B73">
        <f t="shared" si="10"/>
        <v>1.6237623762376234</v>
      </c>
      <c r="C73">
        <f t="shared" si="11"/>
        <v>4.1645442572244384</v>
      </c>
      <c r="D73">
        <f t="shared" si="12"/>
        <v>0.39489957875687165</v>
      </c>
      <c r="E73">
        <f>2*C73*EXP(-C73*C73)</f>
        <v>2.445918724363673E-7</v>
      </c>
      <c r="F73">
        <f>C73</f>
        <v>4.1645442572244384</v>
      </c>
      <c r="G73">
        <f t="shared" si="13"/>
        <v>17.34342887038105</v>
      </c>
      <c r="H73">
        <f t="shared" si="13"/>
        <v>300.7945249819669</v>
      </c>
      <c r="I73">
        <f t="shared" si="13"/>
        <v>5216.808448624799</v>
      </c>
      <c r="J73">
        <f t="shared" si="13"/>
        <v>90477.346259127109</v>
      </c>
      <c r="K73">
        <f t="shared" si="14"/>
        <v>4.1645442572244384</v>
      </c>
      <c r="L73">
        <f>SQRT(2)*(-1+0.5*G73)*C73</f>
        <v>45.182983877663808</v>
      </c>
      <c r="M73">
        <f t="shared" si="15"/>
        <v>243.72683262399613</v>
      </c>
      <c r="N73">
        <f t="shared" si="16"/>
        <v>766.15036998888729</v>
      </c>
      <c r="O73">
        <f t="shared" si="17"/>
        <v>1.971871039996681E-4</v>
      </c>
      <c r="P73">
        <f>M73*M73*$E73*$D73</f>
        <v>5.7376675569777522E-3</v>
      </c>
      <c r="Q73">
        <f>N73*N73*$E73*$D73</f>
        <v>5.6696561845339576E-2</v>
      </c>
    </row>
    <row r="74" spans="1:17">
      <c r="A74">
        <v>72</v>
      </c>
      <c r="B74">
        <f t="shared" si="10"/>
        <v>1.7029702970297027</v>
      </c>
      <c r="C74">
        <f t="shared" si="11"/>
        <v>4.5760152753904286</v>
      </c>
      <c r="D74">
        <f t="shared" si="12"/>
        <v>0.4284751286226095</v>
      </c>
      <c r="E74">
        <f>2*C74*EXP(-C74*C74)</f>
        <v>7.3693227496689979E-9</v>
      </c>
      <c r="F74">
        <f>C74</f>
        <v>4.5760152753904286</v>
      </c>
      <c r="G74">
        <f t="shared" si="13"/>
        <v>20.939915800606542</v>
      </c>
      <c r="H74">
        <f t="shared" si="13"/>
        <v>438.48007373649153</v>
      </c>
      <c r="I74">
        <f t="shared" si="13"/>
        <v>9181.7358242858809</v>
      </c>
      <c r="J74">
        <f t="shared" si="13"/>
        <v>192264.77506395907</v>
      </c>
      <c r="K74">
        <f t="shared" si="14"/>
        <v>4.5760152753904286</v>
      </c>
      <c r="L74">
        <f>SQRT(2)*(-1+0.5*G74)*C74</f>
        <v>61.284480876247706</v>
      </c>
      <c r="M74">
        <f t="shared" si="15"/>
        <v>421.1826100121603</v>
      </c>
      <c r="N74">
        <f t="shared" si="16"/>
        <v>1773.1341933279168</v>
      </c>
      <c r="O74">
        <f t="shared" si="17"/>
        <v>1.1859167922962042E-5</v>
      </c>
      <c r="P74">
        <f>M74*M74*$E74*$D74</f>
        <v>5.6013673854707964E-4</v>
      </c>
      <c r="Q74">
        <f>N74*N74*$E74*$D74</f>
        <v>9.9274202065865059E-3</v>
      </c>
    </row>
    <row r="75" spans="1:17">
      <c r="A75">
        <v>73</v>
      </c>
      <c r="B75">
        <f t="shared" si="10"/>
        <v>1.782178217821782</v>
      </c>
      <c r="C75">
        <f t="shared" si="11"/>
        <v>5.0223954511777906</v>
      </c>
      <c r="D75">
        <f t="shared" si="12"/>
        <v>0.46475406282038861</v>
      </c>
      <c r="E75">
        <f>2*C75*EXP(-C75*C75)</f>
        <v>1.1145481140520372E-10</v>
      </c>
      <c r="F75">
        <f>C75</f>
        <v>5.0223954511777906</v>
      </c>
      <c r="G75">
        <f t="shared" si="13"/>
        <v>25.224456068011364</v>
      </c>
      <c r="H75">
        <f t="shared" si="13"/>
        <v>636.27318392703535</v>
      </c>
      <c r="I75">
        <f t="shared" si="13"/>
        <v>16049.644975221217</v>
      </c>
      <c r="J75">
        <f t="shared" si="13"/>
        <v>404843.56458464696</v>
      </c>
      <c r="K75">
        <f t="shared" si="14"/>
        <v>5.0223954511777906</v>
      </c>
      <c r="L75">
        <f>SQRT(2)*(-1+0.5*G75)*C75</f>
        <v>82.478633790167507</v>
      </c>
      <c r="M75">
        <f t="shared" si="15"/>
        <v>711.76513590352158</v>
      </c>
      <c r="N75">
        <f t="shared" si="16"/>
        <v>3891.7065710601282</v>
      </c>
      <c r="O75">
        <f t="shared" si="17"/>
        <v>3.5237487380110425E-7</v>
      </c>
      <c r="P75">
        <f>M75*M75*$E75*$D75</f>
        <v>2.6241909836257382E-5</v>
      </c>
      <c r="Q75">
        <f>N75*N75*$E75*$D75</f>
        <v>7.8451669787689459E-4</v>
      </c>
    </row>
    <row r="76" spans="1:17">
      <c r="A76">
        <v>74</v>
      </c>
      <c r="B76">
        <f t="shared" si="10"/>
        <v>1.8613861386138613</v>
      </c>
      <c r="C76">
        <f t="shared" si="11"/>
        <v>5.5064996144513696</v>
      </c>
      <c r="D76">
        <f t="shared" si="12"/>
        <v>0.50396225766599767</v>
      </c>
      <c r="E76">
        <f>2*C76*EXP(-C76*C76)</f>
        <v>7.4718642141377353E-13</v>
      </c>
      <c r="F76">
        <f>C76</f>
        <v>5.5064996144513696</v>
      </c>
      <c r="G76">
        <f t="shared" si="13"/>
        <v>30.321538003953084</v>
      </c>
      <c r="H76">
        <f t="shared" si="13"/>
        <v>919.3956669251711</v>
      </c>
      <c r="I76">
        <f t="shared" si="13"/>
        <v>27877.490655341368</v>
      </c>
      <c r="J76">
        <f t="shared" si="13"/>
        <v>845288.39236078016</v>
      </c>
      <c r="K76">
        <f t="shared" si="14"/>
        <v>5.5064996144513696</v>
      </c>
      <c r="L76">
        <f>SQRT(2)*(-1+0.5*G76)*C76</f>
        <v>110.27509723336564</v>
      </c>
      <c r="M76">
        <f t="shared" si="15"/>
        <v>1181.8064577778218</v>
      </c>
      <c r="N76">
        <f t="shared" si="16"/>
        <v>8219.5143560968118</v>
      </c>
      <c r="O76">
        <f t="shared" si="17"/>
        <v>4.5791184998163656E-9</v>
      </c>
      <c r="P76">
        <f>M76*M76*$E76*$D76</f>
        <v>5.2592001759389344E-7</v>
      </c>
      <c r="Q76">
        <f>N76*N76*$E76*$D76</f>
        <v>2.5440128484613313E-5</v>
      </c>
    </row>
    <row r="77" spans="1:17">
      <c r="A77">
        <v>75</v>
      </c>
      <c r="B77">
        <f t="shared" si="10"/>
        <v>1.9405940594059405</v>
      </c>
      <c r="C77">
        <f t="shared" si="11"/>
        <v>6.0313776639399119</v>
      </c>
      <c r="D77">
        <f t="shared" si="12"/>
        <v>0.54634421536543365</v>
      </c>
      <c r="E77">
        <f>2*C77*EXP(-C77*C77)</f>
        <v>1.9181909020851183E-15</v>
      </c>
      <c r="F77">
        <f>C77</f>
        <v>6.0313776639399119</v>
      </c>
      <c r="G77">
        <f t="shared" si="13"/>
        <v>36.377516525073268</v>
      </c>
      <c r="H77">
        <f t="shared" si="13"/>
        <v>1323.3237085319788</v>
      </c>
      <c r="I77">
        <f t="shared" si="13"/>
        <v>48139.230075143299</v>
      </c>
      <c r="J77">
        <f t="shared" si="13"/>
        <v>1751185.6375628295</v>
      </c>
      <c r="K77">
        <f t="shared" si="14"/>
        <v>6.0313776639399119</v>
      </c>
      <c r="L77">
        <f>SQRT(2)*(-1+0.5*G77)*C77</f>
        <v>146.61419663033263</v>
      </c>
      <c r="M77">
        <f t="shared" si="15"/>
        <v>1934.4738764787853</v>
      </c>
      <c r="N77">
        <f t="shared" si="16"/>
        <v>16860.181561660655</v>
      </c>
      <c r="O77">
        <f t="shared" si="17"/>
        <v>2.2527356194391871E-11</v>
      </c>
      <c r="P77">
        <f>M77*M77*$E77*$D77</f>
        <v>3.9217862053684923E-9</v>
      </c>
      <c r="Q77">
        <f>N77*N77*$E77*$D77</f>
        <v>2.9790834591326015E-7</v>
      </c>
    </row>
    <row r="78" spans="1:17">
      <c r="A78">
        <v>76</v>
      </c>
      <c r="B78">
        <f t="shared" si="10"/>
        <v>2.0198019801980198</v>
      </c>
      <c r="C78">
        <f t="shared" si="11"/>
        <v>6.600333935946562</v>
      </c>
      <c r="D78">
        <f t="shared" si="12"/>
        <v>0.59216457040333015</v>
      </c>
      <c r="E78">
        <f>2*C78*EXP(-C78*C78)</f>
        <v>1.5878660891744399E-18</v>
      </c>
      <c r="F78">
        <f>C78</f>
        <v>6.600333935946562</v>
      </c>
      <c r="G78">
        <f t="shared" si="13"/>
        <v>43.564408066007836</v>
      </c>
      <c r="H78">
        <f t="shared" si="13"/>
        <v>1897.8576501416485</v>
      </c>
      <c r="I78">
        <f t="shared" si="13"/>
        <v>82679.045121965508</v>
      </c>
      <c r="J78">
        <f t="shared" si="13"/>
        <v>3601863.6602011798</v>
      </c>
      <c r="K78">
        <f t="shared" si="14"/>
        <v>6.600333935946562</v>
      </c>
      <c r="L78">
        <f>SQRT(2)*(-1+0.5*G78)*C78</f>
        <v>193.98694821258331</v>
      </c>
      <c r="M78">
        <f t="shared" si="15"/>
        <v>3129.4862611197746</v>
      </c>
      <c r="N78">
        <f t="shared" si="16"/>
        <v>33798.699610355368</v>
      </c>
      <c r="O78">
        <f t="shared" si="17"/>
        <v>3.5383542838535864E-14</v>
      </c>
      <c r="P78">
        <f>M78*M78*$E78*$D78</f>
        <v>9.2087862444221081E-12</v>
      </c>
      <c r="Q78">
        <f>N78*N78*$E78*$D78</f>
        <v>1.0741285898394263E-9</v>
      </c>
    </row>
    <row r="79" spans="1:17">
      <c r="A79">
        <v>77</v>
      </c>
      <c r="B79">
        <f t="shared" si="10"/>
        <v>2.0990099009900991</v>
      </c>
      <c r="C79">
        <f t="shared" si="11"/>
        <v>7.2169481432773468</v>
      </c>
      <c r="D79">
        <f t="shared" si="12"/>
        <v>0.64170972520268288</v>
      </c>
      <c r="E79">
        <f>2*C79*EXP(-C79*C79)</f>
        <v>3.4629155971961812E-22</v>
      </c>
      <c r="F79">
        <f>C79</f>
        <v>7.2169481432773468</v>
      </c>
      <c r="G79">
        <f t="shared" si="13"/>
        <v>52.084340502754344</v>
      </c>
      <c r="H79">
        <f t="shared" si="13"/>
        <v>2712.7785256068564</v>
      </c>
      <c r="I79">
        <f t="shared" si="13"/>
        <v>141293.28043626741</v>
      </c>
      <c r="J79">
        <f t="shared" si="13"/>
        <v>7359167.3289937098</v>
      </c>
      <c r="K79">
        <f t="shared" si="14"/>
        <v>7.2169481432773468</v>
      </c>
      <c r="L79">
        <f>SQRT(2)*(-1+0.5*G79)*C79</f>
        <v>255.58805106640941</v>
      </c>
      <c r="M79">
        <f t="shared" si="15"/>
        <v>5013.1161423101257</v>
      </c>
      <c r="N79">
        <f t="shared" si="16"/>
        <v>66510.777272175037</v>
      </c>
      <c r="O79">
        <f t="shared" si="17"/>
        <v>1.4516490036137435E-17</v>
      </c>
      <c r="P79">
        <f>M79*M79*$E79*$D79</f>
        <v>5.5846512855758964E-15</v>
      </c>
      <c r="Q79">
        <f>N79*N79*$E79*$D79</f>
        <v>9.8302502535646745E-13</v>
      </c>
    </row>
    <row r="80" spans="1:17">
      <c r="A80">
        <v>78</v>
      </c>
      <c r="B80">
        <f t="shared" si="10"/>
        <v>2.1782178217821784</v>
      </c>
      <c r="C80">
        <f t="shared" si="11"/>
        <v>7.8850980186300221</v>
      </c>
      <c r="D80">
        <f t="shared" si="12"/>
        <v>0.695289625135037</v>
      </c>
      <c r="E80">
        <f>2*C80*EXP(-C80*C80)</f>
        <v>1.5691961570515436E-26</v>
      </c>
      <c r="F80">
        <f>C80</f>
        <v>7.8850980186300221</v>
      </c>
      <c r="G80">
        <f t="shared" si="13"/>
        <v>62.174770763403103</v>
      </c>
      <c r="H80">
        <f t="shared" si="13"/>
        <v>3865.7021194817253</v>
      </c>
      <c r="I80">
        <f t="shared" si="13"/>
        <v>240349.14311837777</v>
      </c>
      <c r="J80">
        <f t="shared" si="13"/>
        <v>14943652.876565503</v>
      </c>
      <c r="K80">
        <f t="shared" si="14"/>
        <v>7.8850980186300221</v>
      </c>
      <c r="L80">
        <f>SQRT(2)*(-1+0.5*G80)*C80</f>
        <v>335.51082972350127</v>
      </c>
      <c r="M80">
        <f t="shared" si="15"/>
        <v>7963.7461037418934</v>
      </c>
      <c r="N80">
        <f t="shared" si="16"/>
        <v>128904.93151480138</v>
      </c>
      <c r="O80">
        <f t="shared" si="17"/>
        <v>1.228163173664378E-21</v>
      </c>
      <c r="P80">
        <f>M80*M80*$E80*$D80</f>
        <v>6.9195491125315921E-19</v>
      </c>
      <c r="Q80">
        <f>N80*N80*$E80*$D80</f>
        <v>1.8129342337850081E-16</v>
      </c>
    </row>
    <row r="81" spans="1:17">
      <c r="A81">
        <v>79</v>
      </c>
      <c r="B81">
        <f t="shared" si="10"/>
        <v>2.2574257425742577</v>
      </c>
      <c r="C81">
        <f t="shared" si="11"/>
        <v>8.6089838071884923</v>
      </c>
      <c r="D81">
        <f t="shared" si="12"/>
        <v>0.75323968382041762</v>
      </c>
      <c r="E81">
        <f>2*C81*EXP(-C81*C81)</f>
        <v>1.1179416228803422E-31</v>
      </c>
      <c r="F81">
        <f>C81</f>
        <v>8.6089838071884923</v>
      </c>
      <c r="G81">
        <f t="shared" si="13"/>
        <v>74.114602192433665</v>
      </c>
      <c r="H81">
        <f t="shared" si="13"/>
        <v>5492.9742581426926</v>
      </c>
      <c r="I81">
        <f t="shared" si="13"/>
        <v>407109.60199552408</v>
      </c>
      <c r="J81">
        <f t="shared" si="13"/>
        <v>30172766.200618263</v>
      </c>
      <c r="K81">
        <f t="shared" si="14"/>
        <v>8.6089838071884923</v>
      </c>
      <c r="L81">
        <f>SQRT(2)*(-1+0.5*G81)*C81</f>
        <v>438.99553720494879</v>
      </c>
      <c r="M81">
        <f t="shared" si="15"/>
        <v>12560.910942521876</v>
      </c>
      <c r="N81">
        <f t="shared" si="16"/>
        <v>246674.67409871949</v>
      </c>
      <c r="O81">
        <f t="shared" si="17"/>
        <v>1.6228281366118758E-26</v>
      </c>
      <c r="P81">
        <f>M81*M81*$E81*$D81</f>
        <v>1.3286010498596645E-23</v>
      </c>
      <c r="Q81">
        <f>N81*N81*$E81*$D81</f>
        <v>5.123909429977606E-21</v>
      </c>
    </row>
    <row r="82" spans="1:17">
      <c r="A82">
        <v>80</v>
      </c>
      <c r="B82">
        <f t="shared" si="10"/>
        <v>2.3366336633663369</v>
      </c>
      <c r="C82">
        <f t="shared" si="11"/>
        <v>9.3931547645696547</v>
      </c>
      <c r="D82">
        <f t="shared" si="12"/>
        <v>0.81592287059417479</v>
      </c>
      <c r="E82">
        <f>2*C82*EXP(-C82*C82)</f>
        <v>9.0250630526561428E-38</v>
      </c>
      <c r="F82">
        <f>C82</f>
        <v>9.3931547645696547</v>
      </c>
      <c r="G82">
        <f t="shared" si="13"/>
        <v>88.231356431157607</v>
      </c>
      <c r="H82">
        <f t="shared" si="13"/>
        <v>7784.772257681977</v>
      </c>
      <c r="I82">
        <f t="shared" si="13"/>
        <v>686861.01580292603</v>
      </c>
      <c r="J82">
        <f t="shared" si="13"/>
        <v>60602679.103974946</v>
      </c>
      <c r="K82">
        <f t="shared" si="14"/>
        <v>9.3931547645696547</v>
      </c>
      <c r="L82">
        <f>SQRT(2)*(-1+0.5*G82)*C82</f>
        <v>572.74551600074653</v>
      </c>
      <c r="M82">
        <f t="shared" si="15"/>
        <v>19689.752903780092</v>
      </c>
      <c r="N82">
        <f t="shared" si="16"/>
        <v>466993.27402414026</v>
      </c>
      <c r="O82">
        <f t="shared" si="17"/>
        <v>2.4155873524916302E-32</v>
      </c>
      <c r="P82">
        <f>M82*M82*$E82*$D82</f>
        <v>2.8548275781261187E-29</v>
      </c>
      <c r="Q82">
        <f>N82*N82*$E82*$D82</f>
        <v>1.6059077819971341E-26</v>
      </c>
    </row>
    <row r="83" spans="1:17">
      <c r="A83">
        <v>81</v>
      </c>
      <c r="B83">
        <f t="shared" si="10"/>
        <v>2.4158415841584162</v>
      </c>
      <c r="C83">
        <f t="shared" si="11"/>
        <v>10.24253782864939</v>
      </c>
      <c r="D83">
        <f t="shared" si="12"/>
        <v>0.8837319730371439</v>
      </c>
      <c r="E83">
        <f>2*C83*EXP(-C83*C83)</f>
        <v>5.6206348362487025E-45</v>
      </c>
      <c r="F83">
        <f>C83</f>
        <v>10.24253782864939</v>
      </c>
      <c r="G83">
        <f t="shared" si="13"/>
        <v>104.90958117131375</v>
      </c>
      <c r="H83">
        <f t="shared" si="13"/>
        <v>11006.020221540468</v>
      </c>
      <c r="I83">
        <f t="shared" si="13"/>
        <v>1154636.9718048202</v>
      </c>
      <c r="J83">
        <f t="shared" si="13"/>
        <v>121132481.11695769</v>
      </c>
      <c r="K83">
        <f t="shared" si="14"/>
        <v>10.24253782864939</v>
      </c>
      <c r="L83">
        <f>SQRT(2)*(-1+0.5*G83)*C83</f>
        <v>745.32963487417555</v>
      </c>
      <c r="M83">
        <f t="shared" si="15"/>
        <v>30698.808343802495</v>
      </c>
      <c r="N83">
        <f t="shared" si="16"/>
        <v>876007.9626958766</v>
      </c>
      <c r="O83">
        <f t="shared" si="17"/>
        <v>2.7593241219491392E-39</v>
      </c>
      <c r="P83">
        <f>M83*M83*$E83*$D83</f>
        <v>4.6811113694605964E-36</v>
      </c>
      <c r="Q83">
        <f>N83*N83*$E83*$D83</f>
        <v>3.8117292629912693E-33</v>
      </c>
    </row>
    <row r="84" spans="1:17">
      <c r="A84">
        <v>82</v>
      </c>
      <c r="B84">
        <f t="shared" si="10"/>
        <v>2.4950495049504955</v>
      </c>
      <c r="C84">
        <f t="shared" si="11"/>
        <v>11.162468647235844</v>
      </c>
      <c r="D84">
        <f t="shared" si="12"/>
        <v>0.9570920485705724</v>
      </c>
      <c r="E84">
        <f>2*C84*EXP(-C84*C84)</f>
        <v>1.7194559732327778E-53</v>
      </c>
      <c r="F84">
        <f>C84</f>
        <v>11.162468647235844</v>
      </c>
      <c r="G84">
        <f t="shared" si="13"/>
        <v>124.60070630052321</v>
      </c>
      <c r="H84">
        <f t="shared" si="13"/>
        <v>15525.336010589246</v>
      </c>
      <c r="I84">
        <f t="shared" si="13"/>
        <v>1934467.8324723674</v>
      </c>
      <c r="J84">
        <f t="shared" si="13"/>
        <v>241036058.24169922</v>
      </c>
      <c r="K84">
        <f t="shared" si="14"/>
        <v>11.162468647235844</v>
      </c>
      <c r="L84">
        <f>SQRT(2)*(-1+0.5*G84)*C84</f>
        <v>967.6943968152375</v>
      </c>
      <c r="M84">
        <f t="shared" si="15"/>
        <v>47638.020109380348</v>
      </c>
      <c r="N84">
        <f t="shared" si="16"/>
        <v>1630302.1971274675</v>
      </c>
      <c r="O84">
        <f t="shared" si="17"/>
        <v>1.5410659369977795E-47</v>
      </c>
      <c r="P84">
        <f>M84*M84*$E84*$D84</f>
        <v>3.7346695020734936E-44</v>
      </c>
      <c r="Q84">
        <f>N84*N84*$E84*$D84</f>
        <v>4.3740223317221785E-41</v>
      </c>
    </row>
    <row r="85" spans="1:17">
      <c r="A85">
        <v>83</v>
      </c>
      <c r="B85">
        <f t="shared" si="10"/>
        <v>2.5742574257425748</v>
      </c>
      <c r="C85">
        <f t="shared" si="11"/>
        <v>12.158725158150105</v>
      </c>
      <c r="D85">
        <f t="shared" si="12"/>
        <v>1.0364630803136119</v>
      </c>
      <c r="E85">
        <f>2*C85*EXP(-C85*C85)</f>
        <v>1.5211362672455419E-63</v>
      </c>
      <c r="F85">
        <f>C85</f>
        <v>12.158725158150105</v>
      </c>
      <c r="G85">
        <f t="shared" si="13"/>
        <v>147.83459747143229</v>
      </c>
      <c r="H85">
        <f t="shared" si="13"/>
        <v>21855.068209540415</v>
      </c>
      <c r="I85">
        <f t="shared" si="13"/>
        <v>3230935.2114681038</v>
      </c>
      <c r="J85">
        <f t="shared" si="13"/>
        <v>477644006.44366407</v>
      </c>
      <c r="K85">
        <f t="shared" si="14"/>
        <v>12.158725158150105</v>
      </c>
      <c r="L85">
        <f>SQRT(2)*(-1+0.5*G85)*C85</f>
        <v>1253.8154323942238</v>
      </c>
      <c r="M85">
        <f t="shared" si="15"/>
        <v>73617.308877963733</v>
      </c>
      <c r="N85">
        <f t="shared" si="16"/>
        <v>3013309.4589316756</v>
      </c>
      <c r="O85">
        <f t="shared" si="17"/>
        <v>2.4785014637889221E-57</v>
      </c>
      <c r="P85">
        <f>M85*M85*$E85*$D85</f>
        <v>8.5444051441246993E-54</v>
      </c>
      <c r="Q85">
        <f>N85*N85*$E85*$D85</f>
        <v>1.4315595795987907E-50</v>
      </c>
    </row>
    <row r="86" spans="1:17">
      <c r="A86">
        <v>84</v>
      </c>
      <c r="B86">
        <f t="shared" si="10"/>
        <v>2.6534653465346532</v>
      </c>
      <c r="C86">
        <f t="shared" si="11"/>
        <v>13.237563934110575</v>
      </c>
      <c r="D86">
        <f t="shared" si="12"/>
        <v>1.1223428536950706</v>
      </c>
      <c r="E86">
        <f>2*C86*EXP(-C86*C86)</f>
        <v>2.089633697237559E-75</v>
      </c>
      <c r="F86">
        <f>C86</f>
        <v>13.237563934110575</v>
      </c>
      <c r="G86">
        <f t="shared" si="13"/>
        <v>175.23309890966505</v>
      </c>
      <c r="H86">
        <f t="shared" si="13"/>
        <v>30706.638953484453</v>
      </c>
      <c r="I86">
        <f t="shared" si="13"/>
        <v>5380819.500919315</v>
      </c>
      <c r="J86">
        <f t="shared" si="13"/>
        <v>942897675.81964874</v>
      </c>
      <c r="K86">
        <f t="shared" si="14"/>
        <v>13.237563934110575</v>
      </c>
      <c r="L86">
        <f>SQRT(2)*(-1+0.5*G86)*C86</f>
        <v>1621.5261141130316</v>
      </c>
      <c r="M86">
        <f t="shared" si="15"/>
        <v>113346.1454811444</v>
      </c>
      <c r="N86">
        <f t="shared" si="16"/>
        <v>5536196.5866849963</v>
      </c>
      <c r="O86">
        <f t="shared" si="17"/>
        <v>6.1665691103946159E-69</v>
      </c>
      <c r="P86">
        <f>M86*M86*$E86*$D86</f>
        <v>3.0130699927097569E-65</v>
      </c>
      <c r="Q86">
        <f>N86*N86*$E86*$D86</f>
        <v>7.1881762153886771E-62</v>
      </c>
    </row>
    <row r="87" spans="1:17">
      <c r="A87">
        <v>85</v>
      </c>
      <c r="B87">
        <f t="shared" si="10"/>
        <v>2.7326732673267324</v>
      </c>
      <c r="C87">
        <f t="shared" si="11"/>
        <v>14.405759521999366</v>
      </c>
      <c r="D87">
        <f t="shared" si="12"/>
        <v>1.2152700717098317</v>
      </c>
      <c r="E87">
        <f>2*C87*EXP(-C87*C87)</f>
        <v>2.1488678988332717E-89</v>
      </c>
      <c r="F87">
        <f>C87</f>
        <v>14.405759521999366</v>
      </c>
      <c r="G87">
        <f t="shared" si="13"/>
        <v>207.52590740567541</v>
      </c>
      <c r="H87">
        <f t="shared" si="13"/>
        <v>43067.002244548967</v>
      </c>
      <c r="I87">
        <f t="shared" si="13"/>
        <v>8937518.7200422846</v>
      </c>
      <c r="J87">
        <f t="shared" si="13"/>
        <v>1854766682.3319857</v>
      </c>
      <c r="K87">
        <f t="shared" si="14"/>
        <v>14.405759521999366</v>
      </c>
      <c r="L87">
        <f>SQRT(2)*(-1+0.5*G87)*C87</f>
        <v>2093.5712090461252</v>
      </c>
      <c r="M87">
        <f t="shared" si="15"/>
        <v>173944.63825551618</v>
      </c>
      <c r="N87">
        <f t="shared" si="16"/>
        <v>10117839.132787317</v>
      </c>
      <c r="O87">
        <f t="shared" si="17"/>
        <v>1.1446112109832354E-82</v>
      </c>
      <c r="P87">
        <f>M87*M87*$E87*$D87</f>
        <v>7.9014102912401044E-79</v>
      </c>
      <c r="Q87">
        <f>N87*N87*$E87*$D87</f>
        <v>2.6733637885901717E-75</v>
      </c>
    </row>
    <row r="88" spans="1:17">
      <c r="A88">
        <v>86</v>
      </c>
      <c r="B88">
        <f t="shared" si="10"/>
        <v>2.8118811881188117</v>
      </c>
      <c r="C88">
        <f t="shared" si="11"/>
        <v>15.670647024725445</v>
      </c>
      <c r="D88">
        <f t="shared" si="12"/>
        <v>1.3158277282219033</v>
      </c>
      <c r="E88">
        <f>2*C88*EXP(-C88*C88)</f>
        <v>7.0271288648590149E-106</v>
      </c>
      <c r="F88">
        <f>C88</f>
        <v>15.670647024725445</v>
      </c>
      <c r="G88">
        <f t="shared" si="13"/>
        <v>245.56917817353644</v>
      </c>
      <c r="H88">
        <f t="shared" si="13"/>
        <v>60304.221268826084</v>
      </c>
      <c r="I88">
        <f t="shared" si="13"/>
        <v>14808858.057380719</v>
      </c>
      <c r="J88">
        <f t="shared" si="13"/>
        <v>3636599102.8395362</v>
      </c>
      <c r="K88">
        <f t="shared" si="14"/>
        <v>15.670647024725445</v>
      </c>
      <c r="L88">
        <f>SQRT(2)*(-1+0.5*G88)*C88</f>
        <v>2698.946410084694</v>
      </c>
      <c r="M88">
        <f t="shared" si="15"/>
        <v>266161.59814421064</v>
      </c>
      <c r="N88">
        <f t="shared" si="16"/>
        <v>18405206.131541379</v>
      </c>
      <c r="O88">
        <f t="shared" si="17"/>
        <v>6.735432287594892E-99</v>
      </c>
      <c r="P88">
        <f>M88*M88*$E88*$D88</f>
        <v>6.550398821771452E-95</v>
      </c>
      <c r="Q88">
        <f>N88*N88*$E88*$D88</f>
        <v>3.1322637419228711E-91</v>
      </c>
    </row>
    <row r="89" spans="1:17">
      <c r="A89">
        <v>87</v>
      </c>
      <c r="B89">
        <f t="shared" si="10"/>
        <v>2.891089108910891</v>
      </c>
      <c r="C89">
        <f t="shared" si="11"/>
        <v>17.040168194107462</v>
      </c>
      <c r="D89">
        <f t="shared" si="12"/>
        <v>1.4246467603494815</v>
      </c>
      <c r="E89">
        <f>2*C89*EXP(-C89*C89)</f>
        <v>2.6765405289175532E-125</v>
      </c>
      <c r="F89">
        <f>C89</f>
        <v>17.040168194107462</v>
      </c>
      <c r="G89">
        <f t="shared" si="13"/>
        <v>290.36733208347158</v>
      </c>
      <c r="H89">
        <f t="shared" si="13"/>
        <v>84313.187541273059</v>
      </c>
      <c r="I89">
        <f t="shared" si="13"/>
        <v>24481795.325812854</v>
      </c>
      <c r="J89">
        <f t="shared" si="13"/>
        <v>7108713593.3698826</v>
      </c>
      <c r="K89">
        <f t="shared" si="14"/>
        <v>17.040168194107462</v>
      </c>
      <c r="L89">
        <f>SQRT(2)*(-1+0.5*G89)*C89</f>
        <v>3474.6009875218838</v>
      </c>
      <c r="M89">
        <f t="shared" si="15"/>
        <v>406202.19755798572</v>
      </c>
      <c r="N89">
        <f t="shared" si="16"/>
        <v>33342591.2513064</v>
      </c>
      <c r="O89">
        <f t="shared" si="17"/>
        <v>4.6035291374801116E-118</v>
      </c>
      <c r="P89">
        <f>M89*M89*$E89*$D89</f>
        <v>6.2916645002255748E-114</v>
      </c>
      <c r="Q89">
        <f>N89*N89*$E89*$D89</f>
        <v>4.2391590926637507E-110</v>
      </c>
    </row>
    <row r="90" spans="1:17">
      <c r="A90">
        <v>88</v>
      </c>
      <c r="B90">
        <f t="shared" si="10"/>
        <v>2.9702970297029703</v>
      </c>
      <c r="C90">
        <f t="shared" si="11"/>
        <v>18.522921325105642</v>
      </c>
      <c r="D90">
        <f t="shared" si="12"/>
        <v>1.5424100027325405</v>
      </c>
      <c r="E90">
        <f>2*C90*EXP(-C90*C90)</f>
        <v>3.6551439737927178E-148</v>
      </c>
      <c r="F90">
        <f>C90</f>
        <v>18.522921325105642</v>
      </c>
      <c r="G90">
        <f t="shared" si="13"/>
        <v>343.09861441605335</v>
      </c>
      <c r="H90">
        <f t="shared" si="13"/>
        <v>117716.65921421566</v>
      </c>
      <c r="I90">
        <f t="shared" si="13"/>
        <v>40388422.670084134</v>
      </c>
      <c r="J90">
        <f t="shared" si="13"/>
        <v>13857211856.555784</v>
      </c>
      <c r="K90">
        <f t="shared" si="14"/>
        <v>18.522921325105642</v>
      </c>
      <c r="L90">
        <f>SQRT(2)*(-1+0.5*G90)*C90</f>
        <v>4467.6016176291359</v>
      </c>
      <c r="M90">
        <f t="shared" si="15"/>
        <v>618468.1227581295</v>
      </c>
      <c r="N90">
        <f t="shared" si="16"/>
        <v>60181203.399726361</v>
      </c>
      <c r="O90">
        <f t="shared" si="17"/>
        <v>1.1252608268901527E-140</v>
      </c>
      <c r="P90">
        <f>M90*M90*$E90*$D90</f>
        <v>2.1564478566948436E-136</v>
      </c>
      <c r="Q90">
        <f>N90*N90*$E90*$D90</f>
        <v>2.0418604483569871E-132</v>
      </c>
    </row>
    <row r="91" spans="1:17">
      <c r="A91">
        <v>89</v>
      </c>
      <c r="B91">
        <f t="shared" si="10"/>
        <v>3.0495049504950495</v>
      </c>
      <c r="C91">
        <f t="shared" si="11"/>
        <v>20.128215265474122</v>
      </c>
      <c r="D91">
        <f t="shared" si="12"/>
        <v>1.6698564683911301</v>
      </c>
      <c r="E91">
        <f>2*C91*EXP(-C91*C91)</f>
        <v>4.4934072031005772E-175</v>
      </c>
      <c r="F91">
        <f>C91</f>
        <v>20.128215265474122</v>
      </c>
      <c r="G91">
        <f t="shared" si="13"/>
        <v>405.1450497732655</v>
      </c>
      <c r="H91">
        <f t="shared" si="13"/>
        <v>164142.51135578178</v>
      </c>
      <c r="I91">
        <f t="shared" si="13"/>
        <v>66501525.933147006</v>
      </c>
      <c r="J91">
        <f t="shared" si="13"/>
        <v>26942764034.182953</v>
      </c>
      <c r="K91">
        <f t="shared" si="14"/>
        <v>20.128215265474122</v>
      </c>
      <c r="L91">
        <f>SQRT(2)*(-1+0.5*G91)*C91</f>
        <v>5737.881859533315</v>
      </c>
      <c r="M91">
        <f t="shared" si="15"/>
        <v>939662.81970437837</v>
      </c>
      <c r="N91">
        <f t="shared" si="16"/>
        <v>108266947.60318586</v>
      </c>
      <c r="O91">
        <f t="shared" si="17"/>
        <v>2.4703479289349267E-167</v>
      </c>
      <c r="P91">
        <f>M91*M91*$E91*$D91</f>
        <v>6.6252002059732475E-163</v>
      </c>
      <c r="Q91">
        <f>N91*N91*$E91*$D91</f>
        <v>8.7952199743580897E-159</v>
      </c>
    </row>
    <row r="92" spans="1:17">
      <c r="A92">
        <v>90</v>
      </c>
      <c r="B92">
        <f t="shared" si="10"/>
        <v>3.1287128712871288</v>
      </c>
      <c r="C92">
        <f t="shared" si="11"/>
        <v>21.866127880630998</v>
      </c>
      <c r="D92">
        <f t="shared" si="12"/>
        <v>1.807785982944597</v>
      </c>
      <c r="E92">
        <f>2*C92*EXP(-C92*C92)</f>
        <v>9.832091765714105E-207</v>
      </c>
      <c r="F92">
        <f>C92</f>
        <v>21.866127880630998</v>
      </c>
      <c r="G92">
        <f t="shared" si="13"/>
        <v>478.12754849210825</v>
      </c>
      <c r="H92">
        <f t="shared" si="13"/>
        <v>228605.95262707333</v>
      </c>
      <c r="I92">
        <f t="shared" si="13"/>
        <v>109302803.7002856</v>
      </c>
      <c r="J92">
        <f t="shared" si="13"/>
        <v>52260681576.5317</v>
      </c>
      <c r="K92">
        <f t="shared" si="14"/>
        <v>21.866127880630998</v>
      </c>
      <c r="L92">
        <f>SQRT(2)*(-1+0.5*G92)*C92</f>
        <v>7361.7352709796387</v>
      </c>
      <c r="M92">
        <f t="shared" si="15"/>
        <v>1424937.8196362644</v>
      </c>
      <c r="N92">
        <f t="shared" si="16"/>
        <v>194201683.95284554</v>
      </c>
      <c r="O92">
        <f t="shared" si="17"/>
        <v>9.6328174511450003E-199</v>
      </c>
      <c r="P92">
        <f>M92*M92*$E92*$D92</f>
        <v>3.6089824043164953E-194</v>
      </c>
      <c r="Q92">
        <f>N92*N92*$E92*$D92</f>
        <v>6.7034584341376835E-190</v>
      </c>
    </row>
    <row r="93" spans="1:17">
      <c r="A93">
        <v>91</v>
      </c>
      <c r="B93">
        <f t="shared" si="10"/>
        <v>3.2079207920792081</v>
      </c>
      <c r="C93">
        <f t="shared" si="11"/>
        <v>23.747569341413556</v>
      </c>
      <c r="D93">
        <f t="shared" si="12"/>
        <v>1.9570642011911696</v>
      </c>
      <c r="E93">
        <f>2*C93*EXP(-C93*C93)</f>
        <v>5.7221260739737241E-244</v>
      </c>
      <c r="F93">
        <f>C93</f>
        <v>23.747569341413556</v>
      </c>
      <c r="G93">
        <f t="shared" si="13"/>
        <v>563.94704962524509</v>
      </c>
      <c r="H93">
        <f t="shared" si="13"/>
        <v>318036.27478101867</v>
      </c>
      <c r="I93">
        <f t="shared" si="13"/>
        <v>179355618.83655921</v>
      </c>
      <c r="J93">
        <f t="shared" si="13"/>
        <v>101147072076.58762</v>
      </c>
      <c r="K93">
        <f t="shared" si="14"/>
        <v>23.747569341413556</v>
      </c>
      <c r="L93">
        <f>SQRT(2)*(-1+0.5*G93)*C93</f>
        <v>9436.2526864649426</v>
      </c>
      <c r="M93">
        <f t="shared" si="15"/>
        <v>2157089.3622792377</v>
      </c>
      <c r="N93">
        <f t="shared" si="16"/>
        <v>347425874.05585587</v>
      </c>
      <c r="O93">
        <f t="shared" si="17"/>
        <v>9.9715258433805386E-236</v>
      </c>
      <c r="P93">
        <f>M93*M93*$E93*$D93</f>
        <v>5.2107323881125667E-231</v>
      </c>
      <c r="Q93">
        <f>N93*N93*$E93*$D93</f>
        <v>1.3517202273616464E-226</v>
      </c>
    </row>
    <row r="94" spans="1:17">
      <c r="A94">
        <v>92</v>
      </c>
      <c r="B94">
        <f t="shared" si="10"/>
        <v>3.2871287128712874</v>
      </c>
      <c r="C94">
        <f t="shared" si="11"/>
        <v>25.784350632575247</v>
      </c>
      <c r="D94">
        <f t="shared" si="12"/>
        <v>2.1186280374577127</v>
      </c>
      <c r="E94">
        <f>2*C94*EXP(-C94*C94)</f>
        <v>9.5322821827275189E-288</v>
      </c>
      <c r="F94">
        <f>C94</f>
        <v>25.784350632575247</v>
      </c>
      <c r="G94">
        <f t="shared" si="13"/>
        <v>664.83273754358356</v>
      </c>
      <c r="H94">
        <f t="shared" si="13"/>
        <v>442002.56890969549</v>
      </c>
      <c r="I94">
        <f t="shared" si="13"/>
        <v>293857777.88952929</v>
      </c>
      <c r="J94">
        <f t="shared" si="13"/>
        <v>195366270922.77011</v>
      </c>
      <c r="K94">
        <f t="shared" si="14"/>
        <v>25.784350632575247</v>
      </c>
      <c r="L94">
        <f>SQRT(2)*(-1+0.5*G94)*C94</f>
        <v>12084.958149386383</v>
      </c>
      <c r="M94">
        <f t="shared" si="15"/>
        <v>3260311.47340354</v>
      </c>
      <c r="N94">
        <f t="shared" si="16"/>
        <v>620065624.4897027</v>
      </c>
      <c r="O94">
        <f t="shared" si="17"/>
        <v>2.9494559005455608E-279</v>
      </c>
      <c r="P94">
        <f>M94*M94*$E94*$D94</f>
        <v>2.146692258829765E-274</v>
      </c>
      <c r="Q94">
        <f>N94*N94*$E94*$D94</f>
        <v>7.7647399683764835E-270</v>
      </c>
    </row>
    <row r="95" spans="1:17">
      <c r="A95">
        <v>93</v>
      </c>
      <c r="B95">
        <f t="shared" si="10"/>
        <v>3.3663366336633667</v>
      </c>
      <c r="C95">
        <f t="shared" si="11"/>
        <v>27.989257712576894</v>
      </c>
      <c r="D95">
        <f t="shared" si="12"/>
        <v>2.2934915437360832</v>
      </c>
      <c r="E95">
        <f>2*C95*EXP(-C95*C95)</f>
        <v>0</v>
      </c>
      <c r="F95">
        <f>C95</f>
        <v>27.989257712576894</v>
      </c>
      <c r="G95">
        <f t="shared" si="13"/>
        <v>783.39854730104514</v>
      </c>
      <c r="H95">
        <f t="shared" si="13"/>
        <v>613713.28391338792</v>
      </c>
      <c r="I95">
        <f t="shared" si="13"/>
        <v>480782095.07710195</v>
      </c>
      <c r="J95">
        <f t="shared" si="13"/>
        <v>376643994851.7547</v>
      </c>
      <c r="K95">
        <f t="shared" si="14"/>
        <v>27.989257712576894</v>
      </c>
      <c r="L95">
        <f>SQRT(2)*(-1+0.5*G95)*C95</f>
        <v>15464.966465137219</v>
      </c>
      <c r="M95">
        <f t="shared" si="15"/>
        <v>4920752.5157889174</v>
      </c>
      <c r="N95">
        <f t="shared" si="16"/>
        <v>1104282841.8800349</v>
      </c>
      <c r="O95">
        <f t="shared" si="17"/>
        <v>0</v>
      </c>
      <c r="P95">
        <f>M95*M95*$E95*$D95</f>
        <v>0</v>
      </c>
      <c r="Q95">
        <f>N95*N95*$E95*$D95</f>
        <v>0</v>
      </c>
    </row>
    <row r="96" spans="1:17">
      <c r="A96">
        <v>94</v>
      </c>
      <c r="B96">
        <f t="shared" si="10"/>
        <v>3.4455445544554459</v>
      </c>
      <c r="C96">
        <f t="shared" si="11"/>
        <v>30.376131790632392</v>
      </c>
      <c r="D96">
        <f t="shared" si="12"/>
        <v>2.4827522724417959</v>
      </c>
      <c r="E96">
        <f>2*C96*EXP(-C96*C96)</f>
        <v>0</v>
      </c>
      <c r="F96">
        <f>C96</f>
        <v>30.376131790632392</v>
      </c>
      <c r="G96">
        <f t="shared" si="13"/>
        <v>922.70938256186787</v>
      </c>
      <c r="H96">
        <f t="shared" si="13"/>
        <v>851392.60466770339</v>
      </c>
      <c r="I96">
        <f t="shared" si="13"/>
        <v>785587944.57067704</v>
      </c>
      <c r="J96">
        <f t="shared" si="13"/>
        <v>724869367282.85632</v>
      </c>
      <c r="K96">
        <f t="shared" si="14"/>
        <v>30.376131790632392</v>
      </c>
      <c r="L96">
        <f>SQRT(2)*(-1+0.5*G96)*C96</f>
        <v>19776.072221115301</v>
      </c>
      <c r="M96">
        <f t="shared" si="15"/>
        <v>7417226.4631648259</v>
      </c>
      <c r="N96">
        <f t="shared" si="16"/>
        <v>1962815588.4257829</v>
      </c>
      <c r="O96">
        <f t="shared" si="17"/>
        <v>0</v>
      </c>
      <c r="P96">
        <f>M96*M96*$E96*$D96</f>
        <v>0</v>
      </c>
      <c r="Q96">
        <f>N96*N96*$E96*$D96</f>
        <v>0</v>
      </c>
    </row>
    <row r="97" spans="1:17">
      <c r="A97">
        <v>95</v>
      </c>
      <c r="B97">
        <f t="shared" si="10"/>
        <v>3.5247524752475252</v>
      </c>
      <c r="C97">
        <f t="shared" si="11"/>
        <v>32.95995622530954</v>
      </c>
      <c r="D97">
        <f t="shared" si="12"/>
        <v>2.6875981636803399</v>
      </c>
      <c r="E97">
        <f>2*C97*EXP(-C97*C97)</f>
        <v>0</v>
      </c>
      <c r="F97">
        <f>C97</f>
        <v>32.95995622530954</v>
      </c>
      <c r="G97">
        <f t="shared" si="13"/>
        <v>1086.3587143743212</v>
      </c>
      <c r="H97">
        <f t="shared" si="13"/>
        <v>1180175.2562970279</v>
      </c>
      <c r="I97">
        <f t="shared" si="13"/>
        <v>1282093674.1672242</v>
      </c>
      <c r="J97">
        <f t="shared" si="13"/>
        <v>1392813635575.7556</v>
      </c>
      <c r="K97">
        <f t="shared" si="14"/>
        <v>32.95995622530954</v>
      </c>
      <c r="L97">
        <f>SQRT(2)*(-1+0.5*G97)*C97</f>
        <v>25272.290345127942</v>
      </c>
      <c r="M97">
        <f t="shared" si="15"/>
        <v>11167075.573768342</v>
      </c>
      <c r="N97">
        <f t="shared" si="16"/>
        <v>3482688109.7428546</v>
      </c>
      <c r="O97">
        <f t="shared" si="17"/>
        <v>0</v>
      </c>
      <c r="P97">
        <f>M97*M97*$E97*$D97</f>
        <v>0</v>
      </c>
      <c r="Q97">
        <f>N97*N97*$E97*$D97</f>
        <v>0</v>
      </c>
    </row>
    <row r="98" spans="1:17">
      <c r="A98">
        <v>96</v>
      </c>
      <c r="B98">
        <f t="shared" si="10"/>
        <v>3.6039603960396036</v>
      </c>
      <c r="C98">
        <f t="shared" si="11"/>
        <v>35.756950590500274</v>
      </c>
      <c r="D98">
        <f t="shared" si="12"/>
        <v>2.9093150002057366</v>
      </c>
      <c r="E98">
        <f>2*C98*EXP(-C98*C98)</f>
        <v>0</v>
      </c>
      <c r="F98">
        <f>C98</f>
        <v>35.756950590500274</v>
      </c>
      <c r="G98">
        <f t="shared" si="13"/>
        <v>1278.5595155314779</v>
      </c>
      <c r="H98">
        <f t="shared" si="13"/>
        <v>1634714.4347560876</v>
      </c>
      <c r="I98">
        <f t="shared" si="13"/>
        <v>2090079695.7340572</v>
      </c>
      <c r="J98">
        <f t="shared" si="13"/>
        <v>2672291283199.915</v>
      </c>
      <c r="K98">
        <f t="shared" si="14"/>
        <v>35.756950590500274</v>
      </c>
      <c r="L98">
        <f>SQRT(2)*(-1+0.5*G98)*C98</f>
        <v>32276.508115292578</v>
      </c>
      <c r="M98">
        <f t="shared" si="15"/>
        <v>16794632.473850735</v>
      </c>
      <c r="N98">
        <f t="shared" si="16"/>
        <v>6169591044.9287634</v>
      </c>
      <c r="O98">
        <f t="shared" si="17"/>
        <v>0</v>
      </c>
      <c r="P98">
        <f>M98*M98*$E98*$D98</f>
        <v>0</v>
      </c>
      <c r="Q98">
        <f>N98*N98*$E98*$D98</f>
        <v>0</v>
      </c>
    </row>
    <row r="99" spans="1:17">
      <c r="A99">
        <v>97</v>
      </c>
      <c r="B99">
        <f t="shared" si="10"/>
        <v>3.6831683168316829</v>
      </c>
      <c r="C99">
        <f t="shared" si="11"/>
        <v>38.78467249952012</v>
      </c>
      <c r="D99">
        <f t="shared" si="12"/>
        <v>3.1492944768254181</v>
      </c>
      <c r="E99">
        <f>2*C99*EXP(-C99*C99)</f>
        <v>0</v>
      </c>
      <c r="F99">
        <f>C99</f>
        <v>38.78467249952012</v>
      </c>
      <c r="G99">
        <f t="shared" si="13"/>
        <v>1504.2508208950323</v>
      </c>
      <c r="H99">
        <f t="shared" si="13"/>
        <v>2262770.5321633788</v>
      </c>
      <c r="I99">
        <f t="shared" si="13"/>
        <v>3403774430.5038519</v>
      </c>
      <c r="J99">
        <f t="shared" si="13"/>
        <v>5120130481226.9404</v>
      </c>
      <c r="K99">
        <f t="shared" si="14"/>
        <v>38.78467249952012</v>
      </c>
      <c r="L99">
        <f>SQRT(2)*(-1+0.5*G99)*C99</f>
        <v>41199.085944826991</v>
      </c>
      <c r="M99">
        <f t="shared" si="15"/>
        <v>25233380.887242593</v>
      </c>
      <c r="N99">
        <f t="shared" si="16"/>
        <v>10913603846.469843</v>
      </c>
      <c r="O99">
        <f t="shared" si="17"/>
        <v>0</v>
      </c>
      <c r="P99">
        <f>M99*M99*$E99*$D99</f>
        <v>0</v>
      </c>
      <c r="Q99">
        <f>N99*N99*$E99*$D99</f>
        <v>0</v>
      </c>
    </row>
    <row r="100" spans="1:17">
      <c r="A100">
        <v>98</v>
      </c>
      <c r="B100">
        <f t="shared" si="10"/>
        <v>3.7623762376237622</v>
      </c>
      <c r="C100">
        <f t="shared" si="11"/>
        <v>42.062127826756743</v>
      </c>
      <c r="D100">
        <f t="shared" si="12"/>
        <v>3.409042934867907</v>
      </c>
      <c r="E100">
        <f>2*C100*EXP(-C100*C100)</f>
        <v>0</v>
      </c>
      <c r="F100">
        <f>C100</f>
        <v>42.062127826756743</v>
      </c>
      <c r="G100">
        <f t="shared" si="13"/>
        <v>1769.2225973144239</v>
      </c>
      <c r="H100">
        <f t="shared" si="13"/>
        <v>3130148.598847996</v>
      </c>
      <c r="I100">
        <f t="shared" si="13"/>
        <v>5537929634.0339565</v>
      </c>
      <c r="J100">
        <f t="shared" si="13"/>
        <v>9797830250870.0723</v>
      </c>
      <c r="K100">
        <f t="shared" si="14"/>
        <v>42.062127826756743</v>
      </c>
      <c r="L100">
        <f>SQRT(2)*(-1+0.5*G100)*C100</f>
        <v>52561.469331293214</v>
      </c>
      <c r="M100">
        <f t="shared" si="15"/>
        <v>37878351.685357131</v>
      </c>
      <c r="N100">
        <f t="shared" si="16"/>
        <v>19279987804.05542</v>
      </c>
      <c r="O100">
        <f t="shared" si="17"/>
        <v>0</v>
      </c>
      <c r="P100">
        <f>M100*M100*$E100*$D100</f>
        <v>0</v>
      </c>
      <c r="Q100">
        <f>N100*N100*$E100*$D100</f>
        <v>0</v>
      </c>
    </row>
    <row r="101" spans="1:17">
      <c r="A101">
        <v>99</v>
      </c>
      <c r="B101">
        <f t="shared" si="10"/>
        <v>3.8415841584158414</v>
      </c>
      <c r="C101">
        <f t="shared" si="11"/>
        <v>45.609890018966176</v>
      </c>
      <c r="D101">
        <f t="shared" si="12"/>
        <v>3.6901908165091992</v>
      </c>
      <c r="E101">
        <f>2*C101*EXP(-C101*C101)</f>
        <v>0</v>
      </c>
      <c r="F101">
        <f>C101</f>
        <v>45.609890018966176</v>
      </c>
      <c r="G101">
        <f t="shared" si="13"/>
        <v>2080.2620675421904</v>
      </c>
      <c r="H101">
        <f t="shared" si="13"/>
        <v>4327490.2696549082</v>
      </c>
      <c r="I101">
        <f t="shared" si="13"/>
        <v>9002313855.6210308</v>
      </c>
      <c r="J101">
        <f t="shared" si="13"/>
        <v>18727172033957.91</v>
      </c>
      <c r="K101">
        <f t="shared" si="14"/>
        <v>45.609890018966176</v>
      </c>
      <c r="L101">
        <f>SQRT(2)*(-1+0.5*G101)*C101</f>
        <v>67026.159876538819</v>
      </c>
      <c r="M101">
        <f t="shared" si="15"/>
        <v>56813387.029916286</v>
      </c>
      <c r="N101">
        <f t="shared" si="16"/>
        <v>34019120267.686325</v>
      </c>
      <c r="O101">
        <f t="shared" si="17"/>
        <v>0</v>
      </c>
      <c r="P101">
        <f>M101*M101*$E101*$D101</f>
        <v>0</v>
      </c>
      <c r="Q101">
        <f>N101*N101*$E101*$D101</f>
        <v>0</v>
      </c>
    </row>
    <row r="102" spans="1:17">
      <c r="A102">
        <v>100</v>
      </c>
      <c r="B102">
        <f t="shared" si="10"/>
        <v>3.9207920792079207</v>
      </c>
      <c r="C102">
        <f t="shared" si="11"/>
        <v>49.450229245343046</v>
      </c>
      <c r="D102">
        <f t="shared" si="12"/>
        <v>3.9945028982765973</v>
      </c>
      <c r="E102">
        <f>2*C102*EXP(-C102*C102)</f>
        <v>0</v>
      </c>
      <c r="F102">
        <f>C102</f>
        <v>49.450229245343046</v>
      </c>
      <c r="G102">
        <f t="shared" si="13"/>
        <v>2445.3251724169804</v>
      </c>
      <c r="H102">
        <f t="shared" si="13"/>
        <v>5979615.1988561349</v>
      </c>
      <c r="I102">
        <f t="shared" si="13"/>
        <v>14622103567.130075</v>
      </c>
      <c r="J102">
        <f t="shared" si="13"/>
        <v>35755797926391.297</v>
      </c>
      <c r="K102">
        <f t="shared" si="14"/>
        <v>49.450229245343046</v>
      </c>
      <c r="L102">
        <f>SQRT(2)*(-1+0.5*G102)*C102</f>
        <v>85434.755479357875</v>
      </c>
      <c r="M102">
        <f t="shared" si="15"/>
        <v>85149958.20348835</v>
      </c>
      <c r="N102">
        <f t="shared" si="16"/>
        <v>59960200444.699112</v>
      </c>
      <c r="O102">
        <f t="shared" si="17"/>
        <v>0</v>
      </c>
      <c r="P102">
        <f>M102*M102*$E102*$D102</f>
        <v>0</v>
      </c>
      <c r="Q102">
        <f>N102*N102*$E102*$D102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eval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 和暉</dc:creator>
  <cp:lastModifiedBy>小松 和暉</cp:lastModifiedBy>
  <dcterms:created xsi:type="dcterms:W3CDTF">2024-05-17T08:02:13Z</dcterms:created>
  <dcterms:modified xsi:type="dcterms:W3CDTF">2024-05-17T09:20:46Z</dcterms:modified>
</cp:coreProperties>
</file>