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LDIS\ST_2021\statistikas krajumi\CSNg_2021\"/>
    </mc:Choice>
  </mc:AlternateContent>
  <bookViews>
    <workbookView xWindow="8715" yWindow="1245" windowWidth="14760" windowHeight="6705"/>
  </bookViews>
  <sheets>
    <sheet name="2020.g." sheetId="12" r:id="rId1"/>
    <sheet name="2019.g." sheetId="7" r:id="rId2"/>
    <sheet name="2018.g." sheetId="11" r:id="rId3"/>
    <sheet name="2017.g." sheetId="10" r:id="rId4"/>
    <sheet name="2016.g." sheetId="9" r:id="rId5"/>
    <sheet name="2015.g." sheetId="8" r:id="rId6"/>
    <sheet name="2014.g." sheetId="6" r:id="rId7"/>
    <sheet name="2013.g." sheetId="1" r:id="rId8"/>
    <sheet name="2012.g." sheetId="2" r:id="rId9"/>
    <sheet name="2011.g." sheetId="3" r:id="rId10"/>
    <sheet name="2010.g." sheetId="4" r:id="rId11"/>
  </sheets>
  <calcPr calcId="152511"/>
</workbook>
</file>

<file path=xl/calcChain.xml><?xml version="1.0" encoding="utf-8"?>
<calcChain xmlns="http://schemas.openxmlformats.org/spreadsheetml/2006/main">
  <c r="R49" i="12" l="1"/>
  <c r="X59" i="12"/>
  <c r="W59" i="12"/>
  <c r="U59" i="12"/>
  <c r="R59" i="12"/>
  <c r="P59" i="12"/>
  <c r="M59" i="12"/>
  <c r="K59" i="12"/>
  <c r="H59" i="12"/>
  <c r="F59" i="12"/>
  <c r="I59" i="12" s="1"/>
  <c r="X58" i="12"/>
  <c r="S58" i="12"/>
  <c r="N58" i="12"/>
  <c r="X57" i="12"/>
  <c r="S57" i="12"/>
  <c r="N57" i="12"/>
  <c r="X56" i="12"/>
  <c r="S56" i="12"/>
  <c r="N56" i="12"/>
  <c r="X55" i="12"/>
  <c r="S55" i="12"/>
  <c r="N55" i="12"/>
  <c r="W54" i="12"/>
  <c r="U54" i="12"/>
  <c r="X54" i="12" s="1"/>
  <c r="R54" i="12"/>
  <c r="P54" i="12"/>
  <c r="M54" i="12"/>
  <c r="K54" i="12"/>
  <c r="H54" i="12"/>
  <c r="F54" i="12"/>
  <c r="I54" i="12" s="1"/>
  <c r="X53" i="12"/>
  <c r="S53" i="12"/>
  <c r="N53" i="12"/>
  <c r="X52" i="12"/>
  <c r="S52" i="12"/>
  <c r="N52" i="12"/>
  <c r="X51" i="12"/>
  <c r="S51" i="12"/>
  <c r="N51" i="12"/>
  <c r="X50" i="12"/>
  <c r="S50" i="12"/>
  <c r="N50" i="12"/>
  <c r="W49" i="12"/>
  <c r="U49" i="12"/>
  <c r="X49" i="12" s="1"/>
  <c r="P49" i="12"/>
  <c r="M49" i="12"/>
  <c r="K49" i="12"/>
  <c r="H49" i="12"/>
  <c r="F49" i="12"/>
  <c r="X48" i="12"/>
  <c r="S48" i="12"/>
  <c r="N48" i="12"/>
  <c r="X47" i="12"/>
  <c r="S47" i="12"/>
  <c r="N47" i="12"/>
  <c r="X46" i="12"/>
  <c r="S46" i="12"/>
  <c r="N46" i="12"/>
  <c r="X45" i="12"/>
  <c r="S45" i="12"/>
  <c r="N45" i="12"/>
  <c r="W44" i="12"/>
  <c r="U44" i="12"/>
  <c r="R44" i="12"/>
  <c r="P44" i="12"/>
  <c r="M44" i="12"/>
  <c r="K44" i="12"/>
  <c r="H44" i="12"/>
  <c r="F44" i="12"/>
  <c r="X43" i="12"/>
  <c r="S43" i="12"/>
  <c r="N43" i="12"/>
  <c r="X42" i="12"/>
  <c r="S42" i="12"/>
  <c r="N42" i="12"/>
  <c r="X41" i="12"/>
  <c r="S41" i="12"/>
  <c r="N41" i="12"/>
  <c r="X40" i="12"/>
  <c r="S40" i="12"/>
  <c r="N40" i="12"/>
  <c r="W64" i="12"/>
  <c r="U64" i="12"/>
  <c r="R64" i="12"/>
  <c r="P64" i="12"/>
  <c r="M64" i="12"/>
  <c r="K64" i="12"/>
  <c r="H64" i="12"/>
  <c r="F64" i="12"/>
  <c r="X63" i="12"/>
  <c r="S63" i="12"/>
  <c r="N63" i="12"/>
  <c r="X62" i="12"/>
  <c r="S62" i="12"/>
  <c r="N62" i="12"/>
  <c r="X61" i="12"/>
  <c r="S61" i="12"/>
  <c r="N61" i="12"/>
  <c r="X60" i="12"/>
  <c r="S60" i="12"/>
  <c r="N60" i="12"/>
  <c r="X18" i="12"/>
  <c r="S18" i="12"/>
  <c r="N18" i="12"/>
  <c r="I18" i="12"/>
  <c r="D18" i="12"/>
  <c r="X17" i="12"/>
  <c r="S17" i="12"/>
  <c r="N17" i="12"/>
  <c r="I17" i="12"/>
  <c r="D17" i="12"/>
  <c r="X16" i="12"/>
  <c r="S16" i="12"/>
  <c r="N16" i="12"/>
  <c r="I16" i="12"/>
  <c r="D16" i="12"/>
  <c r="X15" i="12"/>
  <c r="S15" i="12"/>
  <c r="N15" i="12"/>
  <c r="I15" i="12"/>
  <c r="D15" i="12"/>
  <c r="S64" i="12" l="1"/>
  <c r="I64" i="12"/>
  <c r="N64" i="12"/>
  <c r="X44" i="12"/>
  <c r="N59" i="12"/>
  <c r="I44" i="12"/>
  <c r="I49" i="12"/>
  <c r="S59" i="12"/>
  <c r="S54" i="12"/>
  <c r="S49" i="12"/>
  <c r="S44" i="12"/>
  <c r="N54" i="12"/>
  <c r="N49" i="12"/>
  <c r="N44" i="12"/>
  <c r="X64" i="12"/>
  <c r="W59" i="7"/>
  <c r="X59" i="7" s="1"/>
  <c r="U59" i="7"/>
  <c r="S59" i="7"/>
  <c r="R59" i="7"/>
  <c r="P59" i="7"/>
  <c r="M59" i="7"/>
  <c r="N59" i="7" s="1"/>
  <c r="K59" i="7"/>
  <c r="H59" i="7"/>
  <c r="F59" i="7"/>
  <c r="I59" i="7" s="1"/>
  <c r="X58" i="7"/>
  <c r="S58" i="7"/>
  <c r="N58" i="7"/>
  <c r="X57" i="7"/>
  <c r="S57" i="7"/>
  <c r="N57" i="7"/>
  <c r="X56" i="7"/>
  <c r="S56" i="7"/>
  <c r="N56" i="7"/>
  <c r="X55" i="7"/>
  <c r="S55" i="7"/>
  <c r="N55" i="7"/>
  <c r="W54" i="7"/>
  <c r="X54" i="7" s="1"/>
  <c r="U54" i="7"/>
  <c r="S54" i="7"/>
  <c r="R54" i="7"/>
  <c r="P54" i="7"/>
  <c r="M54" i="7"/>
  <c r="N54" i="7" s="1"/>
  <c r="K54" i="7"/>
  <c r="H54" i="7"/>
  <c r="F54" i="7"/>
  <c r="I54" i="7" s="1"/>
  <c r="X53" i="7"/>
  <c r="S53" i="7"/>
  <c r="N53" i="7"/>
  <c r="X52" i="7"/>
  <c r="S52" i="7"/>
  <c r="N52" i="7"/>
  <c r="X51" i="7"/>
  <c r="S51" i="7"/>
  <c r="N51" i="7"/>
  <c r="X50" i="7"/>
  <c r="S50" i="7"/>
  <c r="N50" i="7"/>
  <c r="W49" i="7"/>
  <c r="X49" i="7" s="1"/>
  <c r="U49" i="7"/>
  <c r="S49" i="7"/>
  <c r="R49" i="7"/>
  <c r="P49" i="7"/>
  <c r="M49" i="7"/>
  <c r="N49" i="7" s="1"/>
  <c r="K49" i="7"/>
  <c r="H49" i="7"/>
  <c r="I49" i="7" s="1"/>
  <c r="F49" i="7"/>
  <c r="X48" i="7"/>
  <c r="S48" i="7"/>
  <c r="N48" i="7"/>
  <c r="X47" i="7"/>
  <c r="S47" i="7"/>
  <c r="N47" i="7"/>
  <c r="X46" i="7"/>
  <c r="S46" i="7"/>
  <c r="N46" i="7"/>
  <c r="X45" i="7"/>
  <c r="S45" i="7"/>
  <c r="N45" i="7"/>
  <c r="W44" i="7"/>
  <c r="X44" i="7" s="1"/>
  <c r="U44" i="7"/>
  <c r="S44" i="7"/>
  <c r="R44" i="7"/>
  <c r="P44" i="7"/>
  <c r="M44" i="7"/>
  <c r="N44" i="7" s="1"/>
  <c r="K44" i="7"/>
  <c r="H44" i="7"/>
  <c r="F44" i="7"/>
  <c r="I44" i="7" s="1"/>
  <c r="X43" i="7"/>
  <c r="S43" i="7"/>
  <c r="N43" i="7"/>
  <c r="X42" i="7"/>
  <c r="S42" i="7"/>
  <c r="N42" i="7"/>
  <c r="X41" i="7"/>
  <c r="S41" i="7"/>
  <c r="N41" i="7"/>
  <c r="X40" i="7"/>
  <c r="S40" i="7"/>
  <c r="N40" i="7"/>
  <c r="W64" i="11"/>
  <c r="X64" i="11" s="1"/>
  <c r="U64" i="11"/>
  <c r="S64" i="11"/>
  <c r="R64" i="11"/>
  <c r="P64" i="11"/>
  <c r="M64" i="11"/>
  <c r="N64" i="11" s="1"/>
  <c r="K64" i="11"/>
  <c r="H64" i="11"/>
  <c r="I64" i="11" s="1"/>
  <c r="F64" i="11"/>
  <c r="X63" i="11"/>
  <c r="S63" i="11"/>
  <c r="N63" i="11"/>
  <c r="X62" i="11"/>
  <c r="S62" i="11"/>
  <c r="N62" i="11"/>
  <c r="X61" i="11"/>
  <c r="S61" i="11"/>
  <c r="N61" i="11"/>
  <c r="X60" i="11"/>
  <c r="S60" i="11"/>
  <c r="N60" i="11"/>
  <c r="W59" i="11"/>
  <c r="X59" i="11" s="1"/>
  <c r="U59" i="11"/>
  <c r="S59" i="11"/>
  <c r="R59" i="11"/>
  <c r="P59" i="11"/>
  <c r="M59" i="11"/>
  <c r="N59" i="11" s="1"/>
  <c r="K59" i="11"/>
  <c r="H59" i="11"/>
  <c r="I59" i="11" s="1"/>
  <c r="F59" i="11"/>
  <c r="X58" i="11"/>
  <c r="S58" i="11"/>
  <c r="N58" i="11"/>
  <c r="X57" i="11"/>
  <c r="S57" i="11"/>
  <c r="N57" i="11"/>
  <c r="X56" i="11"/>
  <c r="S56" i="11"/>
  <c r="N56" i="11"/>
  <c r="X55" i="11"/>
  <c r="S55" i="11"/>
  <c r="N55" i="11"/>
  <c r="W54" i="11"/>
  <c r="X54" i="11" s="1"/>
  <c r="U54" i="11"/>
  <c r="R54" i="11"/>
  <c r="S54" i="11" s="1"/>
  <c r="P54" i="11"/>
  <c r="M54" i="11"/>
  <c r="N54" i="11" s="1"/>
  <c r="K54" i="11"/>
  <c r="H54" i="11"/>
  <c r="I54" i="11" s="1"/>
  <c r="F54" i="11"/>
  <c r="X53" i="11"/>
  <c r="S53" i="11"/>
  <c r="N53" i="11"/>
  <c r="X52" i="11"/>
  <c r="S52" i="11"/>
  <c r="N52" i="11"/>
  <c r="X51" i="11"/>
  <c r="S51" i="11"/>
  <c r="N51" i="11"/>
  <c r="X50" i="11"/>
  <c r="S50" i="11"/>
  <c r="N50" i="11"/>
  <c r="X49" i="11"/>
  <c r="W49" i="11"/>
  <c r="U49" i="11"/>
  <c r="R49" i="11"/>
  <c r="S49" i="11" s="1"/>
  <c r="P49" i="11"/>
  <c r="M49" i="11"/>
  <c r="N49" i="11" s="1"/>
  <c r="K49" i="11"/>
  <c r="H49" i="11"/>
  <c r="I49" i="11" s="1"/>
  <c r="F49" i="11"/>
  <c r="X48" i="11"/>
  <c r="S48" i="11"/>
  <c r="N48" i="11"/>
  <c r="X47" i="11"/>
  <c r="S47" i="11"/>
  <c r="N47" i="11"/>
  <c r="X46" i="11"/>
  <c r="S46" i="11"/>
  <c r="N46" i="11"/>
  <c r="X45" i="11"/>
  <c r="S45" i="11"/>
  <c r="N45" i="11"/>
  <c r="X44" i="11"/>
  <c r="W44" i="11"/>
  <c r="U44" i="11"/>
  <c r="R44" i="11"/>
  <c r="S44" i="11" s="1"/>
  <c r="P44" i="11"/>
  <c r="M44" i="11"/>
  <c r="N44" i="11" s="1"/>
  <c r="K44" i="11"/>
  <c r="H44" i="11"/>
  <c r="I44" i="11" s="1"/>
  <c r="F44" i="11"/>
  <c r="X43" i="11"/>
  <c r="S43" i="11"/>
  <c r="N43" i="11"/>
  <c r="X42" i="11"/>
  <c r="S42" i="11"/>
  <c r="N42" i="11"/>
  <c r="X41" i="11"/>
  <c r="S41" i="11"/>
  <c r="N41" i="11"/>
  <c r="X40" i="11"/>
  <c r="S40" i="11"/>
  <c r="N40" i="11"/>
  <c r="AC24" i="11"/>
  <c r="AB24" i="11"/>
  <c r="AA24" i="11"/>
  <c r="AB23" i="11"/>
  <c r="AC23" i="11" s="1"/>
  <c r="AA23" i="11"/>
  <c r="AB22" i="11"/>
  <c r="AC22" i="11" s="1"/>
  <c r="AA22" i="11"/>
  <c r="AB21" i="11"/>
  <c r="AC21" i="11" s="1"/>
  <c r="AA21" i="11"/>
  <c r="AA18" i="11"/>
  <c r="X18" i="11"/>
  <c r="S18" i="11"/>
  <c r="N18" i="11"/>
  <c r="I18" i="11"/>
  <c r="D18" i="11"/>
  <c r="AA17" i="11"/>
  <c r="X17" i="11"/>
  <c r="S17" i="11"/>
  <c r="N17" i="11"/>
  <c r="I17" i="11"/>
  <c r="D17" i="11"/>
  <c r="AA16" i="11"/>
  <c r="X16" i="11"/>
  <c r="S16" i="11"/>
  <c r="N16" i="11"/>
  <c r="I16" i="11"/>
  <c r="D16" i="11"/>
  <c r="AA15" i="11"/>
  <c r="X15" i="11"/>
  <c r="S15" i="11"/>
  <c r="N15" i="11"/>
  <c r="I15" i="11"/>
  <c r="D15" i="11"/>
  <c r="W64" i="10" l="1"/>
  <c r="X64" i="10" s="1"/>
  <c r="U64" i="10"/>
  <c r="R64" i="10"/>
  <c r="S64" i="10" s="1"/>
  <c r="P64" i="10"/>
  <c r="N64" i="10"/>
  <c r="M64" i="10"/>
  <c r="K64" i="10"/>
  <c r="H64" i="10"/>
  <c r="I64" i="10" s="1"/>
  <c r="F64" i="10"/>
  <c r="X63" i="10"/>
  <c r="S63" i="10"/>
  <c r="N63" i="10"/>
  <c r="X62" i="10"/>
  <c r="S62" i="10"/>
  <c r="N62" i="10"/>
  <c r="X61" i="10"/>
  <c r="S61" i="10"/>
  <c r="N61" i="10"/>
  <c r="X60" i="10"/>
  <c r="S60" i="10"/>
  <c r="N60" i="10"/>
  <c r="W59" i="10"/>
  <c r="X59" i="10" s="1"/>
  <c r="U59" i="10"/>
  <c r="R59" i="10"/>
  <c r="S59" i="10" s="1"/>
  <c r="P59" i="10"/>
  <c r="N59" i="10"/>
  <c r="M59" i="10"/>
  <c r="K59" i="10"/>
  <c r="H59" i="10"/>
  <c r="I59" i="10" s="1"/>
  <c r="F59" i="10"/>
  <c r="X58" i="10"/>
  <c r="S58" i="10"/>
  <c r="N58" i="10"/>
  <c r="X57" i="10"/>
  <c r="S57" i="10"/>
  <c r="N57" i="10"/>
  <c r="X56" i="10"/>
  <c r="S56" i="10"/>
  <c r="N56" i="10"/>
  <c r="X55" i="10"/>
  <c r="S55" i="10"/>
  <c r="N55" i="10"/>
  <c r="W54" i="10"/>
  <c r="X54" i="10" s="1"/>
  <c r="U54" i="10"/>
  <c r="R54" i="10"/>
  <c r="P54" i="10"/>
  <c r="S54" i="10" s="1"/>
  <c r="N54" i="10"/>
  <c r="M54" i="10"/>
  <c r="K54" i="10"/>
  <c r="H54" i="10"/>
  <c r="I54" i="10" s="1"/>
  <c r="F54" i="10"/>
  <c r="X53" i="10"/>
  <c r="S53" i="10"/>
  <c r="N53" i="10"/>
  <c r="X52" i="10"/>
  <c r="S52" i="10"/>
  <c r="N52" i="10"/>
  <c r="X51" i="10"/>
  <c r="S51" i="10"/>
  <c r="N51" i="10"/>
  <c r="X50" i="10"/>
  <c r="S50" i="10"/>
  <c r="N50" i="10"/>
  <c r="W49" i="10"/>
  <c r="X49" i="10" s="1"/>
  <c r="U49" i="10"/>
  <c r="R49" i="10"/>
  <c r="S49" i="10" s="1"/>
  <c r="P49" i="10"/>
  <c r="N49" i="10"/>
  <c r="M49" i="10"/>
  <c r="K49" i="10"/>
  <c r="H49" i="10"/>
  <c r="I49" i="10" s="1"/>
  <c r="F49" i="10"/>
  <c r="X48" i="10"/>
  <c r="S48" i="10"/>
  <c r="N48" i="10"/>
  <c r="X47" i="10"/>
  <c r="S47" i="10"/>
  <c r="N47" i="10"/>
  <c r="X46" i="10"/>
  <c r="S46" i="10"/>
  <c r="N46" i="10"/>
  <c r="X45" i="10"/>
  <c r="S45" i="10"/>
  <c r="N45" i="10"/>
  <c r="W44" i="10"/>
  <c r="X44" i="10" s="1"/>
  <c r="U44" i="10"/>
  <c r="R44" i="10"/>
  <c r="S44" i="10" s="1"/>
  <c r="P44" i="10"/>
  <c r="N44" i="10"/>
  <c r="M44" i="10"/>
  <c r="K44" i="10"/>
  <c r="H44" i="10"/>
  <c r="I44" i="10" s="1"/>
  <c r="F44" i="10"/>
  <c r="X43" i="10"/>
  <c r="S43" i="10"/>
  <c r="N43" i="10"/>
  <c r="X42" i="10"/>
  <c r="S42" i="10"/>
  <c r="N42" i="10"/>
  <c r="X41" i="10"/>
  <c r="S41" i="10"/>
  <c r="N41" i="10"/>
  <c r="X40" i="10"/>
  <c r="S40" i="10"/>
  <c r="N40" i="10"/>
  <c r="X18" i="10"/>
  <c r="S18" i="10"/>
  <c r="N18" i="10"/>
  <c r="I18" i="10"/>
  <c r="D18" i="10"/>
  <c r="X17" i="10"/>
  <c r="S17" i="10"/>
  <c r="N17" i="10"/>
  <c r="I17" i="10"/>
  <c r="D17" i="10"/>
  <c r="X16" i="10"/>
  <c r="S16" i="10"/>
  <c r="N16" i="10"/>
  <c r="I16" i="10"/>
  <c r="D16" i="10"/>
  <c r="X15" i="10"/>
  <c r="S15" i="10"/>
  <c r="N15" i="10"/>
  <c r="I15" i="10"/>
  <c r="D15" i="10"/>
  <c r="W64" i="9" l="1"/>
  <c r="X64" i="9" s="1"/>
  <c r="U64" i="9"/>
  <c r="S64" i="9"/>
  <c r="R64" i="9"/>
  <c r="P64" i="9"/>
  <c r="M64" i="9"/>
  <c r="N64" i="9" s="1"/>
  <c r="K64" i="9"/>
  <c r="H64" i="9"/>
  <c r="F64" i="9"/>
  <c r="I64" i="9" s="1"/>
  <c r="X63" i="9"/>
  <c r="S63" i="9"/>
  <c r="N63" i="9"/>
  <c r="X62" i="9"/>
  <c r="S62" i="9"/>
  <c r="N62" i="9"/>
  <c r="X61" i="9"/>
  <c r="S61" i="9"/>
  <c r="N61" i="9"/>
  <c r="X60" i="9"/>
  <c r="S60" i="9"/>
  <c r="N60" i="9"/>
  <c r="W59" i="9"/>
  <c r="X59" i="9" s="1"/>
  <c r="U59" i="9"/>
  <c r="S59" i="9"/>
  <c r="R59" i="9"/>
  <c r="P59" i="9"/>
  <c r="M59" i="9"/>
  <c r="N59" i="9" s="1"/>
  <c r="K59" i="9"/>
  <c r="H59" i="9"/>
  <c r="F59" i="9"/>
  <c r="I59" i="9" s="1"/>
  <c r="X58" i="9"/>
  <c r="S58" i="9"/>
  <c r="N58" i="9"/>
  <c r="X57" i="9"/>
  <c r="S57" i="9"/>
  <c r="N57" i="9"/>
  <c r="X56" i="9"/>
  <c r="S56" i="9"/>
  <c r="N56" i="9"/>
  <c r="X55" i="9"/>
  <c r="S55" i="9"/>
  <c r="N55" i="9"/>
  <c r="W54" i="9"/>
  <c r="X54" i="9" s="1"/>
  <c r="U54" i="9"/>
  <c r="S54" i="9"/>
  <c r="R54" i="9"/>
  <c r="P54" i="9"/>
  <c r="M54" i="9"/>
  <c r="N54" i="9" s="1"/>
  <c r="K54" i="9"/>
  <c r="H54" i="9"/>
  <c r="F54" i="9"/>
  <c r="I54" i="9" s="1"/>
  <c r="X53" i="9"/>
  <c r="S53" i="9"/>
  <c r="N53" i="9"/>
  <c r="X52" i="9"/>
  <c r="S52" i="9"/>
  <c r="N52" i="9"/>
  <c r="X51" i="9"/>
  <c r="S51" i="9"/>
  <c r="N51" i="9"/>
  <c r="X50" i="9"/>
  <c r="S50" i="9"/>
  <c r="N50" i="9"/>
  <c r="W49" i="9"/>
  <c r="X49" i="9" s="1"/>
  <c r="U49" i="9"/>
  <c r="S49" i="9"/>
  <c r="R49" i="9"/>
  <c r="P49" i="9"/>
  <c r="M49" i="9"/>
  <c r="N49" i="9" s="1"/>
  <c r="K49" i="9"/>
  <c r="H49" i="9"/>
  <c r="F49" i="9"/>
  <c r="I49" i="9" s="1"/>
  <c r="X48" i="9"/>
  <c r="S48" i="9"/>
  <c r="N48" i="9"/>
  <c r="X47" i="9"/>
  <c r="S47" i="9"/>
  <c r="N47" i="9"/>
  <c r="X46" i="9"/>
  <c r="S46" i="9"/>
  <c r="N46" i="9"/>
  <c r="X45" i="9"/>
  <c r="S45" i="9"/>
  <c r="N45" i="9"/>
  <c r="W44" i="9"/>
  <c r="X44" i="9" s="1"/>
  <c r="U44" i="9"/>
  <c r="S44" i="9"/>
  <c r="R44" i="9"/>
  <c r="P44" i="9"/>
  <c r="M44" i="9"/>
  <c r="N44" i="9" s="1"/>
  <c r="K44" i="9"/>
  <c r="H44" i="9"/>
  <c r="F44" i="9"/>
  <c r="I44" i="9" s="1"/>
  <c r="X43" i="9"/>
  <c r="S43" i="9"/>
  <c r="N43" i="9"/>
  <c r="X42" i="9"/>
  <c r="S42" i="9"/>
  <c r="N42" i="9"/>
  <c r="X41" i="9"/>
  <c r="S41" i="9"/>
  <c r="N41" i="9"/>
  <c r="X40" i="9"/>
  <c r="S40" i="9"/>
  <c r="N40" i="9"/>
  <c r="AB24" i="9"/>
  <c r="AC24" i="9" s="1"/>
  <c r="AA24" i="9"/>
  <c r="AC23" i="9"/>
  <c r="AB23" i="9"/>
  <c r="AA23" i="9"/>
  <c r="AB22" i="9"/>
  <c r="AC22" i="9" s="1"/>
  <c r="AA22" i="9"/>
  <c r="AB21" i="9"/>
  <c r="AA21" i="9"/>
  <c r="AC21" i="9" s="1"/>
  <c r="AA18" i="9"/>
  <c r="X18" i="9"/>
  <c r="S18" i="9"/>
  <c r="N18" i="9"/>
  <c r="I18" i="9"/>
  <c r="D18" i="9"/>
  <c r="AA17" i="9"/>
  <c r="X17" i="9"/>
  <c r="S17" i="9"/>
  <c r="N17" i="9"/>
  <c r="I17" i="9"/>
  <c r="D17" i="9"/>
  <c r="AA16" i="9"/>
  <c r="X16" i="9"/>
  <c r="S16" i="9"/>
  <c r="N16" i="9"/>
  <c r="I16" i="9"/>
  <c r="D16" i="9"/>
  <c r="AA15" i="9"/>
  <c r="X15" i="9"/>
  <c r="S15" i="9"/>
  <c r="N15" i="9"/>
  <c r="I15" i="9"/>
  <c r="D15" i="9"/>
  <c r="W64" i="8" l="1"/>
  <c r="X64" i="8" s="1"/>
  <c r="U64" i="8"/>
  <c r="S64" i="8"/>
  <c r="R64" i="8"/>
  <c r="P64" i="8"/>
  <c r="M64" i="8"/>
  <c r="N64" i="8" s="1"/>
  <c r="K64" i="8"/>
  <c r="H64" i="8"/>
  <c r="I64" i="8" s="1"/>
  <c r="F64" i="8"/>
  <c r="X63" i="8"/>
  <c r="S63" i="8"/>
  <c r="N63" i="8"/>
  <c r="X62" i="8"/>
  <c r="S62" i="8"/>
  <c r="N62" i="8"/>
  <c r="X61" i="8"/>
  <c r="S61" i="8"/>
  <c r="N61" i="8"/>
  <c r="X60" i="8"/>
  <c r="S60" i="8"/>
  <c r="N60" i="8"/>
  <c r="W59" i="8"/>
  <c r="X59" i="8" s="1"/>
  <c r="U59" i="8"/>
  <c r="S59" i="8"/>
  <c r="R59" i="8"/>
  <c r="P59" i="8"/>
  <c r="M59" i="8"/>
  <c r="N59" i="8" s="1"/>
  <c r="K59" i="8"/>
  <c r="H59" i="8"/>
  <c r="F59" i="8"/>
  <c r="I59" i="8" s="1"/>
  <c r="X58" i="8"/>
  <c r="S58" i="8"/>
  <c r="N58" i="8"/>
  <c r="X57" i="8"/>
  <c r="S57" i="8"/>
  <c r="N57" i="8"/>
  <c r="X56" i="8"/>
  <c r="S56" i="8"/>
  <c r="N56" i="8"/>
  <c r="X55" i="8"/>
  <c r="S55" i="8"/>
  <c r="N55" i="8"/>
  <c r="W54" i="8"/>
  <c r="X54" i="8" s="1"/>
  <c r="U54" i="8"/>
  <c r="S54" i="8"/>
  <c r="R54" i="8"/>
  <c r="P54" i="8"/>
  <c r="M54" i="8"/>
  <c r="N54" i="8" s="1"/>
  <c r="K54" i="8"/>
  <c r="H54" i="8"/>
  <c r="I54" i="8" s="1"/>
  <c r="F54" i="8"/>
  <c r="X53" i="8"/>
  <c r="S53" i="8"/>
  <c r="N53" i="8"/>
  <c r="X52" i="8"/>
  <c r="S52" i="8"/>
  <c r="N52" i="8"/>
  <c r="X51" i="8"/>
  <c r="S51" i="8"/>
  <c r="N51" i="8"/>
  <c r="X50" i="8"/>
  <c r="S50" i="8"/>
  <c r="N50" i="8"/>
  <c r="W49" i="8"/>
  <c r="X49" i="8" s="1"/>
  <c r="U49" i="8"/>
  <c r="S49" i="8"/>
  <c r="R49" i="8"/>
  <c r="P49" i="8"/>
  <c r="M49" i="8"/>
  <c r="N49" i="8" s="1"/>
  <c r="K49" i="8"/>
  <c r="H49" i="8"/>
  <c r="F49" i="8"/>
  <c r="I49" i="8" s="1"/>
  <c r="X48" i="8"/>
  <c r="S48" i="8"/>
  <c r="N48" i="8"/>
  <c r="X47" i="8"/>
  <c r="S47" i="8"/>
  <c r="N47" i="8"/>
  <c r="X46" i="8"/>
  <c r="S46" i="8"/>
  <c r="N46" i="8"/>
  <c r="X45" i="8"/>
  <c r="S45" i="8"/>
  <c r="N45" i="8"/>
  <c r="W44" i="8"/>
  <c r="X44" i="8" s="1"/>
  <c r="U44" i="8"/>
  <c r="S44" i="8"/>
  <c r="R44" i="8"/>
  <c r="P44" i="8"/>
  <c r="M44" i="8"/>
  <c r="N44" i="8" s="1"/>
  <c r="K44" i="8"/>
  <c r="H44" i="8"/>
  <c r="F44" i="8"/>
  <c r="I44" i="8" s="1"/>
  <c r="X43" i="8"/>
  <c r="S43" i="8"/>
  <c r="N43" i="8"/>
  <c r="X42" i="8"/>
  <c r="S42" i="8"/>
  <c r="N42" i="8"/>
  <c r="X41" i="8"/>
  <c r="S41" i="8"/>
  <c r="N41" i="8"/>
  <c r="X40" i="8"/>
  <c r="S40" i="8"/>
  <c r="N40" i="8"/>
  <c r="AB24" i="8"/>
  <c r="AC24" i="8" s="1"/>
  <c r="AA24" i="8"/>
  <c r="AC23" i="8"/>
  <c r="AB23" i="8"/>
  <c r="AA23" i="8"/>
  <c r="AB22" i="8"/>
  <c r="AC22" i="8" s="1"/>
  <c r="AA22" i="8"/>
  <c r="AB21" i="8"/>
  <c r="AC21" i="8" s="1"/>
  <c r="AA21" i="8"/>
  <c r="W18" i="8"/>
  <c r="X18" i="8" s="1"/>
  <c r="S18" i="8"/>
  <c r="R18" i="8"/>
  <c r="M18" i="8"/>
  <c r="N18" i="8" s="1"/>
  <c r="I18" i="8"/>
  <c r="H18" i="8"/>
  <c r="C18" i="8"/>
  <c r="AA18" i="8" s="1"/>
  <c r="X17" i="8"/>
  <c r="W17" i="8"/>
  <c r="R17" i="8"/>
  <c r="S17" i="8" s="1"/>
  <c r="N17" i="8"/>
  <c r="M17" i="8"/>
  <c r="H17" i="8"/>
  <c r="AA17" i="8" s="1"/>
  <c r="D17" i="8"/>
  <c r="C17" i="8"/>
  <c r="X16" i="8"/>
  <c r="W16" i="8"/>
  <c r="R16" i="8"/>
  <c r="S16" i="8" s="1"/>
  <c r="N16" i="8"/>
  <c r="M16" i="8"/>
  <c r="H16" i="8"/>
  <c r="I16" i="8" s="1"/>
  <c r="D16" i="8"/>
  <c r="C16" i="8"/>
  <c r="AA16" i="8" s="1"/>
  <c r="W15" i="8"/>
  <c r="X15" i="8" s="1"/>
  <c r="S15" i="8"/>
  <c r="R15" i="8"/>
  <c r="M15" i="8"/>
  <c r="N15" i="8" s="1"/>
  <c r="I15" i="8"/>
  <c r="H15" i="8"/>
  <c r="C15" i="8"/>
  <c r="AA15" i="8" s="1"/>
  <c r="D15" i="8" l="1"/>
  <c r="I17" i="8"/>
  <c r="D18" i="8"/>
  <c r="W64" i="7" l="1"/>
  <c r="U64" i="7"/>
  <c r="R64" i="7"/>
  <c r="P64" i="7"/>
  <c r="M64" i="7"/>
  <c r="K64" i="7"/>
  <c r="H64" i="7"/>
  <c r="F64" i="7"/>
  <c r="X63" i="7"/>
  <c r="S63" i="7"/>
  <c r="N63" i="7"/>
  <c r="X62" i="7"/>
  <c r="S62" i="7"/>
  <c r="N62" i="7"/>
  <c r="X61" i="7"/>
  <c r="S61" i="7"/>
  <c r="N61" i="7"/>
  <c r="X60" i="7"/>
  <c r="S60" i="7"/>
  <c r="N60" i="7"/>
  <c r="N64" i="7" l="1"/>
  <c r="I64" i="7"/>
  <c r="X64" i="7"/>
  <c r="S64" i="7"/>
  <c r="AB22" i="7"/>
  <c r="AB23" i="7"/>
  <c r="AB24" i="7"/>
  <c r="AB21" i="7"/>
  <c r="AA24" i="7" l="1"/>
  <c r="AA23" i="7"/>
  <c r="AA22" i="7"/>
  <c r="AC22" i="7" s="1"/>
  <c r="AA21" i="7"/>
  <c r="AC21" i="7" s="1"/>
  <c r="AA18" i="7"/>
  <c r="X18" i="7"/>
  <c r="S18" i="7"/>
  <c r="N18" i="7"/>
  <c r="I18" i="7"/>
  <c r="D18" i="7"/>
  <c r="AA17" i="7"/>
  <c r="X17" i="7"/>
  <c r="S17" i="7"/>
  <c r="N17" i="7"/>
  <c r="I17" i="7"/>
  <c r="D17" i="7"/>
  <c r="AA16" i="7"/>
  <c r="X16" i="7"/>
  <c r="S16" i="7"/>
  <c r="N16" i="7"/>
  <c r="I16" i="7"/>
  <c r="D16" i="7"/>
  <c r="AA15" i="7"/>
  <c r="X15" i="7"/>
  <c r="S15" i="7"/>
  <c r="N15" i="7"/>
  <c r="I15" i="7"/>
  <c r="D15" i="7"/>
  <c r="AC24" i="7" l="1"/>
  <c r="AC23" i="7"/>
  <c r="AC22" i="6"/>
  <c r="AD22" i="6" s="1"/>
  <c r="AC23" i="6"/>
  <c r="AD23" i="6" s="1"/>
  <c r="AC24" i="6"/>
  <c r="AC21" i="6"/>
  <c r="W59" i="6"/>
  <c r="U59" i="6"/>
  <c r="R59" i="6"/>
  <c r="P59" i="6"/>
  <c r="M59" i="6"/>
  <c r="K59" i="6"/>
  <c r="H59" i="6"/>
  <c r="F59" i="6"/>
  <c r="X58" i="6"/>
  <c r="S58" i="6"/>
  <c r="N58" i="6"/>
  <c r="X57" i="6"/>
  <c r="S57" i="6"/>
  <c r="N57" i="6"/>
  <c r="X56" i="6"/>
  <c r="S56" i="6"/>
  <c r="N56" i="6"/>
  <c r="X55" i="6"/>
  <c r="S55" i="6"/>
  <c r="N55" i="6"/>
  <c r="W54" i="6"/>
  <c r="U54" i="6"/>
  <c r="R54" i="6"/>
  <c r="P54" i="6"/>
  <c r="M54" i="6"/>
  <c r="K54" i="6"/>
  <c r="H54" i="6"/>
  <c r="F54" i="6"/>
  <c r="X53" i="6"/>
  <c r="S53" i="6"/>
  <c r="N53" i="6"/>
  <c r="X52" i="6"/>
  <c r="S52" i="6"/>
  <c r="N52" i="6"/>
  <c r="X51" i="6"/>
  <c r="S51" i="6"/>
  <c r="N51" i="6"/>
  <c r="X50" i="6"/>
  <c r="S50" i="6"/>
  <c r="N50" i="6"/>
  <c r="W49" i="6"/>
  <c r="U49" i="6"/>
  <c r="R49" i="6"/>
  <c r="P49" i="6"/>
  <c r="M49" i="6"/>
  <c r="K49" i="6"/>
  <c r="H49" i="6"/>
  <c r="F49" i="6"/>
  <c r="X48" i="6"/>
  <c r="S48" i="6"/>
  <c r="N48" i="6"/>
  <c r="X47" i="6"/>
  <c r="S47" i="6"/>
  <c r="N47" i="6"/>
  <c r="X46" i="6"/>
  <c r="S46" i="6"/>
  <c r="N46" i="6"/>
  <c r="X45" i="6"/>
  <c r="S45" i="6"/>
  <c r="N45" i="6"/>
  <c r="W64" i="6"/>
  <c r="U64" i="6"/>
  <c r="R64" i="6"/>
  <c r="P64" i="6"/>
  <c r="M64" i="6"/>
  <c r="K64" i="6"/>
  <c r="H64" i="6"/>
  <c r="F64" i="6"/>
  <c r="X63" i="6"/>
  <c r="S63" i="6"/>
  <c r="N63" i="6"/>
  <c r="X62" i="6"/>
  <c r="S62" i="6"/>
  <c r="N62" i="6"/>
  <c r="X61" i="6"/>
  <c r="S61" i="6"/>
  <c r="N61" i="6"/>
  <c r="X60" i="6"/>
  <c r="S60" i="6"/>
  <c r="N60" i="6"/>
  <c r="AA24" i="6"/>
  <c r="AD24" i="6" s="1"/>
  <c r="AA23" i="6"/>
  <c r="AA22" i="6"/>
  <c r="AA21" i="6"/>
  <c r="AD21" i="6" s="1"/>
  <c r="X18" i="6"/>
  <c r="S18" i="6"/>
  <c r="N18" i="6"/>
  <c r="I18" i="6"/>
  <c r="AA18" i="6"/>
  <c r="X17" i="6"/>
  <c r="S17" i="6"/>
  <c r="N17" i="6"/>
  <c r="I17" i="6"/>
  <c r="D17" i="6"/>
  <c r="AA17" i="6"/>
  <c r="X16" i="6"/>
  <c r="S16" i="6"/>
  <c r="N16" i="6"/>
  <c r="I16" i="6"/>
  <c r="AA16" i="6"/>
  <c r="X15" i="6"/>
  <c r="S15" i="6"/>
  <c r="N15" i="6"/>
  <c r="I15" i="6"/>
  <c r="D15" i="6"/>
  <c r="AA15" i="6"/>
  <c r="I59" i="6" l="1"/>
  <c r="S59" i="6"/>
  <c r="N49" i="6"/>
  <c r="X49" i="6"/>
  <c r="N54" i="6"/>
  <c r="X54" i="6"/>
  <c r="N59" i="6"/>
  <c r="X59" i="6"/>
  <c r="X64" i="6"/>
  <c r="S64" i="6"/>
  <c r="S54" i="6"/>
  <c r="S49" i="6"/>
  <c r="I54" i="6"/>
  <c r="I49" i="6"/>
  <c r="I64" i="6"/>
  <c r="N64" i="6"/>
  <c r="D16" i="6"/>
  <c r="D18" i="6"/>
  <c r="AA21" i="1"/>
  <c r="AA22" i="1"/>
  <c r="AA23" i="1"/>
  <c r="AA24" i="1"/>
  <c r="W63" i="4" l="1"/>
  <c r="U63" i="4"/>
  <c r="R63" i="4"/>
  <c r="S63" i="4" s="1"/>
  <c r="P63" i="4"/>
  <c r="M63" i="4"/>
  <c r="K63" i="4"/>
  <c r="H63" i="4"/>
  <c r="I63" i="4" s="1"/>
  <c r="F63" i="4"/>
  <c r="X62" i="4"/>
  <c r="S62" i="4"/>
  <c r="N62" i="4"/>
  <c r="X61" i="4"/>
  <c r="S61" i="4"/>
  <c r="N61" i="4"/>
  <c r="X60" i="4"/>
  <c r="S60" i="4"/>
  <c r="N60" i="4"/>
  <c r="X59" i="4"/>
  <c r="S59" i="4"/>
  <c r="N59" i="4"/>
  <c r="W58" i="4"/>
  <c r="U58" i="4"/>
  <c r="R58" i="4"/>
  <c r="P58" i="4"/>
  <c r="M58" i="4"/>
  <c r="K58" i="4"/>
  <c r="H58" i="4"/>
  <c r="I58" i="4" s="1"/>
  <c r="F58" i="4"/>
  <c r="X57" i="4"/>
  <c r="S57" i="4"/>
  <c r="N57" i="4"/>
  <c r="X56" i="4"/>
  <c r="S56" i="4"/>
  <c r="N56" i="4"/>
  <c r="X55" i="4"/>
  <c r="S55" i="4"/>
  <c r="N55" i="4"/>
  <c r="X54" i="4"/>
  <c r="S54" i="4"/>
  <c r="N54" i="4"/>
  <c r="W53" i="4"/>
  <c r="U53" i="4"/>
  <c r="R53" i="4"/>
  <c r="S53" i="4" s="1"/>
  <c r="P53" i="4"/>
  <c r="M53" i="4"/>
  <c r="K53" i="4"/>
  <c r="H53" i="4"/>
  <c r="F53" i="4"/>
  <c r="X52" i="4"/>
  <c r="S52" i="4"/>
  <c r="N52" i="4"/>
  <c r="X51" i="4"/>
  <c r="S51" i="4"/>
  <c r="N51" i="4"/>
  <c r="X50" i="4"/>
  <c r="S50" i="4"/>
  <c r="N50" i="4"/>
  <c r="X49" i="4"/>
  <c r="S49" i="4"/>
  <c r="N49" i="4"/>
  <c r="W48" i="4"/>
  <c r="U48" i="4"/>
  <c r="R48" i="4"/>
  <c r="P48" i="4"/>
  <c r="M48" i="4"/>
  <c r="K48" i="4"/>
  <c r="H48" i="4"/>
  <c r="F48" i="4"/>
  <c r="X47" i="4"/>
  <c r="S47" i="4"/>
  <c r="N47" i="4"/>
  <c r="X46" i="4"/>
  <c r="S46" i="4"/>
  <c r="N46" i="4"/>
  <c r="X45" i="4"/>
  <c r="S45" i="4"/>
  <c r="N45" i="4"/>
  <c r="X44" i="4"/>
  <c r="S44" i="4"/>
  <c r="N44" i="4"/>
  <c r="W43" i="4"/>
  <c r="U43" i="4"/>
  <c r="R43" i="4"/>
  <c r="P43" i="4"/>
  <c r="M43" i="4"/>
  <c r="K43" i="4"/>
  <c r="H43" i="4"/>
  <c r="F43" i="4"/>
  <c r="X17" i="4"/>
  <c r="S17" i="4"/>
  <c r="N17" i="4"/>
  <c r="I17" i="4"/>
  <c r="D17" i="4"/>
  <c r="X16" i="4"/>
  <c r="S16" i="4"/>
  <c r="N16" i="4"/>
  <c r="I16" i="4"/>
  <c r="D16" i="4"/>
  <c r="X15" i="4"/>
  <c r="S15" i="4"/>
  <c r="N15" i="4"/>
  <c r="I15" i="4"/>
  <c r="D15" i="4"/>
  <c r="X14" i="4"/>
  <c r="S14" i="4"/>
  <c r="N14" i="4"/>
  <c r="I14" i="4"/>
  <c r="D14" i="4"/>
  <c r="N43" i="4" l="1"/>
  <c r="X43" i="4"/>
  <c r="N48" i="4"/>
  <c r="X48" i="4"/>
  <c r="X58" i="4"/>
  <c r="N53" i="4"/>
  <c r="X53" i="4"/>
  <c r="N58" i="4"/>
  <c r="N63" i="4"/>
  <c r="X63" i="4"/>
  <c r="I43" i="4"/>
  <c r="S43" i="4"/>
  <c r="I48" i="4"/>
  <c r="S48" i="4"/>
  <c r="I53" i="4"/>
  <c r="S58" i="4"/>
  <c r="W63" i="3" l="1"/>
  <c r="X63" i="3" s="1"/>
  <c r="U63" i="3"/>
  <c r="R63" i="3"/>
  <c r="S63" i="3" s="1"/>
  <c r="P63" i="3"/>
  <c r="M63" i="3"/>
  <c r="N63" i="3" s="1"/>
  <c r="K63" i="3"/>
  <c r="H63" i="3"/>
  <c r="I63" i="3" s="1"/>
  <c r="F63" i="3"/>
  <c r="X62" i="3"/>
  <c r="S62" i="3"/>
  <c r="N62" i="3"/>
  <c r="X61" i="3"/>
  <c r="S61" i="3"/>
  <c r="N61" i="3"/>
  <c r="X60" i="3"/>
  <c r="S60" i="3"/>
  <c r="N60" i="3"/>
  <c r="X59" i="3"/>
  <c r="S59" i="3"/>
  <c r="N59" i="3"/>
  <c r="X17" i="3"/>
  <c r="S17" i="3"/>
  <c r="N17" i="3"/>
  <c r="I17" i="3"/>
  <c r="D17" i="3"/>
  <c r="X16" i="3"/>
  <c r="S16" i="3"/>
  <c r="N16" i="3"/>
  <c r="I16" i="3"/>
  <c r="D16" i="3"/>
  <c r="X15" i="3"/>
  <c r="S15" i="3"/>
  <c r="N15" i="3"/>
  <c r="I15" i="3"/>
  <c r="D15" i="3"/>
  <c r="X14" i="3"/>
  <c r="S14" i="3"/>
  <c r="N14" i="3"/>
  <c r="I14" i="3"/>
  <c r="D14" i="3"/>
  <c r="W16" i="1" l="1"/>
  <c r="W17" i="1"/>
  <c r="W18" i="1"/>
  <c r="W15" i="1"/>
  <c r="R16" i="1"/>
  <c r="R17" i="1"/>
  <c r="R18" i="1"/>
  <c r="R15" i="1"/>
  <c r="M16" i="1"/>
  <c r="M17" i="1"/>
  <c r="M18" i="1"/>
  <c r="M15" i="1"/>
  <c r="H16" i="1"/>
  <c r="H17" i="1"/>
  <c r="H18" i="1"/>
  <c r="H15" i="1"/>
  <c r="C16" i="1"/>
  <c r="AA16" i="1" s="1"/>
  <c r="C17" i="1"/>
  <c r="AA17" i="1" s="1"/>
  <c r="C18" i="1"/>
  <c r="AA18" i="1" s="1"/>
  <c r="C15" i="1"/>
  <c r="AA15" i="1" s="1"/>
  <c r="W59" i="1"/>
  <c r="U59" i="1"/>
  <c r="R59" i="1"/>
  <c r="P59" i="1"/>
  <c r="M59" i="1"/>
  <c r="K59" i="1"/>
  <c r="H59" i="1"/>
  <c r="F59" i="1"/>
  <c r="X58" i="1"/>
  <c r="S58" i="1"/>
  <c r="N58" i="1"/>
  <c r="X57" i="1"/>
  <c r="S57" i="1"/>
  <c r="N57" i="1"/>
  <c r="X56" i="1"/>
  <c r="S56" i="1"/>
  <c r="N56" i="1"/>
  <c r="X55" i="1"/>
  <c r="S55" i="1"/>
  <c r="N55" i="1"/>
  <c r="W54" i="1"/>
  <c r="U54" i="1"/>
  <c r="R54" i="1"/>
  <c r="P54" i="1"/>
  <c r="M54" i="1"/>
  <c r="K54" i="1"/>
  <c r="H54" i="1"/>
  <c r="F54" i="1"/>
  <c r="X53" i="1"/>
  <c r="S53" i="1"/>
  <c r="N53" i="1"/>
  <c r="X52" i="1"/>
  <c r="S52" i="1"/>
  <c r="N52" i="1"/>
  <c r="X51" i="1"/>
  <c r="S51" i="1"/>
  <c r="N51" i="1"/>
  <c r="X50" i="1"/>
  <c r="S50" i="1"/>
  <c r="N50" i="1"/>
  <c r="W62" i="2"/>
  <c r="U62" i="2"/>
  <c r="R62" i="2"/>
  <c r="S62" i="2" s="1"/>
  <c r="P62" i="2"/>
  <c r="M62" i="2"/>
  <c r="K62" i="2"/>
  <c r="H62" i="2"/>
  <c r="I62" i="2" s="1"/>
  <c r="F62" i="2"/>
  <c r="X61" i="2"/>
  <c r="S61" i="2"/>
  <c r="N61" i="2"/>
  <c r="X60" i="2"/>
  <c r="S60" i="2"/>
  <c r="N60" i="2"/>
  <c r="X59" i="2"/>
  <c r="S59" i="2"/>
  <c r="N59" i="2"/>
  <c r="X58" i="2"/>
  <c r="S58" i="2"/>
  <c r="N58" i="2"/>
  <c r="W57" i="2"/>
  <c r="U57" i="2"/>
  <c r="R57" i="2"/>
  <c r="S57" i="2" s="1"/>
  <c r="P57" i="2"/>
  <c r="M57" i="2"/>
  <c r="K57" i="2"/>
  <c r="H57" i="2"/>
  <c r="I57" i="2" s="1"/>
  <c r="F57" i="2"/>
  <c r="X56" i="2"/>
  <c r="S56" i="2"/>
  <c r="N56" i="2"/>
  <c r="X55" i="2"/>
  <c r="S55" i="2"/>
  <c r="N55" i="2"/>
  <c r="X54" i="2"/>
  <c r="S54" i="2"/>
  <c r="N54" i="2"/>
  <c r="X53" i="2"/>
  <c r="S53" i="2"/>
  <c r="N53" i="2"/>
  <c r="X16" i="2"/>
  <c r="S16" i="2"/>
  <c r="N16" i="2"/>
  <c r="I16" i="2"/>
  <c r="D16" i="2"/>
  <c r="X15" i="2"/>
  <c r="S15" i="2"/>
  <c r="N15" i="2"/>
  <c r="I15" i="2"/>
  <c r="D15" i="2"/>
  <c r="X14" i="2"/>
  <c r="S14" i="2"/>
  <c r="N14" i="2"/>
  <c r="I14" i="2"/>
  <c r="D14" i="2"/>
  <c r="X13" i="2"/>
  <c r="S13" i="2"/>
  <c r="N13" i="2"/>
  <c r="I13" i="2"/>
  <c r="D13" i="2"/>
  <c r="N57" i="2" l="1"/>
  <c r="X62" i="2"/>
  <c r="N54" i="1"/>
  <c r="N59" i="1"/>
  <c r="X57" i="2"/>
  <c r="N62" i="2"/>
  <c r="X54" i="1"/>
  <c r="X59" i="1"/>
  <c r="I54" i="1"/>
  <c r="S54" i="1"/>
  <c r="I59" i="1"/>
  <c r="S59" i="1"/>
  <c r="X18" i="1"/>
  <c r="S18" i="1"/>
  <c r="N18" i="1"/>
  <c r="I18" i="1"/>
  <c r="D18" i="1"/>
  <c r="X17" i="1"/>
  <c r="S17" i="1"/>
  <c r="N17" i="1"/>
  <c r="I17" i="1"/>
  <c r="D17" i="1"/>
  <c r="W64" i="1" l="1"/>
  <c r="U64" i="1"/>
  <c r="R64" i="1"/>
  <c r="P64" i="1"/>
  <c r="M64" i="1"/>
  <c r="K64" i="1"/>
  <c r="H64" i="1"/>
  <c r="F64" i="1"/>
  <c r="X63" i="1"/>
  <c r="S63" i="1"/>
  <c r="N63" i="1"/>
  <c r="X62" i="1"/>
  <c r="S62" i="1"/>
  <c r="N62" i="1"/>
  <c r="X61" i="1"/>
  <c r="S61" i="1"/>
  <c r="N61" i="1"/>
  <c r="X60" i="1"/>
  <c r="S60" i="1"/>
  <c r="N60" i="1"/>
  <c r="D16" i="1"/>
  <c r="I16" i="1"/>
  <c r="N16" i="1"/>
  <c r="S16" i="1"/>
  <c r="X16" i="1"/>
  <c r="D15" i="1"/>
  <c r="I15" i="1"/>
  <c r="N15" i="1"/>
  <c r="S15" i="1"/>
  <c r="X15" i="1"/>
  <c r="S64" i="1" l="1"/>
  <c r="X64" i="1"/>
  <c r="N64" i="1"/>
  <c r="I64" i="1"/>
</calcChain>
</file>

<file path=xl/sharedStrings.xml><?xml version="1.0" encoding="utf-8"?>
<sst xmlns="http://schemas.openxmlformats.org/spreadsheetml/2006/main" count="1689" uniqueCount="96">
  <si>
    <t>CSNgsm</t>
  </si>
  <si>
    <t>Bojā gājuši</t>
  </si>
  <si>
    <t>Ievainoti</t>
  </si>
  <si>
    <t>Bojā gāj.</t>
  </si>
  <si>
    <t>Ievain.</t>
  </si>
  <si>
    <t>Rīga</t>
  </si>
  <si>
    <t>Valsts autoceļi</t>
  </si>
  <si>
    <t>Cita vieta</t>
  </si>
  <si>
    <t>Pārējās pilsētas</t>
  </si>
  <si>
    <t>Gaisma</t>
  </si>
  <si>
    <t>Tumsa*</t>
  </si>
  <si>
    <t>Apdzīvota vieta</t>
  </si>
  <si>
    <t>1. ceturksnis</t>
  </si>
  <si>
    <t>2. ceturksnis</t>
  </si>
  <si>
    <t>3. ceturksnis</t>
  </si>
  <si>
    <t>4. ceturksnis</t>
  </si>
  <si>
    <t>Kopā</t>
  </si>
  <si>
    <t>%</t>
  </si>
  <si>
    <t>Pavisam</t>
  </si>
  <si>
    <t>…</t>
  </si>
  <si>
    <t>BOJĀ GĀJUŠIE UN IEVAINOTIE GĀJĒJI PĒC VIETAS UN APGAISMOJUMA</t>
  </si>
  <si>
    <t>Iev_sm</t>
  </si>
  <si>
    <t xml:space="preserve">** tumsa un krēsla </t>
  </si>
  <si>
    <t>Kopskaits*</t>
  </si>
  <si>
    <t>Tumsa**</t>
  </si>
  <si>
    <t>* šajos negadījumos tikai cietušo gājēju skaits</t>
  </si>
  <si>
    <t>Apdzīvotas vietas***</t>
  </si>
  <si>
    <t>*** - Apdzīvotas vietās - Rīga, pilsētas un apdzīvotās vietas kopā</t>
  </si>
  <si>
    <t>2012. GADĀ CEĻU SATIKSMES NEGADĪJUMI AR GĀJĒJIEM</t>
  </si>
  <si>
    <t>ok</t>
  </si>
  <si>
    <t>kopa</t>
  </si>
  <si>
    <t>38,9% no visiem CSNgsm ar gājējiem notikuši krēslā un tumsā.</t>
  </si>
  <si>
    <t>37,9% no visiem ievainotājiem gājējiem reģitrēti krēslā un tumsā</t>
  </si>
  <si>
    <t>50,5% no visiem smagi ievainotiem gājējiem reģitrēti krēslā un tumsā</t>
  </si>
  <si>
    <t>2012. gadā reģistrēti 42 negadījumi (4,4% no kopējā CSNg ar gājējiem skaita), kuros velosipēds uzbraucis gājējam, tajos - 41 gājējs un 1 velosipēdists ievainoti</t>
  </si>
  <si>
    <t>62,9% no visiem bojā gājušajiem gājējiem reģitrēti krēslā un tumsā</t>
  </si>
  <si>
    <t>2013. GADĀ CEĻU SATIKSMES NEGADĪJUMI AR GĀJĒJIEM</t>
  </si>
  <si>
    <t>40,6% no visiem CSNgsm ar gājējiem notikuši krēslā un tumsā.</t>
  </si>
  <si>
    <t>67,1% no visiem bojā gājušajiem gājējiem reģitrēti krēslā un tumsā</t>
  </si>
  <si>
    <t>39,0% no visiem ievainotājiem gājējiem reģitrēti krēslā un tumsā</t>
  </si>
  <si>
    <t>43,6% no visiem smagi ievainotiem gājējiem reģitrēti krēslā un tumsā</t>
  </si>
  <si>
    <t>2013. gadā reģistrēti 58 negadījumi (6,1% no kopējā CSNg ar gājējiem skaita), kuros velosipēds uzbraucis gājējam, tajos - 54 gājēji un 11 velosipēdisti ievainoti</t>
  </si>
  <si>
    <t>2011. GADĀ CEĻU SATIKSMES NEGADĪJUMI AR GĀJĒJIEM</t>
  </si>
  <si>
    <t>37,5% no visiem CSNgsm ar gājējiem notikuši krēslā un tumsā.</t>
  </si>
  <si>
    <t>73,3% no visiem bojā gājušajiem gājējiem reģitrēti krēslā un tumsā</t>
  </si>
  <si>
    <t>35,3% no visiem ievainotājiem gājējiem reģitrēti krēslā un tumsā</t>
  </si>
  <si>
    <t>51,1% no visiem smagi ievainotiem gājējiem reģitrēti krēslā un tumsā</t>
  </si>
  <si>
    <t>2011. gadā reģistrēti 50 negadījumi (5,1% no kopējā CSNg ar gājējiem skaita), kuros velosipēds uzbraucis gājējam, tajos - 42 gājēji un 11 velosipēdisti ievainoti</t>
  </si>
  <si>
    <t>2010. GADĀ CEĻU SATIKSMES NEGADĪJUMI AR GĀJĒJIEM</t>
  </si>
  <si>
    <t>Kopskaits</t>
  </si>
  <si>
    <t xml:space="preserve">* tumsa un krēsla </t>
  </si>
  <si>
    <t>Apdzīvotas vietas**</t>
  </si>
  <si>
    <t>** - Apdzīvotas vietās - Rīga, pilsētas un apdzīvotās vietas kopā</t>
  </si>
  <si>
    <t>*** - Apdzīvotas vietas - Rīga, pilsētas un apdzīvotās vietas kopā</t>
  </si>
  <si>
    <t>2014. GADĀ CEĻU SATIKSMES NEGADĪJUMI AR GĀJĒJIEM</t>
  </si>
  <si>
    <t>70,4% no visiem bojā gājušajiem gājējiem reģitrēti krēslā un tumsā</t>
  </si>
  <si>
    <t>38,9% no visiem ievainotājiem gājējiem reģitrēti krēslā un tumsā</t>
  </si>
  <si>
    <t>40,6% no visiem smagi ievainotiem gājējiem reģitrēti krēslā un tumsā</t>
  </si>
  <si>
    <t>2014. gadā reģistrēti 72 negadījumi (7,3% no kopējā CSNg ar gājējiem skaita), kuros velosipēds uzbraucis gājējam, tajos - viens velosipēdists gājis bojā, 67 gājēji un 12 velosipēdisti ievainoti.</t>
  </si>
  <si>
    <t>40,8% no visiem CSNgsm ar gājējiem notikuši krēslā un tumsā.</t>
  </si>
  <si>
    <t>2015. GADĀ CEĻU SATIKSMES NEGADĪJUMI AR GĀJĒJIEM</t>
  </si>
  <si>
    <t>39,2% no visiem CSNgsm ar gājējiem notikuši krēslā un tumsā.</t>
  </si>
  <si>
    <t>71,4% no visiem bojā gājušajiem gājējiem reģitrēti krēslā un tumsā</t>
  </si>
  <si>
    <t>38,1% no visiem smagi ievainotiem gājējiem reģitrēti krēslā un tumsā</t>
  </si>
  <si>
    <t>36,9% no visiem ievainotājiem gājējiem reģitrēti krēslā un tumsā</t>
  </si>
  <si>
    <t>2015. gadā reģistrēti 51 negadījumi (5,5% no kopējā CSNg ar gājējiem skaita), kuros velosipēds uzbraucis gājējam, tajos -  50 gājēji un 6 velosipēdisti ievainoti.</t>
  </si>
  <si>
    <t>2016. GADĀ CEĻU SATIKSMES NEGADĪJUMI AR GĀJĒJIEM</t>
  </si>
  <si>
    <t>38,2% no visiem CSNgsm ar gājējiem notikuši krēslā un tumsā.</t>
  </si>
  <si>
    <t>72,7% no visiem bojā gājušajiem gājējiem reģitrēti krēslā un tumsā</t>
  </si>
  <si>
    <t>36,0% no visiem ievainotājiem gājējiem reģitrēti krēslā un tumsā</t>
  </si>
  <si>
    <t>48,5% no visiem smagi ievainotiem gājējiem reģitrēti krēslā un tumsā</t>
  </si>
  <si>
    <t>2016. gadā reģistrēti 43 negadījumi (4,6% no kopējā CSNg ar gājējiem skaita), kuros velosipēds uzbraucis gājējam, tajos -  39 gājēji un 6 velosipēdisti ievainoti.</t>
  </si>
  <si>
    <t>2017. GADĀ CEĻU SATIKSMES NEGADĪJUMI AR GĀJĒJIEM</t>
  </si>
  <si>
    <t>42,4% no visiem CSNgsm ar gājējiem notikuši krēslā un tumsā.</t>
  </si>
  <si>
    <t>78,4% no visiem bojā gājušajiem gājējiem reģitrēti krēslā un tumsā</t>
  </si>
  <si>
    <t>40,6% no visiem ievainotājiem gājējiem reģitrēti krēslā un tumsā</t>
  </si>
  <si>
    <t>49,6% no visiem smagi ievainotiem gājējiem reģitrēti krēslā un tumsā</t>
  </si>
  <si>
    <t>2017. gadā reģistrēti 50 negadījumi (5,4% no kopējā CSNg ar gājējiem skaita), kuros velosipēds uzbraucis gājējam, tajos -  45 gājēji un 9 velosipēdisti ievainoti.</t>
  </si>
  <si>
    <t>2018. GADĀ CEĻU SATIKSMES NEGADĪJUMI AR GĀJĒJIEM</t>
  </si>
  <si>
    <t>40,2% no visiem CSNgsm ar gājējiem notikuši krēslā un tumsā.</t>
  </si>
  <si>
    <t>2018. gadā reģistrēts 51 negadījums (5,8% no kopējā CSNg ar gājējiem skaita), kuros velosipēds uzbraucis gājējam, tajos -  51 gājējs un 6 velosipēdisti ievainoti.</t>
  </si>
  <si>
    <t>39,1% no visiem ievainotājiem gājējiem reģitrēti krēslā un tumsā</t>
  </si>
  <si>
    <t>43,8% no visiem smagi ievainotiem gājējiem reģitrēti krēslā un tumsā</t>
  </si>
  <si>
    <t>64,0% no visiem bojā gājušajiem gājējiem reģitrēti krēslā un tumsā</t>
  </si>
  <si>
    <t>2019. GADĀ CEĻU SATIKSMES NEGADĪJUMI AR GĀJĒJIEM</t>
  </si>
  <si>
    <t>44,2% no visiem CSNgsm ar gājējiem notikuši krēslā un tumsā.</t>
  </si>
  <si>
    <t>80,0% no visiem bojā gājušajiem gājējiem reģitrēti krēslā un tumsā</t>
  </si>
  <si>
    <t>42,8% no visiem ievainotājiem gājējiem reģitrēti krēslā un tumsā</t>
  </si>
  <si>
    <t>59,4% no visiem smagi ievainotiem gājējiem reģitrēti krēslā un tumsā</t>
  </si>
  <si>
    <t>2019. gadā reģistrēts 44 negadījums (5,4% no kopējā CSNg ar gājējiem skaita), kuros velosipēds uzbraucis gājējam, tajos -  42 gājēji un 5 velosipēdisti ievainoti.</t>
  </si>
  <si>
    <t>2020. GADĀ CEĻU SATIKSMES NEGADĪJUMI AR GĀJĒJIEM</t>
  </si>
  <si>
    <t>2020. gadā reģistrēts 35 negadījums (5,3% no kopējā CSNg ar gājējiem skaita), kuros velosipēds (skrejritenis)  uzbraucis gājējam, tajos -  29 gājēji un 12 velosipēdisti (skrejriteņisti) ievainoti.</t>
  </si>
  <si>
    <t>43,3% no visiem CSNgsm ar gājējiem notikuši krēslā un tumsā.</t>
  </si>
  <si>
    <t>58,1% no visiem bojā gājušajiem gājējiem reģitrēti krēslā un tumsā</t>
  </si>
  <si>
    <t>42,7% no visiem ievainotājiem gājējiem reģitrēti krēslā un tumsā</t>
  </si>
  <si>
    <t>50,6% no visiem smagi ievainotiem gājējiem reģitrēti krēslā un tumsā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</si>
</sst>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dd\.mm\.yyyy"/>
    <numFmt numFmtId="166" formatCode="0.0"/>
  </numFmts>
  <fonts count="49" x14ac:knownFonts="1">
    <font>
      <sz val="10"/>
      <name val="Arial"/>
      <charset val="186"/>
    </font>
    <font>
      <sz val="10"/>
      <name val="Arial"/>
      <family val="2"/>
      <charset val="186"/>
    </font>
    <font>
      <sz val="10"/>
      <name val="Times New Roman"/>
      <family val="1"/>
      <charset val="186"/>
    </font>
    <font>
      <b/>
      <sz val="10"/>
      <name val="Times New Roman"/>
      <family val="1"/>
      <charset val="186"/>
    </font>
    <font>
      <sz val="8"/>
      <name val="Times New Roman"/>
      <family val="1"/>
      <charset val="186"/>
    </font>
    <font>
      <sz val="10"/>
      <name val="Times New Roman"/>
      <family val="1"/>
      <charset val="186"/>
    </font>
    <font>
      <b/>
      <sz val="14"/>
      <name val="Times New Roman"/>
      <family val="1"/>
      <charset val="186"/>
    </font>
    <font>
      <b/>
      <sz val="16"/>
      <name val="Times New Roman"/>
      <family val="1"/>
      <charset val="186"/>
    </font>
    <font>
      <b/>
      <sz val="10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  <charset val="186"/>
    </font>
    <font>
      <sz val="8"/>
      <color indexed="10"/>
      <name val="Times New Roman"/>
      <family val="1"/>
      <charset val="186"/>
    </font>
    <font>
      <b/>
      <sz val="10"/>
      <color indexed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sz val="8"/>
      <color indexed="8"/>
      <name val="Times New Roman"/>
      <family val="1"/>
      <charset val="186"/>
    </font>
    <font>
      <sz val="8"/>
      <color indexed="8"/>
      <name val="Times New Roman"/>
      <family val="1"/>
    </font>
    <font>
      <b/>
      <sz val="10"/>
      <color indexed="8"/>
      <name val="Times New Roman"/>
      <family val="1"/>
      <charset val="186"/>
    </font>
    <font>
      <b/>
      <sz val="8"/>
      <color indexed="8"/>
      <name val="Times New Roman"/>
      <family val="1"/>
      <charset val="186"/>
    </font>
    <font>
      <b/>
      <sz val="10"/>
      <name val="Arial"/>
      <family val="2"/>
      <charset val="186"/>
    </font>
    <font>
      <sz val="10"/>
      <name val="Times New Roman"/>
      <family val="1"/>
    </font>
    <font>
      <b/>
      <sz val="8"/>
      <color theme="1"/>
      <name val="Times New Roman"/>
      <family val="1"/>
      <charset val="186"/>
    </font>
    <font>
      <sz val="8"/>
      <color rgb="FFFF0000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</font>
    <font>
      <sz val="10"/>
      <color theme="1"/>
      <name val="Times New Roman"/>
      <family val="1"/>
      <charset val="186"/>
    </font>
    <font>
      <b/>
      <sz val="10"/>
      <color indexed="64"/>
      <name val="Arial"/>
      <family val="2"/>
      <charset val="186"/>
    </font>
    <font>
      <sz val="10"/>
      <color indexed="64"/>
      <name val="Arial"/>
      <family val="2"/>
      <charset val="186"/>
    </font>
    <font>
      <b/>
      <sz val="8"/>
      <name val="Times New Roman"/>
      <family val="1"/>
      <charset val="186"/>
    </font>
    <font>
      <b/>
      <sz val="10"/>
      <color rgb="FFFF0000"/>
      <name val="Times New Roman"/>
      <family val="1"/>
      <charset val="186"/>
    </font>
    <font>
      <sz val="10"/>
      <color rgb="FFFF0000"/>
      <name val="Times New Roman"/>
      <family val="1"/>
      <charset val="186"/>
    </font>
    <font>
      <sz val="12"/>
      <color rgb="FFFF0000"/>
      <name val="Wingdings"/>
      <charset val="2"/>
    </font>
    <font>
      <b/>
      <sz val="8"/>
      <color indexed="64"/>
      <name val="MS Sans Serif"/>
      <family val="2"/>
      <charset val="186"/>
    </font>
    <font>
      <sz val="12"/>
      <color indexed="8"/>
      <name val="Wingdings"/>
      <charset val="2"/>
    </font>
    <font>
      <b/>
      <sz val="10"/>
      <color indexed="64"/>
      <name val="Times New Roman"/>
      <family val="1"/>
      <charset val="186"/>
    </font>
    <font>
      <b/>
      <sz val="8"/>
      <color indexed="8"/>
      <name val="Times New Roman"/>
      <family val="1"/>
    </font>
    <font>
      <sz val="12"/>
      <color theme="1"/>
      <name val="Wingdings"/>
      <charset val="2"/>
    </font>
    <font>
      <sz val="12"/>
      <color indexed="10"/>
      <name val="Wingdings"/>
      <charset val="2"/>
    </font>
    <font>
      <sz val="10"/>
      <color theme="1"/>
      <name val="Arial"/>
      <family val="2"/>
      <charset val="186"/>
    </font>
    <font>
      <b/>
      <sz val="10"/>
      <color theme="1"/>
      <name val="Arial"/>
      <family val="2"/>
      <charset val="186"/>
    </font>
    <font>
      <sz val="10"/>
      <color theme="0"/>
      <name val="Times New Roman"/>
      <family val="1"/>
      <charset val="186"/>
    </font>
    <font>
      <sz val="10"/>
      <color theme="0"/>
      <name val="Arial"/>
      <family val="2"/>
      <charset val="186"/>
    </font>
    <font>
      <b/>
      <sz val="10"/>
      <color theme="0"/>
      <name val="Arial"/>
      <family val="2"/>
      <charset val="186"/>
    </font>
    <font>
      <sz val="10"/>
      <color theme="0"/>
      <name val="Times New Roman"/>
      <family val="1"/>
    </font>
    <font>
      <b/>
      <sz val="16"/>
      <color theme="0"/>
      <name val="Times New Roman"/>
      <family val="1"/>
      <charset val="186"/>
    </font>
    <font>
      <sz val="8"/>
      <color theme="1"/>
      <name val="Times New Roman"/>
      <family val="1"/>
      <charset val="186"/>
    </font>
    <font>
      <sz val="10"/>
      <color rgb="FFFF0000"/>
      <name val="Arial"/>
      <family val="2"/>
      <charset val="186"/>
    </font>
    <font>
      <b/>
      <sz val="10"/>
      <color theme="0"/>
      <name val="Times New Roman"/>
      <family val="1"/>
      <charset val="186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69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2" fillId="0" borderId="0" xfId="0" applyFont="1" applyFill="1"/>
    <xf numFmtId="1" fontId="0" fillId="0" borderId="0" xfId="0" applyNumberFormat="1" applyFill="1"/>
    <xf numFmtId="1" fontId="20" fillId="0" borderId="0" xfId="0" applyNumberFormat="1" applyFont="1" applyFill="1"/>
    <xf numFmtId="0" fontId="0" fillId="0" borderId="0" xfId="0" applyFill="1"/>
    <xf numFmtId="0" fontId="28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27" fillId="0" borderId="0" xfId="0" applyFont="1" applyFill="1"/>
    <xf numFmtId="0" fontId="27" fillId="0" borderId="0" xfId="0" applyNumberFormat="1" applyFont="1" applyFill="1"/>
    <xf numFmtId="0" fontId="23" fillId="0" borderId="0" xfId="0" applyFont="1" applyFill="1" applyBorder="1" applyAlignment="1"/>
    <xf numFmtId="164" fontId="0" fillId="0" borderId="0" xfId="1" applyNumberFormat="1" applyFont="1" applyFill="1"/>
    <xf numFmtId="9" fontId="2" fillId="0" borderId="0" xfId="0" applyNumberFormat="1" applyFont="1" applyFill="1"/>
    <xf numFmtId="2" fontId="2" fillId="0" borderId="0" xfId="0" applyNumberFormat="1" applyFont="1" applyFill="1"/>
    <xf numFmtId="164" fontId="2" fillId="0" borderId="0" xfId="1" applyNumberFormat="1" applyFont="1" applyFill="1"/>
    <xf numFmtId="10" fontId="11" fillId="0" borderId="0" xfId="1" applyNumberFormat="1" applyFont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 applyAlignment="1">
      <alignment horizontal="left" indent="1"/>
    </xf>
    <xf numFmtId="0" fontId="1" fillId="0" borderId="0" xfId="0" applyFont="1" applyFill="1" applyAlignment="1">
      <alignment horizontal="left" indent="1"/>
    </xf>
    <xf numFmtId="0" fontId="1" fillId="0" borderId="0" xfId="0" applyNumberFormat="1" applyFont="1" applyFill="1"/>
    <xf numFmtId="0" fontId="30" fillId="0" borderId="0" xfId="0" applyFont="1" applyFill="1" applyAlignment="1">
      <alignment horizontal="left"/>
    </xf>
    <xf numFmtId="0" fontId="31" fillId="0" borderId="0" xfId="0" applyFont="1" applyFill="1" applyAlignment="1"/>
    <xf numFmtId="0" fontId="32" fillId="0" borderId="0" xfId="0" applyFont="1" applyFill="1" applyAlignment="1">
      <alignment horizontal="center"/>
    </xf>
    <xf numFmtId="0" fontId="0" fillId="0" borderId="0" xfId="0" applyFill="1" applyBorder="1"/>
    <xf numFmtId="0" fontId="0" fillId="0" borderId="0" xfId="0" applyNumberFormat="1" applyFill="1" applyBorder="1"/>
    <xf numFmtId="0" fontId="3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Continuous"/>
    </xf>
    <xf numFmtId="0" fontId="6" fillId="2" borderId="0" xfId="0" applyFont="1" applyFill="1" applyAlignment="1">
      <alignment horizontal="right"/>
    </xf>
    <xf numFmtId="0" fontId="2" fillId="2" borderId="0" xfId="0" applyFont="1" applyFill="1"/>
    <xf numFmtId="0" fontId="5" fillId="2" borderId="8" xfId="0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0" fontId="25" fillId="2" borderId="8" xfId="0" applyFont="1" applyFill="1" applyBorder="1" applyAlignment="1">
      <alignment horizontal="centerContinuous"/>
    </xf>
    <xf numFmtId="0" fontId="5" fillId="2" borderId="6" xfId="0" applyFont="1" applyFill="1" applyBorder="1" applyAlignment="1">
      <alignment horizontal="centerContinuous"/>
    </xf>
    <xf numFmtId="0" fontId="5" fillId="2" borderId="2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25" fillId="2" borderId="2" xfId="0" applyFont="1" applyFill="1" applyBorder="1" applyAlignment="1">
      <alignment horizontal="centerContinuous"/>
    </xf>
    <xf numFmtId="0" fontId="5" fillId="2" borderId="4" xfId="0" applyFont="1" applyFill="1" applyBorder="1" applyAlignment="1">
      <alignment horizontal="centerContinuous"/>
    </xf>
    <xf numFmtId="0" fontId="2" fillId="2" borderId="0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5" fillId="2" borderId="3" xfId="0" applyFont="1" applyFill="1" applyBorder="1" applyAlignment="1">
      <alignment horizontal="centerContinuous"/>
    </xf>
    <xf numFmtId="0" fontId="5" fillId="2" borderId="5" xfId="0" applyFont="1" applyFill="1" applyBorder="1" applyAlignment="1">
      <alignment horizontal="centerContinuous"/>
    </xf>
    <xf numFmtId="0" fontId="2" fillId="2" borderId="1" xfId="0" applyFont="1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3" fillId="2" borderId="0" xfId="0" applyFont="1" applyFill="1" applyBorder="1" applyAlignment="1">
      <alignment horizontal="centerContinuous"/>
    </xf>
    <xf numFmtId="0" fontId="5" fillId="2" borderId="2" xfId="0" applyFont="1" applyFill="1" applyBorder="1" applyAlignment="1"/>
    <xf numFmtId="0" fontId="26" fillId="2" borderId="0" xfId="0" applyFont="1" applyFill="1" applyBorder="1" applyAlignment="1">
      <alignment horizontal="right"/>
    </xf>
    <xf numFmtId="9" fontId="2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Continuous"/>
    </xf>
    <xf numFmtId="0" fontId="15" fillId="2" borderId="0" xfId="0" applyFont="1" applyFill="1" applyBorder="1" applyAlignment="1">
      <alignment horizontal="right"/>
    </xf>
    <xf numFmtId="0" fontId="11" fillId="2" borderId="0" xfId="0" applyFont="1" applyFill="1" applyBorder="1" applyAlignment="1">
      <alignment horizontal="right"/>
    </xf>
    <xf numFmtId="0" fontId="2" fillId="2" borderId="2" xfId="0" applyFont="1" applyFill="1" applyBorder="1" applyAlignment="1"/>
    <xf numFmtId="0" fontId="2" fillId="2" borderId="0" xfId="0" applyFont="1" applyFill="1" applyBorder="1" applyAlignment="1">
      <alignment horizontal="right"/>
    </xf>
    <xf numFmtId="0" fontId="21" fillId="2" borderId="0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9" fontId="2" fillId="2" borderId="5" xfId="0" applyNumberFormat="1" applyFont="1" applyFill="1" applyBorder="1" applyAlignment="1">
      <alignment horizontal="right"/>
    </xf>
    <xf numFmtId="0" fontId="2" fillId="2" borderId="6" xfId="0" applyFont="1" applyFill="1" applyBorder="1"/>
    <xf numFmtId="0" fontId="10" fillId="2" borderId="0" xfId="0" applyFont="1" applyFill="1" applyBorder="1"/>
    <xf numFmtId="0" fontId="10" fillId="2" borderId="0" xfId="0" applyFont="1" applyFill="1"/>
    <xf numFmtId="0" fontId="4" fillId="2" borderId="2" xfId="0" applyFont="1" applyFill="1" applyBorder="1" applyAlignment="1"/>
    <xf numFmtId="0" fontId="16" fillId="2" borderId="4" xfId="0" applyFont="1" applyFill="1" applyBorder="1"/>
    <xf numFmtId="0" fontId="17" fillId="2" borderId="2" xfId="0" applyFont="1" applyFill="1" applyBorder="1" applyAlignment="1"/>
    <xf numFmtId="0" fontId="17" fillId="2" borderId="4" xfId="0" applyFont="1" applyFill="1" applyBorder="1"/>
    <xf numFmtId="0" fontId="4" fillId="2" borderId="4" xfId="0" applyFont="1" applyFill="1" applyBorder="1"/>
    <xf numFmtId="0" fontId="4" fillId="2" borderId="3" xfId="0" applyFont="1" applyFill="1" applyBorder="1" applyAlignment="1"/>
    <xf numFmtId="0" fontId="4" fillId="2" borderId="5" xfId="0" applyFont="1" applyFill="1" applyBorder="1"/>
    <xf numFmtId="0" fontId="29" fillId="2" borderId="0" xfId="0" applyFont="1" applyFill="1"/>
    <xf numFmtId="0" fontId="22" fillId="2" borderId="0" xfId="0" applyFont="1" applyFill="1"/>
    <xf numFmtId="0" fontId="2" fillId="2" borderId="0" xfId="0" applyFont="1" applyFill="1" applyAlignment="1"/>
    <xf numFmtId="0" fontId="24" fillId="2" borderId="0" xfId="0" applyFont="1" applyFill="1" applyAlignment="1">
      <alignment horizontal="center"/>
    </xf>
    <xf numFmtId="0" fontId="23" fillId="2" borderId="0" xfId="0" applyFont="1" applyFill="1" applyBorder="1" applyAlignment="1"/>
    <xf numFmtId="0" fontId="30" fillId="2" borderId="0" xfId="0" applyFont="1" applyFill="1" applyAlignment="1">
      <alignment horizontal="left"/>
    </xf>
    <xf numFmtId="0" fontId="31" fillId="2" borderId="0" xfId="0" applyFont="1" applyFill="1" applyAlignment="1"/>
    <xf numFmtId="0" fontId="31" fillId="2" borderId="0" xfId="0" applyFont="1" applyFill="1"/>
    <xf numFmtId="49" fontId="30" fillId="2" borderId="0" xfId="0" applyNumberFormat="1" applyFont="1" applyFill="1" applyAlignment="1">
      <alignment horizontal="left" wrapText="1"/>
    </xf>
    <xf numFmtId="0" fontId="14" fillId="2" borderId="0" xfId="0" applyFont="1" applyFill="1" applyAlignment="1">
      <alignment horizontal="center"/>
    </xf>
    <xf numFmtId="0" fontId="12" fillId="2" borderId="0" xfId="0" applyFont="1" applyFill="1"/>
    <xf numFmtId="0" fontId="19" fillId="2" borderId="10" xfId="0" applyFont="1" applyFill="1" applyBorder="1"/>
    <xf numFmtId="0" fontId="13" fillId="2" borderId="0" xfId="0" applyFont="1" applyFill="1"/>
    <xf numFmtId="0" fontId="19" fillId="2" borderId="9" xfId="0" applyFont="1" applyFill="1" applyBorder="1" applyAlignment="1">
      <alignment horizontal="center"/>
    </xf>
    <xf numFmtId="0" fontId="19" fillId="2" borderId="0" xfId="0" applyFont="1" applyFill="1" applyBorder="1"/>
    <xf numFmtId="1" fontId="16" fillId="2" borderId="9" xfId="0" applyNumberFormat="1" applyFont="1" applyFill="1" applyBorder="1" applyAlignment="1">
      <alignment horizontal="center"/>
    </xf>
    <xf numFmtId="9" fontId="16" fillId="2" borderId="9" xfId="1" applyFont="1" applyFill="1" applyBorder="1" applyAlignment="1">
      <alignment horizontal="center"/>
    </xf>
    <xf numFmtId="0" fontId="16" fillId="2" borderId="0" xfId="0" applyFont="1" applyFill="1" applyBorder="1" applyAlignment="1">
      <alignment horizontal="center"/>
    </xf>
    <xf numFmtId="0" fontId="4" fillId="2" borderId="0" xfId="0" applyFont="1" applyFill="1" applyAlignment="1">
      <alignment vertical="top"/>
    </xf>
    <xf numFmtId="0" fontId="30" fillId="3" borderId="0" xfId="0" applyFont="1" applyFill="1" applyAlignment="1">
      <alignment horizontal="left"/>
    </xf>
    <xf numFmtId="1" fontId="19" fillId="3" borderId="9" xfId="0" applyNumberFormat="1" applyFont="1" applyFill="1" applyBorder="1" applyAlignment="1">
      <alignment horizontal="center"/>
    </xf>
    <xf numFmtId="9" fontId="19" fillId="3" borderId="9" xfId="1" applyFont="1" applyFill="1" applyBorder="1" applyAlignment="1">
      <alignment horizontal="center"/>
    </xf>
    <xf numFmtId="0" fontId="19" fillId="3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19" fillId="3" borderId="11" xfId="0" applyNumberFormat="1" applyFont="1" applyFill="1" applyBorder="1" applyAlignment="1">
      <alignment horizontal="center"/>
    </xf>
    <xf numFmtId="1" fontId="19" fillId="3" borderId="7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0" fontId="19" fillId="2" borderId="9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left"/>
    </xf>
    <xf numFmtId="0" fontId="16" fillId="2" borderId="12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left"/>
    </xf>
    <xf numFmtId="0" fontId="19" fillId="3" borderId="11" xfId="0" applyFont="1" applyFill="1" applyBorder="1" applyAlignment="1">
      <alignment horizontal="left"/>
    </xf>
    <xf numFmtId="0" fontId="19" fillId="3" borderId="12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1" fontId="19" fillId="3" borderId="11" xfId="0" applyNumberFormat="1" applyFont="1" applyFill="1" applyBorder="1" applyAlignment="1"/>
    <xf numFmtId="1" fontId="19" fillId="3" borderId="7" xfId="0" applyNumberFormat="1" applyFont="1" applyFill="1" applyBorder="1" applyAlignment="1"/>
    <xf numFmtId="1" fontId="16" fillId="2" borderId="9" xfId="0" applyNumberFormat="1" applyFont="1" applyFill="1" applyBorder="1" applyAlignment="1">
      <alignment horizontal="center"/>
    </xf>
    <xf numFmtId="0" fontId="13" fillId="2" borderId="0" xfId="0" applyFont="1" applyFill="1" applyBorder="1"/>
    <xf numFmtId="0" fontId="3" fillId="0" borderId="0" xfId="0" applyFont="1" applyFill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0" fontId="22" fillId="0" borderId="0" xfId="0" applyFont="1" applyFill="1"/>
    <xf numFmtId="0" fontId="2" fillId="0" borderId="0" xfId="0" applyFont="1" applyFill="1" applyAlignment="1"/>
    <xf numFmtId="0" fontId="24" fillId="0" borderId="0" xfId="0" applyFont="1" applyFill="1" applyAlignment="1">
      <alignment horizontal="center"/>
    </xf>
    <xf numFmtId="1" fontId="16" fillId="0" borderId="9" xfId="0" applyNumberFormat="1" applyFont="1" applyFill="1" applyBorder="1" applyAlignment="1">
      <alignment horizontal="center"/>
    </xf>
    <xf numFmtId="9" fontId="16" fillId="0" borderId="9" xfId="1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49" fontId="33" fillId="0" borderId="0" xfId="0" applyNumberFormat="1" applyFont="1" applyFill="1"/>
    <xf numFmtId="165" fontId="33" fillId="0" borderId="0" xfId="0" applyNumberFormat="1" applyFont="1" applyFill="1"/>
    <xf numFmtId="165" fontId="33" fillId="0" borderId="0" xfId="0" applyNumberFormat="1" applyFont="1" applyFill="1" applyAlignment="1">
      <alignment horizontal="right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5" fillId="0" borderId="8" xfId="0" applyFont="1" applyBorder="1" applyAlignment="1">
      <alignment horizontal="centerContinuous"/>
    </xf>
    <xf numFmtId="0" fontId="2" fillId="0" borderId="6" xfId="0" applyFont="1" applyBorder="1" applyAlignment="1">
      <alignment horizontal="centerContinuous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5" fillId="0" borderId="2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5" fillId="0" borderId="3" xfId="0" applyFont="1" applyBorder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2" xfId="0" applyFont="1" applyBorder="1" applyAlignment="1"/>
    <xf numFmtId="0" fontId="26" fillId="0" borderId="0" xfId="0" applyFont="1" applyBorder="1" applyAlignment="1">
      <alignment horizontal="right"/>
    </xf>
    <xf numFmtId="9" fontId="2" fillId="0" borderId="4" xfId="0" applyNumberFormat="1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11" fillId="0" borderId="0" xfId="0" applyFont="1" applyBorder="1" applyAlignment="1">
      <alignment horizontal="right"/>
    </xf>
    <xf numFmtId="1" fontId="2" fillId="0" borderId="0" xfId="0" applyNumberFormat="1" applyFont="1" applyFill="1"/>
    <xf numFmtId="166" fontId="2" fillId="0" borderId="0" xfId="0" applyNumberFormat="1" applyFont="1" applyFill="1"/>
    <xf numFmtId="0" fontId="2" fillId="0" borderId="0" xfId="0" applyFont="1" applyBorder="1" applyAlignment="1">
      <alignment horizontal="right"/>
    </xf>
    <xf numFmtId="0" fontId="21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9" fontId="2" fillId="0" borderId="5" xfId="0" applyNumberFormat="1" applyFont="1" applyBorder="1" applyAlignment="1">
      <alignment horizontal="right"/>
    </xf>
    <xf numFmtId="0" fontId="2" fillId="0" borderId="6" xfId="0" applyFont="1" applyBorder="1"/>
    <xf numFmtId="0" fontId="10" fillId="0" borderId="0" xfId="0" applyFont="1" applyBorder="1"/>
    <xf numFmtId="0" fontId="10" fillId="0" borderId="0" xfId="0" applyFont="1"/>
    <xf numFmtId="0" fontId="4" fillId="0" borderId="2" xfId="0" applyFont="1" applyBorder="1" applyAlignment="1"/>
    <xf numFmtId="0" fontId="16" fillId="0" borderId="4" xfId="0" applyFont="1" applyBorder="1"/>
    <xf numFmtId="0" fontId="17" fillId="0" borderId="2" xfId="0" applyFont="1" applyBorder="1" applyAlignment="1"/>
    <xf numFmtId="0" fontId="17" fillId="0" borderId="4" xfId="0" applyFont="1" applyBorder="1"/>
    <xf numFmtId="0" fontId="4" fillId="0" borderId="4" xfId="0" applyFont="1" applyBorder="1"/>
    <xf numFmtId="0" fontId="4" fillId="0" borderId="3" xfId="0" applyFont="1" applyBorder="1" applyAlignment="1"/>
    <xf numFmtId="0" fontId="4" fillId="0" borderId="5" xfId="0" applyFont="1" applyBorder="1"/>
    <xf numFmtId="0" fontId="29" fillId="0" borderId="0" xfId="0" applyFont="1"/>
    <xf numFmtId="0" fontId="3" fillId="0" borderId="0" xfId="0" applyFont="1" applyFill="1" applyAlignment="1">
      <alignment horizontal="left"/>
    </xf>
    <xf numFmtId="0" fontId="34" fillId="0" borderId="0" xfId="0" applyFont="1" applyFill="1" applyAlignment="1">
      <alignment horizontal="center"/>
    </xf>
    <xf numFmtId="0" fontId="13" fillId="0" borderId="0" xfId="0" applyFont="1" applyFill="1" applyBorder="1" applyAlignment="1"/>
    <xf numFmtId="49" fontId="35" fillId="0" borderId="0" xfId="0" applyNumberFormat="1" applyFont="1" applyFill="1" applyAlignment="1">
      <alignment horizontal="left" wrapText="1"/>
    </xf>
    <xf numFmtId="0" fontId="14" fillId="0" borderId="0" xfId="0" applyFont="1" applyAlignment="1">
      <alignment horizontal="center"/>
    </xf>
    <xf numFmtId="0" fontId="12" fillId="0" borderId="0" xfId="0" applyFont="1"/>
    <xf numFmtId="0" fontId="19" fillId="4" borderId="10" xfId="0" applyFont="1" applyFill="1" applyBorder="1"/>
    <xf numFmtId="0" fontId="13" fillId="0" borderId="0" xfId="0" applyFont="1"/>
    <xf numFmtId="0" fontId="19" fillId="0" borderId="9" xfId="0" applyFont="1" applyBorder="1" applyAlignment="1">
      <alignment horizontal="center"/>
    </xf>
    <xf numFmtId="0" fontId="19" fillId="4" borderId="0" xfId="0" applyFont="1" applyFill="1" applyBorder="1"/>
    <xf numFmtId="1" fontId="19" fillId="4" borderId="9" xfId="0" applyNumberFormat="1" applyFont="1" applyFill="1" applyBorder="1" applyAlignment="1">
      <alignment horizontal="center"/>
    </xf>
    <xf numFmtId="9" fontId="19" fillId="4" borderId="9" xfId="1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0" fontId="4" fillId="0" borderId="0" xfId="0" applyFont="1" applyAlignment="1">
      <alignment vertical="top"/>
    </xf>
    <xf numFmtId="1" fontId="0" fillId="0" borderId="0" xfId="0" applyNumberFormat="1"/>
    <xf numFmtId="0" fontId="11" fillId="0" borderId="8" xfId="0" applyFont="1" applyBorder="1" applyAlignment="1">
      <alignment horizontal="centerContinuous"/>
    </xf>
    <xf numFmtId="0" fontId="11" fillId="0" borderId="2" xfId="0" applyFont="1" applyBorder="1" applyAlignment="1">
      <alignment horizontal="centerContinuous"/>
    </xf>
    <xf numFmtId="1" fontId="20" fillId="0" borderId="0" xfId="0" applyNumberFormat="1" applyFont="1"/>
    <xf numFmtId="0" fontId="11" fillId="0" borderId="3" xfId="0" applyFont="1" applyBorder="1" applyAlignment="1">
      <alignment horizontal="centerContinuous"/>
    </xf>
    <xf numFmtId="9" fontId="2" fillId="0" borderId="0" xfId="0" applyNumberFormat="1" applyFont="1"/>
    <xf numFmtId="1" fontId="2" fillId="0" borderId="0" xfId="0" applyNumberFormat="1" applyFont="1"/>
    <xf numFmtId="166" fontId="2" fillId="0" borderId="0" xfId="0" applyNumberFormat="1" applyFont="1"/>
    <xf numFmtId="2" fontId="2" fillId="0" borderId="0" xfId="0" applyNumberFormat="1" applyFont="1"/>
    <xf numFmtId="164" fontId="2" fillId="0" borderId="0" xfId="1" applyNumberFormat="1" applyFont="1"/>
    <xf numFmtId="0" fontId="4" fillId="2" borderId="0" xfId="0" applyFont="1" applyFill="1"/>
    <xf numFmtId="0" fontId="23" fillId="2" borderId="0" xfId="0" applyFont="1" applyFill="1" applyBorder="1"/>
    <xf numFmtId="10" fontId="11" fillId="0" borderId="0" xfId="1" applyNumberFormat="1" applyFont="1"/>
    <xf numFmtId="0" fontId="11" fillId="0" borderId="0" xfId="0" applyFont="1"/>
    <xf numFmtId="164" fontId="0" fillId="0" borderId="0" xfId="1" applyNumberFormat="1" applyFont="1"/>
    <xf numFmtId="0" fontId="37" fillId="2" borderId="0" xfId="0" applyFont="1" applyFill="1" applyAlignment="1">
      <alignment horizontal="center"/>
    </xf>
    <xf numFmtId="0" fontId="25" fillId="2" borderId="0" xfId="0" applyFont="1" applyFill="1" applyBorder="1"/>
    <xf numFmtId="0" fontId="0" fillId="0" borderId="0" xfId="0" applyAlignment="1">
      <alignment horizontal="left" indent="1"/>
    </xf>
    <xf numFmtId="0" fontId="0" fillId="0" borderId="0" xfId="0" applyNumberFormat="1"/>
    <xf numFmtId="0" fontId="32" fillId="2" borderId="0" xfId="0" applyFont="1" applyFill="1" applyAlignment="1">
      <alignment horizontal="center"/>
    </xf>
    <xf numFmtId="0" fontId="34" fillId="2" borderId="0" xfId="0" applyFont="1" applyFill="1" applyAlignment="1">
      <alignment horizontal="center"/>
    </xf>
    <xf numFmtId="0" fontId="11" fillId="2" borderId="0" xfId="0" applyFont="1" applyFill="1" applyBorder="1"/>
    <xf numFmtId="0" fontId="38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vertical="top"/>
    </xf>
    <xf numFmtId="0" fontId="39" fillId="0" borderId="0" xfId="0" applyFont="1" applyBorder="1" applyAlignment="1">
      <alignment horizontal="left"/>
    </xf>
    <xf numFmtId="0" fontId="39" fillId="0" borderId="0" xfId="0" applyNumberFormat="1" applyFont="1" applyBorder="1"/>
    <xf numFmtId="0" fontId="26" fillId="0" borderId="0" xfId="0" applyFont="1" applyFill="1"/>
    <xf numFmtId="0" fontId="39" fillId="0" borderId="0" xfId="0" applyFont="1" applyFill="1" applyBorder="1" applyAlignment="1">
      <alignment horizontal="left"/>
    </xf>
    <xf numFmtId="0" fontId="39" fillId="0" borderId="0" xfId="0" applyNumberFormat="1" applyFont="1" applyFill="1" applyBorder="1"/>
    <xf numFmtId="1" fontId="40" fillId="0" borderId="0" xfId="0" applyNumberFormat="1" applyFont="1" applyFill="1"/>
    <xf numFmtId="164" fontId="40" fillId="0" borderId="0" xfId="1" applyNumberFormat="1" applyFont="1" applyFill="1"/>
    <xf numFmtId="1" fontId="39" fillId="0" borderId="0" xfId="0" applyNumberFormat="1" applyFont="1" applyFill="1"/>
    <xf numFmtId="1" fontId="40" fillId="0" borderId="0" xfId="0" applyNumberFormat="1" applyFont="1" applyFill="1" applyBorder="1"/>
    <xf numFmtId="0" fontId="26" fillId="0" borderId="0" xfId="0" applyFont="1" applyFill="1" applyBorder="1"/>
    <xf numFmtId="0" fontId="39" fillId="0" borderId="0" xfId="0" applyFont="1" applyFill="1" applyBorder="1"/>
    <xf numFmtId="2" fontId="26" fillId="0" borderId="0" xfId="0" applyNumberFormat="1" applyFont="1" applyFill="1"/>
    <xf numFmtId="164" fontId="26" fillId="0" borderId="0" xfId="1" applyNumberFormat="1" applyFont="1" applyFill="1"/>
    <xf numFmtId="0" fontId="26" fillId="0" borderId="0" xfId="0" applyFont="1"/>
    <xf numFmtId="10" fontId="25" fillId="0" borderId="0" xfId="1" applyNumberFormat="1" applyFont="1" applyFill="1"/>
    <xf numFmtId="0" fontId="25" fillId="0" borderId="0" xfId="0" applyFont="1" applyFill="1"/>
    <xf numFmtId="164" fontId="39" fillId="0" borderId="0" xfId="1" applyNumberFormat="1" applyFont="1" applyFill="1"/>
    <xf numFmtId="0" fontId="39" fillId="0" borderId="0" xfId="0" applyFont="1" applyFill="1"/>
    <xf numFmtId="0" fontId="39" fillId="0" borderId="0" xfId="0" applyFont="1" applyFill="1" applyAlignment="1">
      <alignment horizontal="left" indent="1"/>
    </xf>
    <xf numFmtId="0" fontId="39" fillId="0" borderId="0" xfId="0" applyNumberFormat="1" applyFont="1" applyFill="1"/>
    <xf numFmtId="0" fontId="39" fillId="0" borderId="0" xfId="0" applyFont="1" applyFill="1" applyAlignment="1">
      <alignment horizontal="left"/>
    </xf>
    <xf numFmtId="0" fontId="40" fillId="0" borderId="0" xfId="0" applyNumberFormat="1" applyFont="1" applyFill="1"/>
    <xf numFmtId="0" fontId="40" fillId="0" borderId="0" xfId="0" applyFont="1" applyFill="1"/>
    <xf numFmtId="164" fontId="26" fillId="0" borderId="0" xfId="0" applyNumberFormat="1" applyFont="1" applyFill="1"/>
    <xf numFmtId="1" fontId="16" fillId="2" borderId="11" xfId="0" applyNumberFormat="1" applyFont="1" applyFill="1" applyBorder="1" applyAlignment="1"/>
    <xf numFmtId="1" fontId="16" fillId="2" borderId="7" xfId="0" applyNumberFormat="1" applyFont="1" applyFill="1" applyBorder="1" applyAlignment="1"/>
    <xf numFmtId="0" fontId="19" fillId="2" borderId="9" xfId="0" applyFont="1" applyFill="1" applyBorder="1" applyAlignment="1"/>
    <xf numFmtId="0" fontId="41" fillId="0" borderId="0" xfId="0" applyFont="1" applyFill="1"/>
    <xf numFmtId="0" fontId="42" fillId="0" borderId="0" xfId="0" applyFont="1" applyFill="1" applyBorder="1" applyAlignment="1">
      <alignment horizontal="left"/>
    </xf>
    <xf numFmtId="1" fontId="43" fillId="0" borderId="0" xfId="0" applyNumberFormat="1" applyFont="1" applyFill="1"/>
    <xf numFmtId="1" fontId="42" fillId="0" borderId="0" xfId="0" applyNumberFormat="1" applyFont="1" applyFill="1"/>
    <xf numFmtId="0" fontId="42" fillId="0" borderId="0" xfId="0" applyFont="1" applyFill="1" applyBorder="1"/>
    <xf numFmtId="0" fontId="41" fillId="0" borderId="0" xfId="0" applyFont="1" applyFill="1" applyBorder="1"/>
    <xf numFmtId="10" fontId="44" fillId="0" borderId="0" xfId="1" applyNumberFormat="1" applyFont="1" applyFill="1"/>
    <xf numFmtId="164" fontId="42" fillId="0" borderId="0" xfId="1" applyNumberFormat="1" applyFont="1" applyFill="1"/>
    <xf numFmtId="0" fontId="42" fillId="0" borderId="0" xfId="0" applyFont="1" applyFill="1"/>
    <xf numFmtId="0" fontId="42" fillId="0" borderId="0" xfId="0" applyFont="1" applyFill="1" applyAlignment="1">
      <alignment horizontal="left" indent="1"/>
    </xf>
    <xf numFmtId="0" fontId="42" fillId="0" borderId="0" xfId="0" applyFont="1" applyFill="1" applyAlignment="1">
      <alignment horizontal="left"/>
    </xf>
    <xf numFmtId="0" fontId="0" fillId="0" borderId="0" xfId="0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7" fillId="0" borderId="0" xfId="0" applyFont="1" applyAlignment="1">
      <alignment horizontal="right"/>
    </xf>
    <xf numFmtId="0" fontId="24" fillId="2" borderId="0" xfId="0" applyFont="1" applyFill="1" applyAlignment="1">
      <alignment horizontal="center"/>
    </xf>
    <xf numFmtId="0" fontId="19" fillId="3" borderId="12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16" fillId="0" borderId="11" xfId="0" applyFont="1" applyFill="1" applyBorder="1" applyAlignment="1">
      <alignment horizontal="left"/>
    </xf>
    <xf numFmtId="0" fontId="16" fillId="0" borderId="12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1" fontId="16" fillId="0" borderId="9" xfId="0" applyNumberFormat="1" applyFont="1" applyFill="1" applyBorder="1" applyAlignment="1">
      <alignment horizontal="center"/>
    </xf>
    <xf numFmtId="0" fontId="31" fillId="0" borderId="0" xfId="0" applyFont="1"/>
    <xf numFmtId="0" fontId="31" fillId="0" borderId="0" xfId="0" applyFont="1" applyFill="1"/>
    <xf numFmtId="0" fontId="42" fillId="0" borderId="0" xfId="0" applyNumberFormat="1" applyFont="1" applyFill="1" applyBorder="1"/>
    <xf numFmtId="164" fontId="41" fillId="0" borderId="0" xfId="1" applyNumberFormat="1" applyFont="1" applyFill="1" applyBorder="1"/>
    <xf numFmtId="0" fontId="41" fillId="0" borderId="0" xfId="0" applyFont="1"/>
    <xf numFmtId="0" fontId="3" fillId="0" borderId="0" xfId="0" applyFont="1" applyFill="1" applyAlignment="1">
      <alignment horizontal="centerContinuous"/>
    </xf>
    <xf numFmtId="0" fontId="2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right"/>
    </xf>
    <xf numFmtId="0" fontId="5" fillId="0" borderId="8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left"/>
    </xf>
    <xf numFmtId="0" fontId="25" fillId="0" borderId="8" xfId="0" applyFont="1" applyFill="1" applyBorder="1" applyAlignment="1">
      <alignment horizontal="centerContinuous"/>
    </xf>
    <xf numFmtId="0" fontId="5" fillId="0" borderId="6" xfId="0" applyFont="1" applyFill="1" applyBorder="1" applyAlignment="1">
      <alignment horizontal="centerContinuous"/>
    </xf>
    <xf numFmtId="0" fontId="5" fillId="0" borderId="2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5" fillId="0" borderId="2" xfId="0" applyFont="1" applyFill="1" applyBorder="1" applyAlignment="1">
      <alignment horizontal="centerContinuous"/>
    </xf>
    <xf numFmtId="0" fontId="5" fillId="0" borderId="4" xfId="0" applyFont="1" applyFill="1" applyBorder="1" applyAlignment="1">
      <alignment horizontal="centerContinuous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5" fillId="0" borderId="3" xfId="0" applyFont="1" applyFill="1" applyBorder="1" applyAlignment="1">
      <alignment horizontal="centerContinuous"/>
    </xf>
    <xf numFmtId="0" fontId="5" fillId="0" borderId="5" xfId="0" applyFont="1" applyFill="1" applyBorder="1" applyAlignment="1">
      <alignment horizontal="centerContinuous"/>
    </xf>
    <xf numFmtId="0" fontId="2" fillId="0" borderId="1" xfId="0" applyFont="1" applyFill="1" applyBorder="1"/>
    <xf numFmtId="0" fontId="2" fillId="0" borderId="5" xfId="0" applyFont="1" applyFill="1" applyBorder="1"/>
    <xf numFmtId="0" fontId="2" fillId="0" borderId="7" xfId="0" applyFont="1" applyFill="1" applyBorder="1"/>
    <xf numFmtId="0" fontId="5" fillId="0" borderId="2" xfId="0" applyFont="1" applyFill="1" applyBorder="1" applyAlignment="1"/>
    <xf numFmtId="0" fontId="26" fillId="0" borderId="0" xfId="0" applyFont="1" applyFill="1" applyBorder="1" applyAlignment="1">
      <alignment horizontal="right"/>
    </xf>
    <xf numFmtId="9" fontId="2" fillId="0" borderId="4" xfId="0" applyNumberFormat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right"/>
    </xf>
    <xf numFmtId="0" fontId="2" fillId="0" borderId="2" xfId="0" applyFont="1" applyFill="1" applyBorder="1" applyAlignment="1"/>
    <xf numFmtId="9" fontId="2" fillId="0" borderId="5" xfId="0" applyNumberFormat="1" applyFont="1" applyFill="1" applyBorder="1" applyAlignment="1">
      <alignment horizontal="right"/>
    </xf>
    <xf numFmtId="0" fontId="2" fillId="0" borderId="6" xfId="0" applyFont="1" applyFill="1" applyBorder="1"/>
    <xf numFmtId="0" fontId="10" fillId="0" borderId="0" xfId="0" applyFont="1" applyFill="1" applyBorder="1"/>
    <xf numFmtId="0" fontId="10" fillId="0" borderId="0" xfId="0" applyFont="1" applyFill="1"/>
    <xf numFmtId="0" fontId="4" fillId="0" borderId="2" xfId="0" applyFont="1" applyFill="1" applyBorder="1" applyAlignment="1"/>
    <xf numFmtId="0" fontId="16" fillId="0" borderId="4" xfId="0" applyFont="1" applyFill="1" applyBorder="1"/>
    <xf numFmtId="0" fontId="17" fillId="0" borderId="2" xfId="0" applyFont="1" applyFill="1" applyBorder="1" applyAlignment="1"/>
    <xf numFmtId="0" fontId="17" fillId="0" borderId="4" xfId="0" applyFont="1" applyFill="1" applyBorder="1"/>
    <xf numFmtId="0" fontId="4" fillId="0" borderId="4" xfId="0" applyFont="1" applyFill="1" applyBorder="1"/>
    <xf numFmtId="0" fontId="4" fillId="0" borderId="3" xfId="0" applyFont="1" applyFill="1" applyBorder="1" applyAlignment="1"/>
    <xf numFmtId="0" fontId="4" fillId="0" borderId="5" xfId="0" applyFont="1" applyFill="1" applyBorder="1"/>
    <xf numFmtId="0" fontId="29" fillId="0" borderId="0" xfId="0" applyFont="1" applyFill="1"/>
    <xf numFmtId="49" fontId="30" fillId="0" borderId="0" xfId="0" applyNumberFormat="1" applyFont="1" applyFill="1" applyAlignment="1">
      <alignment horizontal="left" wrapText="1"/>
    </xf>
    <xf numFmtId="0" fontId="14" fillId="0" borderId="0" xfId="0" applyFont="1" applyFill="1" applyAlignment="1">
      <alignment horizontal="center"/>
    </xf>
    <xf numFmtId="0" fontId="19" fillId="0" borderId="10" xfId="0" applyFont="1" applyFill="1" applyBorder="1"/>
    <xf numFmtId="0" fontId="13" fillId="0" borderId="0" xfId="0" applyFont="1" applyFill="1"/>
    <xf numFmtId="0" fontId="19" fillId="0" borderId="9" xfId="0" applyFont="1" applyFill="1" applyBorder="1" applyAlignment="1"/>
    <xf numFmtId="0" fontId="19" fillId="0" borderId="9" xfId="0" applyFont="1" applyFill="1" applyBorder="1" applyAlignment="1">
      <alignment horizontal="center"/>
    </xf>
    <xf numFmtId="0" fontId="19" fillId="0" borderId="0" xfId="0" applyFont="1" applyFill="1" applyBorder="1"/>
    <xf numFmtId="1" fontId="16" fillId="0" borderId="11" xfId="0" applyNumberFormat="1" applyFont="1" applyFill="1" applyBorder="1" applyAlignment="1"/>
    <xf numFmtId="1" fontId="16" fillId="0" borderId="7" xfId="0" applyNumberFormat="1" applyFont="1" applyFill="1" applyBorder="1" applyAlignment="1"/>
    <xf numFmtId="0" fontId="19" fillId="0" borderId="11" xfId="0" applyFont="1" applyFill="1" applyBorder="1" applyAlignment="1">
      <alignment horizontal="left"/>
    </xf>
    <xf numFmtId="0" fontId="4" fillId="0" borderId="0" xfId="0" applyFont="1" applyFill="1" applyAlignment="1">
      <alignment vertical="top"/>
    </xf>
    <xf numFmtId="0" fontId="42" fillId="0" borderId="0" xfId="0" applyFont="1" applyFill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19" fillId="0" borderId="9" xfId="0" applyFont="1" applyFill="1" applyBorder="1" applyAlignment="1"/>
    <xf numFmtId="0" fontId="19" fillId="0" borderId="9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7" fillId="0" borderId="0" xfId="0" applyFont="1" applyAlignment="1">
      <alignment horizontal="right"/>
    </xf>
    <xf numFmtId="9" fontId="26" fillId="0" borderId="0" xfId="0" applyNumberFormat="1" applyFont="1" applyFill="1"/>
    <xf numFmtId="0" fontId="39" fillId="0" borderId="0" xfId="0" applyFont="1"/>
    <xf numFmtId="0" fontId="42" fillId="0" borderId="0" xfId="0" applyNumberFormat="1" applyFont="1" applyFill="1"/>
    <xf numFmtId="164" fontId="42" fillId="0" borderId="0" xfId="1" applyNumberFormat="1" applyFont="1" applyFill="1" applyAlignment="1">
      <alignment horizontal="left" indent="1"/>
    </xf>
    <xf numFmtId="0" fontId="24" fillId="0" borderId="0" xfId="0" applyFont="1" applyFill="1" applyAlignment="1">
      <alignment horizontal="left"/>
    </xf>
    <xf numFmtId="0" fontId="26" fillId="0" borderId="0" xfId="0" applyFont="1" applyFill="1" applyAlignment="1"/>
    <xf numFmtId="0" fontId="46" fillId="0" borderId="0" xfId="0" applyFont="1" applyFill="1" applyBorder="1" applyAlignment="1"/>
    <xf numFmtId="0" fontId="37" fillId="0" borderId="0" xfId="0" applyFont="1" applyFill="1" applyAlignment="1">
      <alignment horizontal="center"/>
    </xf>
    <xf numFmtId="0" fontId="31" fillId="0" borderId="0" xfId="0" applyFont="1" applyFill="1" applyBorder="1"/>
    <xf numFmtId="0" fontId="18" fillId="0" borderId="0" xfId="0" applyFont="1" applyFill="1" applyBorder="1" applyAlignment="1">
      <alignment horizontal="center"/>
    </xf>
    <xf numFmtId="0" fontId="42" fillId="0" borderId="0" xfId="0" applyFont="1" applyFill="1" applyBorder="1" applyAlignment="1">
      <alignment horizontal="left" indent="1"/>
    </xf>
    <xf numFmtId="0" fontId="42" fillId="0" borderId="0" xfId="0" applyFont="1" applyFill="1" applyBorder="1" applyAlignment="1">
      <alignment horizontal="left" indent="2"/>
    </xf>
    <xf numFmtId="0" fontId="4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9" fillId="0" borderId="9" xfId="0" applyFont="1" applyFill="1" applyBorder="1" applyAlignment="1">
      <alignment horizontal="center"/>
    </xf>
    <xf numFmtId="0" fontId="19" fillId="0" borderId="9" xfId="0" applyFont="1" applyFill="1" applyBorder="1" applyAlignment="1"/>
    <xf numFmtId="1" fontId="19" fillId="3" borderId="11" xfId="0" applyNumberFormat="1" applyFont="1" applyFill="1" applyBorder="1" applyAlignment="1">
      <alignment horizontal="center"/>
    </xf>
    <xf numFmtId="1" fontId="19" fillId="3" borderId="7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left"/>
    </xf>
    <xf numFmtId="0" fontId="16" fillId="0" borderId="12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1" fontId="16" fillId="0" borderId="9" xfId="0" applyNumberFormat="1" applyFont="1" applyFill="1" applyBorder="1" applyAlignment="1">
      <alignment horizontal="center"/>
    </xf>
    <xf numFmtId="0" fontId="19" fillId="3" borderId="11" xfId="0" applyFont="1" applyFill="1" applyBorder="1" applyAlignment="1">
      <alignment horizontal="left"/>
    </xf>
    <xf numFmtId="0" fontId="19" fillId="3" borderId="12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7" fillId="0" borderId="0" xfId="0" applyFont="1" applyAlignment="1">
      <alignment horizontal="right"/>
    </xf>
    <xf numFmtId="0" fontId="2" fillId="0" borderId="8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centerContinuous"/>
    </xf>
    <xf numFmtId="0" fontId="2" fillId="0" borderId="2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Continuous"/>
    </xf>
    <xf numFmtId="0" fontId="2" fillId="0" borderId="5" xfId="0" applyFont="1" applyFill="1" applyBorder="1" applyAlignment="1">
      <alignment horizontal="centerContinuous"/>
    </xf>
    <xf numFmtId="164" fontId="39" fillId="0" borderId="0" xfId="1" applyNumberFormat="1" applyFont="1" applyFill="1" applyAlignment="1">
      <alignment horizontal="left" indent="1"/>
    </xf>
    <xf numFmtId="0" fontId="39" fillId="0" borderId="0" xfId="0" applyFont="1" applyFill="1" applyBorder="1" applyAlignment="1">
      <alignment horizontal="left" indent="1"/>
    </xf>
    <xf numFmtId="0" fontId="39" fillId="0" borderId="0" xfId="0" applyFont="1" applyFill="1" applyBorder="1" applyAlignment="1">
      <alignment horizontal="left" indent="2"/>
    </xf>
    <xf numFmtId="0" fontId="19" fillId="3" borderId="11" xfId="0" applyFont="1" applyFill="1" applyBorder="1" applyAlignment="1">
      <alignment horizontal="left"/>
    </xf>
    <xf numFmtId="0" fontId="19" fillId="3" borderId="12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1" fontId="19" fillId="3" borderId="11" xfId="0" applyNumberFormat="1" applyFont="1" applyFill="1" applyBorder="1" applyAlignment="1">
      <alignment horizontal="center"/>
    </xf>
    <xf numFmtId="1" fontId="19" fillId="3" borderId="7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left"/>
    </xf>
    <xf numFmtId="0" fontId="16" fillId="0" borderId="12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1" fontId="16" fillId="0" borderId="9" xfId="0" applyNumberFormat="1" applyFont="1" applyFill="1" applyBorder="1" applyAlignment="1">
      <alignment horizontal="center"/>
    </xf>
    <xf numFmtId="0" fontId="19" fillId="0" borderId="9" xfId="0" applyFont="1" applyFill="1" applyBorder="1" applyAlignment="1"/>
    <xf numFmtId="0" fontId="19" fillId="0" borderId="9" xfId="0" applyFont="1" applyFill="1" applyBorder="1" applyAlignment="1">
      <alignment horizontal="center"/>
    </xf>
    <xf numFmtId="0" fontId="4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7" fillId="0" borderId="0" xfId="0" applyFont="1" applyAlignment="1">
      <alignment horizontal="right"/>
    </xf>
    <xf numFmtId="9" fontId="19" fillId="3" borderId="9" xfId="1" applyNumberFormat="1" applyFont="1" applyFill="1" applyBorder="1" applyAlignment="1">
      <alignment horizontal="center"/>
    </xf>
    <xf numFmtId="1" fontId="19" fillId="3" borderId="11" xfId="0" applyNumberFormat="1" applyFont="1" applyFill="1" applyBorder="1" applyAlignment="1">
      <alignment horizontal="center"/>
    </xf>
    <xf numFmtId="1" fontId="19" fillId="3" borderId="7" xfId="0" applyNumberFormat="1" applyFont="1" applyFill="1" applyBorder="1" applyAlignment="1">
      <alignment horizontal="center"/>
    </xf>
    <xf numFmtId="0" fontId="19" fillId="3" borderId="11" xfId="0" applyFont="1" applyFill="1" applyBorder="1" applyAlignment="1">
      <alignment horizontal="left"/>
    </xf>
    <xf numFmtId="0" fontId="19" fillId="3" borderId="12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16" fillId="0" borderId="11" xfId="0" applyFont="1" applyFill="1" applyBorder="1" applyAlignment="1">
      <alignment horizontal="left"/>
    </xf>
    <xf numFmtId="0" fontId="16" fillId="0" borderId="12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1" fontId="16" fillId="0" borderId="9" xfId="0" applyNumberFormat="1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9" fillId="0" borderId="9" xfId="0" applyFont="1" applyFill="1" applyBorder="1" applyAlignment="1"/>
    <xf numFmtId="0" fontId="7" fillId="0" borderId="0" xfId="0" applyFont="1" applyAlignment="1">
      <alignment horizontal="right"/>
    </xf>
    <xf numFmtId="0" fontId="1" fillId="0" borderId="0" xfId="0" applyFont="1" applyFill="1" applyBorder="1"/>
    <xf numFmtId="0" fontId="1" fillId="0" borderId="0" xfId="0" applyNumberFormat="1" applyFont="1" applyFill="1" applyBorder="1"/>
    <xf numFmtId="164" fontId="26" fillId="0" borderId="0" xfId="1" applyNumberFormat="1" applyFont="1" applyFill="1" applyBorder="1"/>
    <xf numFmtId="1" fontId="46" fillId="0" borderId="9" xfId="0" applyNumberFormat="1" applyFont="1" applyFill="1" applyBorder="1" applyAlignment="1">
      <alignment horizontal="center"/>
    </xf>
    <xf numFmtId="1" fontId="46" fillId="0" borderId="9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left"/>
    </xf>
    <xf numFmtId="0" fontId="16" fillId="0" borderId="12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1" fontId="16" fillId="0" borderId="9" xfId="0" applyNumberFormat="1" applyFont="1" applyFill="1" applyBorder="1" applyAlignment="1">
      <alignment horizontal="center"/>
    </xf>
    <xf numFmtId="0" fontId="19" fillId="3" borderId="11" xfId="0" applyFont="1" applyFill="1" applyBorder="1" applyAlignment="1">
      <alignment horizontal="left"/>
    </xf>
    <xf numFmtId="0" fontId="19" fillId="3" borderId="12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" fontId="19" fillId="3" borderId="11" xfId="0" applyNumberFormat="1" applyFont="1" applyFill="1" applyBorder="1" applyAlignment="1">
      <alignment horizontal="center"/>
    </xf>
    <xf numFmtId="1" fontId="19" fillId="3" borderId="7" xfId="0" applyNumberFormat="1" applyFont="1" applyFill="1" applyBorder="1" applyAlignment="1">
      <alignment horizontal="center"/>
    </xf>
    <xf numFmtId="0" fontId="42" fillId="0" borderId="0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9" fillId="0" borderId="9" xfId="0" applyFont="1" applyFill="1" applyBorder="1" applyAlignment="1"/>
    <xf numFmtId="0" fontId="7" fillId="0" borderId="0" xfId="0" applyFont="1" applyAlignment="1">
      <alignment horizontal="right"/>
    </xf>
    <xf numFmtId="9" fontId="31" fillId="0" borderId="0" xfId="0" applyNumberFormat="1" applyFont="1" applyFill="1"/>
    <xf numFmtId="0" fontId="47" fillId="0" borderId="0" xfId="0" applyFont="1" applyFill="1" applyBorder="1"/>
    <xf numFmtId="0" fontId="47" fillId="0" borderId="0" xfId="0" applyNumberFormat="1" applyFont="1" applyFill="1" applyBorder="1"/>
    <xf numFmtId="0" fontId="24" fillId="0" borderId="0" xfId="0" applyFont="1" applyFill="1"/>
    <xf numFmtId="0" fontId="24" fillId="0" borderId="0" xfId="0" applyFont="1"/>
    <xf numFmtId="0" fontId="41" fillId="0" borderId="0" xfId="0" applyFont="1" applyFill="1" applyAlignment="1"/>
    <xf numFmtId="0" fontId="42" fillId="0" borderId="0" xfId="0" applyFont="1" applyFill="1" applyBorder="1" applyAlignment="1"/>
    <xf numFmtId="1" fontId="43" fillId="0" borderId="0" xfId="0" applyNumberFormat="1" applyFont="1" applyFill="1" applyAlignment="1"/>
    <xf numFmtId="1" fontId="42" fillId="0" borderId="0" xfId="0" applyNumberFormat="1" applyFont="1" applyFill="1" applyAlignment="1"/>
    <xf numFmtId="10" fontId="44" fillId="0" borderId="0" xfId="1" applyNumberFormat="1" applyFont="1" applyFill="1" applyAlignment="1"/>
    <xf numFmtId="164" fontId="42" fillId="0" borderId="0" xfId="1" applyNumberFormat="1" applyFont="1" applyFill="1" applyAlignment="1"/>
    <xf numFmtId="0" fontId="42" fillId="0" borderId="0" xfId="0" applyFont="1" applyFill="1" applyAlignment="1"/>
    <xf numFmtId="0" fontId="43" fillId="0" borderId="0" xfId="0" applyFont="1" applyFill="1" applyAlignment="1"/>
    <xf numFmtId="0" fontId="43" fillId="0" borderId="0" xfId="0" applyFont="1" applyFill="1" applyBorder="1"/>
    <xf numFmtId="0" fontId="48" fillId="0" borderId="0" xfId="0" applyFont="1"/>
    <xf numFmtId="0" fontId="43" fillId="0" borderId="0" xfId="0" applyFont="1" applyFill="1" applyBorder="1" applyAlignment="1">
      <alignment horizontal="left" indent="2"/>
    </xf>
    <xf numFmtId="0" fontId="43" fillId="0" borderId="0" xfId="0" applyNumberFormat="1" applyFont="1" applyFill="1" applyBorder="1"/>
    <xf numFmtId="0" fontId="48" fillId="0" borderId="0" xfId="0" applyFont="1" applyFill="1"/>
    <xf numFmtId="0" fontId="41" fillId="0" borderId="0" xfId="0" applyFont="1" applyFill="1" applyBorder="1" applyAlignment="1"/>
    <xf numFmtId="0" fontId="41" fillId="0" borderId="0" xfId="0" applyFont="1" applyAlignment="1"/>
    <xf numFmtId="1" fontId="46" fillId="0" borderId="9" xfId="0" applyNumberFormat="1" applyFont="1" applyFill="1" applyBorder="1" applyAlignment="1">
      <alignment horizontal="center"/>
    </xf>
    <xf numFmtId="0" fontId="16" fillId="0" borderId="11" xfId="0" applyFont="1" applyFill="1" applyBorder="1" applyAlignment="1">
      <alignment horizontal="left"/>
    </xf>
    <xf numFmtId="0" fontId="16" fillId="0" borderId="12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1" fontId="16" fillId="0" borderId="9" xfId="0" applyNumberFormat="1" applyFont="1" applyFill="1" applyBorder="1" applyAlignment="1">
      <alignment horizontal="center"/>
    </xf>
    <xf numFmtId="0" fontId="19" fillId="3" borderId="11" xfId="0" applyFont="1" applyFill="1" applyBorder="1" applyAlignment="1">
      <alignment horizontal="left"/>
    </xf>
    <xf numFmtId="0" fontId="19" fillId="3" borderId="12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" fontId="19" fillId="3" borderId="11" xfId="0" applyNumberFormat="1" applyFont="1" applyFill="1" applyBorder="1" applyAlignment="1">
      <alignment horizontal="center"/>
    </xf>
    <xf numFmtId="1" fontId="19" fillId="3" borderId="7" xfId="0" applyNumberFormat="1" applyFont="1" applyFill="1" applyBorder="1" applyAlignment="1">
      <alignment horizontal="center"/>
    </xf>
    <xf numFmtId="0" fontId="42" fillId="0" borderId="0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39" fillId="0" borderId="0" xfId="0" applyFont="1" applyFill="1" applyBorder="1" applyAlignment="1">
      <alignment horizontal="center"/>
    </xf>
    <xf numFmtId="0" fontId="19" fillId="0" borderId="9" xfId="0" applyFont="1" applyFill="1" applyBorder="1" applyAlignment="1"/>
    <xf numFmtId="0" fontId="7" fillId="0" borderId="0" xfId="0" applyFont="1" applyAlignment="1">
      <alignment horizontal="right"/>
    </xf>
    <xf numFmtId="1" fontId="19" fillId="3" borderId="11" xfId="0" applyNumberFormat="1" applyFont="1" applyFill="1" applyBorder="1" applyAlignment="1">
      <alignment horizontal="center"/>
    </xf>
    <xf numFmtId="1" fontId="19" fillId="3" borderId="7" xfId="0" applyNumberFormat="1" applyFont="1" applyFill="1" applyBorder="1" applyAlignment="1">
      <alignment horizontal="center"/>
    </xf>
    <xf numFmtId="1" fontId="16" fillId="0" borderId="11" xfId="0" applyNumberFormat="1" applyFont="1" applyFill="1" applyBorder="1" applyAlignment="1">
      <alignment horizontal="center"/>
    </xf>
    <xf numFmtId="1" fontId="16" fillId="0" borderId="7" xfId="0" applyNumberFormat="1" applyFont="1" applyFill="1" applyBorder="1" applyAlignment="1">
      <alignment horizontal="center"/>
    </xf>
    <xf numFmtId="0" fontId="19" fillId="3" borderId="11" xfId="0" applyFont="1" applyFill="1" applyBorder="1" applyAlignment="1">
      <alignment horizontal="left"/>
    </xf>
    <xf numFmtId="0" fontId="19" fillId="3" borderId="12" xfId="0" applyFont="1" applyFill="1" applyBorder="1" applyAlignment="1">
      <alignment horizontal="left"/>
    </xf>
    <xf numFmtId="0" fontId="19" fillId="3" borderId="7" xfId="0" applyFont="1" applyFill="1" applyBorder="1" applyAlignment="1">
      <alignment horizontal="left"/>
    </xf>
    <xf numFmtId="0" fontId="45" fillId="0" borderId="0" xfId="0" applyFont="1" applyFill="1" applyAlignment="1">
      <alignment horizontal="right"/>
    </xf>
    <xf numFmtId="1" fontId="46" fillId="0" borderId="11" xfId="0" applyNumberFormat="1" applyFont="1" applyFill="1" applyBorder="1" applyAlignment="1">
      <alignment horizontal="center"/>
    </xf>
    <xf numFmtId="1" fontId="46" fillId="0" borderId="7" xfId="0" applyNumberFormat="1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 vertical="center" textRotation="90"/>
    </xf>
    <xf numFmtId="0" fontId="19" fillId="0" borderId="14" xfId="0" applyFont="1" applyFill="1" applyBorder="1" applyAlignment="1">
      <alignment horizontal="center" vertical="center" textRotation="90"/>
    </xf>
    <xf numFmtId="0" fontId="19" fillId="0" borderId="15" xfId="0" applyFont="1" applyFill="1" applyBorder="1" applyAlignment="1">
      <alignment horizontal="center" vertical="center" textRotation="90"/>
    </xf>
    <xf numFmtId="0" fontId="16" fillId="0" borderId="11" xfId="0" applyFont="1" applyFill="1" applyBorder="1" applyAlignment="1">
      <alignment horizontal="left"/>
    </xf>
    <xf numFmtId="0" fontId="16" fillId="0" borderId="12" xfId="0" applyFont="1" applyFill="1" applyBorder="1" applyAlignment="1">
      <alignment horizontal="left"/>
    </xf>
    <xf numFmtId="0" fontId="16" fillId="0" borderId="7" xfId="0" applyFont="1" applyFill="1" applyBorder="1" applyAlignment="1">
      <alignment horizontal="left"/>
    </xf>
    <xf numFmtId="1" fontId="16" fillId="0" borderId="9" xfId="0" applyNumberFormat="1" applyFont="1" applyFill="1" applyBorder="1" applyAlignment="1">
      <alignment horizontal="center"/>
    </xf>
    <xf numFmtId="0" fontId="16" fillId="0" borderId="9" xfId="0" applyFont="1" applyFill="1" applyBorder="1" applyAlignment="1">
      <alignment horizontal="center"/>
    </xf>
    <xf numFmtId="1" fontId="46" fillId="0" borderId="9" xfId="0" applyNumberFormat="1" applyFont="1" applyFill="1" applyBorder="1" applyAlignment="1">
      <alignment horizontal="center"/>
    </xf>
    <xf numFmtId="0" fontId="46" fillId="0" borderId="9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9" fillId="3" borderId="11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24" fillId="3" borderId="0" xfId="0" applyFont="1" applyFill="1" applyAlignment="1">
      <alignment horizontal="left"/>
    </xf>
    <xf numFmtId="49" fontId="24" fillId="6" borderId="0" xfId="0" applyNumberFormat="1" applyFont="1" applyFill="1" applyAlignment="1">
      <alignment horizontal="left" wrapText="1"/>
    </xf>
    <xf numFmtId="0" fontId="42" fillId="0" borderId="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9" fontId="5" fillId="0" borderId="10" xfId="0" applyNumberFormat="1" applyFont="1" applyFill="1" applyBorder="1" applyAlignment="1">
      <alignment horizontal="center"/>
    </xf>
    <xf numFmtId="9" fontId="5" fillId="0" borderId="6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center"/>
    </xf>
    <xf numFmtId="9" fontId="5" fillId="0" borderId="5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center"/>
    </xf>
    <xf numFmtId="0" fontId="45" fillId="0" borderId="10" xfId="0" applyFont="1" applyFill="1" applyBorder="1" applyAlignment="1">
      <alignment horizontal="right"/>
    </xf>
    <xf numFmtId="0" fontId="19" fillId="0" borderId="11" xfId="0" applyFont="1" applyFill="1" applyBorder="1" applyAlignment="1"/>
    <xf numFmtId="0" fontId="19" fillId="0" borderId="7" xfId="0" applyFont="1" applyFill="1" applyBorder="1" applyAlignment="1"/>
    <xf numFmtId="0" fontId="19" fillId="0" borderId="12" xfId="0" applyFont="1" applyFill="1" applyBorder="1" applyAlignment="1">
      <alignment horizontal="center"/>
    </xf>
    <xf numFmtId="9" fontId="5" fillId="0" borderId="8" xfId="0" applyNumberFormat="1" applyFont="1" applyFill="1" applyBorder="1" applyAlignment="1">
      <alignment horizontal="center"/>
    </xf>
    <xf numFmtId="9" fontId="5" fillId="0" borderId="2" xfId="0" applyNumberFormat="1" applyFont="1" applyFill="1" applyBorder="1" applyAlignment="1">
      <alignment horizontal="center"/>
    </xf>
    <xf numFmtId="9" fontId="5" fillId="0" borderId="3" xfId="0" applyNumberFormat="1" applyFont="1" applyFill="1" applyBorder="1" applyAlignment="1">
      <alignment horizontal="center"/>
    </xf>
    <xf numFmtId="9" fontId="2" fillId="0" borderId="10" xfId="0" applyNumberFormat="1" applyFont="1" applyFill="1" applyBorder="1" applyAlignment="1">
      <alignment horizontal="center"/>
    </xf>
    <xf numFmtId="9" fontId="2" fillId="0" borderId="6" xfId="0" applyNumberFormat="1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/>
    </xf>
    <xf numFmtId="9" fontId="2" fillId="0" borderId="4" xfId="0" applyNumberFormat="1" applyFont="1" applyFill="1" applyBorder="1" applyAlignment="1">
      <alignment horizontal="center"/>
    </xf>
    <xf numFmtId="9" fontId="2" fillId="0" borderId="1" xfId="0" applyNumberFormat="1" applyFont="1" applyFill="1" applyBorder="1" applyAlignment="1">
      <alignment horizontal="center"/>
    </xf>
    <xf numFmtId="9" fontId="2" fillId="0" borderId="5" xfId="0" applyNumberFormat="1" applyFont="1" applyFill="1" applyBorder="1" applyAlignment="1">
      <alignment horizontal="center"/>
    </xf>
    <xf numFmtId="0" fontId="19" fillId="0" borderId="9" xfId="0" applyFont="1" applyFill="1" applyBorder="1" applyAlignment="1"/>
    <xf numFmtId="0" fontId="0" fillId="0" borderId="0" xfId="0" applyFill="1" applyBorder="1" applyAlignment="1">
      <alignment horizontal="center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9" fillId="2" borderId="13" xfId="0" applyFont="1" applyFill="1" applyBorder="1" applyAlignment="1">
      <alignment horizontal="center" vertical="center" textRotation="90"/>
    </xf>
    <xf numFmtId="0" fontId="19" fillId="2" borderId="14" xfId="0" applyFont="1" applyFill="1" applyBorder="1" applyAlignment="1">
      <alignment horizontal="center" vertical="center" textRotation="90"/>
    </xf>
    <xf numFmtId="0" fontId="19" fillId="2" borderId="15" xfId="0" applyFont="1" applyFill="1" applyBorder="1" applyAlignment="1">
      <alignment horizontal="center" vertical="center" textRotation="90"/>
    </xf>
    <xf numFmtId="0" fontId="19" fillId="2" borderId="9" xfId="0" applyFont="1" applyFill="1" applyBorder="1" applyAlignment="1"/>
    <xf numFmtId="0" fontId="19" fillId="2" borderId="9" xfId="0" applyFont="1" applyFill="1" applyBorder="1" applyAlignment="1">
      <alignment horizontal="center"/>
    </xf>
    <xf numFmtId="0" fontId="18" fillId="2" borderId="0" xfId="0" applyFont="1" applyFill="1" applyAlignment="1">
      <alignment horizontal="center"/>
    </xf>
    <xf numFmtId="49" fontId="24" fillId="3" borderId="0" xfId="0" applyNumberFormat="1" applyFont="1" applyFill="1" applyAlignment="1">
      <alignment horizontal="left" wrapText="1"/>
    </xf>
    <xf numFmtId="1" fontId="16" fillId="2" borderId="11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9" fontId="5" fillId="2" borderId="10" xfId="0" applyNumberFormat="1" applyFont="1" applyFill="1" applyBorder="1" applyAlignment="1">
      <alignment horizontal="center"/>
    </xf>
    <xf numFmtId="9" fontId="5" fillId="2" borderId="6" xfId="0" applyNumberFormat="1" applyFont="1" applyFill="1" applyBorder="1" applyAlignment="1">
      <alignment horizontal="center"/>
    </xf>
    <xf numFmtId="9" fontId="5" fillId="2" borderId="0" xfId="0" applyNumberFormat="1" applyFont="1" applyFill="1" applyBorder="1" applyAlignment="1">
      <alignment horizontal="center"/>
    </xf>
    <xf numFmtId="9" fontId="5" fillId="2" borderId="4" xfId="0" applyNumberFormat="1" applyFont="1" applyFill="1" applyBorder="1" applyAlignment="1">
      <alignment horizontal="center"/>
    </xf>
    <xf numFmtId="9" fontId="5" fillId="2" borderId="1" xfId="0" applyNumberFormat="1" applyFont="1" applyFill="1" applyBorder="1" applyAlignment="1">
      <alignment horizontal="center"/>
    </xf>
    <xf numFmtId="9" fontId="5" fillId="2" borderId="5" xfId="0" applyNumberFormat="1" applyFont="1" applyFill="1" applyBorder="1" applyAlignment="1">
      <alignment horizontal="center"/>
    </xf>
    <xf numFmtId="1" fontId="16" fillId="2" borderId="9" xfId="0" applyNumberFormat="1" applyFont="1" applyFill="1" applyBorder="1" applyAlignment="1">
      <alignment horizontal="center"/>
    </xf>
    <xf numFmtId="0" fontId="16" fillId="2" borderId="9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left"/>
    </xf>
    <xf numFmtId="0" fontId="16" fillId="2" borderId="12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left"/>
    </xf>
    <xf numFmtId="0" fontId="7" fillId="2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19" fillId="4" borderId="11" xfId="0" applyFont="1" applyFill="1" applyBorder="1" applyAlignment="1">
      <alignment horizontal="left"/>
    </xf>
    <xf numFmtId="0" fontId="19" fillId="4" borderId="12" xfId="0" applyFont="1" applyFill="1" applyBorder="1" applyAlignment="1">
      <alignment horizontal="left"/>
    </xf>
    <xf numFmtId="0" fontId="19" fillId="4" borderId="7" xfId="0" applyFont="1" applyFill="1" applyBorder="1" applyAlignment="1">
      <alignment horizontal="left"/>
    </xf>
    <xf numFmtId="1" fontId="19" fillId="4" borderId="11" xfId="0" applyNumberFormat="1" applyFont="1" applyFill="1" applyBorder="1" applyAlignment="1">
      <alignment horizontal="center"/>
    </xf>
    <xf numFmtId="1" fontId="19" fillId="4" borderId="7" xfId="0" applyNumberFormat="1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3" fillId="5" borderId="0" xfId="0" applyFont="1" applyFill="1" applyAlignment="1">
      <alignment horizontal="left"/>
    </xf>
    <xf numFmtId="49" fontId="35" fillId="6" borderId="0" xfId="0" applyNumberFormat="1" applyFont="1" applyFill="1" applyAlignment="1">
      <alignment horizontal="left" wrapText="1"/>
    </xf>
    <xf numFmtId="0" fontId="18" fillId="0" borderId="0" xfId="0" applyFont="1" applyAlignment="1">
      <alignment horizontal="center"/>
    </xf>
    <xf numFmtId="0" fontId="9" fillId="4" borderId="11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9" fontId="2" fillId="0" borderId="10" xfId="0" applyNumberFormat="1" applyFont="1" applyBorder="1" applyAlignment="1">
      <alignment horizontal="center"/>
    </xf>
    <xf numFmtId="9" fontId="2" fillId="0" borderId="6" xfId="0" applyNumberFormat="1" applyFont="1" applyBorder="1" applyAlignment="1">
      <alignment horizontal="center"/>
    </xf>
    <xf numFmtId="9" fontId="2" fillId="0" borderId="0" xfId="0" applyNumberFormat="1" applyFont="1" applyBorder="1" applyAlignment="1">
      <alignment horizontal="center"/>
    </xf>
    <xf numFmtId="9" fontId="2" fillId="0" borderId="4" xfId="0" applyNumberFormat="1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9" fontId="2" fillId="0" borderId="5" xfId="0" applyNumberFormat="1" applyFont="1" applyBorder="1" applyAlignment="1">
      <alignment horizontal="center"/>
    </xf>
    <xf numFmtId="0" fontId="24" fillId="2" borderId="0" xfId="0" applyFont="1" applyFill="1" applyAlignment="1">
      <alignment horizontal="center"/>
    </xf>
    <xf numFmtId="0" fontId="36" fillId="4" borderId="11" xfId="0" applyFont="1" applyFill="1" applyBorder="1" applyAlignment="1">
      <alignment horizontal="center"/>
    </xf>
    <xf numFmtId="0" fontId="36" fillId="4" borderId="7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39" fillId="0" borderId="0" xfId="0" applyNumberFormat="1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1" fillId="0" borderId="0" xfId="0" applyFont="1" applyFill="1" applyAlignment="1">
      <alignment horizontal="center"/>
    </xf>
    <xf numFmtId="0" fontId="41" fillId="0" borderId="0" xfId="0" applyFont="1" applyFill="1" applyBorder="1" applyAlignment="1">
      <alignment horizontal="center"/>
    </xf>
    <xf numFmtId="9" fontId="41" fillId="0" borderId="0" xfId="0" applyNumberFormat="1" applyFont="1" applyFill="1"/>
    <xf numFmtId="0" fontId="42" fillId="0" borderId="0" xfId="0" applyNumberFormat="1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2" fillId="0" borderId="0" xfId="0" applyFont="1"/>
    <xf numFmtId="0" fontId="4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68EC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25</xdr:row>
      <xdr:rowOff>85725</xdr:rowOff>
    </xdr:from>
    <xdr:to>
      <xdr:col>20</xdr:col>
      <xdr:colOff>133350</xdr:colOff>
      <xdr:row>30</xdr:row>
      <xdr:rowOff>85725</xdr:rowOff>
    </xdr:to>
    <xdr:pic>
      <xdr:nvPicPr>
        <xdr:cNvPr id="5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4343400"/>
          <a:ext cx="4686300" cy="809625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8"/>
  <sheetViews>
    <sheetView tabSelected="1" workbookViewId="0"/>
  </sheetViews>
  <sheetFormatPr defaultRowHeight="12.75" x14ac:dyDescent="0.2"/>
  <cols>
    <col min="1" max="1" width="5.85546875" style="1" customWidth="1"/>
    <col min="2" max="2" width="3.28515625" style="1" customWidth="1"/>
    <col min="3" max="3" width="6" style="1" customWidth="1"/>
    <col min="4" max="4" width="4" style="1" customWidth="1"/>
    <col min="5" max="5" width="0.28515625" style="1" customWidth="1"/>
    <col min="6" max="6" width="5.7109375" style="1" customWidth="1"/>
    <col min="7" max="7" width="3.28515625" style="1" customWidth="1"/>
    <col min="8" max="8" width="6" style="1" customWidth="1"/>
    <col min="9" max="9" width="5" style="1" customWidth="1"/>
    <col min="10" max="10" width="0.28515625" style="1" customWidth="1"/>
    <col min="11" max="11" width="5.7109375" style="1" customWidth="1"/>
    <col min="12" max="12" width="3.140625" style="1" customWidth="1"/>
    <col min="13" max="13" width="6.140625" style="1" customWidth="1"/>
    <col min="14" max="14" width="4" style="1" customWidth="1"/>
    <col min="15" max="15" width="0.28515625" style="1" customWidth="1"/>
    <col min="16" max="16" width="5.7109375" style="1" customWidth="1"/>
    <col min="17" max="17" width="3.28515625" style="1" customWidth="1"/>
    <col min="18" max="18" width="6.140625" style="1" customWidth="1"/>
    <col min="19" max="19" width="4" style="1" customWidth="1"/>
    <col min="20" max="20" width="0.28515625" style="1" customWidth="1"/>
    <col min="21" max="21" width="5.85546875" style="1" customWidth="1"/>
    <col min="22" max="22" width="3.28515625" style="1" customWidth="1"/>
    <col min="23" max="23" width="6.140625" style="1" customWidth="1"/>
    <col min="24" max="24" width="4" style="1" customWidth="1"/>
    <col min="25" max="25" width="0.28515625" style="1" customWidth="1"/>
    <col min="26" max="26" width="9.85546875" style="229" customWidth="1"/>
    <col min="27" max="27" width="16.42578125" style="403" customWidth="1"/>
    <col min="28" max="28" width="11.28515625" style="565" customWidth="1"/>
    <col min="29" max="29" width="8.42578125" style="229" customWidth="1"/>
    <col min="30" max="30" width="5.42578125" style="204" customWidth="1"/>
    <col min="31" max="31" width="8" style="204" customWidth="1"/>
    <col min="32" max="33" width="9.140625" style="215"/>
    <col min="34" max="36" width="9.140625" style="251"/>
    <col min="37" max="16384" width="9.140625" style="1"/>
  </cols>
  <sheetData>
    <row r="1" spans="1:33" ht="18.75" x14ac:dyDescent="0.3">
      <c r="A1" s="256"/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8"/>
      <c r="O1" s="6"/>
      <c r="P1" s="6"/>
      <c r="Q1" s="6"/>
      <c r="R1" s="6"/>
      <c r="S1" s="6"/>
      <c r="T1" s="6"/>
      <c r="U1" s="6"/>
      <c r="V1" s="6"/>
      <c r="W1" s="6"/>
      <c r="X1" s="6"/>
      <c r="AB1" s="561"/>
      <c r="AF1" s="204"/>
    </row>
    <row r="2" spans="1:33" x14ac:dyDescent="0.2">
      <c r="A2" s="6"/>
      <c r="B2" s="6"/>
      <c r="C2" s="1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AB2" s="561"/>
      <c r="AF2" s="204"/>
    </row>
    <row r="3" spans="1:33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AA3" s="404"/>
      <c r="AB3" s="561"/>
      <c r="AF3" s="204"/>
    </row>
    <row r="4" spans="1:33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AA4" s="404"/>
      <c r="AB4" s="561"/>
      <c r="AF4" s="204"/>
    </row>
    <row r="5" spans="1:33" x14ac:dyDescent="0.2">
      <c r="A5" s="470" t="s">
        <v>90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70"/>
      <c r="P5" s="470"/>
      <c r="Q5" s="470"/>
      <c r="R5" s="470"/>
      <c r="S5" s="470"/>
      <c r="T5" s="470"/>
      <c r="U5" s="470"/>
      <c r="V5" s="470"/>
      <c r="W5" s="470"/>
      <c r="X5" s="470"/>
      <c r="AA5" s="404"/>
      <c r="AB5" s="561"/>
      <c r="AF5" s="204"/>
    </row>
    <row r="6" spans="1:33" ht="10.5" customHeight="1" x14ac:dyDescent="0.2">
      <c r="A6" s="256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6"/>
      <c r="P6" s="6"/>
      <c r="Q6" s="6"/>
      <c r="R6" s="6"/>
      <c r="S6" s="6"/>
      <c r="T6" s="6"/>
      <c r="U6" s="6"/>
      <c r="V6" s="6"/>
      <c r="W6" s="6"/>
      <c r="X6" s="6"/>
      <c r="AA6" s="404"/>
      <c r="AB6" s="561"/>
      <c r="AF6" s="204"/>
      <c r="AG6" s="204"/>
    </row>
    <row r="7" spans="1:33" ht="12.75" customHeight="1" x14ac:dyDescent="0.2">
      <c r="A7" s="6"/>
      <c r="B7" s="6"/>
      <c r="C7" s="6"/>
      <c r="D7" s="6"/>
      <c r="E7" s="6"/>
      <c r="F7" s="6"/>
      <c r="G7" s="6"/>
      <c r="H7" s="6"/>
      <c r="I7" s="471" t="s">
        <v>23</v>
      </c>
      <c r="J7" s="472"/>
      <c r="K7" s="472"/>
      <c r="L7" s="472"/>
      <c r="M7" s="472"/>
      <c r="N7" s="472"/>
      <c r="O7" s="472"/>
      <c r="P7" s="473"/>
      <c r="Q7" s="6"/>
      <c r="R7" s="6"/>
      <c r="S7" s="6"/>
      <c r="T7" s="6"/>
      <c r="U7" s="6"/>
      <c r="V7" s="6"/>
      <c r="W7" s="6"/>
      <c r="X7" s="6"/>
      <c r="AA7" s="404"/>
      <c r="AB7" s="561"/>
      <c r="AF7" s="204"/>
      <c r="AG7" s="204"/>
    </row>
    <row r="8" spans="1:33" ht="12.75" customHeight="1" x14ac:dyDescent="0.2">
      <c r="A8" s="6"/>
      <c r="B8" s="6"/>
      <c r="C8" s="6"/>
      <c r="D8" s="6"/>
      <c r="E8" s="6"/>
      <c r="F8" s="6"/>
      <c r="G8" s="6"/>
      <c r="H8" s="6"/>
      <c r="I8" s="259" t="s">
        <v>0</v>
      </c>
      <c r="J8" s="260"/>
      <c r="K8" s="260"/>
      <c r="L8" s="261">
        <v>660</v>
      </c>
      <c r="M8" s="262"/>
      <c r="N8" s="474">
        <v>1</v>
      </c>
      <c r="O8" s="474"/>
      <c r="P8" s="475"/>
      <c r="Q8" s="6"/>
      <c r="R8" s="6"/>
      <c r="S8" s="6"/>
      <c r="T8" s="6"/>
      <c r="U8" s="6"/>
      <c r="V8" s="6"/>
      <c r="W8" s="6"/>
      <c r="X8" s="6"/>
      <c r="AA8" s="404"/>
      <c r="AB8" s="561"/>
      <c r="AF8" s="204"/>
      <c r="AG8" s="204"/>
    </row>
    <row r="9" spans="1:33" ht="12.75" customHeight="1" x14ac:dyDescent="0.2">
      <c r="A9" s="6"/>
      <c r="B9" s="6"/>
      <c r="C9" s="6"/>
      <c r="D9" s="6"/>
      <c r="E9" s="6"/>
      <c r="F9" s="6"/>
      <c r="G9" s="6"/>
      <c r="H9" s="6"/>
      <c r="I9" s="263" t="s">
        <v>1</v>
      </c>
      <c r="J9" s="264"/>
      <c r="K9" s="264"/>
      <c r="L9" s="265">
        <v>43</v>
      </c>
      <c r="M9" s="266"/>
      <c r="N9" s="476">
        <v>1</v>
      </c>
      <c r="O9" s="476"/>
      <c r="P9" s="477"/>
      <c r="Q9" s="6"/>
      <c r="R9" s="6"/>
      <c r="S9" s="6"/>
      <c r="T9" s="6"/>
      <c r="U9" s="6"/>
      <c r="V9" s="6"/>
      <c r="W9" s="6"/>
      <c r="X9" s="6"/>
      <c r="AA9" s="405"/>
      <c r="AB9" s="561"/>
      <c r="AF9" s="204"/>
      <c r="AG9" s="204"/>
    </row>
    <row r="10" spans="1:33" ht="12.75" customHeight="1" x14ac:dyDescent="0.2">
      <c r="A10" s="6"/>
      <c r="B10" s="6"/>
      <c r="C10" s="6"/>
      <c r="D10" s="6"/>
      <c r="E10" s="6"/>
      <c r="F10" s="6"/>
      <c r="G10" s="6"/>
      <c r="H10" s="6"/>
      <c r="I10" s="263" t="s">
        <v>2</v>
      </c>
      <c r="J10" s="264"/>
      <c r="K10" s="264"/>
      <c r="L10" s="265">
        <v>639</v>
      </c>
      <c r="M10" s="266"/>
      <c r="N10" s="476">
        <v>1</v>
      </c>
      <c r="O10" s="476"/>
      <c r="P10" s="477"/>
      <c r="Q10" s="6"/>
      <c r="R10" s="6"/>
      <c r="S10" s="6"/>
      <c r="T10" s="6"/>
      <c r="U10" s="6"/>
      <c r="V10" s="6"/>
      <c r="W10" s="6"/>
      <c r="X10" s="6"/>
      <c r="AA10" s="405"/>
      <c r="AB10" s="561"/>
      <c r="AG10" s="204"/>
    </row>
    <row r="11" spans="1:33" ht="12.75" customHeight="1" x14ac:dyDescent="0.2">
      <c r="A11" s="6"/>
      <c r="B11" s="6"/>
      <c r="C11" s="6"/>
      <c r="D11" s="3"/>
      <c r="E11" s="3"/>
      <c r="F11" s="3"/>
      <c r="G11" s="3"/>
      <c r="H11" s="6"/>
      <c r="I11" s="426" t="s">
        <v>21</v>
      </c>
      <c r="J11" s="427"/>
      <c r="K11" s="427"/>
      <c r="L11" s="269">
        <v>85</v>
      </c>
      <c r="M11" s="270"/>
      <c r="N11" s="478">
        <v>1</v>
      </c>
      <c r="O11" s="478"/>
      <c r="P11" s="479"/>
      <c r="Q11" s="6"/>
      <c r="R11" s="6"/>
      <c r="S11" s="6"/>
      <c r="T11" s="6"/>
      <c r="U11" s="6"/>
      <c r="V11" s="6"/>
      <c r="W11" s="6"/>
      <c r="X11" s="6"/>
      <c r="AA11" s="406"/>
      <c r="AB11" s="561"/>
      <c r="AG11" s="204"/>
    </row>
    <row r="12" spans="1:33" ht="12.75" customHeight="1" x14ac:dyDescent="0.2">
      <c r="A12" s="6"/>
      <c r="B12" s="6"/>
      <c r="C12" s="271"/>
      <c r="D12" s="271"/>
      <c r="E12" s="271"/>
      <c r="F12" s="271"/>
      <c r="G12" s="271"/>
      <c r="H12" s="271"/>
      <c r="I12" s="271"/>
      <c r="J12" s="271"/>
      <c r="K12" s="271"/>
      <c r="L12" s="270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6"/>
      <c r="X12" s="6"/>
      <c r="AA12" s="406"/>
      <c r="AB12" s="562"/>
      <c r="AC12" s="234"/>
      <c r="AD12" s="211"/>
      <c r="AE12" s="211"/>
      <c r="AG12" s="204"/>
    </row>
    <row r="13" spans="1:33" ht="12.75" customHeight="1" x14ac:dyDescent="0.2">
      <c r="A13" s="6"/>
      <c r="B13" s="272"/>
      <c r="C13" s="6"/>
      <c r="D13" s="3"/>
      <c r="E13" s="3"/>
      <c r="F13" s="6"/>
      <c r="G13" s="272"/>
      <c r="H13" s="6"/>
      <c r="I13" s="3"/>
      <c r="J13" s="3"/>
      <c r="K13" s="3"/>
      <c r="L13" s="272"/>
      <c r="M13" s="6"/>
      <c r="N13" s="6"/>
      <c r="O13" s="6"/>
      <c r="P13" s="6"/>
      <c r="Q13" s="272"/>
      <c r="R13" s="6"/>
      <c r="S13" s="6"/>
      <c r="T13" s="6"/>
      <c r="U13" s="6"/>
      <c r="V13" s="273"/>
      <c r="W13" s="6"/>
      <c r="X13" s="6"/>
      <c r="AA13" s="406"/>
      <c r="AB13" s="430"/>
      <c r="AC13" s="482"/>
      <c r="AD13" s="482"/>
      <c r="AE13" s="432"/>
      <c r="AG13" s="204"/>
    </row>
    <row r="14" spans="1:33" ht="12.75" customHeight="1" x14ac:dyDescent="0.2">
      <c r="A14" s="464" t="s">
        <v>5</v>
      </c>
      <c r="B14" s="465"/>
      <c r="C14" s="465"/>
      <c r="D14" s="466"/>
      <c r="E14" s="112"/>
      <c r="F14" s="464" t="s">
        <v>8</v>
      </c>
      <c r="G14" s="465"/>
      <c r="H14" s="465"/>
      <c r="I14" s="466"/>
      <c r="J14" s="112"/>
      <c r="K14" s="464" t="s">
        <v>11</v>
      </c>
      <c r="L14" s="465"/>
      <c r="M14" s="465"/>
      <c r="N14" s="466"/>
      <c r="O14" s="6"/>
      <c r="P14" s="464" t="s">
        <v>6</v>
      </c>
      <c r="Q14" s="465"/>
      <c r="R14" s="465"/>
      <c r="S14" s="466"/>
      <c r="T14" s="6"/>
      <c r="U14" s="467" t="s">
        <v>7</v>
      </c>
      <c r="V14" s="468"/>
      <c r="W14" s="468"/>
      <c r="X14" s="469"/>
      <c r="Z14" s="563"/>
      <c r="AB14" s="430"/>
      <c r="AC14" s="233"/>
      <c r="AD14" s="212"/>
      <c r="AE14" s="212"/>
      <c r="AG14" s="204"/>
    </row>
    <row r="15" spans="1:33" ht="12.75" customHeight="1" x14ac:dyDescent="0.2">
      <c r="A15" s="274" t="s">
        <v>0</v>
      </c>
      <c r="B15" s="3"/>
      <c r="C15" s="275">
        <v>358</v>
      </c>
      <c r="D15" s="276">
        <f>C15/L8</f>
        <v>0.54242424242424248</v>
      </c>
      <c r="E15" s="113"/>
      <c r="F15" s="274" t="s">
        <v>0</v>
      </c>
      <c r="G15" s="3"/>
      <c r="H15" s="277">
        <v>186</v>
      </c>
      <c r="I15" s="276">
        <f>H15/L8</f>
        <v>0.2818181818181818</v>
      </c>
      <c r="J15" s="113"/>
      <c r="K15" s="274" t="s">
        <v>0</v>
      </c>
      <c r="L15" s="3"/>
      <c r="M15" s="277">
        <v>47</v>
      </c>
      <c r="N15" s="276">
        <f>M15/L8</f>
        <v>7.1212121212121213E-2</v>
      </c>
      <c r="O15" s="6"/>
      <c r="P15" s="274" t="s">
        <v>0</v>
      </c>
      <c r="Q15" s="3"/>
      <c r="R15" s="275">
        <v>44</v>
      </c>
      <c r="S15" s="276">
        <f>R15/L8</f>
        <v>6.6666666666666666E-2</v>
      </c>
      <c r="T15" s="6"/>
      <c r="U15" s="274" t="s">
        <v>0</v>
      </c>
      <c r="V15" s="3"/>
      <c r="W15" s="278">
        <v>25</v>
      </c>
      <c r="X15" s="276">
        <f>W15/L8</f>
        <v>3.787878787878788E-2</v>
      </c>
      <c r="Z15" s="563"/>
      <c r="AB15" s="564"/>
      <c r="AC15" s="253"/>
      <c r="AD15" s="206"/>
      <c r="AE15" s="206"/>
      <c r="AG15" s="204"/>
    </row>
    <row r="16" spans="1:33" ht="12.75" customHeight="1" x14ac:dyDescent="0.2">
      <c r="A16" s="274" t="s">
        <v>1</v>
      </c>
      <c r="B16" s="3"/>
      <c r="C16" s="275">
        <v>10</v>
      </c>
      <c r="D16" s="276">
        <f>C16/L9</f>
        <v>0.23255813953488372</v>
      </c>
      <c r="E16" s="113"/>
      <c r="F16" s="274" t="s">
        <v>1</v>
      </c>
      <c r="G16" s="3"/>
      <c r="H16" s="277">
        <v>5</v>
      </c>
      <c r="I16" s="276">
        <f>H16/L9</f>
        <v>0.11627906976744186</v>
      </c>
      <c r="J16" s="113"/>
      <c r="K16" s="274" t="s">
        <v>1</v>
      </c>
      <c r="L16" s="3"/>
      <c r="M16" s="277">
        <v>5</v>
      </c>
      <c r="N16" s="276">
        <f>M16/L9</f>
        <v>0.11627906976744186</v>
      </c>
      <c r="O16" s="6"/>
      <c r="P16" s="274" t="s">
        <v>1</v>
      </c>
      <c r="Q16" s="3"/>
      <c r="R16" s="275">
        <v>18</v>
      </c>
      <c r="S16" s="276">
        <f>R16/L9</f>
        <v>0.41860465116279072</v>
      </c>
      <c r="T16" s="6"/>
      <c r="U16" s="274" t="s">
        <v>1</v>
      </c>
      <c r="V16" s="3"/>
      <c r="W16" s="278">
        <v>5</v>
      </c>
      <c r="X16" s="276">
        <f>W16/L9</f>
        <v>0.11627906976744186</v>
      </c>
      <c r="Z16" s="563"/>
      <c r="AB16" s="564"/>
      <c r="AC16" s="253"/>
      <c r="AD16" s="206"/>
      <c r="AE16" s="206"/>
      <c r="AG16" s="204"/>
    </row>
    <row r="17" spans="1:33" ht="12.75" customHeight="1" x14ac:dyDescent="0.2">
      <c r="A17" s="279" t="s">
        <v>2</v>
      </c>
      <c r="B17" s="3"/>
      <c r="C17" s="275">
        <v>363</v>
      </c>
      <c r="D17" s="276">
        <f>C17/L10</f>
        <v>0.568075117370892</v>
      </c>
      <c r="E17" s="113"/>
      <c r="F17" s="279" t="s">
        <v>2</v>
      </c>
      <c r="G17" s="3"/>
      <c r="H17" s="277">
        <v>184</v>
      </c>
      <c r="I17" s="276">
        <f>H17/L10</f>
        <v>0.28794992175273865</v>
      </c>
      <c r="J17" s="113"/>
      <c r="K17" s="279" t="s">
        <v>2</v>
      </c>
      <c r="L17" s="3"/>
      <c r="M17" s="277">
        <v>43</v>
      </c>
      <c r="N17" s="276">
        <f>M17/L10</f>
        <v>6.729264475743349E-2</v>
      </c>
      <c r="O17" s="6"/>
      <c r="P17" s="279" t="s">
        <v>2</v>
      </c>
      <c r="Q17" s="3"/>
      <c r="R17" s="275">
        <v>27</v>
      </c>
      <c r="S17" s="276">
        <f>R17/L10</f>
        <v>4.2253521126760563E-2</v>
      </c>
      <c r="T17" s="6"/>
      <c r="U17" s="279" t="s">
        <v>2</v>
      </c>
      <c r="V17" s="3"/>
      <c r="W17" s="278">
        <v>22</v>
      </c>
      <c r="X17" s="276">
        <f>W17/L10</f>
        <v>3.4428794992175271E-2</v>
      </c>
      <c r="Z17" s="563"/>
      <c r="AB17" s="564"/>
      <c r="AC17" s="253"/>
      <c r="AD17" s="206"/>
      <c r="AE17" s="206"/>
      <c r="AG17" s="204"/>
    </row>
    <row r="18" spans="1:33" ht="12.75" customHeight="1" x14ac:dyDescent="0.2">
      <c r="A18" s="426" t="s">
        <v>21</v>
      </c>
      <c r="B18" s="427"/>
      <c r="C18" s="275">
        <v>16</v>
      </c>
      <c r="D18" s="280">
        <f>C18/L11</f>
        <v>0.18823529411764706</v>
      </c>
      <c r="E18" s="113"/>
      <c r="F18" s="426" t="s">
        <v>21</v>
      </c>
      <c r="G18" s="427"/>
      <c r="H18" s="277">
        <v>41</v>
      </c>
      <c r="I18" s="280">
        <f>H18/L11</f>
        <v>0.4823529411764706</v>
      </c>
      <c r="J18" s="113"/>
      <c r="K18" s="426" t="s">
        <v>21</v>
      </c>
      <c r="L18" s="427"/>
      <c r="M18" s="277">
        <v>7</v>
      </c>
      <c r="N18" s="280">
        <f>M18/L11</f>
        <v>8.2352941176470587E-2</v>
      </c>
      <c r="O18" s="3"/>
      <c r="P18" s="426" t="s">
        <v>21</v>
      </c>
      <c r="Q18" s="427"/>
      <c r="R18" s="275">
        <v>13</v>
      </c>
      <c r="S18" s="280">
        <f>R18/L11</f>
        <v>0.15294117647058825</v>
      </c>
      <c r="T18" s="3"/>
      <c r="U18" s="480" t="s">
        <v>21</v>
      </c>
      <c r="V18" s="481"/>
      <c r="W18" s="278">
        <v>8</v>
      </c>
      <c r="X18" s="280">
        <f>W18/L11</f>
        <v>9.4117647058823528E-2</v>
      </c>
      <c r="Z18" s="563"/>
      <c r="AB18" s="564"/>
      <c r="AC18" s="253"/>
      <c r="AD18" s="206"/>
      <c r="AE18" s="206"/>
      <c r="AG18" s="204"/>
    </row>
    <row r="19" spans="1:33" ht="12.75" customHeight="1" x14ac:dyDescent="0.2">
      <c r="A19" s="281"/>
      <c r="B19" s="3"/>
      <c r="C19" s="281"/>
      <c r="D19" s="6"/>
      <c r="E19" s="3"/>
      <c r="F19" s="281"/>
      <c r="G19" s="6"/>
      <c r="H19" s="281"/>
      <c r="I19" s="3"/>
      <c r="J19" s="3"/>
      <c r="K19" s="281"/>
      <c r="L19" s="3"/>
      <c r="M19" s="281"/>
      <c r="N19" s="6"/>
      <c r="O19" s="6"/>
      <c r="P19" s="281"/>
      <c r="Q19" s="6"/>
      <c r="R19" s="281"/>
      <c r="S19" s="6"/>
      <c r="T19" s="6"/>
      <c r="U19" s="281"/>
      <c r="V19" s="6"/>
      <c r="W19" s="281"/>
      <c r="X19" s="6"/>
      <c r="AB19" s="564"/>
      <c r="AC19" s="253"/>
      <c r="AD19" s="206"/>
      <c r="AE19" s="206"/>
      <c r="AG19" s="204"/>
    </row>
    <row r="20" spans="1:33" ht="12.75" customHeight="1" x14ac:dyDescent="0.2">
      <c r="A20" s="459" t="s">
        <v>9</v>
      </c>
      <c r="B20" s="460"/>
      <c r="C20" s="459" t="s">
        <v>24</v>
      </c>
      <c r="D20" s="460"/>
      <c r="E20" s="282"/>
      <c r="F20" s="459" t="s">
        <v>9</v>
      </c>
      <c r="G20" s="460"/>
      <c r="H20" s="459" t="s">
        <v>24</v>
      </c>
      <c r="I20" s="460"/>
      <c r="J20" s="283"/>
      <c r="K20" s="459" t="s">
        <v>9</v>
      </c>
      <c r="L20" s="460"/>
      <c r="M20" s="459" t="s">
        <v>24</v>
      </c>
      <c r="N20" s="460"/>
      <c r="O20" s="283"/>
      <c r="P20" s="459" t="s">
        <v>9</v>
      </c>
      <c r="Q20" s="460"/>
      <c r="R20" s="459" t="s">
        <v>24</v>
      </c>
      <c r="S20" s="460"/>
      <c r="T20" s="6"/>
      <c r="U20" s="459" t="s">
        <v>9</v>
      </c>
      <c r="V20" s="460"/>
      <c r="W20" s="459" t="s">
        <v>24</v>
      </c>
      <c r="X20" s="460"/>
      <c r="AB20" s="564"/>
      <c r="AC20" s="253"/>
      <c r="AD20" s="206"/>
      <c r="AE20" s="206"/>
      <c r="AG20" s="204"/>
    </row>
    <row r="21" spans="1:33" ht="12.75" customHeight="1" x14ac:dyDescent="0.2">
      <c r="A21" s="284" t="s">
        <v>0</v>
      </c>
      <c r="B21" s="285">
        <v>211</v>
      </c>
      <c r="C21" s="284" t="s">
        <v>0</v>
      </c>
      <c r="D21" s="285">
        <v>147</v>
      </c>
      <c r="E21" s="6"/>
      <c r="F21" s="284" t="s">
        <v>0</v>
      </c>
      <c r="G21" s="285">
        <v>115</v>
      </c>
      <c r="H21" s="284" t="s">
        <v>0</v>
      </c>
      <c r="I21" s="285">
        <v>71</v>
      </c>
      <c r="J21" s="6"/>
      <c r="K21" s="284" t="s">
        <v>0</v>
      </c>
      <c r="L21" s="285">
        <v>26</v>
      </c>
      <c r="M21" s="284" t="s">
        <v>0</v>
      </c>
      <c r="N21" s="285">
        <v>21</v>
      </c>
      <c r="O21" s="6"/>
      <c r="P21" s="284" t="s">
        <v>0</v>
      </c>
      <c r="Q21" s="285">
        <v>7</v>
      </c>
      <c r="R21" s="284" t="s">
        <v>0</v>
      </c>
      <c r="S21" s="285">
        <v>37</v>
      </c>
      <c r="T21" s="6"/>
      <c r="U21" s="284" t="s">
        <v>0</v>
      </c>
      <c r="V21" s="285">
        <v>15</v>
      </c>
      <c r="W21" s="286" t="s">
        <v>0</v>
      </c>
      <c r="X21" s="287">
        <v>10</v>
      </c>
      <c r="AB21" s="562"/>
      <c r="AC21" s="254"/>
      <c r="AD21" s="380"/>
      <c r="AE21" s="380"/>
      <c r="AG21" s="204"/>
    </row>
    <row r="22" spans="1:33" ht="12.75" customHeight="1" x14ac:dyDescent="0.2">
      <c r="A22" s="284" t="s">
        <v>3</v>
      </c>
      <c r="B22" s="285">
        <v>6</v>
      </c>
      <c r="C22" s="284" t="s">
        <v>3</v>
      </c>
      <c r="D22" s="285">
        <v>4</v>
      </c>
      <c r="E22" s="6"/>
      <c r="F22" s="284" t="s">
        <v>3</v>
      </c>
      <c r="G22" s="285">
        <v>3</v>
      </c>
      <c r="H22" s="284" t="s">
        <v>3</v>
      </c>
      <c r="I22" s="285">
        <v>2</v>
      </c>
      <c r="J22" s="6"/>
      <c r="K22" s="284" t="s">
        <v>3</v>
      </c>
      <c r="L22" s="285">
        <v>3</v>
      </c>
      <c r="M22" s="284" t="s">
        <v>3</v>
      </c>
      <c r="N22" s="285">
        <v>2</v>
      </c>
      <c r="O22" s="6"/>
      <c r="P22" s="284" t="s">
        <v>3</v>
      </c>
      <c r="Q22" s="285">
        <v>2</v>
      </c>
      <c r="R22" s="284" t="s">
        <v>3</v>
      </c>
      <c r="S22" s="285">
        <v>16</v>
      </c>
      <c r="T22" s="6"/>
      <c r="U22" s="284" t="s">
        <v>3</v>
      </c>
      <c r="V22" s="285">
        <v>4</v>
      </c>
      <c r="W22" s="286" t="s">
        <v>3</v>
      </c>
      <c r="X22" s="287">
        <v>1</v>
      </c>
      <c r="AB22" s="562"/>
      <c r="AC22" s="254"/>
      <c r="AD22" s="380"/>
      <c r="AE22" s="380"/>
      <c r="AG22" s="204"/>
    </row>
    <row r="23" spans="1:33" ht="12.75" customHeight="1" x14ac:dyDescent="0.2">
      <c r="A23" s="284" t="s">
        <v>4</v>
      </c>
      <c r="B23" s="288">
        <v>213</v>
      </c>
      <c r="C23" s="284" t="s">
        <v>4</v>
      </c>
      <c r="D23" s="288">
        <v>150</v>
      </c>
      <c r="E23" s="6"/>
      <c r="F23" s="284" t="s">
        <v>4</v>
      </c>
      <c r="G23" s="288">
        <v>112</v>
      </c>
      <c r="H23" s="284" t="s">
        <v>4</v>
      </c>
      <c r="I23" s="288">
        <v>72</v>
      </c>
      <c r="J23" s="6"/>
      <c r="K23" s="284" t="s">
        <v>4</v>
      </c>
      <c r="L23" s="288">
        <v>24</v>
      </c>
      <c r="M23" s="284" t="s">
        <v>4</v>
      </c>
      <c r="N23" s="288">
        <v>19</v>
      </c>
      <c r="O23" s="6"/>
      <c r="P23" s="284" t="s">
        <v>4</v>
      </c>
      <c r="Q23" s="288">
        <v>5</v>
      </c>
      <c r="R23" s="284" t="s">
        <v>4</v>
      </c>
      <c r="S23" s="288">
        <v>22</v>
      </c>
      <c r="T23" s="6"/>
      <c r="U23" s="284" t="s">
        <v>4</v>
      </c>
      <c r="V23" s="288">
        <v>12</v>
      </c>
      <c r="W23" s="284" t="s">
        <v>4</v>
      </c>
      <c r="X23" s="288">
        <v>10</v>
      </c>
      <c r="AB23" s="562"/>
      <c r="AC23" s="254"/>
      <c r="AD23" s="380"/>
      <c r="AE23" s="380"/>
      <c r="AG23" s="204"/>
    </row>
    <row r="24" spans="1:33" ht="12.75" customHeight="1" x14ac:dyDescent="0.2">
      <c r="A24" s="289" t="s">
        <v>21</v>
      </c>
      <c r="B24" s="290">
        <v>9</v>
      </c>
      <c r="C24" s="289" t="s">
        <v>21</v>
      </c>
      <c r="D24" s="290">
        <v>7</v>
      </c>
      <c r="E24" s="6"/>
      <c r="F24" s="289" t="s">
        <v>21</v>
      </c>
      <c r="G24" s="290">
        <v>24</v>
      </c>
      <c r="H24" s="289" t="s">
        <v>21</v>
      </c>
      <c r="I24" s="290">
        <v>17</v>
      </c>
      <c r="J24" s="6"/>
      <c r="K24" s="289" t="s">
        <v>21</v>
      </c>
      <c r="L24" s="290">
        <v>2</v>
      </c>
      <c r="M24" s="289" t="s">
        <v>21</v>
      </c>
      <c r="N24" s="290">
        <v>5</v>
      </c>
      <c r="O24" s="6"/>
      <c r="P24" s="289" t="s">
        <v>21</v>
      </c>
      <c r="Q24" s="290">
        <v>3</v>
      </c>
      <c r="R24" s="289" t="s">
        <v>21</v>
      </c>
      <c r="S24" s="290">
        <v>10</v>
      </c>
      <c r="T24" s="6"/>
      <c r="U24" s="289" t="s">
        <v>21</v>
      </c>
      <c r="V24" s="290">
        <v>4</v>
      </c>
      <c r="W24" s="289" t="s">
        <v>21</v>
      </c>
      <c r="X24" s="290">
        <v>4</v>
      </c>
      <c r="AB24" s="562"/>
      <c r="AC24" s="254"/>
      <c r="AD24" s="380"/>
      <c r="AE24" s="380"/>
      <c r="AG24" s="204"/>
    </row>
    <row r="25" spans="1:33" ht="12.75" customHeight="1" x14ac:dyDescent="0.2">
      <c r="A25" s="291" t="s">
        <v>25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AG25" s="204"/>
    </row>
    <row r="26" spans="1:33" ht="12.75" customHeight="1" x14ac:dyDescent="0.2">
      <c r="A26" s="114" t="s">
        <v>22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AG26" s="204"/>
    </row>
    <row r="27" spans="1:33" ht="12.75" customHeight="1" x14ac:dyDescent="0.2">
      <c r="A27" s="115"/>
      <c r="B27" s="115"/>
      <c r="C27" s="116"/>
      <c r="D27" s="116"/>
      <c r="E27" s="116"/>
      <c r="F27" s="116"/>
      <c r="G27" s="116"/>
      <c r="H27" s="116"/>
      <c r="I27" s="116"/>
      <c r="J27" s="116"/>
      <c r="K27" s="15"/>
      <c r="L27" s="15"/>
      <c r="M27" s="116"/>
      <c r="N27" s="116"/>
      <c r="O27" s="116"/>
      <c r="P27" s="116"/>
      <c r="Q27" s="116"/>
      <c r="R27" s="116"/>
      <c r="S27" s="116"/>
      <c r="T27" s="116"/>
      <c r="U27" s="115"/>
      <c r="V27" s="115"/>
      <c r="W27" s="115"/>
      <c r="X27" s="115"/>
      <c r="AA27" s="407"/>
      <c r="AG27" s="204"/>
    </row>
    <row r="28" spans="1:33" s="251" customFormat="1" ht="12.75" customHeight="1" x14ac:dyDescent="0.2">
      <c r="A28" s="461" t="s">
        <v>92</v>
      </c>
      <c r="B28" s="461"/>
      <c r="C28" s="461"/>
      <c r="D28" s="461"/>
      <c r="E28" s="461"/>
      <c r="F28" s="461"/>
      <c r="G28" s="461"/>
      <c r="H28" s="461"/>
      <c r="I28" s="461"/>
      <c r="J28" s="461"/>
      <c r="K28" s="461"/>
      <c r="L28" s="461"/>
      <c r="M28" s="461"/>
      <c r="N28" s="461"/>
      <c r="O28" s="26"/>
      <c r="P28" s="26"/>
      <c r="Q28" s="26"/>
      <c r="R28" s="26"/>
      <c r="S28" s="26"/>
      <c r="T28" s="26"/>
      <c r="U28" s="26"/>
      <c r="V28" s="26"/>
      <c r="W28" s="26"/>
      <c r="X28" s="26"/>
      <c r="Z28" s="229"/>
      <c r="AA28" s="408"/>
      <c r="AB28" s="565"/>
      <c r="AC28" s="229"/>
      <c r="AD28" s="204"/>
      <c r="AE28" s="204"/>
      <c r="AF28" s="215"/>
      <c r="AG28" s="204"/>
    </row>
    <row r="29" spans="1:33" s="251" customFormat="1" ht="12.75" customHeight="1" x14ac:dyDescent="0.2">
      <c r="A29" s="27"/>
      <c r="B29" s="461" t="s">
        <v>93</v>
      </c>
      <c r="C29" s="461"/>
      <c r="D29" s="461"/>
      <c r="E29" s="461"/>
      <c r="F29" s="461"/>
      <c r="G29" s="461"/>
      <c r="H29" s="461"/>
      <c r="I29" s="461"/>
      <c r="J29" s="461"/>
      <c r="K29" s="461"/>
      <c r="L29" s="461"/>
      <c r="M29" s="461"/>
      <c r="N29" s="461"/>
      <c r="O29" s="461"/>
      <c r="P29" s="461"/>
      <c r="Q29" s="26"/>
      <c r="R29" s="26"/>
      <c r="S29" s="26"/>
      <c r="T29" s="26"/>
      <c r="U29" s="26"/>
      <c r="V29" s="26"/>
      <c r="W29" s="26"/>
      <c r="X29" s="26"/>
      <c r="Z29" s="229"/>
      <c r="AA29" s="409"/>
      <c r="AB29" s="565"/>
      <c r="AC29" s="229"/>
      <c r="AD29" s="204"/>
      <c r="AE29" s="204"/>
      <c r="AF29" s="215"/>
      <c r="AG29" s="215"/>
    </row>
    <row r="30" spans="1:33" s="251" customFormat="1" ht="12.75" customHeight="1" x14ac:dyDescent="0.2">
      <c r="A30" s="27"/>
      <c r="B30" s="27"/>
      <c r="C30" s="461" t="s">
        <v>94</v>
      </c>
      <c r="D30" s="461"/>
      <c r="E30" s="461"/>
      <c r="F30" s="461"/>
      <c r="G30" s="461"/>
      <c r="H30" s="461"/>
      <c r="I30" s="461"/>
      <c r="J30" s="461"/>
      <c r="K30" s="461"/>
      <c r="L30" s="461"/>
      <c r="M30" s="461"/>
      <c r="N30" s="461"/>
      <c r="O30" s="461"/>
      <c r="P30" s="461"/>
      <c r="Q30" s="461"/>
      <c r="R30" s="15"/>
      <c r="S30" s="15"/>
      <c r="T30" s="15"/>
      <c r="U30" s="27"/>
      <c r="V30" s="27"/>
      <c r="W30" s="27"/>
      <c r="X30" s="27"/>
      <c r="Z30" s="229"/>
      <c r="AA30" s="409"/>
      <c r="AB30" s="561"/>
      <c r="AC30" s="229"/>
      <c r="AD30" s="204"/>
      <c r="AE30" s="204"/>
      <c r="AF30" s="215"/>
      <c r="AG30" s="215"/>
    </row>
    <row r="31" spans="1:33" s="251" customFormat="1" ht="12.75" customHeight="1" x14ac:dyDescent="0.2">
      <c r="A31" s="27"/>
      <c r="B31" s="27"/>
      <c r="C31" s="28"/>
      <c r="D31" s="461" t="s">
        <v>95</v>
      </c>
      <c r="E31" s="461"/>
      <c r="F31" s="461"/>
      <c r="G31" s="461"/>
      <c r="H31" s="461"/>
      <c r="I31" s="461"/>
      <c r="J31" s="461"/>
      <c r="K31" s="461"/>
      <c r="L31" s="461"/>
      <c r="M31" s="461"/>
      <c r="N31" s="461"/>
      <c r="O31" s="461"/>
      <c r="P31" s="461"/>
      <c r="Q31" s="461"/>
      <c r="R31" s="461"/>
      <c r="S31" s="15"/>
      <c r="T31" s="15"/>
      <c r="U31" s="27"/>
      <c r="V31" s="27"/>
      <c r="W31" s="27"/>
      <c r="X31" s="27"/>
      <c r="Z31" s="229"/>
      <c r="AA31" s="409"/>
      <c r="AB31" s="561"/>
      <c r="AC31" s="229"/>
      <c r="AD31" s="204"/>
      <c r="AE31" s="204"/>
      <c r="AF31" s="215"/>
      <c r="AG31" s="215"/>
    </row>
    <row r="32" spans="1:33" s="251" customFormat="1" ht="12.7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Z32" s="229"/>
      <c r="AA32" s="408"/>
      <c r="AB32" s="561"/>
      <c r="AC32" s="229"/>
      <c r="AD32" s="204"/>
      <c r="AE32" s="204"/>
      <c r="AF32" s="215"/>
      <c r="AG32" s="215"/>
    </row>
    <row r="33" spans="1:37" s="251" customFormat="1" ht="24.75" customHeight="1" x14ac:dyDescent="0.2">
      <c r="A33" s="252"/>
      <c r="B33" s="292"/>
      <c r="C33" s="292"/>
      <c r="D33" s="292"/>
      <c r="E33" s="292"/>
      <c r="F33" s="462" t="s">
        <v>91</v>
      </c>
      <c r="G33" s="462"/>
      <c r="H33" s="462"/>
      <c r="I33" s="462"/>
      <c r="J33" s="462"/>
      <c r="K33" s="462"/>
      <c r="L33" s="462"/>
      <c r="M33" s="462"/>
      <c r="N33" s="462"/>
      <c r="O33" s="462"/>
      <c r="P33" s="462"/>
      <c r="Q33" s="462"/>
      <c r="R33" s="462"/>
      <c r="S33" s="462"/>
      <c r="T33" s="462"/>
      <c r="U33" s="462"/>
      <c r="V33" s="462"/>
      <c r="W33" s="462"/>
      <c r="X33" s="462"/>
      <c r="Z33" s="229"/>
      <c r="AA33" s="408"/>
      <c r="AB33" s="562"/>
      <c r="AC33" s="234"/>
      <c r="AD33" s="211"/>
      <c r="AE33" s="211"/>
      <c r="AF33" s="215"/>
      <c r="AG33" s="215"/>
    </row>
    <row r="34" spans="1:37" s="251" customFormat="1" ht="12.7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Z34" s="229"/>
      <c r="AA34" s="409"/>
      <c r="AB34" s="562"/>
      <c r="AC34" s="234"/>
      <c r="AD34" s="211"/>
      <c r="AE34" s="211"/>
      <c r="AF34" s="215"/>
      <c r="AG34" s="215"/>
    </row>
    <row r="35" spans="1:37" ht="12.75" customHeight="1" x14ac:dyDescent="0.2">
      <c r="A35" s="458" t="s">
        <v>20</v>
      </c>
      <c r="B35" s="458"/>
      <c r="C35" s="458"/>
      <c r="D35" s="458"/>
      <c r="E35" s="458"/>
      <c r="F35" s="458"/>
      <c r="G35" s="458"/>
      <c r="H35" s="458"/>
      <c r="I35" s="458"/>
      <c r="J35" s="45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  <c r="X35" s="458"/>
      <c r="AA35" s="409"/>
      <c r="AB35" s="430"/>
      <c r="AC35" s="233"/>
      <c r="AD35" s="212"/>
      <c r="AE35" s="212"/>
    </row>
    <row r="36" spans="1:37" ht="9" customHeight="1" x14ac:dyDescent="0.2">
      <c r="A36" s="293"/>
      <c r="B36" s="293"/>
      <c r="C36" s="293"/>
      <c r="D36" s="293"/>
      <c r="E36" s="293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AA36" s="409"/>
      <c r="AB36" s="430"/>
      <c r="AC36" s="233"/>
      <c r="AD36" s="212"/>
      <c r="AE36" s="212"/>
    </row>
    <row r="37" spans="1:37" ht="12" customHeight="1" x14ac:dyDescent="0.2">
      <c r="A37" s="22"/>
      <c r="B37" s="22"/>
      <c r="C37" s="22"/>
      <c r="D37" s="22"/>
      <c r="E37" s="22"/>
      <c r="F37" s="457" t="s">
        <v>1</v>
      </c>
      <c r="G37" s="457"/>
      <c r="H37" s="457"/>
      <c r="I37" s="457"/>
      <c r="J37" s="457"/>
      <c r="K37" s="457"/>
      <c r="L37" s="457"/>
      <c r="M37" s="457"/>
      <c r="N37" s="457"/>
      <c r="O37" s="294"/>
      <c r="P37" s="457" t="s">
        <v>2</v>
      </c>
      <c r="Q37" s="457"/>
      <c r="R37" s="457"/>
      <c r="S37" s="457"/>
      <c r="T37" s="457"/>
      <c r="U37" s="457"/>
      <c r="V37" s="457"/>
      <c r="W37" s="457"/>
      <c r="X37" s="457"/>
      <c r="AA37" s="409"/>
      <c r="AB37" s="430"/>
      <c r="AC37" s="233"/>
      <c r="AD37" s="212"/>
      <c r="AE37" s="212"/>
    </row>
    <row r="38" spans="1:37" ht="12" customHeight="1" x14ac:dyDescent="0.2">
      <c r="A38" s="295"/>
      <c r="B38" s="295"/>
      <c r="C38" s="295"/>
      <c r="D38" s="295"/>
      <c r="E38" s="295"/>
      <c r="F38" s="457" t="s">
        <v>6</v>
      </c>
      <c r="G38" s="457"/>
      <c r="H38" s="457"/>
      <c r="I38" s="457"/>
      <c r="J38" s="294"/>
      <c r="K38" s="457" t="s">
        <v>18</v>
      </c>
      <c r="L38" s="457"/>
      <c r="M38" s="457"/>
      <c r="N38" s="457"/>
      <c r="O38" s="294"/>
      <c r="P38" s="457" t="s">
        <v>26</v>
      </c>
      <c r="Q38" s="457"/>
      <c r="R38" s="457"/>
      <c r="S38" s="457"/>
      <c r="T38" s="294"/>
      <c r="U38" s="457" t="s">
        <v>18</v>
      </c>
      <c r="V38" s="457"/>
      <c r="W38" s="457"/>
      <c r="X38" s="457"/>
      <c r="AA38" s="409"/>
      <c r="AB38" s="430"/>
      <c r="AC38" s="253"/>
      <c r="AD38" s="206"/>
      <c r="AE38" s="206"/>
    </row>
    <row r="39" spans="1:37" ht="12" customHeight="1" x14ac:dyDescent="0.2">
      <c r="A39" s="295"/>
      <c r="B39" s="295"/>
      <c r="C39" s="295"/>
      <c r="D39" s="295"/>
      <c r="E39" s="295"/>
      <c r="F39" s="455" t="s">
        <v>16</v>
      </c>
      <c r="G39" s="456"/>
      <c r="H39" s="433" t="s">
        <v>10</v>
      </c>
      <c r="I39" s="431" t="s">
        <v>17</v>
      </c>
      <c r="J39" s="298"/>
      <c r="K39" s="457" t="s">
        <v>16</v>
      </c>
      <c r="L39" s="457"/>
      <c r="M39" s="431" t="s">
        <v>10</v>
      </c>
      <c r="N39" s="431" t="s">
        <v>17</v>
      </c>
      <c r="O39" s="298"/>
      <c r="P39" s="457" t="s">
        <v>16</v>
      </c>
      <c r="Q39" s="457"/>
      <c r="R39" s="431" t="s">
        <v>10</v>
      </c>
      <c r="S39" s="431" t="s">
        <v>17</v>
      </c>
      <c r="T39" s="298"/>
      <c r="U39" s="457" t="s">
        <v>16</v>
      </c>
      <c r="V39" s="457"/>
      <c r="W39" s="431" t="s">
        <v>10</v>
      </c>
      <c r="X39" s="431" t="s">
        <v>17</v>
      </c>
      <c r="AA39" s="410"/>
      <c r="AB39" s="566"/>
      <c r="AC39" s="566"/>
      <c r="AD39" s="559"/>
      <c r="AE39" s="556"/>
      <c r="AF39" s="559"/>
    </row>
    <row r="40" spans="1:37" ht="12" customHeight="1" x14ac:dyDescent="0.2">
      <c r="A40" s="445">
        <v>2016</v>
      </c>
      <c r="B40" s="419" t="s">
        <v>12</v>
      </c>
      <c r="C40" s="420"/>
      <c r="D40" s="420"/>
      <c r="E40" s="421"/>
      <c r="F40" s="437">
        <v>9</v>
      </c>
      <c r="G40" s="438"/>
      <c r="H40" s="422">
        <v>6</v>
      </c>
      <c r="I40" s="118" t="s">
        <v>19</v>
      </c>
      <c r="J40" s="119"/>
      <c r="K40" s="437">
        <v>13</v>
      </c>
      <c r="L40" s="438"/>
      <c r="M40" s="422">
        <v>8</v>
      </c>
      <c r="N40" s="118">
        <f t="shared" ref="N40:N59" si="0">M40/K40</f>
        <v>0.61538461538461542</v>
      </c>
      <c r="O40" s="119"/>
      <c r="P40" s="437">
        <v>175</v>
      </c>
      <c r="Q40" s="438"/>
      <c r="R40" s="422">
        <v>71</v>
      </c>
      <c r="S40" s="118">
        <f t="shared" ref="S40:S59" si="1">R40/P40</f>
        <v>0.40571428571428569</v>
      </c>
      <c r="T40" s="119"/>
      <c r="U40" s="437">
        <v>195</v>
      </c>
      <c r="V40" s="438"/>
      <c r="W40" s="422">
        <v>85</v>
      </c>
      <c r="X40" s="118">
        <f t="shared" ref="X40:X59" si="2">W40/U40</f>
        <v>0.4358974358974359</v>
      </c>
      <c r="AA40" s="409"/>
      <c r="AB40" s="430"/>
      <c r="AC40" s="564"/>
      <c r="AD40" s="557"/>
      <c r="AE40" s="556"/>
      <c r="AF40" s="557"/>
    </row>
    <row r="41" spans="1:37" ht="12" customHeight="1" x14ac:dyDescent="0.2">
      <c r="A41" s="446"/>
      <c r="B41" s="419" t="s">
        <v>13</v>
      </c>
      <c r="C41" s="420"/>
      <c r="D41" s="420"/>
      <c r="E41" s="421"/>
      <c r="F41" s="437">
        <v>4</v>
      </c>
      <c r="G41" s="438"/>
      <c r="H41" s="422">
        <v>3</v>
      </c>
      <c r="I41" s="118" t="s">
        <v>19</v>
      </c>
      <c r="J41" s="119"/>
      <c r="K41" s="437">
        <v>7</v>
      </c>
      <c r="L41" s="438"/>
      <c r="M41" s="422">
        <v>4</v>
      </c>
      <c r="N41" s="118">
        <f t="shared" si="0"/>
        <v>0.5714285714285714</v>
      </c>
      <c r="O41" s="119"/>
      <c r="P41" s="437">
        <v>179</v>
      </c>
      <c r="Q41" s="438"/>
      <c r="R41" s="422">
        <v>24</v>
      </c>
      <c r="S41" s="118">
        <f t="shared" si="1"/>
        <v>0.13407821229050279</v>
      </c>
      <c r="T41" s="119"/>
      <c r="U41" s="437">
        <v>201</v>
      </c>
      <c r="V41" s="438"/>
      <c r="W41" s="422">
        <v>26</v>
      </c>
      <c r="X41" s="118">
        <f t="shared" si="2"/>
        <v>0.12935323383084577</v>
      </c>
      <c r="AA41" s="409"/>
      <c r="AB41" s="430"/>
      <c r="AC41" s="564"/>
      <c r="AD41" s="557"/>
      <c r="AE41" s="556"/>
      <c r="AF41" s="557"/>
      <c r="AG41" s="204"/>
    </row>
    <row r="42" spans="1:37" ht="12" customHeight="1" x14ac:dyDescent="0.2">
      <c r="A42" s="446"/>
      <c r="B42" s="419" t="s">
        <v>14</v>
      </c>
      <c r="C42" s="420"/>
      <c r="D42" s="420"/>
      <c r="E42" s="421"/>
      <c r="F42" s="437">
        <v>9</v>
      </c>
      <c r="G42" s="438"/>
      <c r="H42" s="422">
        <v>7</v>
      </c>
      <c r="I42" s="118" t="s">
        <v>19</v>
      </c>
      <c r="J42" s="119"/>
      <c r="K42" s="437">
        <v>11</v>
      </c>
      <c r="L42" s="438"/>
      <c r="M42" s="422">
        <v>9</v>
      </c>
      <c r="N42" s="118">
        <f t="shared" si="0"/>
        <v>0.81818181818181823</v>
      </c>
      <c r="O42" s="119"/>
      <c r="P42" s="437">
        <v>183</v>
      </c>
      <c r="Q42" s="438"/>
      <c r="R42" s="422">
        <v>39</v>
      </c>
      <c r="S42" s="118">
        <f t="shared" si="1"/>
        <v>0.21311475409836064</v>
      </c>
      <c r="T42" s="119"/>
      <c r="U42" s="437">
        <v>209</v>
      </c>
      <c r="V42" s="438"/>
      <c r="W42" s="422">
        <v>45</v>
      </c>
      <c r="X42" s="118">
        <f t="shared" si="2"/>
        <v>0.21531100478468901</v>
      </c>
      <c r="AA42" s="567"/>
      <c r="AB42" s="568"/>
      <c r="AC42" s="568"/>
      <c r="AD42" s="560"/>
      <c r="AE42" s="556"/>
      <c r="AF42" s="560"/>
      <c r="AG42" s="204"/>
    </row>
    <row r="43" spans="1:37" ht="12" customHeight="1" x14ac:dyDescent="0.2">
      <c r="A43" s="446"/>
      <c r="B43" s="419" t="s">
        <v>15</v>
      </c>
      <c r="C43" s="420"/>
      <c r="D43" s="420"/>
      <c r="E43" s="421"/>
      <c r="F43" s="437">
        <v>15</v>
      </c>
      <c r="G43" s="438"/>
      <c r="H43" s="422">
        <v>13</v>
      </c>
      <c r="I43" s="118" t="s">
        <v>19</v>
      </c>
      <c r="J43" s="119"/>
      <c r="K43" s="437">
        <v>24</v>
      </c>
      <c r="L43" s="438"/>
      <c r="M43" s="422">
        <v>19</v>
      </c>
      <c r="N43" s="118">
        <f t="shared" si="0"/>
        <v>0.79166666666666663</v>
      </c>
      <c r="O43" s="119"/>
      <c r="P43" s="437">
        <v>252</v>
      </c>
      <c r="Q43" s="438"/>
      <c r="R43" s="422">
        <v>137</v>
      </c>
      <c r="S43" s="118">
        <f t="shared" si="1"/>
        <v>0.54365079365079361</v>
      </c>
      <c r="T43" s="119"/>
      <c r="U43" s="437">
        <v>291</v>
      </c>
      <c r="V43" s="438"/>
      <c r="W43" s="422">
        <v>167</v>
      </c>
      <c r="X43" s="118">
        <f t="shared" si="2"/>
        <v>0.57388316151202745</v>
      </c>
      <c r="AA43" s="567"/>
      <c r="AB43" s="568"/>
      <c r="AC43" s="568"/>
      <c r="AD43" s="560"/>
      <c r="AE43" s="556"/>
      <c r="AF43" s="560"/>
      <c r="AG43" s="204"/>
      <c r="AH43" s="252"/>
      <c r="AI43" s="252"/>
    </row>
    <row r="44" spans="1:37" ht="12" customHeight="1" x14ac:dyDescent="0.2">
      <c r="A44" s="447"/>
      <c r="B44" s="423" t="s">
        <v>16</v>
      </c>
      <c r="C44" s="424"/>
      <c r="D44" s="424"/>
      <c r="E44" s="425"/>
      <c r="F44" s="435">
        <f>SUM(F40:G43)</f>
        <v>37</v>
      </c>
      <c r="G44" s="436"/>
      <c r="H44" s="93">
        <f>SUM(H40:H43)</f>
        <v>29</v>
      </c>
      <c r="I44" s="94">
        <f>H44/F44</f>
        <v>0.78378378378378377</v>
      </c>
      <c r="J44" s="95"/>
      <c r="K44" s="435">
        <f>SUM(K40:L43)</f>
        <v>55</v>
      </c>
      <c r="L44" s="436"/>
      <c r="M44" s="93">
        <f>SUM(M40:M43)</f>
        <v>40</v>
      </c>
      <c r="N44" s="94">
        <f t="shared" si="0"/>
        <v>0.72727272727272729</v>
      </c>
      <c r="O44" s="95"/>
      <c r="P44" s="435">
        <f>SUM(P40:Q43)</f>
        <v>789</v>
      </c>
      <c r="Q44" s="436"/>
      <c r="R44" s="93">
        <f>SUM(R40:R43)</f>
        <v>271</v>
      </c>
      <c r="S44" s="94">
        <f t="shared" si="1"/>
        <v>0.34347275031685676</v>
      </c>
      <c r="T44" s="95"/>
      <c r="U44" s="435">
        <f>SUM(U40:V43)</f>
        <v>896</v>
      </c>
      <c r="V44" s="436"/>
      <c r="W44" s="93">
        <f>SUM(W40:W43)</f>
        <v>323</v>
      </c>
      <c r="X44" s="94">
        <f t="shared" si="2"/>
        <v>0.36049107142857145</v>
      </c>
      <c r="AC44" s="561"/>
      <c r="AD44" s="556"/>
      <c r="AE44" s="556"/>
      <c r="AF44" s="556"/>
      <c r="AG44" s="204"/>
      <c r="AH44" s="252"/>
      <c r="AI44" s="252"/>
      <c r="AJ44" s="252"/>
      <c r="AK44" s="6"/>
    </row>
    <row r="45" spans="1:37" ht="12" customHeight="1" x14ac:dyDescent="0.2">
      <c r="A45" s="445">
        <v>2017</v>
      </c>
      <c r="B45" s="419" t="s">
        <v>12</v>
      </c>
      <c r="C45" s="420"/>
      <c r="D45" s="420"/>
      <c r="E45" s="421"/>
      <c r="F45" s="437">
        <v>6</v>
      </c>
      <c r="G45" s="438"/>
      <c r="H45" s="422">
        <v>6</v>
      </c>
      <c r="I45" s="118" t="s">
        <v>19</v>
      </c>
      <c r="J45" s="119"/>
      <c r="K45" s="437">
        <v>11</v>
      </c>
      <c r="L45" s="438"/>
      <c r="M45" s="422">
        <v>9</v>
      </c>
      <c r="N45" s="118">
        <f t="shared" si="0"/>
        <v>0.81818181818181823</v>
      </c>
      <c r="O45" s="119"/>
      <c r="P45" s="437">
        <v>227</v>
      </c>
      <c r="Q45" s="438"/>
      <c r="R45" s="422">
        <v>106</v>
      </c>
      <c r="S45" s="118">
        <f t="shared" si="1"/>
        <v>0.46696035242290751</v>
      </c>
      <c r="T45" s="119"/>
      <c r="U45" s="437">
        <v>239</v>
      </c>
      <c r="V45" s="438"/>
      <c r="W45" s="422">
        <v>114</v>
      </c>
      <c r="X45" s="118">
        <f t="shared" si="2"/>
        <v>0.47698744769874479</v>
      </c>
      <c r="AA45" s="567"/>
      <c r="AB45" s="568"/>
      <c r="AC45" s="568"/>
      <c r="AD45" s="560"/>
      <c r="AE45" s="556"/>
      <c r="AF45" s="560"/>
      <c r="AH45" s="252"/>
      <c r="AI45" s="252"/>
      <c r="AJ45" s="252"/>
      <c r="AK45" s="6"/>
    </row>
    <row r="46" spans="1:37" ht="12" customHeight="1" x14ac:dyDescent="0.2">
      <c r="A46" s="446"/>
      <c r="B46" s="419" t="s">
        <v>13</v>
      </c>
      <c r="C46" s="420"/>
      <c r="D46" s="420"/>
      <c r="E46" s="421"/>
      <c r="F46" s="437">
        <v>2</v>
      </c>
      <c r="G46" s="438"/>
      <c r="H46" s="422">
        <v>2</v>
      </c>
      <c r="I46" s="118" t="s">
        <v>19</v>
      </c>
      <c r="J46" s="119"/>
      <c r="K46" s="437">
        <v>5</v>
      </c>
      <c r="L46" s="438"/>
      <c r="M46" s="422">
        <v>2</v>
      </c>
      <c r="N46" s="118">
        <f t="shared" si="0"/>
        <v>0.4</v>
      </c>
      <c r="O46" s="119"/>
      <c r="P46" s="437">
        <v>157</v>
      </c>
      <c r="Q46" s="438"/>
      <c r="R46" s="422">
        <v>22</v>
      </c>
      <c r="S46" s="118">
        <f t="shared" si="1"/>
        <v>0.14012738853503184</v>
      </c>
      <c r="T46" s="119"/>
      <c r="U46" s="437">
        <v>164</v>
      </c>
      <c r="V46" s="438"/>
      <c r="W46" s="422">
        <v>26</v>
      </c>
      <c r="X46" s="118">
        <f t="shared" si="2"/>
        <v>0.15853658536585366</v>
      </c>
      <c r="AA46" s="567"/>
      <c r="AB46" s="568"/>
      <c r="AC46" s="568"/>
      <c r="AD46" s="560"/>
      <c r="AE46" s="556"/>
      <c r="AF46" s="560"/>
      <c r="AG46" s="204"/>
      <c r="AH46" s="252"/>
      <c r="AI46" s="252"/>
      <c r="AJ46" s="252"/>
      <c r="AK46" s="6"/>
    </row>
    <row r="47" spans="1:37" ht="12" customHeight="1" x14ac:dyDescent="0.2">
      <c r="A47" s="446"/>
      <c r="B47" s="419" t="s">
        <v>14</v>
      </c>
      <c r="C47" s="420"/>
      <c r="D47" s="420"/>
      <c r="E47" s="421"/>
      <c r="F47" s="437">
        <v>7</v>
      </c>
      <c r="G47" s="438"/>
      <c r="H47" s="422">
        <v>7</v>
      </c>
      <c r="I47" s="118" t="s">
        <v>19</v>
      </c>
      <c r="J47" s="119"/>
      <c r="K47" s="437">
        <v>13</v>
      </c>
      <c r="L47" s="438"/>
      <c r="M47" s="422">
        <v>11</v>
      </c>
      <c r="N47" s="118">
        <f t="shared" si="0"/>
        <v>0.84615384615384615</v>
      </c>
      <c r="O47" s="119"/>
      <c r="P47" s="437">
        <v>183</v>
      </c>
      <c r="Q47" s="438"/>
      <c r="R47" s="422">
        <v>34</v>
      </c>
      <c r="S47" s="118">
        <f t="shared" si="1"/>
        <v>0.18579234972677597</v>
      </c>
      <c r="T47" s="119"/>
      <c r="U47" s="437">
        <v>197</v>
      </c>
      <c r="V47" s="438"/>
      <c r="W47" s="422">
        <v>40</v>
      </c>
      <c r="X47" s="118">
        <f t="shared" si="2"/>
        <v>0.20304568527918782</v>
      </c>
      <c r="AC47" s="565"/>
      <c r="AD47" s="558"/>
      <c r="AE47" s="556"/>
      <c r="AF47" s="558"/>
      <c r="AG47" s="204"/>
      <c r="AH47" s="252"/>
      <c r="AI47" s="252"/>
      <c r="AJ47" s="252"/>
      <c r="AK47" s="6"/>
    </row>
    <row r="48" spans="1:37" ht="12" customHeight="1" x14ac:dyDescent="0.2">
      <c r="A48" s="446"/>
      <c r="B48" s="419" t="s">
        <v>15</v>
      </c>
      <c r="C48" s="420"/>
      <c r="D48" s="420"/>
      <c r="E48" s="421"/>
      <c r="F48" s="437">
        <v>8</v>
      </c>
      <c r="G48" s="438"/>
      <c r="H48" s="422">
        <v>8</v>
      </c>
      <c r="I48" s="118" t="s">
        <v>19</v>
      </c>
      <c r="J48" s="119"/>
      <c r="K48" s="437">
        <v>22</v>
      </c>
      <c r="L48" s="438"/>
      <c r="M48" s="422">
        <v>18</v>
      </c>
      <c r="N48" s="118">
        <f t="shared" si="0"/>
        <v>0.81818181818181823</v>
      </c>
      <c r="O48" s="119"/>
      <c r="P48" s="437">
        <v>275</v>
      </c>
      <c r="Q48" s="438"/>
      <c r="R48" s="422">
        <v>168</v>
      </c>
      <c r="S48" s="118">
        <f t="shared" si="1"/>
        <v>0.61090909090909096</v>
      </c>
      <c r="T48" s="119"/>
      <c r="U48" s="437">
        <v>299</v>
      </c>
      <c r="V48" s="438"/>
      <c r="W48" s="422">
        <v>185</v>
      </c>
      <c r="X48" s="118">
        <f t="shared" si="2"/>
        <v>0.61872909698996659</v>
      </c>
      <c r="AE48" s="556"/>
      <c r="AF48" s="556"/>
      <c r="AH48" s="252"/>
      <c r="AI48" s="252"/>
      <c r="AJ48" s="252"/>
      <c r="AK48" s="6"/>
    </row>
    <row r="49" spans="1:37" ht="12" customHeight="1" x14ac:dyDescent="0.2">
      <c r="A49" s="447"/>
      <c r="B49" s="423" t="s">
        <v>16</v>
      </c>
      <c r="C49" s="424"/>
      <c r="D49" s="424"/>
      <c r="E49" s="425"/>
      <c r="F49" s="435">
        <f>SUM(F45:G48)</f>
        <v>23</v>
      </c>
      <c r="G49" s="436"/>
      <c r="H49" s="93">
        <f>SUM(H45:H48)</f>
        <v>23</v>
      </c>
      <c r="I49" s="362">
        <f>H49/F49</f>
        <v>1</v>
      </c>
      <c r="J49" s="95"/>
      <c r="K49" s="435">
        <f>SUM(K45:L48)</f>
        <v>51</v>
      </c>
      <c r="L49" s="436"/>
      <c r="M49" s="93">
        <f>SUM(M45:M48)</f>
        <v>40</v>
      </c>
      <c r="N49" s="94">
        <f t="shared" si="0"/>
        <v>0.78431372549019607</v>
      </c>
      <c r="O49" s="95"/>
      <c r="P49" s="435">
        <f>SUM(P45:Q48)</f>
        <v>842</v>
      </c>
      <c r="Q49" s="436"/>
      <c r="R49" s="93">
        <f>SUM(R45:R48)</f>
        <v>330</v>
      </c>
      <c r="S49" s="94">
        <f t="shared" si="1"/>
        <v>0.39192399049881232</v>
      </c>
      <c r="T49" s="95"/>
      <c r="U49" s="435">
        <f>SUM(U45:V48)</f>
        <v>899</v>
      </c>
      <c r="V49" s="436"/>
      <c r="W49" s="93">
        <f>SUM(W45:W48)</f>
        <v>365</v>
      </c>
      <c r="X49" s="94">
        <f t="shared" si="2"/>
        <v>0.40600667408231367</v>
      </c>
      <c r="AC49" s="561"/>
      <c r="AD49" s="556"/>
      <c r="AE49" s="556"/>
      <c r="AF49" s="556"/>
      <c r="AG49" s="204"/>
      <c r="AH49" s="400"/>
      <c r="AI49" s="400"/>
      <c r="AJ49" s="400"/>
      <c r="AK49" s="6"/>
    </row>
    <row r="50" spans="1:37" ht="12" customHeight="1" x14ac:dyDescent="0.2">
      <c r="A50" s="445">
        <v>2018</v>
      </c>
      <c r="B50" s="419" t="s">
        <v>12</v>
      </c>
      <c r="C50" s="420"/>
      <c r="D50" s="420"/>
      <c r="E50" s="421"/>
      <c r="F50" s="437">
        <v>3</v>
      </c>
      <c r="G50" s="438"/>
      <c r="H50" s="422">
        <v>3</v>
      </c>
      <c r="I50" s="118" t="s">
        <v>19</v>
      </c>
      <c r="J50" s="119"/>
      <c r="K50" s="437">
        <v>8</v>
      </c>
      <c r="L50" s="438"/>
      <c r="M50" s="422">
        <v>6</v>
      </c>
      <c r="N50" s="118">
        <f t="shared" si="0"/>
        <v>0.75</v>
      </c>
      <c r="O50" s="119"/>
      <c r="P50" s="443">
        <v>211</v>
      </c>
      <c r="Q50" s="444"/>
      <c r="R50" s="418">
        <v>105</v>
      </c>
      <c r="S50" s="118">
        <f t="shared" si="1"/>
        <v>0.49763033175355448</v>
      </c>
      <c r="T50" s="119"/>
      <c r="U50" s="443">
        <v>231</v>
      </c>
      <c r="V50" s="444"/>
      <c r="W50" s="418">
        <v>118</v>
      </c>
      <c r="X50" s="118">
        <f t="shared" si="2"/>
        <v>0.51082251082251084</v>
      </c>
      <c r="AA50" s="567"/>
      <c r="AB50" s="568"/>
      <c r="AC50" s="568"/>
      <c r="AD50" s="560"/>
      <c r="AE50" s="556"/>
      <c r="AF50" s="560"/>
      <c r="AG50" s="204"/>
      <c r="AH50" s="252"/>
      <c r="AI50" s="252"/>
      <c r="AJ50" s="252"/>
      <c r="AK50" s="6"/>
    </row>
    <row r="51" spans="1:37" ht="12" customHeight="1" x14ac:dyDescent="0.2">
      <c r="A51" s="446"/>
      <c r="B51" s="419" t="s">
        <v>13</v>
      </c>
      <c r="C51" s="420"/>
      <c r="D51" s="420"/>
      <c r="E51" s="421"/>
      <c r="F51" s="437">
        <v>3</v>
      </c>
      <c r="G51" s="438"/>
      <c r="H51" s="422">
        <v>2</v>
      </c>
      <c r="I51" s="118" t="s">
        <v>19</v>
      </c>
      <c r="J51" s="119"/>
      <c r="K51" s="437">
        <v>4</v>
      </c>
      <c r="L51" s="438"/>
      <c r="M51" s="422">
        <v>2</v>
      </c>
      <c r="N51" s="118">
        <f t="shared" si="0"/>
        <v>0.5</v>
      </c>
      <c r="O51" s="119"/>
      <c r="P51" s="443">
        <v>169</v>
      </c>
      <c r="Q51" s="444"/>
      <c r="R51" s="418">
        <v>17</v>
      </c>
      <c r="S51" s="118">
        <f t="shared" si="1"/>
        <v>0.10059171597633136</v>
      </c>
      <c r="T51" s="119"/>
      <c r="U51" s="443">
        <v>186</v>
      </c>
      <c r="V51" s="444"/>
      <c r="W51" s="418">
        <v>20</v>
      </c>
      <c r="X51" s="118">
        <f t="shared" si="2"/>
        <v>0.10752688172043011</v>
      </c>
      <c r="AA51" s="567"/>
      <c r="AB51" s="568"/>
      <c r="AC51" s="568"/>
      <c r="AD51" s="560"/>
      <c r="AE51" s="556"/>
      <c r="AF51" s="560"/>
      <c r="AG51" s="206"/>
      <c r="AH51" s="252"/>
      <c r="AI51" s="252"/>
      <c r="AJ51" s="252"/>
      <c r="AK51" s="6"/>
    </row>
    <row r="52" spans="1:37" ht="12" customHeight="1" x14ac:dyDescent="0.2">
      <c r="A52" s="446"/>
      <c r="B52" s="419" t="s">
        <v>14</v>
      </c>
      <c r="C52" s="420"/>
      <c r="D52" s="420"/>
      <c r="E52" s="421"/>
      <c r="F52" s="437">
        <v>9</v>
      </c>
      <c r="G52" s="438"/>
      <c r="H52" s="422">
        <v>8</v>
      </c>
      <c r="I52" s="118" t="s">
        <v>19</v>
      </c>
      <c r="J52" s="119"/>
      <c r="K52" s="437">
        <v>13</v>
      </c>
      <c r="L52" s="438"/>
      <c r="M52" s="422">
        <v>9</v>
      </c>
      <c r="N52" s="118">
        <f t="shared" si="0"/>
        <v>0.69230769230769229</v>
      </c>
      <c r="O52" s="119"/>
      <c r="P52" s="443">
        <v>152</v>
      </c>
      <c r="Q52" s="444"/>
      <c r="R52" s="418">
        <v>29</v>
      </c>
      <c r="S52" s="118">
        <f t="shared" si="1"/>
        <v>0.19078947368421054</v>
      </c>
      <c r="T52" s="119"/>
      <c r="U52" s="443">
        <v>169</v>
      </c>
      <c r="V52" s="444"/>
      <c r="W52" s="418">
        <v>34</v>
      </c>
      <c r="X52" s="118">
        <f t="shared" si="2"/>
        <v>0.20118343195266272</v>
      </c>
      <c r="AE52" s="556"/>
      <c r="AF52" s="556"/>
      <c r="AH52" s="252"/>
      <c r="AI52" s="252"/>
      <c r="AJ52" s="252"/>
      <c r="AK52" s="6"/>
    </row>
    <row r="53" spans="1:37" ht="12" customHeight="1" x14ac:dyDescent="0.2">
      <c r="A53" s="446"/>
      <c r="B53" s="419" t="s">
        <v>15</v>
      </c>
      <c r="C53" s="420"/>
      <c r="D53" s="420"/>
      <c r="E53" s="421"/>
      <c r="F53" s="437">
        <v>10</v>
      </c>
      <c r="G53" s="438"/>
      <c r="H53" s="422">
        <v>9</v>
      </c>
      <c r="I53" s="118" t="s">
        <v>19</v>
      </c>
      <c r="J53" s="119"/>
      <c r="K53" s="437">
        <v>25</v>
      </c>
      <c r="L53" s="438"/>
      <c r="M53" s="422">
        <v>15</v>
      </c>
      <c r="N53" s="118">
        <f t="shared" si="0"/>
        <v>0.6</v>
      </c>
      <c r="O53" s="119"/>
      <c r="P53" s="443">
        <v>259</v>
      </c>
      <c r="Q53" s="444"/>
      <c r="R53" s="418">
        <v>153</v>
      </c>
      <c r="S53" s="118">
        <f t="shared" si="1"/>
        <v>0.59073359073359077</v>
      </c>
      <c r="T53" s="119"/>
      <c r="U53" s="443">
        <v>283</v>
      </c>
      <c r="V53" s="444"/>
      <c r="W53" s="418">
        <v>168</v>
      </c>
      <c r="X53" s="118">
        <f t="shared" si="2"/>
        <v>0.59363957597173145</v>
      </c>
      <c r="AA53" s="567"/>
      <c r="AB53" s="568"/>
      <c r="AC53" s="568"/>
      <c r="AD53" s="560"/>
      <c r="AE53" s="556"/>
      <c r="AF53" s="560"/>
      <c r="AG53" s="204"/>
      <c r="AJ53" s="252"/>
      <c r="AK53" s="6"/>
    </row>
    <row r="54" spans="1:37" ht="12" customHeight="1" x14ac:dyDescent="0.2">
      <c r="A54" s="447"/>
      <c r="B54" s="423" t="s">
        <v>16</v>
      </c>
      <c r="C54" s="424"/>
      <c r="D54" s="424"/>
      <c r="E54" s="425"/>
      <c r="F54" s="435">
        <f>SUM(F50:G53)</f>
        <v>25</v>
      </c>
      <c r="G54" s="436"/>
      <c r="H54" s="93">
        <f>SUM(H50:H53)</f>
        <v>22</v>
      </c>
      <c r="I54" s="362">
        <f>H54/F54</f>
        <v>0.88</v>
      </c>
      <c r="J54" s="95"/>
      <c r="K54" s="435">
        <f>SUM(K50:L53)</f>
        <v>50</v>
      </c>
      <c r="L54" s="436"/>
      <c r="M54" s="93">
        <f>SUM(M50:M53)</f>
        <v>32</v>
      </c>
      <c r="N54" s="94">
        <f t="shared" si="0"/>
        <v>0.64</v>
      </c>
      <c r="O54" s="95"/>
      <c r="P54" s="435">
        <f>SUM(P50:Q53)</f>
        <v>791</v>
      </c>
      <c r="Q54" s="436"/>
      <c r="R54" s="93">
        <f>SUM(R50:R53)</f>
        <v>304</v>
      </c>
      <c r="S54" s="94">
        <f t="shared" si="1"/>
        <v>0.38432364096080912</v>
      </c>
      <c r="T54" s="95"/>
      <c r="U54" s="428">
        <f>SUM(U50:V53)</f>
        <v>869</v>
      </c>
      <c r="V54" s="429"/>
      <c r="W54" s="93">
        <f>SUM(W50:W53)</f>
        <v>340</v>
      </c>
      <c r="X54" s="94">
        <f t="shared" si="2"/>
        <v>0.3912543153049482</v>
      </c>
      <c r="AC54" s="565"/>
      <c r="AD54" s="558"/>
      <c r="AE54" s="556"/>
      <c r="AF54" s="558"/>
      <c r="AG54" s="204"/>
      <c r="AJ54" s="400"/>
      <c r="AK54" s="6"/>
    </row>
    <row r="55" spans="1:37" ht="12" customHeight="1" x14ac:dyDescent="0.2">
      <c r="A55" s="445">
        <v>2019</v>
      </c>
      <c r="B55" s="448" t="s">
        <v>12</v>
      </c>
      <c r="C55" s="449"/>
      <c r="D55" s="449"/>
      <c r="E55" s="450"/>
      <c r="F55" s="451">
        <v>5</v>
      </c>
      <c r="G55" s="452"/>
      <c r="H55" s="422">
        <v>4</v>
      </c>
      <c r="I55" s="118" t="s">
        <v>19</v>
      </c>
      <c r="J55" s="119"/>
      <c r="K55" s="451">
        <v>11</v>
      </c>
      <c r="L55" s="452"/>
      <c r="M55" s="422">
        <v>10</v>
      </c>
      <c r="N55" s="118">
        <f t="shared" si="0"/>
        <v>0.90909090909090906</v>
      </c>
      <c r="O55" s="119"/>
      <c r="P55" s="453">
        <v>199</v>
      </c>
      <c r="Q55" s="454"/>
      <c r="R55" s="418">
        <v>99</v>
      </c>
      <c r="S55" s="118">
        <f t="shared" si="1"/>
        <v>0.49748743718592964</v>
      </c>
      <c r="T55" s="119"/>
      <c r="U55" s="443">
        <v>212</v>
      </c>
      <c r="V55" s="444"/>
      <c r="W55" s="418">
        <v>106</v>
      </c>
      <c r="X55" s="118">
        <f t="shared" si="2"/>
        <v>0.5</v>
      </c>
      <c r="AA55" s="567"/>
      <c r="AB55" s="568"/>
      <c r="AC55" s="568"/>
      <c r="AD55" s="560"/>
      <c r="AE55" s="556"/>
      <c r="AF55" s="560"/>
      <c r="AG55" s="204"/>
      <c r="AJ55" s="252"/>
      <c r="AK55" s="6"/>
    </row>
    <row r="56" spans="1:37" ht="12" customHeight="1" x14ac:dyDescent="0.2">
      <c r="A56" s="446"/>
      <c r="B56" s="448" t="s">
        <v>13</v>
      </c>
      <c r="C56" s="449"/>
      <c r="D56" s="449"/>
      <c r="E56" s="450"/>
      <c r="F56" s="451">
        <v>4</v>
      </c>
      <c r="G56" s="452"/>
      <c r="H56" s="422">
        <v>4</v>
      </c>
      <c r="I56" s="118" t="s">
        <v>19</v>
      </c>
      <c r="J56" s="119"/>
      <c r="K56" s="451">
        <v>8</v>
      </c>
      <c r="L56" s="452"/>
      <c r="M56" s="422">
        <v>6</v>
      </c>
      <c r="N56" s="118">
        <f t="shared" si="0"/>
        <v>0.75</v>
      </c>
      <c r="O56" s="119"/>
      <c r="P56" s="453">
        <v>130</v>
      </c>
      <c r="Q56" s="454"/>
      <c r="R56" s="418">
        <v>19</v>
      </c>
      <c r="S56" s="118">
        <f t="shared" si="1"/>
        <v>0.14615384615384616</v>
      </c>
      <c r="T56" s="119"/>
      <c r="U56" s="443">
        <v>138</v>
      </c>
      <c r="V56" s="444"/>
      <c r="W56" s="418">
        <v>21</v>
      </c>
      <c r="X56" s="118">
        <f t="shared" si="2"/>
        <v>0.15217391304347827</v>
      </c>
      <c r="AA56" s="567"/>
      <c r="AB56" s="567"/>
      <c r="AC56" s="567"/>
      <c r="AD56"/>
      <c r="AE56" s="556"/>
      <c r="AF56" s="556"/>
      <c r="AG56" s="204"/>
      <c r="AH56" s="252"/>
      <c r="AI56" s="252"/>
      <c r="AJ56" s="252"/>
      <c r="AK56" s="6"/>
    </row>
    <row r="57" spans="1:37" ht="12" customHeight="1" x14ac:dyDescent="0.2">
      <c r="A57" s="446"/>
      <c r="B57" s="448" t="s">
        <v>14</v>
      </c>
      <c r="C57" s="449"/>
      <c r="D57" s="449"/>
      <c r="E57" s="450"/>
      <c r="F57" s="451">
        <v>4</v>
      </c>
      <c r="G57" s="452"/>
      <c r="H57" s="422">
        <v>4</v>
      </c>
      <c r="I57" s="118" t="s">
        <v>19</v>
      </c>
      <c r="J57" s="119"/>
      <c r="K57" s="451">
        <v>10</v>
      </c>
      <c r="L57" s="452"/>
      <c r="M57" s="422">
        <v>6</v>
      </c>
      <c r="N57" s="118">
        <f t="shared" si="0"/>
        <v>0.6</v>
      </c>
      <c r="O57" s="119"/>
      <c r="P57" s="453">
        <v>171</v>
      </c>
      <c r="Q57" s="454"/>
      <c r="R57" s="418">
        <v>29</v>
      </c>
      <c r="S57" s="118">
        <f t="shared" si="1"/>
        <v>0.16959064327485379</v>
      </c>
      <c r="T57" s="119"/>
      <c r="U57" s="443">
        <v>188</v>
      </c>
      <c r="V57" s="444"/>
      <c r="W57" s="418">
        <v>37</v>
      </c>
      <c r="X57" s="118">
        <f t="shared" si="2"/>
        <v>0.19680851063829788</v>
      </c>
      <c r="AA57" s="567"/>
      <c r="AB57" s="567"/>
      <c r="AC57" s="567"/>
      <c r="AD57"/>
      <c r="AE57"/>
      <c r="AF57"/>
      <c r="AG57" s="204"/>
      <c r="AH57" s="252"/>
      <c r="AI57" s="252"/>
      <c r="AJ57" s="252"/>
      <c r="AK57" s="6"/>
    </row>
    <row r="58" spans="1:37" ht="12" customHeight="1" x14ac:dyDescent="0.2">
      <c r="A58" s="446"/>
      <c r="B58" s="448" t="s">
        <v>15</v>
      </c>
      <c r="C58" s="449"/>
      <c r="D58" s="449"/>
      <c r="E58" s="450"/>
      <c r="F58" s="451">
        <v>7</v>
      </c>
      <c r="G58" s="452"/>
      <c r="H58" s="422">
        <v>7</v>
      </c>
      <c r="I58" s="118" t="s">
        <v>19</v>
      </c>
      <c r="J58" s="119"/>
      <c r="K58" s="451">
        <v>11</v>
      </c>
      <c r="L58" s="452"/>
      <c r="M58" s="422">
        <v>10</v>
      </c>
      <c r="N58" s="118">
        <f t="shared" si="0"/>
        <v>0.90909090909090906</v>
      </c>
      <c r="O58" s="119"/>
      <c r="P58" s="453">
        <v>232</v>
      </c>
      <c r="Q58" s="454"/>
      <c r="R58" s="418">
        <v>157</v>
      </c>
      <c r="S58" s="118">
        <f t="shared" si="1"/>
        <v>0.67672413793103448</v>
      </c>
      <c r="T58" s="119"/>
      <c r="U58" s="443">
        <v>256</v>
      </c>
      <c r="V58" s="444"/>
      <c r="W58" s="418">
        <v>176</v>
      </c>
      <c r="X58" s="118">
        <f t="shared" si="2"/>
        <v>0.6875</v>
      </c>
      <c r="AA58" s="567"/>
      <c r="AB58" s="567"/>
      <c r="AC58" s="567"/>
      <c r="AD58"/>
      <c r="AE58"/>
      <c r="AF58"/>
      <c r="AG58" s="204"/>
      <c r="AH58" s="252"/>
      <c r="AI58" s="252"/>
      <c r="AJ58" s="252"/>
      <c r="AK58" s="6"/>
    </row>
    <row r="59" spans="1:37" ht="12" customHeight="1" x14ac:dyDescent="0.2">
      <c r="A59" s="447"/>
      <c r="B59" s="439" t="s">
        <v>16</v>
      </c>
      <c r="C59" s="440"/>
      <c r="D59" s="440"/>
      <c r="E59" s="441"/>
      <c r="F59" s="435">
        <f>SUM(F55:G58)</f>
        <v>20</v>
      </c>
      <c r="G59" s="436"/>
      <c r="H59" s="93">
        <f>SUM(H55:H58)</f>
        <v>19</v>
      </c>
      <c r="I59" s="362">
        <f>H59/F59</f>
        <v>0.95</v>
      </c>
      <c r="J59" s="95"/>
      <c r="K59" s="435">
        <f>SUM(K55:L58)</f>
        <v>40</v>
      </c>
      <c r="L59" s="436"/>
      <c r="M59" s="93">
        <f>SUM(M55:M58)</f>
        <v>32</v>
      </c>
      <c r="N59" s="94">
        <f t="shared" si="0"/>
        <v>0.8</v>
      </c>
      <c r="O59" s="95"/>
      <c r="P59" s="435">
        <f>SUM(P55:Q58)</f>
        <v>732</v>
      </c>
      <c r="Q59" s="436"/>
      <c r="R59" s="93">
        <f>SUM(R55:R58)</f>
        <v>304</v>
      </c>
      <c r="S59" s="94">
        <f t="shared" si="1"/>
        <v>0.41530054644808745</v>
      </c>
      <c r="T59" s="95"/>
      <c r="U59" s="435">
        <f>SUM(U55:V58)</f>
        <v>794</v>
      </c>
      <c r="V59" s="436"/>
      <c r="W59" s="93">
        <f>SUM(W55:W58)</f>
        <v>340</v>
      </c>
      <c r="X59" s="94">
        <f t="shared" si="2"/>
        <v>0.4282115869017632</v>
      </c>
      <c r="AC59" s="565"/>
      <c r="AD59" s="558"/>
      <c r="AE59" s="558"/>
      <c r="AF59" s="558"/>
      <c r="AG59" s="206"/>
      <c r="AH59" s="400"/>
      <c r="AI59" s="400"/>
      <c r="AJ59" s="400"/>
      <c r="AK59" s="378"/>
    </row>
    <row r="60" spans="1:37" ht="12" customHeight="1" x14ac:dyDescent="0.2">
      <c r="A60" s="445">
        <v>2020</v>
      </c>
      <c r="B60" s="448" t="s">
        <v>12</v>
      </c>
      <c r="C60" s="449"/>
      <c r="D60" s="449"/>
      <c r="E60" s="450"/>
      <c r="F60" s="451">
        <v>4</v>
      </c>
      <c r="G60" s="452"/>
      <c r="H60" s="422">
        <v>3</v>
      </c>
      <c r="I60" s="118" t="s">
        <v>19</v>
      </c>
      <c r="J60" s="119"/>
      <c r="K60" s="451">
        <v>14</v>
      </c>
      <c r="L60" s="452"/>
      <c r="M60" s="422">
        <v>8</v>
      </c>
      <c r="N60" s="118">
        <f t="shared" ref="N40:N64" si="3">M60/K60</f>
        <v>0.5714285714285714</v>
      </c>
      <c r="O60" s="119"/>
      <c r="P60" s="453">
        <v>191</v>
      </c>
      <c r="Q60" s="454"/>
      <c r="R60" s="418">
        <v>106</v>
      </c>
      <c r="S60" s="118">
        <f t="shared" ref="S40:S64" si="4">R60/P60</f>
        <v>0.55497382198952883</v>
      </c>
      <c r="T60" s="119"/>
      <c r="U60" s="443">
        <v>203</v>
      </c>
      <c r="V60" s="444"/>
      <c r="W60" s="418">
        <v>119</v>
      </c>
      <c r="X60" s="118">
        <f t="shared" ref="X40:X64" si="5">W60/U60</f>
        <v>0.58620689655172409</v>
      </c>
      <c r="AA60" s="567"/>
      <c r="AB60" s="567"/>
      <c r="AC60" s="567"/>
      <c r="AD60"/>
      <c r="AE60"/>
      <c r="AF60"/>
      <c r="AG60" s="204"/>
      <c r="AH60" s="252"/>
      <c r="AI60" s="252"/>
      <c r="AJ60" s="252"/>
      <c r="AK60" s="6"/>
    </row>
    <row r="61" spans="1:37" ht="12" customHeight="1" x14ac:dyDescent="0.2">
      <c r="A61" s="446"/>
      <c r="B61" s="448" t="s">
        <v>13</v>
      </c>
      <c r="C61" s="449"/>
      <c r="D61" s="449"/>
      <c r="E61" s="450"/>
      <c r="F61" s="451">
        <v>1</v>
      </c>
      <c r="G61" s="452"/>
      <c r="H61" s="422">
        <v>1</v>
      </c>
      <c r="I61" s="118" t="s">
        <v>19</v>
      </c>
      <c r="J61" s="119"/>
      <c r="K61" s="451">
        <v>4</v>
      </c>
      <c r="L61" s="452"/>
      <c r="M61" s="422">
        <v>1</v>
      </c>
      <c r="N61" s="118">
        <f t="shared" si="3"/>
        <v>0.25</v>
      </c>
      <c r="O61" s="119"/>
      <c r="P61" s="453">
        <v>97</v>
      </c>
      <c r="Q61" s="454"/>
      <c r="R61" s="418">
        <v>17</v>
      </c>
      <c r="S61" s="118">
        <f t="shared" si="4"/>
        <v>0.17525773195876287</v>
      </c>
      <c r="T61" s="119"/>
      <c r="U61" s="443">
        <v>108</v>
      </c>
      <c r="V61" s="444"/>
      <c r="W61" s="418">
        <v>21</v>
      </c>
      <c r="X61" s="118">
        <f t="shared" si="5"/>
        <v>0.19444444444444445</v>
      </c>
      <c r="AA61" s="567"/>
      <c r="AB61" s="567"/>
      <c r="AC61" s="567"/>
      <c r="AD61"/>
      <c r="AE61"/>
      <c r="AF61"/>
      <c r="AG61" s="204"/>
      <c r="AH61" s="252"/>
      <c r="AI61" s="252"/>
      <c r="AJ61" s="252"/>
      <c r="AK61" s="6"/>
    </row>
    <row r="62" spans="1:37" ht="12" customHeight="1" x14ac:dyDescent="0.2">
      <c r="A62" s="446"/>
      <c r="B62" s="448" t="s">
        <v>14</v>
      </c>
      <c r="C62" s="449"/>
      <c r="D62" s="449"/>
      <c r="E62" s="450"/>
      <c r="F62" s="451">
        <v>2</v>
      </c>
      <c r="G62" s="452"/>
      <c r="H62" s="422">
        <v>2</v>
      </c>
      <c r="I62" s="118" t="s">
        <v>19</v>
      </c>
      <c r="J62" s="119"/>
      <c r="K62" s="451">
        <v>10</v>
      </c>
      <c r="L62" s="452"/>
      <c r="M62" s="422">
        <v>4</v>
      </c>
      <c r="N62" s="118">
        <f t="shared" si="3"/>
        <v>0.4</v>
      </c>
      <c r="O62" s="119"/>
      <c r="P62" s="453">
        <v>145</v>
      </c>
      <c r="Q62" s="454"/>
      <c r="R62" s="418">
        <v>33</v>
      </c>
      <c r="S62" s="118">
        <f t="shared" si="4"/>
        <v>0.22758620689655173</v>
      </c>
      <c r="T62" s="119"/>
      <c r="U62" s="443">
        <v>156</v>
      </c>
      <c r="V62" s="444"/>
      <c r="W62" s="418">
        <v>36</v>
      </c>
      <c r="X62" s="118">
        <f t="shared" si="5"/>
        <v>0.23076923076923078</v>
      </c>
      <c r="AA62" s="567"/>
      <c r="AB62" s="567"/>
      <c r="AC62" s="567"/>
      <c r="AD62"/>
      <c r="AE62"/>
      <c r="AF62"/>
      <c r="AG62" s="212"/>
      <c r="AH62" s="399"/>
      <c r="AI62" s="399"/>
      <c r="AJ62" s="399"/>
      <c r="AK62" s="6"/>
    </row>
    <row r="63" spans="1:37" ht="12" customHeight="1" x14ac:dyDescent="0.2">
      <c r="A63" s="446"/>
      <c r="B63" s="448" t="s">
        <v>15</v>
      </c>
      <c r="C63" s="449"/>
      <c r="D63" s="449"/>
      <c r="E63" s="450"/>
      <c r="F63" s="451">
        <v>11</v>
      </c>
      <c r="G63" s="452"/>
      <c r="H63" s="422">
        <v>10</v>
      </c>
      <c r="I63" s="118" t="s">
        <v>19</v>
      </c>
      <c r="J63" s="119"/>
      <c r="K63" s="451">
        <v>15</v>
      </c>
      <c r="L63" s="452"/>
      <c r="M63" s="422">
        <v>12</v>
      </c>
      <c r="N63" s="118">
        <f t="shared" si="3"/>
        <v>0.8</v>
      </c>
      <c r="O63" s="119"/>
      <c r="P63" s="453">
        <v>158</v>
      </c>
      <c r="Q63" s="454"/>
      <c r="R63" s="418">
        <v>85</v>
      </c>
      <c r="S63" s="118">
        <f t="shared" si="4"/>
        <v>0.53797468354430378</v>
      </c>
      <c r="T63" s="119"/>
      <c r="U63" s="443">
        <v>172</v>
      </c>
      <c r="V63" s="444"/>
      <c r="W63" s="418">
        <v>97</v>
      </c>
      <c r="X63" s="118">
        <f t="shared" si="5"/>
        <v>0.56395348837209303</v>
      </c>
      <c r="AA63" s="567"/>
      <c r="AC63" s="565"/>
      <c r="AD63" s="558"/>
      <c r="AE63" s="558"/>
      <c r="AF63" s="558"/>
      <c r="AG63" s="204"/>
      <c r="AH63" s="252"/>
      <c r="AI63" s="252"/>
      <c r="AJ63" s="252"/>
      <c r="AK63" s="6"/>
    </row>
    <row r="64" spans="1:37" ht="12" customHeight="1" x14ac:dyDescent="0.2">
      <c r="A64" s="447"/>
      <c r="B64" s="439" t="s">
        <v>16</v>
      </c>
      <c r="C64" s="440"/>
      <c r="D64" s="440"/>
      <c r="E64" s="441"/>
      <c r="F64" s="435">
        <f>SUM(F60:G63)</f>
        <v>18</v>
      </c>
      <c r="G64" s="436"/>
      <c r="H64" s="93">
        <f>SUM(H60:H63)</f>
        <v>16</v>
      </c>
      <c r="I64" s="362">
        <f>H64/F64</f>
        <v>0.88888888888888884</v>
      </c>
      <c r="J64" s="95"/>
      <c r="K64" s="435">
        <f>SUM(K60:L63)</f>
        <v>43</v>
      </c>
      <c r="L64" s="436"/>
      <c r="M64" s="93">
        <f>SUM(M60:M63)</f>
        <v>25</v>
      </c>
      <c r="N64" s="94">
        <f t="shared" si="3"/>
        <v>0.58139534883720934</v>
      </c>
      <c r="O64" s="95"/>
      <c r="P64" s="435">
        <f>SUM(P60:Q63)</f>
        <v>591</v>
      </c>
      <c r="Q64" s="436"/>
      <c r="R64" s="93">
        <f>SUM(R60:R63)</f>
        <v>241</v>
      </c>
      <c r="S64" s="94">
        <f t="shared" si="4"/>
        <v>0.40778341793570222</v>
      </c>
      <c r="T64" s="95"/>
      <c r="U64" s="435">
        <f>SUM(U60:V63)</f>
        <v>639</v>
      </c>
      <c r="V64" s="436"/>
      <c r="W64" s="93">
        <f>SUM(W60:W63)</f>
        <v>273</v>
      </c>
      <c r="X64" s="94">
        <f t="shared" si="5"/>
        <v>0.42723004694835681</v>
      </c>
      <c r="AA64" s="416"/>
      <c r="AB64" s="561"/>
      <c r="AF64" s="204"/>
      <c r="AG64" s="204"/>
      <c r="AH64" s="252"/>
      <c r="AI64" s="252"/>
      <c r="AJ64" s="252"/>
      <c r="AK64" s="6"/>
    </row>
    <row r="65" spans="1:37" ht="33.75" customHeight="1" x14ac:dyDescent="0.3">
      <c r="A65" s="302" t="s">
        <v>53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442">
        <v>16</v>
      </c>
      <c r="X65" s="442"/>
      <c r="Z65" s="255"/>
      <c r="AB65" s="430"/>
      <c r="AC65" s="233"/>
      <c r="AD65" s="212"/>
      <c r="AE65" s="212"/>
      <c r="AF65" s="204"/>
      <c r="AG65" s="204"/>
      <c r="AH65" s="252"/>
      <c r="AI65" s="252"/>
      <c r="AJ65" s="252"/>
      <c r="AK65" s="6"/>
    </row>
    <row r="66" spans="1:37" ht="27.75" customHeight="1" x14ac:dyDescent="0.3">
      <c r="T66" s="434"/>
      <c r="U66" s="434"/>
      <c r="V66" s="434"/>
      <c r="Y66" s="434"/>
      <c r="Z66" s="255"/>
      <c r="AA66" s="417"/>
    </row>
    <row r="67" spans="1:37" ht="24" customHeight="1" x14ac:dyDescent="0.3">
      <c r="U67" s="5"/>
      <c r="V67" s="5"/>
      <c r="Y67" s="5"/>
      <c r="Z67" s="255"/>
      <c r="AA67" s="417"/>
    </row>
    <row r="68" spans="1:37" x14ac:dyDescent="0.2">
      <c r="AB68" s="430"/>
      <c r="AC68" s="233"/>
      <c r="AD68" s="212"/>
      <c r="AE68" s="212"/>
    </row>
  </sheetData>
  <mergeCells count="154">
    <mergeCell ref="W65:X65"/>
    <mergeCell ref="K44:L44"/>
    <mergeCell ref="K49:L49"/>
    <mergeCell ref="B63:E63"/>
    <mergeCell ref="F63:G63"/>
    <mergeCell ref="K63:L63"/>
    <mergeCell ref="P63:Q63"/>
    <mergeCell ref="U63:V63"/>
    <mergeCell ref="B64:E64"/>
    <mergeCell ref="F64:G64"/>
    <mergeCell ref="K64:L64"/>
    <mergeCell ref="P64:Q64"/>
    <mergeCell ref="U64:V64"/>
    <mergeCell ref="U61:V61"/>
    <mergeCell ref="B62:E62"/>
    <mergeCell ref="F62:G62"/>
    <mergeCell ref="K62:L62"/>
    <mergeCell ref="P62:Q62"/>
    <mergeCell ref="U62:V62"/>
    <mergeCell ref="A60:A64"/>
    <mergeCell ref="B60:E60"/>
    <mergeCell ref="F60:G60"/>
    <mergeCell ref="K60:L60"/>
    <mergeCell ref="P60:Q60"/>
    <mergeCell ref="U60:V60"/>
    <mergeCell ref="B61:E61"/>
    <mergeCell ref="F61:G61"/>
    <mergeCell ref="K61:L61"/>
    <mergeCell ref="P61:Q61"/>
    <mergeCell ref="B58:E58"/>
    <mergeCell ref="F58:G58"/>
    <mergeCell ref="K58:L58"/>
    <mergeCell ref="P58:Q58"/>
    <mergeCell ref="U58:V58"/>
    <mergeCell ref="B59:E59"/>
    <mergeCell ref="F59:G59"/>
    <mergeCell ref="K59:L59"/>
    <mergeCell ref="P59:Q59"/>
    <mergeCell ref="U59:V59"/>
    <mergeCell ref="U56:V56"/>
    <mergeCell ref="B57:E57"/>
    <mergeCell ref="F57:G57"/>
    <mergeCell ref="K57:L57"/>
    <mergeCell ref="P57:Q57"/>
    <mergeCell ref="U57:V57"/>
    <mergeCell ref="A55:A59"/>
    <mergeCell ref="B55:E55"/>
    <mergeCell ref="F55:G55"/>
    <mergeCell ref="K55:L55"/>
    <mergeCell ref="P55:Q55"/>
    <mergeCell ref="U55:V55"/>
    <mergeCell ref="B56:E56"/>
    <mergeCell ref="F56:G56"/>
    <mergeCell ref="K56:L56"/>
    <mergeCell ref="P56:Q56"/>
    <mergeCell ref="F53:G53"/>
    <mergeCell ref="K53:L53"/>
    <mergeCell ref="P53:Q53"/>
    <mergeCell ref="U53:V53"/>
    <mergeCell ref="F54:G54"/>
    <mergeCell ref="K54:L54"/>
    <mergeCell ref="P54:Q54"/>
    <mergeCell ref="F51:G51"/>
    <mergeCell ref="K51:L51"/>
    <mergeCell ref="P51:Q51"/>
    <mergeCell ref="U51:V51"/>
    <mergeCell ref="F52:G52"/>
    <mergeCell ref="K52:L52"/>
    <mergeCell ref="P52:Q52"/>
    <mergeCell ref="U52:V52"/>
    <mergeCell ref="F49:G49"/>
    <mergeCell ref="P49:Q49"/>
    <mergeCell ref="U49:V49"/>
    <mergeCell ref="A50:A54"/>
    <mergeCell ref="F50:G50"/>
    <mergeCell ref="K50:L50"/>
    <mergeCell ref="P50:Q50"/>
    <mergeCell ref="U50:V50"/>
    <mergeCell ref="K47:L47"/>
    <mergeCell ref="P47:Q47"/>
    <mergeCell ref="U47:V47"/>
    <mergeCell ref="F48:G48"/>
    <mergeCell ref="K48:L48"/>
    <mergeCell ref="P48:Q48"/>
    <mergeCell ref="U48:V48"/>
    <mergeCell ref="A45:A49"/>
    <mergeCell ref="F45:G45"/>
    <mergeCell ref="K45:L45"/>
    <mergeCell ref="P45:Q45"/>
    <mergeCell ref="U45:V45"/>
    <mergeCell ref="F46:G46"/>
    <mergeCell ref="K46:L46"/>
    <mergeCell ref="P46:Q46"/>
    <mergeCell ref="U46:V46"/>
    <mergeCell ref="F47:G47"/>
    <mergeCell ref="F43:G43"/>
    <mergeCell ref="K43:L43"/>
    <mergeCell ref="P43:Q43"/>
    <mergeCell ref="U43:V43"/>
    <mergeCell ref="F44:G44"/>
    <mergeCell ref="P44:Q44"/>
    <mergeCell ref="U44:V44"/>
    <mergeCell ref="K41:L41"/>
    <mergeCell ref="P41:Q41"/>
    <mergeCell ref="U41:V41"/>
    <mergeCell ref="F42:G42"/>
    <mergeCell ref="K42:L42"/>
    <mergeCell ref="P42:Q42"/>
    <mergeCell ref="U42:V42"/>
    <mergeCell ref="F39:G39"/>
    <mergeCell ref="K39:L39"/>
    <mergeCell ref="P39:Q39"/>
    <mergeCell ref="U39:V39"/>
    <mergeCell ref="A40:A44"/>
    <mergeCell ref="F40:G40"/>
    <mergeCell ref="K40:L40"/>
    <mergeCell ref="P40:Q40"/>
    <mergeCell ref="U40:V40"/>
    <mergeCell ref="F41:G41"/>
    <mergeCell ref="A35:X35"/>
    <mergeCell ref="F37:N37"/>
    <mergeCell ref="P37:X37"/>
    <mergeCell ref="F38:I38"/>
    <mergeCell ref="K38:N38"/>
    <mergeCell ref="P38:S38"/>
    <mergeCell ref="U38:X38"/>
    <mergeCell ref="W20:X20"/>
    <mergeCell ref="A28:N28"/>
    <mergeCell ref="B29:P29"/>
    <mergeCell ref="C30:Q30"/>
    <mergeCell ref="D31:R31"/>
    <mergeCell ref="F33:X33"/>
    <mergeCell ref="U18:V18"/>
    <mergeCell ref="A20:B20"/>
    <mergeCell ref="C20:D20"/>
    <mergeCell ref="F20:G20"/>
    <mergeCell ref="H20:I20"/>
    <mergeCell ref="K20:L20"/>
    <mergeCell ref="M20:N20"/>
    <mergeCell ref="P20:Q20"/>
    <mergeCell ref="R20:S20"/>
    <mergeCell ref="U20:V20"/>
    <mergeCell ref="AC13:AD13"/>
    <mergeCell ref="A14:D14"/>
    <mergeCell ref="F14:I14"/>
    <mergeCell ref="K14:N14"/>
    <mergeCell ref="P14:S14"/>
    <mergeCell ref="U14:X14"/>
    <mergeCell ref="A5:X5"/>
    <mergeCell ref="I7:P7"/>
    <mergeCell ref="N8:P8"/>
    <mergeCell ref="N9:P9"/>
    <mergeCell ref="N10:P10"/>
    <mergeCell ref="N11:P11"/>
  </mergeCells>
  <pageMargins left="0.39370078740157483" right="0" top="0" bottom="0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opLeftCell="A19" workbookViewId="0">
      <selection sqref="A1:XFD1048576"/>
    </sheetView>
  </sheetViews>
  <sheetFormatPr defaultRowHeight="12.75" x14ac:dyDescent="0.2"/>
  <cols>
    <col min="1" max="1" width="5.85546875" style="1" customWidth="1"/>
    <col min="2" max="2" width="3.28515625" style="1" customWidth="1"/>
    <col min="3" max="3" width="6" style="1" customWidth="1"/>
    <col min="4" max="4" width="4" style="1" customWidth="1"/>
    <col min="5" max="5" width="0.28515625" style="1" customWidth="1"/>
    <col min="6" max="6" width="5.7109375" style="1" customWidth="1"/>
    <col min="7" max="7" width="3.28515625" style="1" customWidth="1"/>
    <col min="8" max="8" width="6" style="1" customWidth="1"/>
    <col min="9" max="9" width="5" style="1" customWidth="1"/>
    <col min="10" max="10" width="0.28515625" style="1" customWidth="1"/>
    <col min="11" max="11" width="5.7109375" style="1" customWidth="1"/>
    <col min="12" max="12" width="3.140625" style="1" customWidth="1"/>
    <col min="13" max="13" width="6.140625" style="1" customWidth="1"/>
    <col min="14" max="14" width="4" style="1" customWidth="1"/>
    <col min="15" max="15" width="0.28515625" style="1" customWidth="1"/>
    <col min="16" max="16" width="5.7109375" style="1" customWidth="1"/>
    <col min="17" max="17" width="3.28515625" style="1" customWidth="1"/>
    <col min="18" max="18" width="6.140625" style="1" customWidth="1"/>
    <col min="19" max="19" width="4" style="1" customWidth="1"/>
    <col min="20" max="20" width="0.28515625" style="1" customWidth="1"/>
    <col min="21" max="21" width="5.85546875" style="1" customWidth="1"/>
    <col min="22" max="22" width="3.28515625" style="1" customWidth="1"/>
    <col min="23" max="23" width="6.140625" style="1" customWidth="1"/>
    <col min="24" max="24" width="4" style="1" customWidth="1"/>
    <col min="25" max="25" width="0.28515625" style="1" customWidth="1"/>
    <col min="26" max="26" width="9.85546875" style="204" customWidth="1"/>
    <col min="27" max="27" width="16.42578125" style="403" customWidth="1"/>
    <col min="28" max="28" width="11.28515625" style="255" customWidth="1"/>
    <col min="29" max="29" width="8.42578125" style="229" customWidth="1"/>
    <col min="30" max="30" width="5.42578125" style="229" customWidth="1"/>
    <col min="31" max="32" width="9.140625" style="255"/>
    <col min="33" max="39" width="9.140625" style="215"/>
    <col min="40" max="16384" width="9.140625" style="1"/>
  </cols>
  <sheetData>
    <row r="1" spans="1:37" ht="18.75" x14ac:dyDescent="0.3">
      <c r="A1" s="256"/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8"/>
      <c r="O1" s="6"/>
      <c r="P1" s="6"/>
      <c r="Q1" s="6"/>
      <c r="R1" s="6"/>
      <c r="S1" s="6"/>
      <c r="T1" s="6"/>
      <c r="U1" s="6"/>
      <c r="V1" s="6"/>
      <c r="W1" s="6"/>
      <c r="X1" s="6"/>
      <c r="AB1" s="229"/>
      <c r="AE1" s="229"/>
    </row>
    <row r="2" spans="1:37" x14ac:dyDescent="0.2">
      <c r="A2" s="6"/>
      <c r="B2" s="6"/>
      <c r="C2" s="1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AB2" s="229"/>
      <c r="AE2" s="229"/>
    </row>
    <row r="3" spans="1:37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AA3" s="404"/>
      <c r="AB3" s="229"/>
      <c r="AE3" s="229"/>
    </row>
    <row r="4" spans="1:37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AA4" s="404"/>
      <c r="AB4" s="229"/>
      <c r="AE4" s="229"/>
    </row>
    <row r="5" spans="1:37" x14ac:dyDescent="0.2">
      <c r="A5" s="470" t="s">
        <v>84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70"/>
      <c r="P5" s="470"/>
      <c r="Q5" s="470"/>
      <c r="R5" s="470"/>
      <c r="S5" s="470"/>
      <c r="T5" s="470"/>
      <c r="U5" s="470"/>
      <c r="V5" s="470"/>
      <c r="W5" s="470"/>
      <c r="X5" s="470"/>
      <c r="AA5" s="404"/>
      <c r="AB5" s="229"/>
      <c r="AE5" s="229"/>
      <c r="AG5" s="251"/>
      <c r="AH5" s="251"/>
      <c r="AI5" s="251"/>
    </row>
    <row r="6" spans="1:37" ht="10.5" customHeight="1" x14ac:dyDescent="0.2">
      <c r="A6" s="256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6"/>
      <c r="P6" s="6"/>
      <c r="Q6" s="6"/>
      <c r="R6" s="6"/>
      <c r="S6" s="6"/>
      <c r="T6" s="6"/>
      <c r="U6" s="6"/>
      <c r="V6" s="6"/>
      <c r="W6" s="6"/>
      <c r="X6" s="6"/>
      <c r="AA6" s="404"/>
      <c r="AB6" s="229"/>
      <c r="AE6" s="229"/>
      <c r="AG6" s="204"/>
      <c r="AH6" s="204"/>
      <c r="AI6" s="204"/>
      <c r="AJ6" s="204"/>
      <c r="AK6" s="204"/>
    </row>
    <row r="7" spans="1:37" ht="12.75" customHeight="1" x14ac:dyDescent="0.2">
      <c r="A7" s="6"/>
      <c r="B7" s="6"/>
      <c r="C7" s="6"/>
      <c r="D7" s="6"/>
      <c r="E7" s="6"/>
      <c r="F7" s="6"/>
      <c r="G7" s="6"/>
      <c r="H7" s="6"/>
      <c r="I7" s="471" t="s">
        <v>23</v>
      </c>
      <c r="J7" s="472"/>
      <c r="K7" s="472"/>
      <c r="L7" s="472"/>
      <c r="M7" s="472"/>
      <c r="N7" s="472"/>
      <c r="O7" s="472"/>
      <c r="P7" s="473"/>
      <c r="Q7" s="6"/>
      <c r="R7" s="6"/>
      <c r="S7" s="6"/>
      <c r="T7" s="6"/>
      <c r="U7" s="6"/>
      <c r="V7" s="6"/>
      <c r="W7" s="6"/>
      <c r="X7" s="6"/>
      <c r="AA7" s="404"/>
      <c r="AB7" s="229"/>
      <c r="AE7" s="229"/>
      <c r="AG7" s="252"/>
      <c r="AH7" s="252"/>
      <c r="AI7" s="252"/>
      <c r="AJ7" s="204"/>
      <c r="AK7" s="204"/>
    </row>
    <row r="8" spans="1:37" ht="12.75" customHeight="1" x14ac:dyDescent="0.2">
      <c r="A8" s="6"/>
      <c r="B8" s="6"/>
      <c r="C8" s="6"/>
      <c r="D8" s="6"/>
      <c r="E8" s="6"/>
      <c r="F8" s="6"/>
      <c r="G8" s="6"/>
      <c r="H8" s="6"/>
      <c r="I8" s="259" t="s">
        <v>0</v>
      </c>
      <c r="J8" s="260"/>
      <c r="K8" s="260"/>
      <c r="L8" s="261">
        <v>808</v>
      </c>
      <c r="M8" s="262"/>
      <c r="N8" s="474">
        <v>1</v>
      </c>
      <c r="O8" s="474"/>
      <c r="P8" s="475"/>
      <c r="Q8" s="6"/>
      <c r="R8" s="6"/>
      <c r="S8" s="6"/>
      <c r="T8" s="6"/>
      <c r="U8" s="6"/>
      <c r="V8" s="6"/>
      <c r="W8" s="6"/>
      <c r="X8" s="6"/>
      <c r="AA8" s="404"/>
      <c r="AB8" s="229"/>
      <c r="AE8" s="229"/>
      <c r="AG8" s="252"/>
      <c r="AH8" s="252"/>
      <c r="AI8" s="252"/>
      <c r="AJ8" s="204"/>
      <c r="AK8" s="204"/>
    </row>
    <row r="9" spans="1:37" ht="12.75" customHeight="1" x14ac:dyDescent="0.2">
      <c r="A9" s="6"/>
      <c r="B9" s="6"/>
      <c r="C9" s="6"/>
      <c r="D9" s="6"/>
      <c r="E9" s="6"/>
      <c r="F9" s="6"/>
      <c r="G9" s="6"/>
      <c r="H9" s="6"/>
      <c r="I9" s="263" t="s">
        <v>1</v>
      </c>
      <c r="J9" s="264"/>
      <c r="K9" s="264"/>
      <c r="L9" s="265">
        <v>40</v>
      </c>
      <c r="M9" s="266"/>
      <c r="N9" s="476">
        <v>1</v>
      </c>
      <c r="O9" s="476"/>
      <c r="P9" s="477"/>
      <c r="Q9" s="6"/>
      <c r="R9" s="6"/>
      <c r="S9" s="6"/>
      <c r="T9" s="6"/>
      <c r="U9" s="6"/>
      <c r="V9" s="6"/>
      <c r="W9" s="6"/>
      <c r="X9" s="6"/>
      <c r="AA9" s="405"/>
      <c r="AB9" s="229"/>
      <c r="AE9" s="229"/>
      <c r="AG9" s="252"/>
      <c r="AH9" s="252"/>
      <c r="AI9" s="252"/>
      <c r="AJ9" s="204"/>
      <c r="AK9" s="204"/>
    </row>
    <row r="10" spans="1:37" ht="12.75" customHeight="1" x14ac:dyDescent="0.2">
      <c r="A10" s="6"/>
      <c r="B10" s="6"/>
      <c r="C10" s="6"/>
      <c r="D10" s="6"/>
      <c r="E10" s="6"/>
      <c r="F10" s="6"/>
      <c r="G10" s="6"/>
      <c r="H10" s="6"/>
      <c r="I10" s="263" t="s">
        <v>2</v>
      </c>
      <c r="J10" s="264"/>
      <c r="K10" s="264"/>
      <c r="L10" s="265">
        <v>794</v>
      </c>
      <c r="M10" s="266"/>
      <c r="N10" s="476">
        <v>1</v>
      </c>
      <c r="O10" s="476"/>
      <c r="P10" s="477"/>
      <c r="Q10" s="6"/>
      <c r="R10" s="6"/>
      <c r="S10" s="6"/>
      <c r="T10" s="6"/>
      <c r="U10" s="6"/>
      <c r="V10" s="6"/>
      <c r="W10" s="6"/>
      <c r="X10" s="6"/>
      <c r="AA10" s="405"/>
      <c r="AB10" s="229"/>
      <c r="AG10" s="252"/>
      <c r="AH10" s="252"/>
      <c r="AI10" s="252"/>
      <c r="AJ10" s="204"/>
      <c r="AK10" s="204"/>
    </row>
    <row r="11" spans="1:37" ht="12.75" customHeight="1" x14ac:dyDescent="0.2">
      <c r="A11" s="6"/>
      <c r="B11" s="6"/>
      <c r="C11" s="6"/>
      <c r="D11" s="3"/>
      <c r="E11" s="3"/>
      <c r="F11" s="3"/>
      <c r="G11" s="3"/>
      <c r="H11" s="6"/>
      <c r="I11" s="307" t="s">
        <v>21</v>
      </c>
      <c r="J11" s="308"/>
      <c r="K11" s="308"/>
      <c r="L11" s="269">
        <v>106</v>
      </c>
      <c r="M11" s="270"/>
      <c r="N11" s="478">
        <v>1</v>
      </c>
      <c r="O11" s="478"/>
      <c r="P11" s="479"/>
      <c r="Q11" s="6"/>
      <c r="R11" s="6"/>
      <c r="S11" s="6"/>
      <c r="T11" s="6"/>
      <c r="U11" s="6"/>
      <c r="V11" s="6"/>
      <c r="W11" s="6"/>
      <c r="X11" s="6"/>
      <c r="AA11" s="406"/>
      <c r="AB11" s="229"/>
      <c r="AG11" s="252"/>
      <c r="AH11" s="252"/>
      <c r="AI11" s="252"/>
      <c r="AJ11" s="204"/>
      <c r="AK11" s="204"/>
    </row>
    <row r="12" spans="1:37" ht="12.75" customHeight="1" x14ac:dyDescent="0.2">
      <c r="A12" s="6"/>
      <c r="B12" s="6"/>
      <c r="C12" s="271"/>
      <c r="D12" s="271"/>
      <c r="E12" s="271"/>
      <c r="F12" s="271"/>
      <c r="G12" s="271"/>
      <c r="H12" s="271"/>
      <c r="I12" s="271"/>
      <c r="J12" s="271"/>
      <c r="K12" s="271"/>
      <c r="L12" s="270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6"/>
      <c r="X12" s="6"/>
      <c r="AA12" s="406"/>
      <c r="AB12" s="234"/>
      <c r="AC12" s="234"/>
      <c r="AD12" s="234"/>
      <c r="AG12" s="252"/>
      <c r="AH12" s="252"/>
      <c r="AI12" s="252"/>
      <c r="AJ12" s="204"/>
      <c r="AK12" s="204"/>
    </row>
    <row r="13" spans="1:37" ht="12.75" customHeight="1" x14ac:dyDescent="0.2">
      <c r="A13" s="6"/>
      <c r="B13" s="272"/>
      <c r="C13" s="6"/>
      <c r="D13" s="3"/>
      <c r="E13" s="3"/>
      <c r="F13" s="6"/>
      <c r="G13" s="272"/>
      <c r="H13" s="6"/>
      <c r="I13" s="3"/>
      <c r="J13" s="3"/>
      <c r="K13" s="3"/>
      <c r="L13" s="272"/>
      <c r="M13" s="6"/>
      <c r="N13" s="6"/>
      <c r="O13" s="6"/>
      <c r="P13" s="6"/>
      <c r="Q13" s="272"/>
      <c r="R13" s="6"/>
      <c r="S13" s="6"/>
      <c r="T13" s="6"/>
      <c r="U13" s="6"/>
      <c r="V13" s="273"/>
      <c r="W13" s="6"/>
      <c r="X13" s="6"/>
      <c r="AA13" s="406"/>
      <c r="AB13" s="394"/>
      <c r="AC13" s="463"/>
      <c r="AD13" s="463"/>
      <c r="AG13" s="252"/>
      <c r="AH13" s="252"/>
      <c r="AI13" s="252"/>
      <c r="AJ13" s="204"/>
      <c r="AK13" s="204"/>
    </row>
    <row r="14" spans="1:37" ht="12.75" customHeight="1" x14ac:dyDescent="0.2">
      <c r="A14" s="464" t="s">
        <v>5</v>
      </c>
      <c r="B14" s="465"/>
      <c r="C14" s="465"/>
      <c r="D14" s="466"/>
      <c r="E14" s="112"/>
      <c r="F14" s="464" t="s">
        <v>8</v>
      </c>
      <c r="G14" s="465"/>
      <c r="H14" s="465"/>
      <c r="I14" s="466"/>
      <c r="J14" s="112"/>
      <c r="K14" s="464" t="s">
        <v>11</v>
      </c>
      <c r="L14" s="465"/>
      <c r="M14" s="465"/>
      <c r="N14" s="466"/>
      <c r="O14" s="6"/>
      <c r="P14" s="464" t="s">
        <v>6</v>
      </c>
      <c r="Q14" s="465"/>
      <c r="R14" s="465"/>
      <c r="S14" s="466"/>
      <c r="T14" s="6"/>
      <c r="U14" s="467" t="s">
        <v>7</v>
      </c>
      <c r="V14" s="468"/>
      <c r="W14" s="468"/>
      <c r="X14" s="469"/>
      <c r="Z14" s="310"/>
      <c r="AA14" s="403" t="s">
        <v>29</v>
      </c>
      <c r="AB14" s="233"/>
      <c r="AC14" s="233"/>
      <c r="AD14" s="233"/>
      <c r="AG14" s="252"/>
      <c r="AH14" s="252"/>
      <c r="AI14" s="252"/>
      <c r="AJ14" s="204"/>
      <c r="AK14" s="204"/>
    </row>
    <row r="15" spans="1:37" ht="12.75" customHeight="1" x14ac:dyDescent="0.2">
      <c r="A15" s="274" t="s">
        <v>0</v>
      </c>
      <c r="B15" s="3"/>
      <c r="C15" s="275">
        <v>458</v>
      </c>
      <c r="D15" s="276">
        <f>C15/L8</f>
        <v>0.56683168316831678</v>
      </c>
      <c r="E15" s="113"/>
      <c r="F15" s="274" t="s">
        <v>0</v>
      </c>
      <c r="G15" s="3"/>
      <c r="H15" s="277">
        <v>228</v>
      </c>
      <c r="I15" s="276">
        <f>H15/L8</f>
        <v>0.28217821782178215</v>
      </c>
      <c r="J15" s="113"/>
      <c r="K15" s="274" t="s">
        <v>0</v>
      </c>
      <c r="L15" s="3"/>
      <c r="M15" s="277">
        <v>39</v>
      </c>
      <c r="N15" s="276">
        <f>M15/L8</f>
        <v>4.8267326732673269E-2</v>
      </c>
      <c r="O15" s="6"/>
      <c r="P15" s="274" t="s">
        <v>0</v>
      </c>
      <c r="Q15" s="3"/>
      <c r="R15" s="275">
        <v>67</v>
      </c>
      <c r="S15" s="276">
        <f>R15/L8</f>
        <v>8.2920792079207925E-2</v>
      </c>
      <c r="T15" s="6"/>
      <c r="U15" s="274" t="s">
        <v>0</v>
      </c>
      <c r="V15" s="3"/>
      <c r="W15" s="278">
        <v>16</v>
      </c>
      <c r="X15" s="276">
        <f>W15/L8</f>
        <v>1.9801980198019802E-2</v>
      </c>
      <c r="Z15" s="310"/>
      <c r="AA15" s="403">
        <f>C15+H15+M15+R15+W15</f>
        <v>808</v>
      </c>
      <c r="AB15" s="253"/>
      <c r="AC15" s="253"/>
      <c r="AD15" s="253"/>
      <c r="AG15" s="252"/>
      <c r="AH15" s="252"/>
      <c r="AI15" s="252"/>
      <c r="AJ15" s="204"/>
      <c r="AK15" s="204"/>
    </row>
    <row r="16" spans="1:37" ht="12.75" customHeight="1" x14ac:dyDescent="0.2">
      <c r="A16" s="274" t="s">
        <v>1</v>
      </c>
      <c r="B16" s="3"/>
      <c r="C16" s="275">
        <v>11</v>
      </c>
      <c r="D16" s="276">
        <f>C16/L9</f>
        <v>0.27500000000000002</v>
      </c>
      <c r="E16" s="113"/>
      <c r="F16" s="274" t="s">
        <v>1</v>
      </c>
      <c r="G16" s="3"/>
      <c r="H16" s="277">
        <v>5</v>
      </c>
      <c r="I16" s="276">
        <f>H16/L9</f>
        <v>0.125</v>
      </c>
      <c r="J16" s="113"/>
      <c r="K16" s="274" t="s">
        <v>1</v>
      </c>
      <c r="L16" s="3"/>
      <c r="M16" s="277">
        <v>2</v>
      </c>
      <c r="N16" s="276">
        <f>M16/L9</f>
        <v>0.05</v>
      </c>
      <c r="O16" s="6"/>
      <c r="P16" s="274" t="s">
        <v>1</v>
      </c>
      <c r="Q16" s="3"/>
      <c r="R16" s="275">
        <v>20</v>
      </c>
      <c r="S16" s="276">
        <f>R16/L9</f>
        <v>0.5</v>
      </c>
      <c r="T16" s="6"/>
      <c r="U16" s="274" t="s">
        <v>1</v>
      </c>
      <c r="V16" s="3"/>
      <c r="W16" s="278">
        <v>2</v>
      </c>
      <c r="X16" s="276">
        <f>W16/L9</f>
        <v>0.05</v>
      </c>
      <c r="Z16" s="310"/>
      <c r="AA16" s="403">
        <f t="shared" ref="AA16:AA18" si="0">C16+H16+M16+R16+W16</f>
        <v>40</v>
      </c>
      <c r="AB16" s="253"/>
      <c r="AC16" s="253"/>
      <c r="AD16" s="253"/>
      <c r="AG16" s="252"/>
      <c r="AH16" s="252"/>
      <c r="AI16" s="252"/>
      <c r="AJ16" s="204"/>
      <c r="AK16" s="204"/>
    </row>
    <row r="17" spans="1:39" ht="12.75" customHeight="1" x14ac:dyDescent="0.2">
      <c r="A17" s="279" t="s">
        <v>2</v>
      </c>
      <c r="B17" s="3"/>
      <c r="C17" s="275">
        <v>455</v>
      </c>
      <c r="D17" s="276">
        <f>C17/L10</f>
        <v>0.57304785894206545</v>
      </c>
      <c r="E17" s="113"/>
      <c r="F17" s="279" t="s">
        <v>2</v>
      </c>
      <c r="G17" s="3"/>
      <c r="H17" s="277">
        <v>239</v>
      </c>
      <c r="I17" s="276">
        <f>H17/L10</f>
        <v>0.30100755667506296</v>
      </c>
      <c r="J17" s="113"/>
      <c r="K17" s="279" t="s">
        <v>2</v>
      </c>
      <c r="L17" s="3"/>
      <c r="M17" s="277">
        <v>38</v>
      </c>
      <c r="N17" s="276">
        <f>M17/L10</f>
        <v>4.7858942065491183E-2</v>
      </c>
      <c r="O17" s="6"/>
      <c r="P17" s="279" t="s">
        <v>2</v>
      </c>
      <c r="Q17" s="3"/>
      <c r="R17" s="275">
        <v>48</v>
      </c>
      <c r="S17" s="276">
        <f>R17/L10</f>
        <v>6.0453400503778336E-2</v>
      </c>
      <c r="T17" s="6"/>
      <c r="U17" s="279" t="s">
        <v>2</v>
      </c>
      <c r="V17" s="3"/>
      <c r="W17" s="278">
        <v>14</v>
      </c>
      <c r="X17" s="276">
        <f>W17/L10</f>
        <v>1.7632241813602016E-2</v>
      </c>
      <c r="Z17" s="310"/>
      <c r="AA17" s="403">
        <f t="shared" si="0"/>
        <v>794</v>
      </c>
      <c r="AB17" s="253"/>
      <c r="AC17" s="253"/>
      <c r="AD17" s="253"/>
      <c r="AG17" s="204"/>
      <c r="AH17" s="204"/>
      <c r="AI17" s="204"/>
      <c r="AJ17" s="204"/>
      <c r="AK17" s="204"/>
    </row>
    <row r="18" spans="1:39" ht="12.75" customHeight="1" x14ac:dyDescent="0.2">
      <c r="A18" s="307" t="s">
        <v>21</v>
      </c>
      <c r="B18" s="308"/>
      <c r="C18" s="275">
        <v>36</v>
      </c>
      <c r="D18" s="280">
        <f>C18/L11</f>
        <v>0.33962264150943394</v>
      </c>
      <c r="E18" s="113"/>
      <c r="F18" s="307" t="s">
        <v>21</v>
      </c>
      <c r="G18" s="308"/>
      <c r="H18" s="277">
        <v>46</v>
      </c>
      <c r="I18" s="280">
        <f>H18/L11</f>
        <v>0.43396226415094341</v>
      </c>
      <c r="J18" s="113"/>
      <c r="K18" s="307" t="s">
        <v>21</v>
      </c>
      <c r="L18" s="308"/>
      <c r="M18" s="277">
        <v>4</v>
      </c>
      <c r="N18" s="280">
        <f>M18/L11</f>
        <v>3.7735849056603772E-2</v>
      </c>
      <c r="O18" s="3"/>
      <c r="P18" s="307" t="s">
        <v>21</v>
      </c>
      <c r="Q18" s="308"/>
      <c r="R18" s="275">
        <v>18</v>
      </c>
      <c r="S18" s="280">
        <f>R18/L11</f>
        <v>0.16981132075471697</v>
      </c>
      <c r="T18" s="3"/>
      <c r="U18" s="480" t="s">
        <v>21</v>
      </c>
      <c r="V18" s="481"/>
      <c r="W18" s="278">
        <v>2</v>
      </c>
      <c r="X18" s="280">
        <f>W18/L11</f>
        <v>1.8867924528301886E-2</v>
      </c>
      <c r="Z18" s="310"/>
      <c r="AA18" s="403">
        <f t="shared" si="0"/>
        <v>106</v>
      </c>
      <c r="AB18" s="253"/>
      <c r="AC18" s="253"/>
      <c r="AD18" s="253"/>
      <c r="AG18" s="204"/>
      <c r="AH18" s="204"/>
      <c r="AI18" s="204"/>
      <c r="AJ18" s="204"/>
      <c r="AK18" s="204"/>
    </row>
    <row r="19" spans="1:39" ht="12.75" customHeight="1" x14ac:dyDescent="0.2">
      <c r="A19" s="281"/>
      <c r="B19" s="3"/>
      <c r="C19" s="281"/>
      <c r="D19" s="6"/>
      <c r="E19" s="3"/>
      <c r="F19" s="281"/>
      <c r="G19" s="6"/>
      <c r="H19" s="281"/>
      <c r="I19" s="3"/>
      <c r="J19" s="3"/>
      <c r="K19" s="281"/>
      <c r="L19" s="3"/>
      <c r="M19" s="281"/>
      <c r="N19" s="6"/>
      <c r="O19" s="6"/>
      <c r="P19" s="281"/>
      <c r="Q19" s="6"/>
      <c r="R19" s="281"/>
      <c r="S19" s="6"/>
      <c r="T19" s="6"/>
      <c r="U19" s="281"/>
      <c r="V19" s="6"/>
      <c r="W19" s="281"/>
      <c r="X19" s="6"/>
      <c r="AB19" s="253"/>
      <c r="AC19" s="253"/>
      <c r="AD19" s="253"/>
      <c r="AG19" s="204"/>
      <c r="AH19" s="204"/>
      <c r="AI19" s="204"/>
      <c r="AJ19" s="204"/>
      <c r="AK19" s="204"/>
    </row>
    <row r="20" spans="1:39" ht="12.75" customHeight="1" x14ac:dyDescent="0.2">
      <c r="A20" s="459" t="s">
        <v>9</v>
      </c>
      <c r="B20" s="460"/>
      <c r="C20" s="459" t="s">
        <v>24</v>
      </c>
      <c r="D20" s="460"/>
      <c r="E20" s="282"/>
      <c r="F20" s="459" t="s">
        <v>9</v>
      </c>
      <c r="G20" s="460"/>
      <c r="H20" s="459" t="s">
        <v>24</v>
      </c>
      <c r="I20" s="460"/>
      <c r="J20" s="283"/>
      <c r="K20" s="459" t="s">
        <v>9</v>
      </c>
      <c r="L20" s="460"/>
      <c r="M20" s="459" t="s">
        <v>24</v>
      </c>
      <c r="N20" s="460"/>
      <c r="O20" s="283"/>
      <c r="P20" s="459" t="s">
        <v>9</v>
      </c>
      <c r="Q20" s="460"/>
      <c r="R20" s="459" t="s">
        <v>24</v>
      </c>
      <c r="S20" s="460"/>
      <c r="T20" s="6"/>
      <c r="U20" s="459" t="s">
        <v>9</v>
      </c>
      <c r="V20" s="460"/>
      <c r="W20" s="459" t="s">
        <v>24</v>
      </c>
      <c r="X20" s="460"/>
      <c r="AA20" s="403" t="s">
        <v>30</v>
      </c>
      <c r="AB20" s="253"/>
      <c r="AC20" s="253"/>
      <c r="AD20" s="253"/>
      <c r="AG20" s="204"/>
      <c r="AH20" s="204"/>
      <c r="AI20" s="204"/>
      <c r="AJ20" s="204"/>
      <c r="AK20" s="204"/>
    </row>
    <row r="21" spans="1:39" ht="12.75" customHeight="1" x14ac:dyDescent="0.2">
      <c r="A21" s="284" t="s">
        <v>0</v>
      </c>
      <c r="B21" s="285">
        <v>268</v>
      </c>
      <c r="C21" s="284" t="s">
        <v>0</v>
      </c>
      <c r="D21" s="285">
        <v>190</v>
      </c>
      <c r="E21" s="6"/>
      <c r="F21" s="284" t="s">
        <v>0</v>
      </c>
      <c r="G21" s="285">
        <v>140</v>
      </c>
      <c r="H21" s="284" t="s">
        <v>0</v>
      </c>
      <c r="I21" s="285">
        <v>88</v>
      </c>
      <c r="J21" s="6"/>
      <c r="K21" s="284" t="s">
        <v>0</v>
      </c>
      <c r="L21" s="285">
        <v>15</v>
      </c>
      <c r="M21" s="284" t="s">
        <v>0</v>
      </c>
      <c r="N21" s="285">
        <v>24</v>
      </c>
      <c r="O21" s="6"/>
      <c r="P21" s="284" t="s">
        <v>0</v>
      </c>
      <c r="Q21" s="285">
        <v>21</v>
      </c>
      <c r="R21" s="284" t="s">
        <v>0</v>
      </c>
      <c r="S21" s="285">
        <v>46</v>
      </c>
      <c r="T21" s="6"/>
      <c r="U21" s="284" t="s">
        <v>0</v>
      </c>
      <c r="V21" s="285">
        <v>7</v>
      </c>
      <c r="W21" s="286" t="s">
        <v>0</v>
      </c>
      <c r="X21" s="287">
        <v>9</v>
      </c>
      <c r="AA21" s="403">
        <f>B21+D21+G21+I21+L21+N21+Q21+S21+V21+X21</f>
        <v>808</v>
      </c>
      <c r="AB21" s="234">
        <f>D21+I21+N21+S21+X21</f>
        <v>357</v>
      </c>
      <c r="AC21" s="254">
        <f>AB21/AA21</f>
        <v>0.44183168316831684</v>
      </c>
      <c r="AD21" s="254"/>
      <c r="AG21" s="204"/>
      <c r="AH21" s="204"/>
      <c r="AI21" s="204"/>
      <c r="AJ21" s="204"/>
      <c r="AK21" s="204"/>
    </row>
    <row r="22" spans="1:39" ht="12.75" customHeight="1" x14ac:dyDescent="0.2">
      <c r="A22" s="284" t="s">
        <v>3</v>
      </c>
      <c r="B22" s="285">
        <v>3</v>
      </c>
      <c r="C22" s="284" t="s">
        <v>3</v>
      </c>
      <c r="D22" s="285">
        <v>8</v>
      </c>
      <c r="E22" s="6"/>
      <c r="F22" s="284" t="s">
        <v>3</v>
      </c>
      <c r="G22" s="285">
        <v>2</v>
      </c>
      <c r="H22" s="284" t="s">
        <v>3</v>
      </c>
      <c r="I22" s="285">
        <v>3</v>
      </c>
      <c r="J22" s="6"/>
      <c r="K22" s="284" t="s">
        <v>3</v>
      </c>
      <c r="L22" s="285">
        <v>1</v>
      </c>
      <c r="M22" s="284" t="s">
        <v>3</v>
      </c>
      <c r="N22" s="285">
        <v>1</v>
      </c>
      <c r="O22" s="6"/>
      <c r="P22" s="284" t="s">
        <v>3</v>
      </c>
      <c r="Q22" s="285">
        <v>1</v>
      </c>
      <c r="R22" s="284" t="s">
        <v>3</v>
      </c>
      <c r="S22" s="285">
        <v>19</v>
      </c>
      <c r="T22" s="6"/>
      <c r="U22" s="284" t="s">
        <v>3</v>
      </c>
      <c r="V22" s="285">
        <v>1</v>
      </c>
      <c r="W22" s="286" t="s">
        <v>3</v>
      </c>
      <c r="X22" s="287">
        <v>1</v>
      </c>
      <c r="AA22" s="403">
        <f t="shared" ref="AA22:AA24" si="1">B22+D22+G22+I22+L22+N22+Q22+S22+V22+X22</f>
        <v>40</v>
      </c>
      <c r="AB22" s="234">
        <f t="shared" ref="AB22:AB24" si="2">D22+I22+N22+S22+X22</f>
        <v>32</v>
      </c>
      <c r="AC22" s="254">
        <f t="shared" ref="AC22:AC24" si="3">AB22/AA22</f>
        <v>0.8</v>
      </c>
      <c r="AD22" s="254"/>
      <c r="AG22" s="204"/>
      <c r="AH22" s="204"/>
      <c r="AI22" s="204"/>
      <c r="AJ22" s="204"/>
      <c r="AK22" s="204"/>
    </row>
    <row r="23" spans="1:39" ht="12.75" customHeight="1" x14ac:dyDescent="0.2">
      <c r="A23" s="284" t="s">
        <v>4</v>
      </c>
      <c r="B23" s="288">
        <v>265</v>
      </c>
      <c r="C23" s="284" t="s">
        <v>4</v>
      </c>
      <c r="D23" s="288">
        <v>190</v>
      </c>
      <c r="E23" s="6"/>
      <c r="F23" s="284" t="s">
        <v>4</v>
      </c>
      <c r="G23" s="288">
        <v>148</v>
      </c>
      <c r="H23" s="284" t="s">
        <v>4</v>
      </c>
      <c r="I23" s="288">
        <v>91</v>
      </c>
      <c r="J23" s="6"/>
      <c r="K23" s="284" t="s">
        <v>4</v>
      </c>
      <c r="L23" s="288">
        <v>15</v>
      </c>
      <c r="M23" s="284" t="s">
        <v>4</v>
      </c>
      <c r="N23" s="288">
        <v>23</v>
      </c>
      <c r="O23" s="6"/>
      <c r="P23" s="284" t="s">
        <v>4</v>
      </c>
      <c r="Q23" s="288">
        <v>20</v>
      </c>
      <c r="R23" s="284" t="s">
        <v>4</v>
      </c>
      <c r="S23" s="288">
        <v>28</v>
      </c>
      <c r="T23" s="6"/>
      <c r="U23" s="284" t="s">
        <v>4</v>
      </c>
      <c r="V23" s="288">
        <v>6</v>
      </c>
      <c r="W23" s="284" t="s">
        <v>4</v>
      </c>
      <c r="X23" s="288">
        <v>8</v>
      </c>
      <c r="AA23" s="403">
        <f t="shared" si="1"/>
        <v>794</v>
      </c>
      <c r="AB23" s="234">
        <f t="shared" si="2"/>
        <v>340</v>
      </c>
      <c r="AC23" s="254">
        <f t="shared" si="3"/>
        <v>0.4282115869017632</v>
      </c>
      <c r="AD23" s="254"/>
      <c r="AG23" s="204"/>
      <c r="AH23" s="204"/>
      <c r="AI23" s="204"/>
      <c r="AJ23" s="204"/>
      <c r="AK23" s="204"/>
    </row>
    <row r="24" spans="1:39" ht="12.75" customHeight="1" x14ac:dyDescent="0.2">
      <c r="A24" s="289" t="s">
        <v>21</v>
      </c>
      <c r="B24" s="290">
        <v>16</v>
      </c>
      <c r="C24" s="289" t="s">
        <v>21</v>
      </c>
      <c r="D24" s="290">
        <v>20</v>
      </c>
      <c r="E24" s="6"/>
      <c r="F24" s="289" t="s">
        <v>21</v>
      </c>
      <c r="G24" s="290">
        <v>18</v>
      </c>
      <c r="H24" s="289" t="s">
        <v>21</v>
      </c>
      <c r="I24" s="290">
        <v>28</v>
      </c>
      <c r="J24" s="6"/>
      <c r="K24" s="289" t="s">
        <v>21</v>
      </c>
      <c r="L24" s="290">
        <v>1</v>
      </c>
      <c r="M24" s="289" t="s">
        <v>21</v>
      </c>
      <c r="N24" s="290">
        <v>3</v>
      </c>
      <c r="O24" s="6"/>
      <c r="P24" s="289" t="s">
        <v>21</v>
      </c>
      <c r="Q24" s="290">
        <v>7</v>
      </c>
      <c r="R24" s="289" t="s">
        <v>21</v>
      </c>
      <c r="S24" s="290">
        <v>11</v>
      </c>
      <c r="T24" s="6"/>
      <c r="U24" s="289" t="s">
        <v>21</v>
      </c>
      <c r="V24" s="290">
        <v>1</v>
      </c>
      <c r="W24" s="289" t="s">
        <v>21</v>
      </c>
      <c r="X24" s="290">
        <v>1</v>
      </c>
      <c r="AA24" s="403">
        <f t="shared" si="1"/>
        <v>106</v>
      </c>
      <c r="AB24" s="234">
        <f t="shared" si="2"/>
        <v>63</v>
      </c>
      <c r="AC24" s="254">
        <f t="shared" si="3"/>
        <v>0.59433962264150941</v>
      </c>
      <c r="AD24" s="254"/>
      <c r="AG24" s="204"/>
      <c r="AH24" s="204"/>
      <c r="AI24" s="204"/>
      <c r="AJ24" s="204"/>
      <c r="AK24" s="204"/>
    </row>
    <row r="25" spans="1:39" ht="12.75" customHeight="1" x14ac:dyDescent="0.2">
      <c r="A25" s="291" t="s">
        <v>25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AG25" s="204"/>
      <c r="AH25" s="204"/>
      <c r="AI25" s="204"/>
      <c r="AJ25" s="204"/>
      <c r="AK25" s="204"/>
    </row>
    <row r="26" spans="1:39" ht="12.75" customHeight="1" x14ac:dyDescent="0.2">
      <c r="A26" s="114" t="s">
        <v>22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AG26" s="204"/>
      <c r="AH26" s="204"/>
      <c r="AI26" s="204"/>
      <c r="AJ26" s="204"/>
      <c r="AK26" s="204"/>
    </row>
    <row r="27" spans="1:39" ht="12.75" customHeight="1" x14ac:dyDescent="0.2">
      <c r="A27" s="115"/>
      <c r="B27" s="115"/>
      <c r="C27" s="116"/>
      <c r="D27" s="116"/>
      <c r="E27" s="116"/>
      <c r="F27" s="116"/>
      <c r="G27" s="116"/>
      <c r="H27" s="116"/>
      <c r="I27" s="116"/>
      <c r="J27" s="116"/>
      <c r="K27" s="15"/>
      <c r="L27" s="15"/>
      <c r="M27" s="116"/>
      <c r="N27" s="116"/>
      <c r="O27" s="116"/>
      <c r="P27" s="116"/>
      <c r="Q27" s="116"/>
      <c r="R27" s="116"/>
      <c r="S27" s="116"/>
      <c r="T27" s="116"/>
      <c r="U27" s="115"/>
      <c r="V27" s="115"/>
      <c r="W27" s="115"/>
      <c r="X27" s="115"/>
      <c r="AA27" s="407"/>
      <c r="AG27" s="204"/>
      <c r="AH27" s="204"/>
      <c r="AI27" s="204"/>
      <c r="AJ27" s="204"/>
      <c r="AK27" s="204"/>
    </row>
    <row r="28" spans="1:39" s="251" customFormat="1" ht="12.75" customHeight="1" x14ac:dyDescent="0.2">
      <c r="A28" s="461" t="s">
        <v>85</v>
      </c>
      <c r="B28" s="461"/>
      <c r="C28" s="461"/>
      <c r="D28" s="461"/>
      <c r="E28" s="461"/>
      <c r="F28" s="461"/>
      <c r="G28" s="461"/>
      <c r="H28" s="461"/>
      <c r="I28" s="461"/>
      <c r="J28" s="461"/>
      <c r="K28" s="461"/>
      <c r="L28" s="461"/>
      <c r="M28" s="461"/>
      <c r="N28" s="461"/>
      <c r="O28" s="26"/>
      <c r="P28" s="26"/>
      <c r="Q28" s="26"/>
      <c r="R28" s="26"/>
      <c r="S28" s="26"/>
      <c r="T28" s="26"/>
      <c r="U28" s="26"/>
      <c r="V28" s="26"/>
      <c r="W28" s="26"/>
      <c r="X28" s="26"/>
      <c r="Z28" s="204"/>
      <c r="AA28" s="408"/>
      <c r="AB28" s="255"/>
      <c r="AC28" s="229"/>
      <c r="AD28" s="229"/>
      <c r="AE28" s="255"/>
      <c r="AF28" s="255"/>
      <c r="AG28" s="204"/>
      <c r="AH28" s="204"/>
      <c r="AI28" s="204"/>
      <c r="AJ28" s="204"/>
      <c r="AK28" s="204"/>
      <c r="AL28" s="215"/>
      <c r="AM28" s="215"/>
    </row>
    <row r="29" spans="1:39" s="251" customFormat="1" ht="12.75" customHeight="1" x14ac:dyDescent="0.2">
      <c r="A29" s="27"/>
      <c r="B29" s="461" t="s">
        <v>86</v>
      </c>
      <c r="C29" s="461"/>
      <c r="D29" s="461"/>
      <c r="E29" s="461"/>
      <c r="F29" s="461"/>
      <c r="G29" s="461"/>
      <c r="H29" s="461"/>
      <c r="I29" s="461"/>
      <c r="J29" s="461"/>
      <c r="K29" s="461"/>
      <c r="L29" s="461"/>
      <c r="M29" s="461"/>
      <c r="N29" s="461"/>
      <c r="O29" s="461"/>
      <c r="P29" s="461"/>
      <c r="Q29" s="26"/>
      <c r="R29" s="26"/>
      <c r="S29" s="26"/>
      <c r="T29" s="26"/>
      <c r="U29" s="26"/>
      <c r="V29" s="26"/>
      <c r="W29" s="26"/>
      <c r="X29" s="26"/>
      <c r="Z29" s="204"/>
      <c r="AA29" s="409"/>
      <c r="AB29" s="255"/>
      <c r="AC29" s="229"/>
      <c r="AD29" s="229"/>
      <c r="AE29" s="255"/>
      <c r="AF29" s="255"/>
      <c r="AG29" s="215"/>
      <c r="AH29" s="204"/>
      <c r="AI29" s="204"/>
      <c r="AJ29" s="215"/>
      <c r="AK29" s="215"/>
      <c r="AL29" s="215"/>
      <c r="AM29" s="215"/>
    </row>
    <row r="30" spans="1:39" s="251" customFormat="1" ht="12.75" customHeight="1" x14ac:dyDescent="0.2">
      <c r="A30" s="27"/>
      <c r="B30" s="27"/>
      <c r="C30" s="461" t="s">
        <v>87</v>
      </c>
      <c r="D30" s="461"/>
      <c r="E30" s="461"/>
      <c r="F30" s="461"/>
      <c r="G30" s="461"/>
      <c r="H30" s="461"/>
      <c r="I30" s="461"/>
      <c r="J30" s="461"/>
      <c r="K30" s="461"/>
      <c r="L30" s="461"/>
      <c r="M30" s="461"/>
      <c r="N30" s="461"/>
      <c r="O30" s="461"/>
      <c r="P30" s="461"/>
      <c r="Q30" s="461"/>
      <c r="R30" s="15"/>
      <c r="S30" s="15"/>
      <c r="T30" s="15"/>
      <c r="U30" s="27"/>
      <c r="V30" s="27"/>
      <c r="W30" s="27"/>
      <c r="X30" s="27"/>
      <c r="Z30" s="204"/>
      <c r="AA30" s="409"/>
      <c r="AB30" s="229"/>
      <c r="AC30" s="229"/>
      <c r="AD30" s="229"/>
      <c r="AE30" s="255"/>
      <c r="AF30" s="255"/>
      <c r="AG30" s="215"/>
      <c r="AH30" s="204"/>
      <c r="AI30" s="204"/>
      <c r="AJ30" s="215"/>
      <c r="AK30" s="215"/>
      <c r="AL30" s="215"/>
      <c r="AM30" s="215"/>
    </row>
    <row r="31" spans="1:39" s="251" customFormat="1" ht="12.75" customHeight="1" x14ac:dyDescent="0.2">
      <c r="A31" s="27"/>
      <c r="B31" s="27"/>
      <c r="C31" s="28"/>
      <c r="D31" s="461" t="s">
        <v>88</v>
      </c>
      <c r="E31" s="461"/>
      <c r="F31" s="461"/>
      <c r="G31" s="461"/>
      <c r="H31" s="461"/>
      <c r="I31" s="461"/>
      <c r="J31" s="461"/>
      <c r="K31" s="461"/>
      <c r="L31" s="461"/>
      <c r="M31" s="461"/>
      <c r="N31" s="461"/>
      <c r="O31" s="461"/>
      <c r="P31" s="461"/>
      <c r="Q31" s="461"/>
      <c r="R31" s="461"/>
      <c r="S31" s="15"/>
      <c r="T31" s="15"/>
      <c r="U31" s="27"/>
      <c r="V31" s="27"/>
      <c r="W31" s="27"/>
      <c r="X31" s="27"/>
      <c r="Z31" s="204"/>
      <c r="AA31" s="409"/>
      <c r="AB31" s="229"/>
      <c r="AC31" s="229"/>
      <c r="AD31" s="229"/>
      <c r="AE31" s="255"/>
      <c r="AF31" s="255"/>
      <c r="AG31" s="215"/>
      <c r="AH31" s="204"/>
      <c r="AI31" s="204"/>
      <c r="AJ31" s="215"/>
      <c r="AK31" s="215"/>
      <c r="AL31" s="215"/>
      <c r="AM31" s="215"/>
    </row>
    <row r="32" spans="1:39" s="251" customFormat="1" ht="12.7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Z32" s="204"/>
      <c r="AA32" s="408"/>
      <c r="AB32" s="229"/>
      <c r="AC32" s="229"/>
      <c r="AD32" s="229"/>
      <c r="AE32" s="255"/>
      <c r="AF32" s="255"/>
      <c r="AG32" s="215"/>
      <c r="AH32" s="204"/>
      <c r="AI32" s="204"/>
      <c r="AJ32" s="215"/>
      <c r="AK32" s="215"/>
      <c r="AL32" s="215"/>
      <c r="AM32" s="215"/>
    </row>
    <row r="33" spans="1:41" s="251" customFormat="1" ht="24.75" customHeight="1" x14ac:dyDescent="0.2">
      <c r="A33" s="252"/>
      <c r="B33" s="292"/>
      <c r="C33" s="292"/>
      <c r="D33" s="292"/>
      <c r="E33" s="292"/>
      <c r="F33" s="462" t="s">
        <v>89</v>
      </c>
      <c r="G33" s="462"/>
      <c r="H33" s="462"/>
      <c r="I33" s="462"/>
      <c r="J33" s="462"/>
      <c r="K33" s="462"/>
      <c r="L33" s="462"/>
      <c r="M33" s="462"/>
      <c r="N33" s="462"/>
      <c r="O33" s="462"/>
      <c r="P33" s="462"/>
      <c r="Q33" s="462"/>
      <c r="R33" s="462"/>
      <c r="S33" s="462"/>
      <c r="T33" s="462"/>
      <c r="U33" s="462"/>
      <c r="V33" s="462"/>
      <c r="W33" s="462"/>
      <c r="X33" s="462"/>
      <c r="Z33" s="204"/>
      <c r="AA33" s="408"/>
      <c r="AB33" s="234"/>
      <c r="AC33" s="234"/>
      <c r="AD33" s="234"/>
      <c r="AE33" s="255"/>
      <c r="AF33" s="255"/>
      <c r="AG33" s="215"/>
      <c r="AH33" s="204"/>
      <c r="AI33" s="204"/>
      <c r="AJ33" s="215"/>
      <c r="AK33" s="215"/>
      <c r="AL33" s="215"/>
      <c r="AM33" s="215"/>
    </row>
    <row r="34" spans="1:41" s="251" customFormat="1" ht="12.7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Z34" s="204"/>
      <c r="AA34" s="409"/>
      <c r="AB34" s="234"/>
      <c r="AC34" s="234"/>
      <c r="AD34" s="234"/>
      <c r="AE34" s="255"/>
      <c r="AF34" s="255"/>
      <c r="AG34" s="215"/>
      <c r="AH34" s="204"/>
      <c r="AI34" s="204"/>
      <c r="AJ34" s="215"/>
      <c r="AK34" s="215"/>
      <c r="AL34" s="215"/>
      <c r="AM34" s="215"/>
    </row>
    <row r="35" spans="1:41" ht="12.75" customHeight="1" x14ac:dyDescent="0.2">
      <c r="A35" s="458" t="s">
        <v>20</v>
      </c>
      <c r="B35" s="458"/>
      <c r="C35" s="458"/>
      <c r="D35" s="458"/>
      <c r="E35" s="458"/>
      <c r="F35" s="458"/>
      <c r="G35" s="458"/>
      <c r="H35" s="458"/>
      <c r="I35" s="458"/>
      <c r="J35" s="45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  <c r="X35" s="458"/>
      <c r="AA35" s="409"/>
      <c r="AB35" s="233"/>
      <c r="AC35" s="233"/>
      <c r="AD35" s="233"/>
      <c r="AH35" s="204"/>
      <c r="AI35" s="204"/>
    </row>
    <row r="36" spans="1:41" ht="9" customHeight="1" x14ac:dyDescent="0.2">
      <c r="A36" s="293"/>
      <c r="B36" s="293"/>
      <c r="C36" s="293"/>
      <c r="D36" s="293"/>
      <c r="E36" s="293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AA36" s="409"/>
      <c r="AB36" s="233"/>
      <c r="AC36" s="233"/>
      <c r="AD36" s="233"/>
      <c r="AI36" s="204"/>
    </row>
    <row r="37" spans="1:41" ht="12" customHeight="1" x14ac:dyDescent="0.2">
      <c r="A37" s="22"/>
      <c r="B37" s="22"/>
      <c r="C37" s="22"/>
      <c r="D37" s="22"/>
      <c r="E37" s="22"/>
      <c r="F37" s="457" t="s">
        <v>1</v>
      </c>
      <c r="G37" s="457"/>
      <c r="H37" s="457"/>
      <c r="I37" s="457"/>
      <c r="J37" s="457"/>
      <c r="K37" s="457"/>
      <c r="L37" s="457"/>
      <c r="M37" s="457"/>
      <c r="N37" s="457"/>
      <c r="O37" s="294"/>
      <c r="P37" s="457" t="s">
        <v>2</v>
      </c>
      <c r="Q37" s="457"/>
      <c r="R37" s="457"/>
      <c r="S37" s="457"/>
      <c r="T37" s="457"/>
      <c r="U37" s="457"/>
      <c r="V37" s="457"/>
      <c r="W37" s="457"/>
      <c r="X37" s="457"/>
      <c r="AA37" s="409"/>
      <c r="AB37" s="233"/>
      <c r="AC37" s="233"/>
      <c r="AD37" s="233"/>
      <c r="AH37" s="204"/>
      <c r="AI37" s="204"/>
    </row>
    <row r="38" spans="1:41" ht="12" customHeight="1" x14ac:dyDescent="0.2">
      <c r="A38" s="295"/>
      <c r="B38" s="295"/>
      <c r="C38" s="295"/>
      <c r="D38" s="295"/>
      <c r="E38" s="295"/>
      <c r="F38" s="457" t="s">
        <v>6</v>
      </c>
      <c r="G38" s="457"/>
      <c r="H38" s="457"/>
      <c r="I38" s="457"/>
      <c r="J38" s="294"/>
      <c r="K38" s="457" t="s">
        <v>18</v>
      </c>
      <c r="L38" s="457"/>
      <c r="M38" s="457"/>
      <c r="N38" s="457"/>
      <c r="O38" s="294"/>
      <c r="P38" s="457" t="s">
        <v>26</v>
      </c>
      <c r="Q38" s="457"/>
      <c r="R38" s="457"/>
      <c r="S38" s="457"/>
      <c r="T38" s="294"/>
      <c r="U38" s="457" t="s">
        <v>18</v>
      </c>
      <c r="V38" s="457"/>
      <c r="W38" s="457"/>
      <c r="X38" s="457"/>
      <c r="AA38" s="409"/>
      <c r="AB38" s="230"/>
      <c r="AC38" s="253"/>
      <c r="AD38" s="253"/>
      <c r="AH38" s="204"/>
      <c r="AI38" s="204"/>
    </row>
    <row r="39" spans="1:41" ht="12" customHeight="1" x14ac:dyDescent="0.2">
      <c r="A39" s="295"/>
      <c r="B39" s="295"/>
      <c r="C39" s="295"/>
      <c r="D39" s="295"/>
      <c r="E39" s="295"/>
      <c r="F39" s="455" t="s">
        <v>16</v>
      </c>
      <c r="G39" s="456"/>
      <c r="H39" s="305" t="s">
        <v>10</v>
      </c>
      <c r="I39" s="306" t="s">
        <v>17</v>
      </c>
      <c r="J39" s="298"/>
      <c r="K39" s="457" t="s">
        <v>16</v>
      </c>
      <c r="L39" s="457"/>
      <c r="M39" s="306" t="s">
        <v>10</v>
      </c>
      <c r="N39" s="306" t="s">
        <v>17</v>
      </c>
      <c r="O39" s="298"/>
      <c r="P39" s="457" t="s">
        <v>16</v>
      </c>
      <c r="Q39" s="457"/>
      <c r="R39" s="306" t="s">
        <v>10</v>
      </c>
      <c r="S39" s="306" t="s">
        <v>17</v>
      </c>
      <c r="T39" s="298"/>
      <c r="U39" s="457" t="s">
        <v>16</v>
      </c>
      <c r="V39" s="457"/>
      <c r="W39" s="306" t="s">
        <v>10</v>
      </c>
      <c r="X39" s="306" t="s">
        <v>17</v>
      </c>
      <c r="AA39" s="410"/>
      <c r="AB39" s="411"/>
      <c r="AC39" s="411"/>
      <c r="AD39" s="411"/>
      <c r="AE39" s="412"/>
      <c r="AF39" s="412"/>
      <c r="AG39" s="402"/>
      <c r="AI39" s="204"/>
      <c r="AJ39" s="402"/>
    </row>
    <row r="40" spans="1:41" ht="12" customHeight="1" x14ac:dyDescent="0.2">
      <c r="A40" s="445">
        <v>2015</v>
      </c>
      <c r="B40" s="383" t="s">
        <v>12</v>
      </c>
      <c r="C40" s="384"/>
      <c r="D40" s="384"/>
      <c r="E40" s="385"/>
      <c r="F40" s="437">
        <v>9</v>
      </c>
      <c r="G40" s="438"/>
      <c r="H40" s="386">
        <v>8</v>
      </c>
      <c r="I40" s="118" t="s">
        <v>19</v>
      </c>
      <c r="J40" s="119"/>
      <c r="K40" s="437">
        <v>15</v>
      </c>
      <c r="L40" s="438"/>
      <c r="M40" s="386">
        <v>12</v>
      </c>
      <c r="N40" s="118">
        <f t="shared" ref="N40:N59" si="4">M40/K40</f>
        <v>0.8</v>
      </c>
      <c r="O40" s="119"/>
      <c r="P40" s="437">
        <v>197</v>
      </c>
      <c r="Q40" s="438"/>
      <c r="R40" s="386">
        <v>99</v>
      </c>
      <c r="S40" s="118">
        <f t="shared" ref="S40:S59" si="5">R40/P40</f>
        <v>0.5025380710659898</v>
      </c>
      <c r="T40" s="119"/>
      <c r="U40" s="437">
        <v>215</v>
      </c>
      <c r="V40" s="438"/>
      <c r="W40" s="386">
        <v>111</v>
      </c>
      <c r="X40" s="118">
        <f t="shared" ref="X40:X59" si="6">W40/U40</f>
        <v>0.51627906976744187</v>
      </c>
      <c r="AA40" s="409"/>
      <c r="AB40" s="320"/>
      <c r="AC40" s="253"/>
      <c r="AD40" s="253"/>
      <c r="AH40" s="204"/>
      <c r="AI40" s="204"/>
    </row>
    <row r="41" spans="1:41" ht="12" customHeight="1" x14ac:dyDescent="0.2">
      <c r="A41" s="446"/>
      <c r="B41" s="383" t="s">
        <v>13</v>
      </c>
      <c r="C41" s="384"/>
      <c r="D41" s="384"/>
      <c r="E41" s="385"/>
      <c r="F41" s="437">
        <v>1</v>
      </c>
      <c r="G41" s="438"/>
      <c r="H41" s="386">
        <v>0</v>
      </c>
      <c r="I41" s="118" t="s">
        <v>19</v>
      </c>
      <c r="J41" s="119"/>
      <c r="K41" s="437">
        <v>3</v>
      </c>
      <c r="L41" s="438"/>
      <c r="M41" s="386">
        <v>1</v>
      </c>
      <c r="N41" s="118">
        <f t="shared" si="4"/>
        <v>0.33333333333333331</v>
      </c>
      <c r="O41" s="119"/>
      <c r="P41" s="437">
        <v>174</v>
      </c>
      <c r="Q41" s="438"/>
      <c r="R41" s="386">
        <v>24</v>
      </c>
      <c r="S41" s="118">
        <f t="shared" si="5"/>
        <v>0.13793103448275862</v>
      </c>
      <c r="T41" s="119"/>
      <c r="U41" s="437">
        <v>185</v>
      </c>
      <c r="V41" s="438"/>
      <c r="W41" s="386">
        <v>26</v>
      </c>
      <c r="X41" s="118">
        <f t="shared" si="6"/>
        <v>0.14054054054054055</v>
      </c>
      <c r="AA41" s="409"/>
      <c r="AB41" s="321"/>
      <c r="AC41" s="253"/>
      <c r="AD41" s="253"/>
      <c r="AE41" s="229"/>
      <c r="AF41" s="229"/>
      <c r="AG41" s="204"/>
      <c r="AH41" s="204"/>
      <c r="AI41" s="204"/>
      <c r="AJ41" s="204"/>
      <c r="AK41" s="204"/>
    </row>
    <row r="42" spans="1:41" ht="12" customHeight="1" x14ac:dyDescent="0.2">
      <c r="A42" s="446"/>
      <c r="B42" s="383" t="s">
        <v>14</v>
      </c>
      <c r="C42" s="384"/>
      <c r="D42" s="384"/>
      <c r="E42" s="385"/>
      <c r="F42" s="437">
        <v>4</v>
      </c>
      <c r="G42" s="438"/>
      <c r="H42" s="386">
        <v>3</v>
      </c>
      <c r="I42" s="118" t="s">
        <v>19</v>
      </c>
      <c r="J42" s="119"/>
      <c r="K42" s="437">
        <v>14</v>
      </c>
      <c r="L42" s="438"/>
      <c r="M42" s="386">
        <v>4</v>
      </c>
      <c r="N42" s="118">
        <f t="shared" si="4"/>
        <v>0.2857142857142857</v>
      </c>
      <c r="O42" s="119"/>
      <c r="P42" s="437">
        <v>195</v>
      </c>
      <c r="Q42" s="438"/>
      <c r="R42" s="386">
        <v>31</v>
      </c>
      <c r="S42" s="118">
        <f t="shared" si="5"/>
        <v>0.15897435897435896</v>
      </c>
      <c r="T42" s="119"/>
      <c r="U42" s="437">
        <v>223</v>
      </c>
      <c r="V42" s="438"/>
      <c r="W42" s="386">
        <v>37</v>
      </c>
      <c r="X42" s="118">
        <f t="shared" si="6"/>
        <v>0.16591928251121077</v>
      </c>
      <c r="AA42" s="409"/>
      <c r="AB42" s="233"/>
      <c r="AC42" s="233"/>
      <c r="AD42" s="233"/>
      <c r="AE42" s="229"/>
      <c r="AF42" s="229"/>
      <c r="AG42" s="204"/>
      <c r="AH42" s="204"/>
      <c r="AI42" s="204"/>
      <c r="AJ42" s="204"/>
      <c r="AK42" s="204"/>
    </row>
    <row r="43" spans="1:41" ht="12" customHeight="1" x14ac:dyDescent="0.2">
      <c r="A43" s="446"/>
      <c r="B43" s="383" t="s">
        <v>15</v>
      </c>
      <c r="C43" s="384"/>
      <c r="D43" s="384"/>
      <c r="E43" s="385"/>
      <c r="F43" s="437">
        <v>20</v>
      </c>
      <c r="G43" s="438"/>
      <c r="H43" s="386">
        <v>18</v>
      </c>
      <c r="I43" s="118" t="s">
        <v>19</v>
      </c>
      <c r="J43" s="119"/>
      <c r="K43" s="437">
        <v>31</v>
      </c>
      <c r="L43" s="438"/>
      <c r="M43" s="386">
        <v>28</v>
      </c>
      <c r="N43" s="118">
        <f t="shared" si="4"/>
        <v>0.90322580645161288</v>
      </c>
      <c r="O43" s="119"/>
      <c r="P43" s="437">
        <v>227</v>
      </c>
      <c r="Q43" s="438"/>
      <c r="R43" s="386">
        <v>126</v>
      </c>
      <c r="S43" s="118">
        <f t="shared" si="5"/>
        <v>0.55506607929515417</v>
      </c>
      <c r="T43" s="119"/>
      <c r="U43" s="437">
        <v>258</v>
      </c>
      <c r="V43" s="438"/>
      <c r="W43" s="386">
        <v>151</v>
      </c>
      <c r="X43" s="118">
        <f t="shared" si="6"/>
        <v>0.5852713178294574</v>
      </c>
      <c r="AA43" s="409"/>
      <c r="AB43" s="321"/>
      <c r="AC43" s="253"/>
      <c r="AD43" s="253"/>
      <c r="AE43" s="229"/>
      <c r="AF43" s="229"/>
      <c r="AG43" s="204"/>
      <c r="AH43" s="204"/>
      <c r="AI43" s="204"/>
      <c r="AJ43" s="204"/>
      <c r="AK43" s="204"/>
      <c r="AL43" s="204"/>
      <c r="AM43" s="204"/>
    </row>
    <row r="44" spans="1:41" ht="12" customHeight="1" x14ac:dyDescent="0.2">
      <c r="A44" s="447"/>
      <c r="B44" s="387" t="s">
        <v>16</v>
      </c>
      <c r="C44" s="388"/>
      <c r="D44" s="388"/>
      <c r="E44" s="389"/>
      <c r="F44" s="435">
        <f>SUM(F40:G43)</f>
        <v>34</v>
      </c>
      <c r="G44" s="436"/>
      <c r="H44" s="93">
        <f>SUM(H40:H43)</f>
        <v>29</v>
      </c>
      <c r="I44" s="94">
        <f>H44/F44</f>
        <v>0.8529411764705882</v>
      </c>
      <c r="J44" s="95"/>
      <c r="K44" s="392">
        <f>SUM(K40:L43)</f>
        <v>63</v>
      </c>
      <c r="L44" s="393"/>
      <c r="M44" s="93">
        <f>SUM(M40:M43)</f>
        <v>45</v>
      </c>
      <c r="N44" s="94">
        <f t="shared" si="4"/>
        <v>0.7142857142857143</v>
      </c>
      <c r="O44" s="95"/>
      <c r="P44" s="435">
        <f>SUM(P40:Q43)</f>
        <v>793</v>
      </c>
      <c r="Q44" s="436"/>
      <c r="R44" s="93">
        <f>SUM(R40:R43)</f>
        <v>280</v>
      </c>
      <c r="S44" s="94">
        <f t="shared" si="5"/>
        <v>0.35308953341740229</v>
      </c>
      <c r="T44" s="95"/>
      <c r="U44" s="435">
        <f>SUM(U40:V43)</f>
        <v>881</v>
      </c>
      <c r="V44" s="436"/>
      <c r="W44" s="93">
        <f>SUM(W40:W43)</f>
        <v>325</v>
      </c>
      <c r="X44" s="94">
        <f t="shared" si="6"/>
        <v>0.3688989784335982</v>
      </c>
      <c r="AA44" s="409"/>
      <c r="AB44" s="321"/>
      <c r="AC44" s="253"/>
      <c r="AD44" s="253"/>
      <c r="AE44" s="229"/>
      <c r="AF44" s="229"/>
      <c r="AG44" s="204"/>
      <c r="AH44" s="204"/>
      <c r="AI44" s="204"/>
      <c r="AJ44" s="204"/>
      <c r="AK44" s="204"/>
      <c r="AL44" s="204"/>
      <c r="AM44" s="204"/>
      <c r="AN44" s="6"/>
      <c r="AO44" s="6"/>
    </row>
    <row r="45" spans="1:41" ht="12" customHeight="1" x14ac:dyDescent="0.2">
      <c r="A45" s="445">
        <v>2016</v>
      </c>
      <c r="B45" s="383" t="s">
        <v>12</v>
      </c>
      <c r="C45" s="384"/>
      <c r="D45" s="384"/>
      <c r="E45" s="385"/>
      <c r="F45" s="437">
        <v>9</v>
      </c>
      <c r="G45" s="438"/>
      <c r="H45" s="386">
        <v>6</v>
      </c>
      <c r="I45" s="118" t="s">
        <v>19</v>
      </c>
      <c r="J45" s="119"/>
      <c r="K45" s="437">
        <v>13</v>
      </c>
      <c r="L45" s="438"/>
      <c r="M45" s="386">
        <v>8</v>
      </c>
      <c r="N45" s="118">
        <f t="shared" si="4"/>
        <v>0.61538461538461542</v>
      </c>
      <c r="O45" s="119"/>
      <c r="P45" s="437">
        <v>175</v>
      </c>
      <c r="Q45" s="438"/>
      <c r="R45" s="386">
        <v>71</v>
      </c>
      <c r="S45" s="118">
        <f t="shared" si="5"/>
        <v>0.40571428571428569</v>
      </c>
      <c r="T45" s="119"/>
      <c r="U45" s="437">
        <v>195</v>
      </c>
      <c r="V45" s="438"/>
      <c r="W45" s="386">
        <v>85</v>
      </c>
      <c r="X45" s="118">
        <f t="shared" si="6"/>
        <v>0.4358974358974359</v>
      </c>
      <c r="AA45" s="409"/>
      <c r="AB45" s="233"/>
      <c r="AC45" s="233"/>
      <c r="AD45" s="233"/>
      <c r="AE45" s="229"/>
      <c r="AF45" s="229"/>
      <c r="AG45" s="204"/>
      <c r="AH45" s="204"/>
      <c r="AI45" s="204"/>
      <c r="AJ45" s="204"/>
      <c r="AK45" s="204"/>
      <c r="AL45" s="204"/>
      <c r="AM45" s="204"/>
      <c r="AN45" s="6"/>
      <c r="AO45" s="6"/>
    </row>
    <row r="46" spans="1:41" ht="12" customHeight="1" x14ac:dyDescent="0.2">
      <c r="A46" s="446"/>
      <c r="B46" s="383" t="s">
        <v>13</v>
      </c>
      <c r="C46" s="384"/>
      <c r="D46" s="384"/>
      <c r="E46" s="385"/>
      <c r="F46" s="437">
        <v>4</v>
      </c>
      <c r="G46" s="438"/>
      <c r="H46" s="386">
        <v>3</v>
      </c>
      <c r="I46" s="118" t="s">
        <v>19</v>
      </c>
      <c r="J46" s="119"/>
      <c r="K46" s="437">
        <v>7</v>
      </c>
      <c r="L46" s="438"/>
      <c r="M46" s="386">
        <v>4</v>
      </c>
      <c r="N46" s="118">
        <f t="shared" si="4"/>
        <v>0.5714285714285714</v>
      </c>
      <c r="O46" s="119"/>
      <c r="P46" s="437">
        <v>179</v>
      </c>
      <c r="Q46" s="438"/>
      <c r="R46" s="386">
        <v>24</v>
      </c>
      <c r="S46" s="118">
        <f t="shared" si="5"/>
        <v>0.13407821229050279</v>
      </c>
      <c r="T46" s="119"/>
      <c r="U46" s="437">
        <v>201</v>
      </c>
      <c r="V46" s="438"/>
      <c r="W46" s="386">
        <v>26</v>
      </c>
      <c r="X46" s="118">
        <f t="shared" si="6"/>
        <v>0.12935323383084577</v>
      </c>
      <c r="AA46" s="409"/>
      <c r="AB46" s="320"/>
      <c r="AC46" s="253"/>
      <c r="AD46" s="253"/>
      <c r="AE46" s="229"/>
      <c r="AF46" s="229"/>
      <c r="AG46" s="204"/>
      <c r="AH46" s="204"/>
      <c r="AI46" s="204"/>
      <c r="AJ46" s="204"/>
      <c r="AK46" s="204"/>
      <c r="AL46" s="204"/>
      <c r="AM46" s="204"/>
      <c r="AN46" s="6"/>
      <c r="AO46" s="6"/>
    </row>
    <row r="47" spans="1:41" ht="12" customHeight="1" x14ac:dyDescent="0.2">
      <c r="A47" s="446"/>
      <c r="B47" s="383" t="s">
        <v>14</v>
      </c>
      <c r="C47" s="384"/>
      <c r="D47" s="384"/>
      <c r="E47" s="385"/>
      <c r="F47" s="437">
        <v>9</v>
      </c>
      <c r="G47" s="438"/>
      <c r="H47" s="386">
        <v>7</v>
      </c>
      <c r="I47" s="118" t="s">
        <v>19</v>
      </c>
      <c r="J47" s="119"/>
      <c r="K47" s="437">
        <v>11</v>
      </c>
      <c r="L47" s="438"/>
      <c r="M47" s="386">
        <v>9</v>
      </c>
      <c r="N47" s="118">
        <f t="shared" si="4"/>
        <v>0.81818181818181823</v>
      </c>
      <c r="O47" s="119"/>
      <c r="P47" s="437">
        <v>183</v>
      </c>
      <c r="Q47" s="438"/>
      <c r="R47" s="386">
        <v>39</v>
      </c>
      <c r="S47" s="118">
        <f t="shared" si="5"/>
        <v>0.21311475409836064</v>
      </c>
      <c r="T47" s="119"/>
      <c r="U47" s="437">
        <v>209</v>
      </c>
      <c r="V47" s="438"/>
      <c r="W47" s="386">
        <v>45</v>
      </c>
      <c r="X47" s="118">
        <f t="shared" si="6"/>
        <v>0.21531100478468901</v>
      </c>
      <c r="AA47" s="409"/>
      <c r="AB47" s="321"/>
      <c r="AC47" s="253"/>
      <c r="AD47" s="253"/>
      <c r="AE47" s="229"/>
      <c r="AF47" s="229"/>
      <c r="AG47" s="204"/>
      <c r="AH47" s="204"/>
      <c r="AI47" s="204"/>
      <c r="AJ47" s="204"/>
      <c r="AK47" s="204"/>
      <c r="AL47" s="204"/>
      <c r="AM47" s="204"/>
      <c r="AN47" s="6"/>
      <c r="AO47" s="6"/>
    </row>
    <row r="48" spans="1:41" ht="12" customHeight="1" x14ac:dyDescent="0.2">
      <c r="A48" s="446"/>
      <c r="B48" s="383" t="s">
        <v>15</v>
      </c>
      <c r="C48" s="384"/>
      <c r="D48" s="384"/>
      <c r="E48" s="385"/>
      <c r="F48" s="437">
        <v>15</v>
      </c>
      <c r="G48" s="438"/>
      <c r="H48" s="386">
        <v>13</v>
      </c>
      <c r="I48" s="118" t="s">
        <v>19</v>
      </c>
      <c r="J48" s="119"/>
      <c r="K48" s="437">
        <v>24</v>
      </c>
      <c r="L48" s="438"/>
      <c r="M48" s="386">
        <v>19</v>
      </c>
      <c r="N48" s="118">
        <f t="shared" si="4"/>
        <v>0.79166666666666663</v>
      </c>
      <c r="O48" s="119"/>
      <c r="P48" s="437">
        <v>252</v>
      </c>
      <c r="Q48" s="438"/>
      <c r="R48" s="386">
        <v>137</v>
      </c>
      <c r="S48" s="118">
        <f t="shared" si="5"/>
        <v>0.54365079365079361</v>
      </c>
      <c r="T48" s="119"/>
      <c r="U48" s="437">
        <v>291</v>
      </c>
      <c r="V48" s="438"/>
      <c r="W48" s="386">
        <v>167</v>
      </c>
      <c r="X48" s="118">
        <f t="shared" si="6"/>
        <v>0.57388316151202745</v>
      </c>
      <c r="AA48" s="409"/>
      <c r="AB48" s="233"/>
      <c r="AC48" s="233"/>
      <c r="AD48" s="233"/>
      <c r="AE48" s="229"/>
      <c r="AF48" s="229"/>
      <c r="AG48" s="204"/>
      <c r="AH48" s="204"/>
      <c r="AI48" s="204"/>
      <c r="AJ48" s="204"/>
      <c r="AK48" s="204"/>
      <c r="AL48" s="204"/>
      <c r="AM48" s="204"/>
      <c r="AN48" s="6"/>
      <c r="AO48" s="6"/>
    </row>
    <row r="49" spans="1:41" ht="12" customHeight="1" x14ac:dyDescent="0.2">
      <c r="A49" s="447"/>
      <c r="B49" s="387" t="s">
        <v>16</v>
      </c>
      <c r="C49" s="388"/>
      <c r="D49" s="388"/>
      <c r="E49" s="389"/>
      <c r="F49" s="435">
        <f>SUM(F45:G48)</f>
        <v>37</v>
      </c>
      <c r="G49" s="436"/>
      <c r="H49" s="93">
        <f>SUM(H45:H48)</f>
        <v>29</v>
      </c>
      <c r="I49" s="94">
        <f>H49/F49</f>
        <v>0.78378378378378377</v>
      </c>
      <c r="J49" s="95"/>
      <c r="K49" s="392">
        <f>SUM(K45:L48)</f>
        <v>55</v>
      </c>
      <c r="L49" s="393"/>
      <c r="M49" s="93">
        <f>SUM(M45:M48)</f>
        <v>40</v>
      </c>
      <c r="N49" s="94">
        <f t="shared" si="4"/>
        <v>0.72727272727272729</v>
      </c>
      <c r="O49" s="95"/>
      <c r="P49" s="435">
        <f>SUM(P45:Q48)</f>
        <v>789</v>
      </c>
      <c r="Q49" s="436"/>
      <c r="R49" s="93">
        <f>SUM(R45:R48)</f>
        <v>271</v>
      </c>
      <c r="S49" s="94">
        <f t="shared" si="5"/>
        <v>0.34347275031685676</v>
      </c>
      <c r="T49" s="95"/>
      <c r="U49" s="435">
        <f>SUM(U45:V48)</f>
        <v>896</v>
      </c>
      <c r="V49" s="436"/>
      <c r="W49" s="93">
        <f>SUM(W45:W48)</f>
        <v>323</v>
      </c>
      <c r="X49" s="94">
        <f t="shared" si="6"/>
        <v>0.36049107142857145</v>
      </c>
      <c r="AA49" s="409"/>
      <c r="AB49" s="321"/>
      <c r="AC49" s="253"/>
      <c r="AD49" s="253"/>
      <c r="AE49" s="253"/>
      <c r="AF49" s="253"/>
      <c r="AG49" s="206"/>
      <c r="AH49" s="206"/>
      <c r="AI49" s="204"/>
      <c r="AJ49" s="206"/>
      <c r="AK49" s="206"/>
      <c r="AL49" s="206"/>
      <c r="AM49" s="206"/>
      <c r="AN49" s="379"/>
      <c r="AO49" s="6"/>
    </row>
    <row r="50" spans="1:41" ht="12" customHeight="1" x14ac:dyDescent="0.2">
      <c r="A50" s="445">
        <v>2017</v>
      </c>
      <c r="B50" s="448" t="s">
        <v>12</v>
      </c>
      <c r="C50" s="449"/>
      <c r="D50" s="449"/>
      <c r="E50" s="450"/>
      <c r="F50" s="437">
        <v>6</v>
      </c>
      <c r="G50" s="438"/>
      <c r="H50" s="386">
        <v>6</v>
      </c>
      <c r="I50" s="118" t="s">
        <v>19</v>
      </c>
      <c r="J50" s="119"/>
      <c r="K50" s="437">
        <v>11</v>
      </c>
      <c r="L50" s="438"/>
      <c r="M50" s="386">
        <v>9</v>
      </c>
      <c r="N50" s="118">
        <f t="shared" si="4"/>
        <v>0.81818181818181823</v>
      </c>
      <c r="O50" s="119"/>
      <c r="P50" s="437">
        <v>227</v>
      </c>
      <c r="Q50" s="438"/>
      <c r="R50" s="386">
        <v>106</v>
      </c>
      <c r="S50" s="118">
        <f t="shared" si="5"/>
        <v>0.46696035242290751</v>
      </c>
      <c r="T50" s="119"/>
      <c r="U50" s="437">
        <v>239</v>
      </c>
      <c r="V50" s="438"/>
      <c r="W50" s="386">
        <v>114</v>
      </c>
      <c r="X50" s="118">
        <f t="shared" si="6"/>
        <v>0.47698744769874479</v>
      </c>
      <c r="AA50" s="409"/>
      <c r="AB50" s="321"/>
      <c r="AC50" s="253"/>
      <c r="AD50" s="253"/>
      <c r="AE50" s="229"/>
      <c r="AF50" s="229"/>
      <c r="AG50" s="204"/>
      <c r="AH50" s="204"/>
      <c r="AI50" s="204"/>
      <c r="AJ50" s="204"/>
      <c r="AK50" s="204"/>
      <c r="AL50" s="204"/>
      <c r="AM50" s="204"/>
      <c r="AN50" s="6"/>
      <c r="AO50" s="6"/>
    </row>
    <row r="51" spans="1:41" ht="12" customHeight="1" x14ac:dyDescent="0.2">
      <c r="A51" s="446"/>
      <c r="B51" s="448" t="s">
        <v>13</v>
      </c>
      <c r="C51" s="449"/>
      <c r="D51" s="449"/>
      <c r="E51" s="450"/>
      <c r="F51" s="437">
        <v>2</v>
      </c>
      <c r="G51" s="438"/>
      <c r="H51" s="386">
        <v>2</v>
      </c>
      <c r="I51" s="118" t="s">
        <v>19</v>
      </c>
      <c r="J51" s="119"/>
      <c r="K51" s="437">
        <v>5</v>
      </c>
      <c r="L51" s="438"/>
      <c r="M51" s="386">
        <v>2</v>
      </c>
      <c r="N51" s="118">
        <f t="shared" si="4"/>
        <v>0.4</v>
      </c>
      <c r="O51" s="119"/>
      <c r="P51" s="437">
        <v>157</v>
      </c>
      <c r="Q51" s="438"/>
      <c r="R51" s="386">
        <v>22</v>
      </c>
      <c r="S51" s="118">
        <f t="shared" si="5"/>
        <v>0.14012738853503184</v>
      </c>
      <c r="T51" s="119"/>
      <c r="U51" s="437">
        <v>164</v>
      </c>
      <c r="V51" s="438"/>
      <c r="W51" s="386">
        <v>26</v>
      </c>
      <c r="X51" s="118">
        <f t="shared" si="6"/>
        <v>0.15853658536585366</v>
      </c>
      <c r="AA51" s="409"/>
      <c r="AB51" s="233"/>
      <c r="AC51" s="233"/>
      <c r="AD51" s="233"/>
      <c r="AE51" s="229"/>
      <c r="AF51" s="229"/>
      <c r="AG51" s="204"/>
      <c r="AH51" s="204"/>
      <c r="AI51" s="204"/>
      <c r="AJ51" s="204"/>
      <c r="AK51" s="204"/>
      <c r="AL51" s="204"/>
      <c r="AM51" s="204"/>
      <c r="AN51" s="6"/>
      <c r="AO51" s="6"/>
    </row>
    <row r="52" spans="1:41" ht="12" customHeight="1" x14ac:dyDescent="0.2">
      <c r="A52" s="446"/>
      <c r="B52" s="448" t="s">
        <v>14</v>
      </c>
      <c r="C52" s="449"/>
      <c r="D52" s="449"/>
      <c r="E52" s="450"/>
      <c r="F52" s="437">
        <v>7</v>
      </c>
      <c r="G52" s="438"/>
      <c r="H52" s="386">
        <v>7</v>
      </c>
      <c r="I52" s="118" t="s">
        <v>19</v>
      </c>
      <c r="J52" s="119"/>
      <c r="K52" s="437">
        <v>13</v>
      </c>
      <c r="L52" s="438"/>
      <c r="M52" s="386">
        <v>11</v>
      </c>
      <c r="N52" s="118">
        <f t="shared" si="4"/>
        <v>0.84615384615384615</v>
      </c>
      <c r="O52" s="119"/>
      <c r="P52" s="437">
        <v>183</v>
      </c>
      <c r="Q52" s="438"/>
      <c r="R52" s="386">
        <v>34</v>
      </c>
      <c r="S52" s="118">
        <f t="shared" si="5"/>
        <v>0.18579234972677597</v>
      </c>
      <c r="T52" s="119"/>
      <c r="U52" s="437">
        <v>197</v>
      </c>
      <c r="V52" s="438"/>
      <c r="W52" s="386">
        <v>40</v>
      </c>
      <c r="X52" s="118">
        <f t="shared" si="6"/>
        <v>0.20304568527918782</v>
      </c>
      <c r="AA52" s="410"/>
      <c r="AB52" s="413"/>
      <c r="AC52" s="414"/>
      <c r="AD52" s="414"/>
      <c r="AE52" s="415"/>
      <c r="AF52" s="415"/>
      <c r="AG52" s="401"/>
      <c r="AH52" s="204"/>
      <c r="AI52" s="204"/>
      <c r="AJ52" s="401"/>
      <c r="AK52" s="204"/>
      <c r="AL52" s="204"/>
      <c r="AM52" s="204"/>
      <c r="AN52" s="6"/>
      <c r="AO52" s="6"/>
    </row>
    <row r="53" spans="1:41" ht="12" customHeight="1" x14ac:dyDescent="0.2">
      <c r="A53" s="446"/>
      <c r="B53" s="448" t="s">
        <v>15</v>
      </c>
      <c r="C53" s="449"/>
      <c r="D53" s="449"/>
      <c r="E53" s="450"/>
      <c r="F53" s="437">
        <v>8</v>
      </c>
      <c r="G53" s="438"/>
      <c r="H53" s="386">
        <v>8</v>
      </c>
      <c r="I53" s="118" t="s">
        <v>19</v>
      </c>
      <c r="J53" s="119"/>
      <c r="K53" s="437">
        <v>22</v>
      </c>
      <c r="L53" s="438"/>
      <c r="M53" s="386">
        <v>18</v>
      </c>
      <c r="N53" s="118">
        <f t="shared" si="4"/>
        <v>0.81818181818181823</v>
      </c>
      <c r="O53" s="119"/>
      <c r="P53" s="437">
        <v>275</v>
      </c>
      <c r="Q53" s="438"/>
      <c r="R53" s="386">
        <v>168</v>
      </c>
      <c r="S53" s="118">
        <f t="shared" si="5"/>
        <v>0.61090909090909096</v>
      </c>
      <c r="T53" s="119"/>
      <c r="U53" s="437">
        <v>299</v>
      </c>
      <c r="V53" s="438"/>
      <c r="W53" s="386">
        <v>185</v>
      </c>
      <c r="X53" s="118">
        <f t="shared" si="6"/>
        <v>0.61872909698996659</v>
      </c>
      <c r="AB53" s="233"/>
      <c r="AC53" s="233"/>
      <c r="AD53" s="233"/>
      <c r="AE53" s="229"/>
      <c r="AF53" s="229"/>
      <c r="AG53" s="204"/>
      <c r="AH53" s="204"/>
      <c r="AI53" s="204"/>
      <c r="AJ53" s="204"/>
      <c r="AK53" s="204"/>
      <c r="AN53" s="6"/>
      <c r="AO53" s="6"/>
    </row>
    <row r="54" spans="1:41" ht="12" customHeight="1" x14ac:dyDescent="0.2">
      <c r="A54" s="447"/>
      <c r="B54" s="439" t="s">
        <v>16</v>
      </c>
      <c r="C54" s="440"/>
      <c r="D54" s="440"/>
      <c r="E54" s="441"/>
      <c r="F54" s="435">
        <f>SUM(F50:G53)</f>
        <v>23</v>
      </c>
      <c r="G54" s="436"/>
      <c r="H54" s="93">
        <f>SUM(H50:H53)</f>
        <v>23</v>
      </c>
      <c r="I54" s="362">
        <f>H54/F54</f>
        <v>1</v>
      </c>
      <c r="J54" s="95"/>
      <c r="K54" s="435">
        <f>SUM(K50:L53)</f>
        <v>51</v>
      </c>
      <c r="L54" s="436"/>
      <c r="M54" s="93">
        <f>SUM(M50:M53)</f>
        <v>40</v>
      </c>
      <c r="N54" s="94">
        <f t="shared" si="4"/>
        <v>0.78431372549019607</v>
      </c>
      <c r="O54" s="95"/>
      <c r="P54" s="435">
        <f>SUM(P50:Q53)</f>
        <v>842</v>
      </c>
      <c r="Q54" s="436"/>
      <c r="R54" s="93">
        <f>SUM(R50:R53)</f>
        <v>330</v>
      </c>
      <c r="S54" s="94">
        <f t="shared" si="5"/>
        <v>0.39192399049881232</v>
      </c>
      <c r="T54" s="95"/>
      <c r="U54" s="435">
        <f>SUM(U50:V53)</f>
        <v>899</v>
      </c>
      <c r="V54" s="436"/>
      <c r="W54" s="93">
        <f>SUM(W50:W53)</f>
        <v>365</v>
      </c>
      <c r="X54" s="94">
        <f t="shared" si="6"/>
        <v>0.40600667408231367</v>
      </c>
      <c r="AB54" s="321"/>
      <c r="AC54" s="253"/>
      <c r="AD54" s="253"/>
      <c r="AE54" s="253"/>
      <c r="AF54" s="253"/>
      <c r="AG54" s="206"/>
      <c r="AH54" s="206"/>
      <c r="AI54" s="204"/>
      <c r="AJ54" s="206"/>
      <c r="AK54" s="206"/>
      <c r="AN54" s="379"/>
      <c r="AO54" s="6"/>
    </row>
    <row r="55" spans="1:41" ht="12" customHeight="1" x14ac:dyDescent="0.2">
      <c r="A55" s="445">
        <v>2018</v>
      </c>
      <c r="B55" s="448" t="s">
        <v>12</v>
      </c>
      <c r="C55" s="449"/>
      <c r="D55" s="449"/>
      <c r="E55" s="450"/>
      <c r="F55" s="451">
        <v>3</v>
      </c>
      <c r="G55" s="452"/>
      <c r="H55" s="386">
        <v>3</v>
      </c>
      <c r="I55" s="118" t="s">
        <v>19</v>
      </c>
      <c r="J55" s="119"/>
      <c r="K55" s="451">
        <v>8</v>
      </c>
      <c r="L55" s="452"/>
      <c r="M55" s="386">
        <v>6</v>
      </c>
      <c r="N55" s="118">
        <f t="shared" si="4"/>
        <v>0.75</v>
      </c>
      <c r="O55" s="119"/>
      <c r="P55" s="453">
        <v>211</v>
      </c>
      <c r="Q55" s="454"/>
      <c r="R55" s="382">
        <v>105</v>
      </c>
      <c r="S55" s="118">
        <f t="shared" si="5"/>
        <v>0.49763033175355448</v>
      </c>
      <c r="T55" s="119"/>
      <c r="U55" s="443">
        <v>231</v>
      </c>
      <c r="V55" s="444"/>
      <c r="W55" s="382">
        <v>118</v>
      </c>
      <c r="X55" s="118">
        <f t="shared" si="6"/>
        <v>0.51082251082251084</v>
      </c>
      <c r="AA55" s="416"/>
      <c r="AB55" s="321"/>
      <c r="AC55" s="253"/>
      <c r="AD55" s="253"/>
      <c r="AE55" s="229"/>
      <c r="AF55" s="229"/>
      <c r="AG55" s="204"/>
      <c r="AH55" s="204"/>
      <c r="AI55" s="204"/>
      <c r="AJ55" s="204"/>
      <c r="AK55" s="204"/>
      <c r="AN55" s="6"/>
      <c r="AO55" s="6"/>
    </row>
    <row r="56" spans="1:41" ht="12" customHeight="1" x14ac:dyDescent="0.2">
      <c r="A56" s="446"/>
      <c r="B56" s="448" t="s">
        <v>13</v>
      </c>
      <c r="C56" s="449"/>
      <c r="D56" s="449"/>
      <c r="E56" s="450"/>
      <c r="F56" s="451">
        <v>3</v>
      </c>
      <c r="G56" s="452"/>
      <c r="H56" s="386">
        <v>2</v>
      </c>
      <c r="I56" s="118" t="s">
        <v>19</v>
      </c>
      <c r="J56" s="119"/>
      <c r="K56" s="451">
        <v>4</v>
      </c>
      <c r="L56" s="452"/>
      <c r="M56" s="386">
        <v>2</v>
      </c>
      <c r="N56" s="118">
        <f t="shared" si="4"/>
        <v>0.5</v>
      </c>
      <c r="O56" s="119"/>
      <c r="P56" s="453">
        <v>169</v>
      </c>
      <c r="Q56" s="454"/>
      <c r="R56" s="382">
        <v>17</v>
      </c>
      <c r="S56" s="118">
        <f t="shared" si="5"/>
        <v>0.10059171597633136</v>
      </c>
      <c r="T56" s="119"/>
      <c r="U56" s="443">
        <v>186</v>
      </c>
      <c r="V56" s="444"/>
      <c r="W56" s="382">
        <v>20</v>
      </c>
      <c r="X56" s="118">
        <f t="shared" si="6"/>
        <v>0.10752688172043011</v>
      </c>
      <c r="AA56" s="416"/>
      <c r="AB56" s="233"/>
      <c r="AC56" s="233"/>
      <c r="AD56" s="233"/>
      <c r="AE56" s="229"/>
      <c r="AF56" s="229"/>
      <c r="AG56" s="204"/>
      <c r="AH56" s="204"/>
      <c r="AI56" s="204"/>
      <c r="AJ56" s="204"/>
      <c r="AK56" s="204"/>
      <c r="AL56" s="204"/>
      <c r="AM56" s="204"/>
      <c r="AN56" s="6"/>
      <c r="AO56" s="6"/>
    </row>
    <row r="57" spans="1:41" ht="12" customHeight="1" x14ac:dyDescent="0.2">
      <c r="A57" s="446"/>
      <c r="B57" s="448" t="s">
        <v>14</v>
      </c>
      <c r="C57" s="449"/>
      <c r="D57" s="449"/>
      <c r="E57" s="450"/>
      <c r="F57" s="451">
        <v>9</v>
      </c>
      <c r="G57" s="452"/>
      <c r="H57" s="386">
        <v>8</v>
      </c>
      <c r="I57" s="118" t="s">
        <v>19</v>
      </c>
      <c r="J57" s="119"/>
      <c r="K57" s="451">
        <v>13</v>
      </c>
      <c r="L57" s="452"/>
      <c r="M57" s="386">
        <v>9</v>
      </c>
      <c r="N57" s="118">
        <f t="shared" si="4"/>
        <v>0.69230769230769229</v>
      </c>
      <c r="O57" s="119"/>
      <c r="P57" s="453">
        <v>152</v>
      </c>
      <c r="Q57" s="454"/>
      <c r="R57" s="382">
        <v>29</v>
      </c>
      <c r="S57" s="118">
        <f t="shared" si="5"/>
        <v>0.19078947368421054</v>
      </c>
      <c r="T57" s="119"/>
      <c r="U57" s="443">
        <v>169</v>
      </c>
      <c r="V57" s="444"/>
      <c r="W57" s="382">
        <v>34</v>
      </c>
      <c r="X57" s="118">
        <f t="shared" si="6"/>
        <v>0.20118343195266272</v>
      </c>
      <c r="AA57" s="416"/>
      <c r="AB57" s="229"/>
      <c r="AE57" s="229"/>
      <c r="AF57" s="229"/>
      <c r="AG57" s="204"/>
      <c r="AH57" s="204"/>
      <c r="AI57" s="204"/>
      <c r="AJ57" s="204"/>
      <c r="AK57" s="204"/>
      <c r="AL57" s="204"/>
      <c r="AM57" s="204"/>
      <c r="AN57" s="6"/>
      <c r="AO57" s="6"/>
    </row>
    <row r="58" spans="1:41" ht="12" customHeight="1" x14ac:dyDescent="0.2">
      <c r="A58" s="446"/>
      <c r="B58" s="448" t="s">
        <v>15</v>
      </c>
      <c r="C58" s="449"/>
      <c r="D58" s="449"/>
      <c r="E58" s="450"/>
      <c r="F58" s="451">
        <v>10</v>
      </c>
      <c r="G58" s="452"/>
      <c r="H58" s="386">
        <v>9</v>
      </c>
      <c r="I58" s="118" t="s">
        <v>19</v>
      </c>
      <c r="J58" s="119"/>
      <c r="K58" s="451">
        <v>25</v>
      </c>
      <c r="L58" s="452"/>
      <c r="M58" s="386">
        <v>15</v>
      </c>
      <c r="N58" s="118">
        <f t="shared" si="4"/>
        <v>0.6</v>
      </c>
      <c r="O58" s="119"/>
      <c r="P58" s="453">
        <v>259</v>
      </c>
      <c r="Q58" s="454"/>
      <c r="R58" s="382">
        <v>153</v>
      </c>
      <c r="S58" s="118">
        <f t="shared" si="5"/>
        <v>0.59073359073359077</v>
      </c>
      <c r="T58" s="119"/>
      <c r="U58" s="443">
        <v>283</v>
      </c>
      <c r="V58" s="444"/>
      <c r="W58" s="382">
        <v>168</v>
      </c>
      <c r="X58" s="118">
        <f t="shared" si="6"/>
        <v>0.59363957597173145</v>
      </c>
      <c r="AA58" s="416"/>
      <c r="AB58" s="229"/>
      <c r="AE58" s="229"/>
      <c r="AF58" s="229"/>
      <c r="AG58" s="204"/>
      <c r="AH58" s="204"/>
      <c r="AI58" s="204"/>
      <c r="AJ58" s="204"/>
      <c r="AK58" s="204"/>
      <c r="AL58" s="204"/>
      <c r="AM58" s="204"/>
      <c r="AN58" s="6"/>
      <c r="AO58" s="6"/>
    </row>
    <row r="59" spans="1:41" ht="12" customHeight="1" x14ac:dyDescent="0.2">
      <c r="A59" s="447"/>
      <c r="B59" s="439" t="s">
        <v>16</v>
      </c>
      <c r="C59" s="440"/>
      <c r="D59" s="440"/>
      <c r="E59" s="441"/>
      <c r="F59" s="435">
        <f>SUM(F55:G58)</f>
        <v>25</v>
      </c>
      <c r="G59" s="436"/>
      <c r="H59" s="93">
        <f>SUM(H55:H58)</f>
        <v>22</v>
      </c>
      <c r="I59" s="362">
        <f>H59/F59</f>
        <v>0.88</v>
      </c>
      <c r="J59" s="95"/>
      <c r="K59" s="435">
        <f>SUM(K55:L58)</f>
        <v>50</v>
      </c>
      <c r="L59" s="436"/>
      <c r="M59" s="93">
        <f>SUM(M55:M58)</f>
        <v>32</v>
      </c>
      <c r="N59" s="94">
        <f t="shared" si="4"/>
        <v>0.64</v>
      </c>
      <c r="O59" s="95"/>
      <c r="P59" s="435">
        <f>SUM(P55:Q58)</f>
        <v>791</v>
      </c>
      <c r="Q59" s="436"/>
      <c r="R59" s="93">
        <f>SUM(R55:R58)</f>
        <v>304</v>
      </c>
      <c r="S59" s="94">
        <f t="shared" si="5"/>
        <v>0.38432364096080912</v>
      </c>
      <c r="T59" s="95"/>
      <c r="U59" s="435">
        <f>SUM(U55:V58)</f>
        <v>869</v>
      </c>
      <c r="V59" s="436"/>
      <c r="W59" s="93">
        <f>SUM(W55:W58)</f>
        <v>340</v>
      </c>
      <c r="X59" s="94">
        <f t="shared" si="6"/>
        <v>0.3912543153049482</v>
      </c>
      <c r="AA59" s="416"/>
      <c r="AB59" s="234"/>
      <c r="AC59" s="253"/>
      <c r="AD59" s="253"/>
      <c r="AE59" s="253"/>
      <c r="AF59" s="253"/>
      <c r="AG59" s="206"/>
      <c r="AH59" s="206"/>
      <c r="AI59" s="204"/>
      <c r="AJ59" s="206"/>
      <c r="AK59" s="206"/>
      <c r="AL59" s="206"/>
      <c r="AM59" s="206"/>
      <c r="AN59" s="379"/>
      <c r="AO59" s="378"/>
    </row>
    <row r="60" spans="1:41" ht="12" customHeight="1" x14ac:dyDescent="0.2">
      <c r="A60" s="445">
        <v>2019</v>
      </c>
      <c r="B60" s="448" t="s">
        <v>12</v>
      </c>
      <c r="C60" s="449"/>
      <c r="D60" s="449"/>
      <c r="E60" s="450"/>
      <c r="F60" s="451">
        <v>5</v>
      </c>
      <c r="G60" s="452"/>
      <c r="H60" s="332">
        <v>4</v>
      </c>
      <c r="I60" s="118" t="s">
        <v>19</v>
      </c>
      <c r="J60" s="119"/>
      <c r="K60" s="451">
        <v>11</v>
      </c>
      <c r="L60" s="452"/>
      <c r="M60" s="355">
        <v>10</v>
      </c>
      <c r="N60" s="118">
        <f t="shared" ref="N60:N64" si="7">M60/K60</f>
        <v>0.90909090909090906</v>
      </c>
      <c r="O60" s="119"/>
      <c r="P60" s="453">
        <v>199</v>
      </c>
      <c r="Q60" s="454"/>
      <c r="R60" s="381">
        <v>99</v>
      </c>
      <c r="S60" s="118">
        <f t="shared" ref="S60:S64" si="8">R60/P60</f>
        <v>0.49748743718592964</v>
      </c>
      <c r="T60" s="119"/>
      <c r="U60" s="443">
        <v>212</v>
      </c>
      <c r="V60" s="444"/>
      <c r="W60" s="381">
        <v>106</v>
      </c>
      <c r="X60" s="118">
        <f t="shared" ref="X60:X64" si="9">W60/U60</f>
        <v>0.5</v>
      </c>
      <c r="AA60" s="416"/>
      <c r="AB60" s="229"/>
      <c r="AE60" s="229"/>
      <c r="AF60" s="229"/>
      <c r="AG60" s="204"/>
      <c r="AH60" s="204"/>
      <c r="AI60" s="204"/>
      <c r="AJ60" s="204"/>
      <c r="AK60" s="204"/>
      <c r="AL60" s="204"/>
      <c r="AM60" s="204"/>
      <c r="AN60" s="6"/>
      <c r="AO60" s="6"/>
    </row>
    <row r="61" spans="1:41" ht="12" customHeight="1" x14ac:dyDescent="0.2">
      <c r="A61" s="446"/>
      <c r="B61" s="448" t="s">
        <v>13</v>
      </c>
      <c r="C61" s="449"/>
      <c r="D61" s="449"/>
      <c r="E61" s="450"/>
      <c r="F61" s="451">
        <v>4</v>
      </c>
      <c r="G61" s="452"/>
      <c r="H61" s="332">
        <v>4</v>
      </c>
      <c r="I61" s="118" t="s">
        <v>19</v>
      </c>
      <c r="J61" s="119"/>
      <c r="K61" s="451">
        <v>8</v>
      </c>
      <c r="L61" s="452"/>
      <c r="M61" s="355">
        <v>6</v>
      </c>
      <c r="N61" s="118">
        <f t="shared" si="7"/>
        <v>0.75</v>
      </c>
      <c r="O61" s="119"/>
      <c r="P61" s="453">
        <v>130</v>
      </c>
      <c r="Q61" s="454"/>
      <c r="R61" s="381">
        <v>19</v>
      </c>
      <c r="S61" s="118">
        <f t="shared" si="8"/>
        <v>0.14615384615384616</v>
      </c>
      <c r="T61" s="119"/>
      <c r="U61" s="443">
        <v>138</v>
      </c>
      <c r="V61" s="444"/>
      <c r="W61" s="382">
        <v>21</v>
      </c>
      <c r="X61" s="118">
        <f t="shared" si="9"/>
        <v>0.15217391304347827</v>
      </c>
      <c r="AA61" s="416"/>
      <c r="AB61" s="229"/>
      <c r="AE61" s="229"/>
      <c r="AF61" s="229"/>
      <c r="AG61" s="204"/>
      <c r="AH61" s="204"/>
      <c r="AI61" s="204"/>
      <c r="AJ61" s="204"/>
      <c r="AK61" s="204"/>
      <c r="AL61" s="204"/>
      <c r="AM61" s="204"/>
      <c r="AN61" s="6"/>
      <c r="AO61" s="6"/>
    </row>
    <row r="62" spans="1:41" ht="12" customHeight="1" x14ac:dyDescent="0.2">
      <c r="A62" s="446"/>
      <c r="B62" s="448" t="s">
        <v>14</v>
      </c>
      <c r="C62" s="449"/>
      <c r="D62" s="449"/>
      <c r="E62" s="450"/>
      <c r="F62" s="451">
        <v>4</v>
      </c>
      <c r="G62" s="452"/>
      <c r="H62" s="332">
        <v>4</v>
      </c>
      <c r="I62" s="118" t="s">
        <v>19</v>
      </c>
      <c r="J62" s="119"/>
      <c r="K62" s="451">
        <v>10</v>
      </c>
      <c r="L62" s="452"/>
      <c r="M62" s="355">
        <v>6</v>
      </c>
      <c r="N62" s="118">
        <f t="shared" si="7"/>
        <v>0.6</v>
      </c>
      <c r="O62" s="119"/>
      <c r="P62" s="453">
        <v>171</v>
      </c>
      <c r="Q62" s="454"/>
      <c r="R62" s="381">
        <v>29</v>
      </c>
      <c r="S62" s="118">
        <f t="shared" si="8"/>
        <v>0.16959064327485379</v>
      </c>
      <c r="T62" s="119"/>
      <c r="U62" s="443">
        <v>188</v>
      </c>
      <c r="V62" s="444"/>
      <c r="W62" s="382">
        <v>37</v>
      </c>
      <c r="X62" s="118">
        <f t="shared" si="9"/>
        <v>0.19680851063829788</v>
      </c>
      <c r="AA62" s="416"/>
      <c r="AB62" s="234"/>
      <c r="AC62" s="233"/>
      <c r="AD62" s="233"/>
      <c r="AE62" s="233"/>
      <c r="AF62" s="233"/>
      <c r="AG62" s="212"/>
      <c r="AH62" s="212"/>
      <c r="AI62" s="204"/>
      <c r="AJ62" s="212"/>
      <c r="AK62" s="212"/>
      <c r="AL62" s="212"/>
      <c r="AM62" s="212"/>
      <c r="AN62" s="378"/>
      <c r="AO62" s="6"/>
    </row>
    <row r="63" spans="1:41" ht="12" customHeight="1" x14ac:dyDescent="0.2">
      <c r="A63" s="446"/>
      <c r="B63" s="448" t="s">
        <v>15</v>
      </c>
      <c r="C63" s="449"/>
      <c r="D63" s="449"/>
      <c r="E63" s="450"/>
      <c r="F63" s="451">
        <v>7</v>
      </c>
      <c r="G63" s="452"/>
      <c r="H63" s="332">
        <v>7</v>
      </c>
      <c r="I63" s="118" t="s">
        <v>19</v>
      </c>
      <c r="J63" s="119"/>
      <c r="K63" s="451">
        <v>11</v>
      </c>
      <c r="L63" s="452"/>
      <c r="M63" s="355">
        <v>10</v>
      </c>
      <c r="N63" s="118">
        <f t="shared" si="7"/>
        <v>0.90909090909090906</v>
      </c>
      <c r="O63" s="119"/>
      <c r="P63" s="453">
        <v>232</v>
      </c>
      <c r="Q63" s="454"/>
      <c r="R63" s="381">
        <v>157</v>
      </c>
      <c r="S63" s="118">
        <f t="shared" si="8"/>
        <v>0.67672413793103448</v>
      </c>
      <c r="T63" s="119"/>
      <c r="U63" s="443">
        <v>256</v>
      </c>
      <c r="V63" s="444"/>
      <c r="W63" s="382">
        <v>176</v>
      </c>
      <c r="X63" s="118">
        <f t="shared" si="9"/>
        <v>0.6875</v>
      </c>
      <c r="AA63" s="416"/>
      <c r="AB63" s="229"/>
      <c r="AE63" s="229"/>
      <c r="AF63" s="229"/>
      <c r="AG63" s="204"/>
      <c r="AH63" s="204"/>
      <c r="AI63" s="204"/>
      <c r="AJ63" s="204"/>
      <c r="AK63" s="204"/>
      <c r="AL63" s="204"/>
      <c r="AM63" s="204"/>
      <c r="AN63" s="6"/>
      <c r="AO63" s="6"/>
    </row>
    <row r="64" spans="1:41" ht="12" customHeight="1" x14ac:dyDescent="0.2">
      <c r="A64" s="447"/>
      <c r="B64" s="439" t="s">
        <v>16</v>
      </c>
      <c r="C64" s="440"/>
      <c r="D64" s="440"/>
      <c r="E64" s="441"/>
      <c r="F64" s="435">
        <f>SUM(F60:G63)</f>
        <v>20</v>
      </c>
      <c r="G64" s="436"/>
      <c r="H64" s="93">
        <f>SUM(H60:H63)</f>
        <v>19</v>
      </c>
      <c r="I64" s="362">
        <f>H64/F64</f>
        <v>0.95</v>
      </c>
      <c r="J64" s="95"/>
      <c r="K64" s="435">
        <f>SUM(K60:L63)</f>
        <v>40</v>
      </c>
      <c r="L64" s="436"/>
      <c r="M64" s="93">
        <f>SUM(M60:M63)</f>
        <v>32</v>
      </c>
      <c r="N64" s="94">
        <f t="shared" si="7"/>
        <v>0.8</v>
      </c>
      <c r="O64" s="95"/>
      <c r="P64" s="435">
        <f>SUM(P60:Q63)</f>
        <v>732</v>
      </c>
      <c r="Q64" s="436"/>
      <c r="R64" s="93">
        <f>SUM(R60:R63)</f>
        <v>304</v>
      </c>
      <c r="S64" s="94">
        <f t="shared" si="8"/>
        <v>0.41530054644808745</v>
      </c>
      <c r="T64" s="95"/>
      <c r="U64" s="435">
        <f>SUM(U60:V63)</f>
        <v>794</v>
      </c>
      <c r="V64" s="436"/>
      <c r="W64" s="93">
        <f>SUM(W60:W63)</f>
        <v>340</v>
      </c>
      <c r="X64" s="94">
        <f t="shared" si="9"/>
        <v>0.4282115869017632</v>
      </c>
      <c r="AA64" s="416"/>
      <c r="AB64" s="229"/>
      <c r="AE64" s="229"/>
      <c r="AF64" s="229"/>
      <c r="AG64" s="204"/>
      <c r="AH64" s="204"/>
      <c r="AI64" s="204"/>
      <c r="AJ64" s="204"/>
      <c r="AK64" s="204"/>
      <c r="AL64" s="204"/>
      <c r="AM64" s="204"/>
      <c r="AN64" s="6"/>
      <c r="AO64" s="6"/>
    </row>
    <row r="65" spans="1:41" ht="33.75" customHeight="1" x14ac:dyDescent="0.3">
      <c r="A65" s="302" t="s">
        <v>53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442">
        <v>16</v>
      </c>
      <c r="X65" s="442"/>
      <c r="Z65" s="215"/>
      <c r="AB65" s="233"/>
      <c r="AC65" s="233"/>
      <c r="AD65" s="233"/>
      <c r="AE65" s="229"/>
      <c r="AF65" s="229"/>
      <c r="AG65" s="204"/>
      <c r="AH65" s="204"/>
      <c r="AI65" s="204"/>
      <c r="AJ65" s="204"/>
      <c r="AK65" s="204"/>
      <c r="AL65" s="204"/>
      <c r="AM65" s="204"/>
      <c r="AN65" s="6"/>
      <c r="AO65" s="6"/>
    </row>
    <row r="66" spans="1:41" ht="27.75" customHeight="1" x14ac:dyDescent="0.3">
      <c r="T66" s="309"/>
      <c r="U66" s="309"/>
      <c r="V66" s="309"/>
      <c r="Y66" s="309"/>
      <c r="Z66" s="215"/>
      <c r="AA66" s="417"/>
    </row>
    <row r="67" spans="1:41" ht="24" customHeight="1" x14ac:dyDescent="0.3">
      <c r="U67" s="5"/>
      <c r="V67" s="5"/>
      <c r="Y67" s="5"/>
      <c r="Z67" s="215"/>
      <c r="AA67" s="417"/>
    </row>
    <row r="68" spans="1:41" x14ac:dyDescent="0.2">
      <c r="AB68" s="233"/>
      <c r="AC68" s="233"/>
      <c r="AD68" s="233"/>
    </row>
  </sheetData>
  <mergeCells count="158">
    <mergeCell ref="P62:Q62"/>
    <mergeCell ref="U62:V62"/>
    <mergeCell ref="B63:E63"/>
    <mergeCell ref="F63:G63"/>
    <mergeCell ref="K63:L63"/>
    <mergeCell ref="P63:Q63"/>
    <mergeCell ref="U63:V63"/>
    <mergeCell ref="B64:E64"/>
    <mergeCell ref="A5:X5"/>
    <mergeCell ref="I7:P7"/>
    <mergeCell ref="N8:P8"/>
    <mergeCell ref="N9:P9"/>
    <mergeCell ref="N10:P10"/>
    <mergeCell ref="N11:P11"/>
    <mergeCell ref="U18:V18"/>
    <mergeCell ref="A20:B20"/>
    <mergeCell ref="C20:D20"/>
    <mergeCell ref="F20:G20"/>
    <mergeCell ref="H20:I20"/>
    <mergeCell ref="K20:L20"/>
    <mergeCell ref="M20:N20"/>
    <mergeCell ref="P20:Q20"/>
    <mergeCell ref="R20:S20"/>
    <mergeCell ref="U20:V20"/>
    <mergeCell ref="F64:G64"/>
    <mergeCell ref="K64:L64"/>
    <mergeCell ref="AC13:AD13"/>
    <mergeCell ref="A14:D14"/>
    <mergeCell ref="F14:I14"/>
    <mergeCell ref="K14:N14"/>
    <mergeCell ref="P14:S14"/>
    <mergeCell ref="U14:X14"/>
    <mergeCell ref="P64:Q64"/>
    <mergeCell ref="U64:V64"/>
    <mergeCell ref="A60:A64"/>
    <mergeCell ref="B60:E60"/>
    <mergeCell ref="F60:G60"/>
    <mergeCell ref="K60:L60"/>
    <mergeCell ref="P60:Q60"/>
    <mergeCell ref="U60:V60"/>
    <mergeCell ref="B61:E61"/>
    <mergeCell ref="F61:G61"/>
    <mergeCell ref="K61:L61"/>
    <mergeCell ref="P61:Q61"/>
    <mergeCell ref="U61:V61"/>
    <mergeCell ref="B62:E62"/>
    <mergeCell ref="F62:G62"/>
    <mergeCell ref="K62:L62"/>
    <mergeCell ref="A35:X35"/>
    <mergeCell ref="F37:N37"/>
    <mergeCell ref="P37:X37"/>
    <mergeCell ref="F38:I38"/>
    <mergeCell ref="K38:N38"/>
    <mergeCell ref="P38:S38"/>
    <mergeCell ref="U38:X38"/>
    <mergeCell ref="W20:X20"/>
    <mergeCell ref="A28:N28"/>
    <mergeCell ref="B29:P29"/>
    <mergeCell ref="C30:Q30"/>
    <mergeCell ref="D31:R31"/>
    <mergeCell ref="F33:X33"/>
    <mergeCell ref="F39:G39"/>
    <mergeCell ref="K39:L39"/>
    <mergeCell ref="P39:Q39"/>
    <mergeCell ref="U39:V39"/>
    <mergeCell ref="P42:Q42"/>
    <mergeCell ref="F43:G43"/>
    <mergeCell ref="P43:Q43"/>
    <mergeCell ref="F44:G44"/>
    <mergeCell ref="F40:G40"/>
    <mergeCell ref="P40:Q40"/>
    <mergeCell ref="F41:G41"/>
    <mergeCell ref="P41:Q41"/>
    <mergeCell ref="K40:L40"/>
    <mergeCell ref="K41:L41"/>
    <mergeCell ref="K42:L42"/>
    <mergeCell ref="K43:L43"/>
    <mergeCell ref="P44:Q44"/>
    <mergeCell ref="A55:A59"/>
    <mergeCell ref="B55:E55"/>
    <mergeCell ref="F55:G55"/>
    <mergeCell ref="K55:L55"/>
    <mergeCell ref="P55:Q55"/>
    <mergeCell ref="U55:V55"/>
    <mergeCell ref="B56:E56"/>
    <mergeCell ref="F56:G56"/>
    <mergeCell ref="K56:L56"/>
    <mergeCell ref="P56:Q56"/>
    <mergeCell ref="F59:G59"/>
    <mergeCell ref="K59:L59"/>
    <mergeCell ref="P59:Q59"/>
    <mergeCell ref="U59:V59"/>
    <mergeCell ref="U56:V56"/>
    <mergeCell ref="B57:E57"/>
    <mergeCell ref="F57:G57"/>
    <mergeCell ref="K57:L57"/>
    <mergeCell ref="P57:Q57"/>
    <mergeCell ref="B58:E58"/>
    <mergeCell ref="F58:G58"/>
    <mergeCell ref="K58:L58"/>
    <mergeCell ref="P58:Q58"/>
    <mergeCell ref="U58:V58"/>
    <mergeCell ref="A45:A49"/>
    <mergeCell ref="A40:A44"/>
    <mergeCell ref="F54:G54"/>
    <mergeCell ref="F49:G49"/>
    <mergeCell ref="A50:A54"/>
    <mergeCell ref="F50:G50"/>
    <mergeCell ref="F51:G51"/>
    <mergeCell ref="F52:G52"/>
    <mergeCell ref="F42:G42"/>
    <mergeCell ref="F53:G53"/>
    <mergeCell ref="F47:G47"/>
    <mergeCell ref="F48:G48"/>
    <mergeCell ref="F46:G46"/>
    <mergeCell ref="B50:E50"/>
    <mergeCell ref="B51:E51"/>
    <mergeCell ref="B52:E52"/>
    <mergeCell ref="B53:E53"/>
    <mergeCell ref="B54:E54"/>
    <mergeCell ref="W65:X65"/>
    <mergeCell ref="U40:V40"/>
    <mergeCell ref="U41:V41"/>
    <mergeCell ref="U42:V42"/>
    <mergeCell ref="U43:V43"/>
    <mergeCell ref="U57:V57"/>
    <mergeCell ref="U54:V54"/>
    <mergeCell ref="U49:V49"/>
    <mergeCell ref="P50:Q50"/>
    <mergeCell ref="U50:V50"/>
    <mergeCell ref="P51:Q51"/>
    <mergeCell ref="U51:V51"/>
    <mergeCell ref="P53:Q53"/>
    <mergeCell ref="U53:V53"/>
    <mergeCell ref="P47:Q47"/>
    <mergeCell ref="U47:V47"/>
    <mergeCell ref="P48:Q48"/>
    <mergeCell ref="U48:V48"/>
    <mergeCell ref="P45:Q45"/>
    <mergeCell ref="U45:V45"/>
    <mergeCell ref="P46:Q46"/>
    <mergeCell ref="U46:V46"/>
    <mergeCell ref="P52:Q52"/>
    <mergeCell ref="U52:V52"/>
    <mergeCell ref="P54:Q54"/>
    <mergeCell ref="K47:L47"/>
    <mergeCell ref="K50:L50"/>
    <mergeCell ref="K51:L51"/>
    <mergeCell ref="K52:L52"/>
    <mergeCell ref="K53:L53"/>
    <mergeCell ref="U44:V44"/>
    <mergeCell ref="P49:Q49"/>
    <mergeCell ref="B59:E59"/>
    <mergeCell ref="K48:L48"/>
    <mergeCell ref="F45:G45"/>
    <mergeCell ref="K45:L45"/>
    <mergeCell ref="K46:L46"/>
    <mergeCell ref="K54:L54"/>
  </mergeCells>
  <pageMargins left="0.59055118110236227" right="0" top="0" bottom="0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workbookViewId="0">
      <selection activeCell="L8" sqref="L8"/>
    </sheetView>
  </sheetViews>
  <sheetFormatPr defaultRowHeight="12.75" x14ac:dyDescent="0.2"/>
  <cols>
    <col min="1" max="1" width="5.85546875" style="1" customWidth="1"/>
    <col min="2" max="2" width="3.28515625" style="1" customWidth="1"/>
    <col min="3" max="3" width="6" style="1" customWidth="1"/>
    <col min="4" max="4" width="4" style="1" customWidth="1"/>
    <col min="5" max="5" width="0.28515625" style="1" customWidth="1"/>
    <col min="6" max="6" width="5.7109375" style="1" customWidth="1"/>
    <col min="7" max="7" width="3.28515625" style="1" customWidth="1"/>
    <col min="8" max="8" width="6" style="1" customWidth="1"/>
    <col min="9" max="9" width="5" style="1" customWidth="1"/>
    <col min="10" max="10" width="0.28515625" style="1" customWidth="1"/>
    <col min="11" max="11" width="5.7109375" style="1" customWidth="1"/>
    <col min="12" max="12" width="3.140625" style="1" customWidth="1"/>
    <col min="13" max="13" width="6.140625" style="1" customWidth="1"/>
    <col min="14" max="14" width="4" style="1" customWidth="1"/>
    <col min="15" max="15" width="0.28515625" style="1" customWidth="1"/>
    <col min="16" max="16" width="5.7109375" style="1" customWidth="1"/>
    <col min="17" max="17" width="3.28515625" style="1" customWidth="1"/>
    <col min="18" max="18" width="6.140625" style="1" customWidth="1"/>
    <col min="19" max="19" width="4" style="1" customWidth="1"/>
    <col min="20" max="20" width="0.28515625" style="1" customWidth="1"/>
    <col min="21" max="21" width="5.85546875" style="1" customWidth="1"/>
    <col min="22" max="22" width="3.28515625" style="1" customWidth="1"/>
    <col min="23" max="23" width="6.140625" style="1" customWidth="1"/>
    <col min="24" max="24" width="4" style="1" customWidth="1"/>
    <col min="25" max="25" width="0.85546875" style="1" customWidth="1"/>
    <col min="26" max="26" width="9.85546875" style="252" customWidth="1"/>
    <col min="27" max="27" width="16.42578125" style="229" customWidth="1"/>
    <col min="28" max="28" width="11.28515625" style="255" customWidth="1"/>
    <col min="29" max="29" width="8.42578125" style="229" customWidth="1"/>
    <col min="30" max="30" width="5.42578125" style="229" customWidth="1"/>
    <col min="31" max="32" width="9.140625" style="251"/>
    <col min="33" max="34" width="9.140625" style="215"/>
    <col min="35" max="16384" width="9.140625" style="1"/>
  </cols>
  <sheetData>
    <row r="1" spans="1:37" ht="18.75" x14ac:dyDescent="0.3">
      <c r="A1" s="256"/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8"/>
      <c r="O1" s="6"/>
      <c r="P1" s="6"/>
      <c r="Q1" s="6"/>
      <c r="R1" s="6"/>
      <c r="S1" s="6"/>
      <c r="T1" s="6"/>
      <c r="U1" s="6"/>
      <c r="V1" s="6"/>
      <c r="W1" s="6"/>
      <c r="X1" s="6"/>
      <c r="AB1" s="229"/>
      <c r="AE1" s="252"/>
    </row>
    <row r="2" spans="1:37" x14ac:dyDescent="0.2">
      <c r="A2" s="6"/>
      <c r="B2" s="6"/>
      <c r="C2" s="1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AB2" s="229"/>
      <c r="AE2" s="252"/>
    </row>
    <row r="3" spans="1:37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AA3" s="230"/>
      <c r="AB3" s="229"/>
      <c r="AE3" s="252"/>
    </row>
    <row r="4" spans="1:37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AA4" s="230"/>
      <c r="AB4" s="229"/>
      <c r="AE4" s="252"/>
    </row>
    <row r="5" spans="1:37" x14ac:dyDescent="0.2">
      <c r="A5" s="470" t="s">
        <v>78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70"/>
      <c r="P5" s="470"/>
      <c r="Q5" s="470"/>
      <c r="R5" s="470"/>
      <c r="S5" s="470"/>
      <c r="T5" s="470"/>
      <c r="U5" s="470"/>
      <c r="V5" s="470"/>
      <c r="W5" s="470"/>
      <c r="X5" s="470"/>
      <c r="AA5" s="230"/>
      <c r="AB5" s="229"/>
      <c r="AE5" s="252"/>
    </row>
    <row r="6" spans="1:37" ht="10.5" customHeight="1" x14ac:dyDescent="0.2">
      <c r="A6" s="256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6"/>
      <c r="P6" s="6"/>
      <c r="Q6" s="6"/>
      <c r="R6" s="6"/>
      <c r="S6" s="6"/>
      <c r="T6" s="6"/>
      <c r="U6" s="6"/>
      <c r="V6" s="6"/>
      <c r="W6" s="6"/>
      <c r="X6" s="6"/>
      <c r="AA6" s="230"/>
      <c r="AB6" s="229"/>
      <c r="AE6" s="252"/>
      <c r="AG6" s="204"/>
      <c r="AH6" s="204"/>
      <c r="AI6" s="6"/>
      <c r="AJ6" s="6"/>
      <c r="AK6" s="6"/>
    </row>
    <row r="7" spans="1:37" ht="12.75" customHeight="1" x14ac:dyDescent="0.2">
      <c r="A7" s="6"/>
      <c r="B7" s="6"/>
      <c r="C7" s="6"/>
      <c r="D7" s="6"/>
      <c r="E7" s="6"/>
      <c r="F7" s="6"/>
      <c r="G7" s="6"/>
      <c r="H7" s="6"/>
      <c r="I7" s="471" t="s">
        <v>23</v>
      </c>
      <c r="J7" s="472"/>
      <c r="K7" s="472"/>
      <c r="L7" s="472"/>
      <c r="M7" s="472"/>
      <c r="N7" s="472"/>
      <c r="O7" s="472"/>
      <c r="P7" s="473"/>
      <c r="Q7" s="6"/>
      <c r="R7" s="6"/>
      <c r="S7" s="6"/>
      <c r="T7" s="6"/>
      <c r="U7" s="6"/>
      <c r="V7" s="6"/>
      <c r="W7" s="6"/>
      <c r="X7" s="6"/>
      <c r="AA7" s="230"/>
      <c r="AB7" s="229"/>
      <c r="AE7" s="252"/>
      <c r="AG7" s="204"/>
      <c r="AH7" s="204"/>
      <c r="AI7" s="6"/>
      <c r="AJ7" s="6"/>
      <c r="AK7" s="6"/>
    </row>
    <row r="8" spans="1:37" ht="12.75" customHeight="1" x14ac:dyDescent="0.2">
      <c r="A8" s="6"/>
      <c r="B8" s="6"/>
      <c r="C8" s="6"/>
      <c r="D8" s="6"/>
      <c r="E8" s="6"/>
      <c r="F8" s="6"/>
      <c r="G8" s="6"/>
      <c r="H8" s="6"/>
      <c r="I8" s="259" t="s">
        <v>0</v>
      </c>
      <c r="J8" s="260"/>
      <c r="K8" s="260"/>
      <c r="L8" s="261">
        <v>883</v>
      </c>
      <c r="M8" s="262"/>
      <c r="N8" s="474">
        <v>1</v>
      </c>
      <c r="O8" s="474"/>
      <c r="P8" s="475"/>
      <c r="Q8" s="6"/>
      <c r="R8" s="6"/>
      <c r="S8" s="6"/>
      <c r="T8" s="6"/>
      <c r="U8" s="6"/>
      <c r="V8" s="6"/>
      <c r="W8" s="6"/>
      <c r="X8" s="6"/>
      <c r="AA8" s="230"/>
      <c r="AB8" s="229"/>
      <c r="AE8" s="252"/>
      <c r="AG8" s="204"/>
      <c r="AH8" s="204"/>
      <c r="AI8" s="6"/>
      <c r="AJ8" s="6"/>
      <c r="AK8" s="6"/>
    </row>
    <row r="9" spans="1:37" ht="12.75" customHeight="1" x14ac:dyDescent="0.2">
      <c r="A9" s="6"/>
      <c r="B9" s="6"/>
      <c r="C9" s="6"/>
      <c r="D9" s="6"/>
      <c r="E9" s="6"/>
      <c r="F9" s="6"/>
      <c r="G9" s="6"/>
      <c r="H9" s="6"/>
      <c r="I9" s="263" t="s">
        <v>1</v>
      </c>
      <c r="J9" s="264"/>
      <c r="K9" s="264"/>
      <c r="L9" s="265">
        <v>50</v>
      </c>
      <c r="M9" s="266"/>
      <c r="N9" s="476">
        <v>1</v>
      </c>
      <c r="O9" s="476"/>
      <c r="P9" s="477"/>
      <c r="Q9" s="6"/>
      <c r="R9" s="6"/>
      <c r="S9" s="6"/>
      <c r="T9" s="6"/>
      <c r="U9" s="6"/>
      <c r="V9" s="6"/>
      <c r="W9" s="6"/>
      <c r="X9" s="6"/>
      <c r="AA9" s="231"/>
      <c r="AB9" s="229"/>
      <c r="AE9" s="252"/>
      <c r="AG9" s="204"/>
      <c r="AH9" s="204"/>
      <c r="AI9" s="6"/>
      <c r="AJ9" s="6"/>
      <c r="AK9" s="6"/>
    </row>
    <row r="10" spans="1:37" ht="12.75" customHeight="1" x14ac:dyDescent="0.2">
      <c r="A10" s="6"/>
      <c r="B10" s="6"/>
      <c r="C10" s="6"/>
      <c r="D10" s="6"/>
      <c r="E10" s="6"/>
      <c r="F10" s="6"/>
      <c r="G10" s="6"/>
      <c r="H10" s="6"/>
      <c r="I10" s="263" t="s">
        <v>2</v>
      </c>
      <c r="J10" s="264"/>
      <c r="K10" s="264"/>
      <c r="L10" s="265">
        <v>869</v>
      </c>
      <c r="M10" s="266"/>
      <c r="N10" s="476">
        <v>1</v>
      </c>
      <c r="O10" s="476"/>
      <c r="P10" s="477"/>
      <c r="Q10" s="6"/>
      <c r="R10" s="6"/>
      <c r="S10" s="6"/>
      <c r="T10" s="6"/>
      <c r="U10" s="6"/>
      <c r="V10" s="6"/>
      <c r="W10" s="6"/>
      <c r="X10" s="6"/>
      <c r="AA10" s="231"/>
      <c r="AB10" s="229"/>
      <c r="AG10" s="204"/>
      <c r="AH10" s="204"/>
      <c r="AI10" s="204"/>
      <c r="AJ10" s="6"/>
      <c r="AK10" s="6"/>
    </row>
    <row r="11" spans="1:37" ht="12.75" customHeight="1" x14ac:dyDescent="0.2">
      <c r="A11" s="6"/>
      <c r="B11" s="6"/>
      <c r="C11" s="6"/>
      <c r="D11" s="3"/>
      <c r="E11" s="3"/>
      <c r="F11" s="3"/>
      <c r="G11" s="3"/>
      <c r="H11" s="6"/>
      <c r="I11" s="390" t="s">
        <v>21</v>
      </c>
      <c r="J11" s="391"/>
      <c r="K11" s="391"/>
      <c r="L11" s="269">
        <v>121</v>
      </c>
      <c r="M11" s="270"/>
      <c r="N11" s="478">
        <v>1</v>
      </c>
      <c r="O11" s="478"/>
      <c r="P11" s="479"/>
      <c r="Q11" s="6"/>
      <c r="R11" s="6"/>
      <c r="S11" s="6"/>
      <c r="T11" s="6"/>
      <c r="U11" s="6"/>
      <c r="V11" s="6"/>
      <c r="W11" s="6"/>
      <c r="X11" s="6"/>
      <c r="AA11" s="232"/>
      <c r="AB11" s="229"/>
      <c r="AG11" s="204"/>
      <c r="AH11" s="204"/>
      <c r="AI11" s="204"/>
      <c r="AJ11" s="6"/>
      <c r="AK11" s="6"/>
    </row>
    <row r="12" spans="1:37" ht="12.75" customHeight="1" x14ac:dyDescent="0.2">
      <c r="A12" s="6"/>
      <c r="B12" s="6"/>
      <c r="C12" s="271"/>
      <c r="D12" s="271"/>
      <c r="E12" s="271"/>
      <c r="F12" s="271"/>
      <c r="G12" s="271"/>
      <c r="H12" s="271"/>
      <c r="I12" s="271"/>
      <c r="J12" s="271"/>
      <c r="K12" s="271"/>
      <c r="L12" s="270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6"/>
      <c r="X12" s="6"/>
      <c r="AA12" s="232"/>
      <c r="AB12" s="234"/>
      <c r="AC12" s="234"/>
      <c r="AD12" s="234"/>
      <c r="AG12" s="204"/>
      <c r="AH12" s="204"/>
      <c r="AI12" s="204"/>
      <c r="AJ12" s="6"/>
      <c r="AK12" s="6"/>
    </row>
    <row r="13" spans="1:37" ht="12.75" customHeight="1" x14ac:dyDescent="0.2">
      <c r="A13" s="6"/>
      <c r="B13" s="272"/>
      <c r="C13" s="6"/>
      <c r="D13" s="3"/>
      <c r="E13" s="3"/>
      <c r="F13" s="6"/>
      <c r="G13" s="272"/>
      <c r="H13" s="6"/>
      <c r="I13" s="3"/>
      <c r="J13" s="3"/>
      <c r="K13" s="3"/>
      <c r="L13" s="272"/>
      <c r="M13" s="6"/>
      <c r="N13" s="6"/>
      <c r="O13" s="6"/>
      <c r="P13" s="6"/>
      <c r="Q13" s="272"/>
      <c r="R13" s="6"/>
      <c r="S13" s="6"/>
      <c r="T13" s="6"/>
      <c r="U13" s="6"/>
      <c r="V13" s="273"/>
      <c r="W13" s="6"/>
      <c r="X13" s="6"/>
      <c r="AA13" s="232"/>
      <c r="AB13" s="394"/>
      <c r="AC13" s="463"/>
      <c r="AD13" s="463"/>
      <c r="AG13" s="204"/>
      <c r="AH13" s="204"/>
      <c r="AI13" s="204"/>
      <c r="AJ13" s="6"/>
      <c r="AK13" s="6"/>
    </row>
    <row r="14" spans="1:37" ht="12.75" customHeight="1" x14ac:dyDescent="0.2">
      <c r="A14" s="464" t="s">
        <v>5</v>
      </c>
      <c r="B14" s="465"/>
      <c r="C14" s="465"/>
      <c r="D14" s="466"/>
      <c r="E14" s="112"/>
      <c r="F14" s="464" t="s">
        <v>8</v>
      </c>
      <c r="G14" s="465"/>
      <c r="H14" s="465"/>
      <c r="I14" s="466"/>
      <c r="J14" s="112"/>
      <c r="K14" s="464" t="s">
        <v>11</v>
      </c>
      <c r="L14" s="465"/>
      <c r="M14" s="465"/>
      <c r="N14" s="466"/>
      <c r="O14" s="6"/>
      <c r="P14" s="464" t="s">
        <v>6</v>
      </c>
      <c r="Q14" s="465"/>
      <c r="R14" s="465"/>
      <c r="S14" s="466"/>
      <c r="T14" s="6"/>
      <c r="U14" s="467" t="s">
        <v>7</v>
      </c>
      <c r="V14" s="468"/>
      <c r="W14" s="468"/>
      <c r="X14" s="469"/>
      <c r="Z14" s="398"/>
      <c r="AA14" s="229" t="s">
        <v>29</v>
      </c>
      <c r="AB14" s="233"/>
      <c r="AC14" s="233"/>
      <c r="AD14" s="233"/>
      <c r="AG14" s="204"/>
      <c r="AH14" s="204"/>
      <c r="AI14" s="204"/>
      <c r="AJ14" s="6"/>
      <c r="AK14" s="6"/>
    </row>
    <row r="15" spans="1:37" ht="12.75" customHeight="1" x14ac:dyDescent="0.2">
      <c r="A15" s="274" t="s">
        <v>0</v>
      </c>
      <c r="B15" s="3"/>
      <c r="C15" s="275">
        <v>491</v>
      </c>
      <c r="D15" s="276">
        <f>C15/L8</f>
        <v>0.55605889014722532</v>
      </c>
      <c r="E15" s="113"/>
      <c r="F15" s="274" t="s">
        <v>0</v>
      </c>
      <c r="G15" s="3"/>
      <c r="H15" s="277">
        <v>249</v>
      </c>
      <c r="I15" s="276">
        <f>H15/L8</f>
        <v>0.28199320498301245</v>
      </c>
      <c r="J15" s="113"/>
      <c r="K15" s="274" t="s">
        <v>0</v>
      </c>
      <c r="L15" s="3"/>
      <c r="M15" s="277">
        <v>40</v>
      </c>
      <c r="N15" s="276">
        <f>M15/L8</f>
        <v>4.5300113250283124E-2</v>
      </c>
      <c r="O15" s="6"/>
      <c r="P15" s="274" t="s">
        <v>0</v>
      </c>
      <c r="Q15" s="3"/>
      <c r="R15" s="275">
        <v>78</v>
      </c>
      <c r="S15" s="276">
        <f>R15/L8</f>
        <v>8.8335220838052092E-2</v>
      </c>
      <c r="T15" s="6"/>
      <c r="U15" s="274" t="s">
        <v>0</v>
      </c>
      <c r="V15" s="3"/>
      <c r="W15" s="278">
        <v>25</v>
      </c>
      <c r="X15" s="276">
        <f>W15/L8</f>
        <v>2.8312570781426953E-2</v>
      </c>
      <c r="Z15" s="398"/>
      <c r="AA15" s="229">
        <f>C15+H15+M15+R15+W15</f>
        <v>883</v>
      </c>
      <c r="AB15" s="253"/>
      <c r="AC15" s="253"/>
      <c r="AD15" s="253"/>
      <c r="AG15" s="204"/>
      <c r="AH15" s="204"/>
      <c r="AI15" s="204"/>
      <c r="AJ15" s="6"/>
      <c r="AK15" s="6"/>
    </row>
    <row r="16" spans="1:37" ht="12.75" customHeight="1" x14ac:dyDescent="0.2">
      <c r="A16" s="274" t="s">
        <v>1</v>
      </c>
      <c r="B16" s="3"/>
      <c r="C16" s="275">
        <v>12</v>
      </c>
      <c r="D16" s="276">
        <f>C16/L9</f>
        <v>0.24</v>
      </c>
      <c r="E16" s="113"/>
      <c r="F16" s="274" t="s">
        <v>1</v>
      </c>
      <c r="G16" s="3"/>
      <c r="H16" s="277">
        <v>8</v>
      </c>
      <c r="I16" s="276">
        <f>H16/L9</f>
        <v>0.16</v>
      </c>
      <c r="J16" s="113"/>
      <c r="K16" s="274" t="s">
        <v>1</v>
      </c>
      <c r="L16" s="3"/>
      <c r="M16" s="277">
        <v>0</v>
      </c>
      <c r="N16" s="276">
        <f>M16/L9</f>
        <v>0</v>
      </c>
      <c r="O16" s="6"/>
      <c r="P16" s="274" t="s">
        <v>1</v>
      </c>
      <c r="Q16" s="3"/>
      <c r="R16" s="275">
        <v>25</v>
      </c>
      <c r="S16" s="276">
        <f>R16/L9</f>
        <v>0.5</v>
      </c>
      <c r="T16" s="6"/>
      <c r="U16" s="274" t="s">
        <v>1</v>
      </c>
      <c r="V16" s="3"/>
      <c r="W16" s="278">
        <v>5</v>
      </c>
      <c r="X16" s="276">
        <f>W16/L9</f>
        <v>0.1</v>
      </c>
      <c r="Z16" s="398"/>
      <c r="AA16" s="229">
        <f t="shared" ref="AA16:AA18" si="0">C16+H16+M16+R16+W16</f>
        <v>50</v>
      </c>
      <c r="AB16" s="253"/>
      <c r="AC16" s="253"/>
      <c r="AD16" s="253"/>
      <c r="AG16" s="204"/>
      <c r="AH16" s="204"/>
      <c r="AI16" s="204"/>
      <c r="AJ16" s="6"/>
      <c r="AK16" s="6"/>
    </row>
    <row r="17" spans="1:37" ht="12.75" customHeight="1" x14ac:dyDescent="0.2">
      <c r="A17" s="279" t="s">
        <v>2</v>
      </c>
      <c r="B17" s="3"/>
      <c r="C17" s="275">
        <v>498</v>
      </c>
      <c r="D17" s="276">
        <f>C17/L10</f>
        <v>0.57307249712313002</v>
      </c>
      <c r="E17" s="113"/>
      <c r="F17" s="279" t="s">
        <v>2</v>
      </c>
      <c r="G17" s="3"/>
      <c r="H17" s="277">
        <v>252</v>
      </c>
      <c r="I17" s="276">
        <f>H17/L10</f>
        <v>0.28998849252013809</v>
      </c>
      <c r="J17" s="113"/>
      <c r="K17" s="279" t="s">
        <v>2</v>
      </c>
      <c r="L17" s="3"/>
      <c r="M17" s="277">
        <v>41</v>
      </c>
      <c r="N17" s="276">
        <f>M17/L10</f>
        <v>4.7180667433831994E-2</v>
      </c>
      <c r="O17" s="6"/>
      <c r="P17" s="279" t="s">
        <v>2</v>
      </c>
      <c r="Q17" s="3"/>
      <c r="R17" s="275">
        <v>57</v>
      </c>
      <c r="S17" s="276">
        <f>R17/L10</f>
        <v>6.5592635212888384E-2</v>
      </c>
      <c r="T17" s="6"/>
      <c r="U17" s="279" t="s">
        <v>2</v>
      </c>
      <c r="V17" s="3"/>
      <c r="W17" s="278">
        <v>21</v>
      </c>
      <c r="X17" s="276">
        <f>W17/L10</f>
        <v>2.4165707710011506E-2</v>
      </c>
      <c r="Z17" s="398"/>
      <c r="AA17" s="229">
        <f t="shared" si="0"/>
        <v>869</v>
      </c>
      <c r="AB17" s="253"/>
      <c r="AC17" s="253"/>
      <c r="AD17" s="253"/>
      <c r="AG17" s="204"/>
      <c r="AH17" s="204"/>
      <c r="AI17" s="204"/>
      <c r="AJ17" s="6"/>
      <c r="AK17" s="6"/>
    </row>
    <row r="18" spans="1:37" ht="12.75" customHeight="1" x14ac:dyDescent="0.2">
      <c r="A18" s="390" t="s">
        <v>21</v>
      </c>
      <c r="B18" s="391"/>
      <c r="C18" s="275">
        <v>39</v>
      </c>
      <c r="D18" s="280">
        <f>C18/L11</f>
        <v>0.32231404958677684</v>
      </c>
      <c r="E18" s="113"/>
      <c r="F18" s="390" t="s">
        <v>21</v>
      </c>
      <c r="G18" s="391"/>
      <c r="H18" s="277">
        <v>52</v>
      </c>
      <c r="I18" s="280">
        <f>H18/L11</f>
        <v>0.42975206611570249</v>
      </c>
      <c r="J18" s="113"/>
      <c r="K18" s="390" t="s">
        <v>21</v>
      </c>
      <c r="L18" s="391"/>
      <c r="M18" s="277">
        <v>5</v>
      </c>
      <c r="N18" s="280">
        <f>M18/L11</f>
        <v>4.1322314049586778E-2</v>
      </c>
      <c r="O18" s="3"/>
      <c r="P18" s="390" t="s">
        <v>21</v>
      </c>
      <c r="Q18" s="391"/>
      <c r="R18" s="275">
        <v>18</v>
      </c>
      <c r="S18" s="280">
        <f>R18/L11</f>
        <v>0.1487603305785124</v>
      </c>
      <c r="T18" s="3"/>
      <c r="U18" s="480" t="s">
        <v>21</v>
      </c>
      <c r="V18" s="481"/>
      <c r="W18" s="278">
        <v>7</v>
      </c>
      <c r="X18" s="280">
        <f>W18/L11</f>
        <v>5.7851239669421489E-2</v>
      </c>
      <c r="Z18" s="398"/>
      <c r="AA18" s="229">
        <f t="shared" si="0"/>
        <v>121</v>
      </c>
      <c r="AB18" s="253"/>
      <c r="AC18" s="253"/>
      <c r="AD18" s="253"/>
      <c r="AG18" s="204"/>
      <c r="AH18" s="204"/>
      <c r="AI18" s="204"/>
      <c r="AJ18" s="6"/>
      <c r="AK18" s="6"/>
    </row>
    <row r="19" spans="1:37" ht="12.75" customHeight="1" x14ac:dyDescent="0.2">
      <c r="A19" s="281"/>
      <c r="B19" s="3"/>
      <c r="C19" s="281"/>
      <c r="D19" s="6"/>
      <c r="E19" s="3"/>
      <c r="F19" s="281"/>
      <c r="G19" s="6"/>
      <c r="H19" s="281"/>
      <c r="I19" s="3"/>
      <c r="J19" s="3"/>
      <c r="K19" s="281"/>
      <c r="L19" s="3"/>
      <c r="M19" s="281"/>
      <c r="N19" s="6"/>
      <c r="O19" s="6"/>
      <c r="P19" s="281"/>
      <c r="Q19" s="6"/>
      <c r="R19" s="281"/>
      <c r="S19" s="6"/>
      <c r="T19" s="6"/>
      <c r="U19" s="281"/>
      <c r="V19" s="6"/>
      <c r="W19" s="281"/>
      <c r="X19" s="6"/>
      <c r="AB19" s="253"/>
      <c r="AC19" s="253"/>
      <c r="AD19" s="253"/>
      <c r="AG19" s="204"/>
      <c r="AH19" s="204"/>
      <c r="AI19" s="204"/>
      <c r="AJ19" s="6"/>
      <c r="AK19" s="6"/>
    </row>
    <row r="20" spans="1:37" ht="12.75" customHeight="1" x14ac:dyDescent="0.2">
      <c r="A20" s="459" t="s">
        <v>9</v>
      </c>
      <c r="B20" s="460"/>
      <c r="C20" s="459" t="s">
        <v>24</v>
      </c>
      <c r="D20" s="460"/>
      <c r="E20" s="282"/>
      <c r="F20" s="459" t="s">
        <v>9</v>
      </c>
      <c r="G20" s="460"/>
      <c r="H20" s="459" t="s">
        <v>24</v>
      </c>
      <c r="I20" s="460"/>
      <c r="J20" s="283"/>
      <c r="K20" s="459" t="s">
        <v>9</v>
      </c>
      <c r="L20" s="460"/>
      <c r="M20" s="459" t="s">
        <v>24</v>
      </c>
      <c r="N20" s="460"/>
      <c r="O20" s="283"/>
      <c r="P20" s="459" t="s">
        <v>9</v>
      </c>
      <c r="Q20" s="460"/>
      <c r="R20" s="459" t="s">
        <v>24</v>
      </c>
      <c r="S20" s="460"/>
      <c r="T20" s="6"/>
      <c r="U20" s="459" t="s">
        <v>9</v>
      </c>
      <c r="V20" s="460"/>
      <c r="W20" s="459" t="s">
        <v>24</v>
      </c>
      <c r="X20" s="460"/>
      <c r="AA20" s="229" t="s">
        <v>30</v>
      </c>
      <c r="AB20" s="253"/>
      <c r="AC20" s="253"/>
      <c r="AD20" s="253"/>
      <c r="AG20" s="204"/>
      <c r="AH20" s="204"/>
      <c r="AI20" s="204"/>
      <c r="AJ20" s="6"/>
      <c r="AK20" s="6"/>
    </row>
    <row r="21" spans="1:37" ht="12.75" customHeight="1" x14ac:dyDescent="0.2">
      <c r="A21" s="284" t="s">
        <v>0</v>
      </c>
      <c r="B21" s="285">
        <v>299</v>
      </c>
      <c r="C21" s="284" t="s">
        <v>0</v>
      </c>
      <c r="D21" s="285">
        <v>192</v>
      </c>
      <c r="E21" s="6"/>
      <c r="F21" s="284" t="s">
        <v>0</v>
      </c>
      <c r="G21" s="285">
        <v>160</v>
      </c>
      <c r="H21" s="284" t="s">
        <v>0</v>
      </c>
      <c r="I21" s="285">
        <v>89</v>
      </c>
      <c r="J21" s="6"/>
      <c r="K21" s="284" t="s">
        <v>0</v>
      </c>
      <c r="L21" s="285">
        <v>23</v>
      </c>
      <c r="M21" s="284" t="s">
        <v>0</v>
      </c>
      <c r="N21" s="285">
        <v>17</v>
      </c>
      <c r="O21" s="6"/>
      <c r="P21" s="284" t="s">
        <v>0</v>
      </c>
      <c r="Q21" s="285">
        <v>31</v>
      </c>
      <c r="R21" s="284" t="s">
        <v>0</v>
      </c>
      <c r="S21" s="285">
        <v>47</v>
      </c>
      <c r="T21" s="6"/>
      <c r="U21" s="284" t="s">
        <v>0</v>
      </c>
      <c r="V21" s="285">
        <v>15</v>
      </c>
      <c r="W21" s="286" t="s">
        <v>0</v>
      </c>
      <c r="X21" s="287">
        <v>10</v>
      </c>
      <c r="AA21" s="229">
        <f>B21+D21+G21+I21+L21+N21+Q21+S21+V21+X21</f>
        <v>883</v>
      </c>
      <c r="AB21" s="234">
        <f>D21+I21+N21+S21+X21</f>
        <v>355</v>
      </c>
      <c r="AC21" s="254">
        <f>AB21/AA21</f>
        <v>0.40203850509626277</v>
      </c>
      <c r="AD21" s="254"/>
      <c r="AG21" s="204"/>
      <c r="AH21" s="204"/>
      <c r="AI21" s="204"/>
      <c r="AJ21" s="6"/>
      <c r="AK21" s="6"/>
    </row>
    <row r="22" spans="1:37" ht="12.75" customHeight="1" x14ac:dyDescent="0.2">
      <c r="A22" s="284" t="s">
        <v>3</v>
      </c>
      <c r="B22" s="285">
        <v>8</v>
      </c>
      <c r="C22" s="284" t="s">
        <v>3</v>
      </c>
      <c r="D22" s="285">
        <v>4</v>
      </c>
      <c r="E22" s="6"/>
      <c r="F22" s="284" t="s">
        <v>3</v>
      </c>
      <c r="G22" s="285">
        <v>4</v>
      </c>
      <c r="H22" s="284" t="s">
        <v>3</v>
      </c>
      <c r="I22" s="285">
        <v>4</v>
      </c>
      <c r="J22" s="6"/>
      <c r="K22" s="284" t="s">
        <v>3</v>
      </c>
      <c r="L22" s="285">
        <v>0</v>
      </c>
      <c r="M22" s="284" t="s">
        <v>3</v>
      </c>
      <c r="N22" s="285">
        <v>0</v>
      </c>
      <c r="O22" s="6"/>
      <c r="P22" s="284" t="s">
        <v>3</v>
      </c>
      <c r="Q22" s="285">
        <v>3</v>
      </c>
      <c r="R22" s="284" t="s">
        <v>3</v>
      </c>
      <c r="S22" s="285">
        <v>22</v>
      </c>
      <c r="T22" s="6"/>
      <c r="U22" s="284" t="s">
        <v>3</v>
      </c>
      <c r="V22" s="285">
        <v>3</v>
      </c>
      <c r="W22" s="286" t="s">
        <v>3</v>
      </c>
      <c r="X22" s="287">
        <v>2</v>
      </c>
      <c r="AA22" s="229">
        <f t="shared" ref="AA22:AA24" si="1">B22+D22+G22+I22+L22+N22+Q22+S22+V22+X22</f>
        <v>50</v>
      </c>
      <c r="AB22" s="234">
        <f t="shared" ref="AB22:AB24" si="2">D22+I22+N22+S22+X22</f>
        <v>32</v>
      </c>
      <c r="AC22" s="254">
        <f t="shared" ref="AC22:AC24" si="3">AB22/AA22</f>
        <v>0.64</v>
      </c>
      <c r="AD22" s="254"/>
      <c r="AG22" s="204"/>
      <c r="AH22" s="204"/>
      <c r="AI22" s="204"/>
      <c r="AJ22" s="6"/>
      <c r="AK22" s="6"/>
    </row>
    <row r="23" spans="1:37" ht="12.75" customHeight="1" x14ac:dyDescent="0.2">
      <c r="A23" s="284" t="s">
        <v>4</v>
      </c>
      <c r="B23" s="288">
        <v>301</v>
      </c>
      <c r="C23" s="284" t="s">
        <v>4</v>
      </c>
      <c r="D23" s="288">
        <v>197</v>
      </c>
      <c r="E23" s="6"/>
      <c r="F23" s="284" t="s">
        <v>4</v>
      </c>
      <c r="G23" s="288">
        <v>163</v>
      </c>
      <c r="H23" s="284" t="s">
        <v>4</v>
      </c>
      <c r="I23" s="288">
        <v>89</v>
      </c>
      <c r="J23" s="6"/>
      <c r="K23" s="284" t="s">
        <v>4</v>
      </c>
      <c r="L23" s="288">
        <v>23</v>
      </c>
      <c r="M23" s="284" t="s">
        <v>4</v>
      </c>
      <c r="N23" s="288">
        <v>18</v>
      </c>
      <c r="O23" s="6"/>
      <c r="P23" s="284" t="s">
        <v>4</v>
      </c>
      <c r="Q23" s="288">
        <v>30</v>
      </c>
      <c r="R23" s="284" t="s">
        <v>4</v>
      </c>
      <c r="S23" s="288">
        <v>27</v>
      </c>
      <c r="T23" s="6"/>
      <c r="U23" s="284" t="s">
        <v>4</v>
      </c>
      <c r="V23" s="288">
        <v>12</v>
      </c>
      <c r="W23" s="284" t="s">
        <v>4</v>
      </c>
      <c r="X23" s="288">
        <v>9</v>
      </c>
      <c r="AA23" s="229">
        <f t="shared" si="1"/>
        <v>869</v>
      </c>
      <c r="AB23" s="234">
        <f t="shared" si="2"/>
        <v>340</v>
      </c>
      <c r="AC23" s="254">
        <f t="shared" si="3"/>
        <v>0.3912543153049482</v>
      </c>
      <c r="AD23" s="254"/>
      <c r="AG23" s="204"/>
      <c r="AH23" s="204"/>
      <c r="AI23" s="204"/>
      <c r="AJ23" s="6"/>
      <c r="AK23" s="6"/>
    </row>
    <row r="24" spans="1:37" ht="12.75" customHeight="1" x14ac:dyDescent="0.2">
      <c r="A24" s="289" t="s">
        <v>21</v>
      </c>
      <c r="B24" s="290">
        <v>18</v>
      </c>
      <c r="C24" s="289" t="s">
        <v>21</v>
      </c>
      <c r="D24" s="290">
        <v>21</v>
      </c>
      <c r="E24" s="6"/>
      <c r="F24" s="289" t="s">
        <v>21</v>
      </c>
      <c r="G24" s="290">
        <v>34</v>
      </c>
      <c r="H24" s="289" t="s">
        <v>21</v>
      </c>
      <c r="I24" s="290">
        <v>18</v>
      </c>
      <c r="J24" s="6"/>
      <c r="K24" s="289" t="s">
        <v>21</v>
      </c>
      <c r="L24" s="290">
        <v>5</v>
      </c>
      <c r="M24" s="289" t="s">
        <v>21</v>
      </c>
      <c r="N24" s="290">
        <v>0</v>
      </c>
      <c r="O24" s="6"/>
      <c r="P24" s="289" t="s">
        <v>21</v>
      </c>
      <c r="Q24" s="290">
        <v>8</v>
      </c>
      <c r="R24" s="289" t="s">
        <v>21</v>
      </c>
      <c r="S24" s="290">
        <v>10</v>
      </c>
      <c r="T24" s="6"/>
      <c r="U24" s="289" t="s">
        <v>21</v>
      </c>
      <c r="V24" s="290">
        <v>3</v>
      </c>
      <c r="W24" s="289" t="s">
        <v>21</v>
      </c>
      <c r="X24" s="290">
        <v>4</v>
      </c>
      <c r="AA24" s="229">
        <f t="shared" si="1"/>
        <v>121</v>
      </c>
      <c r="AB24" s="234">
        <f t="shared" si="2"/>
        <v>53</v>
      </c>
      <c r="AC24" s="254">
        <f t="shared" si="3"/>
        <v>0.43801652892561982</v>
      </c>
      <c r="AD24" s="254"/>
      <c r="AG24" s="204"/>
      <c r="AH24" s="204"/>
      <c r="AI24" s="204"/>
      <c r="AJ24" s="6"/>
      <c r="AK24" s="6"/>
    </row>
    <row r="25" spans="1:37" ht="12.75" customHeight="1" x14ac:dyDescent="0.2">
      <c r="A25" s="291" t="s">
        <v>25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AG25" s="204"/>
      <c r="AH25" s="204"/>
      <c r="AI25" s="204"/>
      <c r="AJ25" s="6"/>
      <c r="AK25" s="6"/>
    </row>
    <row r="26" spans="1:37" ht="12.75" customHeight="1" x14ac:dyDescent="0.2">
      <c r="A26" s="114" t="s">
        <v>22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AG26" s="204"/>
      <c r="AH26" s="204"/>
      <c r="AI26" s="204"/>
      <c r="AJ26" s="6"/>
      <c r="AK26" s="6"/>
    </row>
    <row r="27" spans="1:37" ht="12.75" customHeight="1" x14ac:dyDescent="0.2">
      <c r="A27" s="115"/>
      <c r="B27" s="115"/>
      <c r="C27" s="116"/>
      <c r="D27" s="116"/>
      <c r="E27" s="116"/>
      <c r="F27" s="116"/>
      <c r="G27" s="116"/>
      <c r="H27" s="116"/>
      <c r="I27" s="116"/>
      <c r="J27" s="116"/>
      <c r="K27" s="15"/>
      <c r="L27" s="15"/>
      <c r="M27" s="116"/>
      <c r="N27" s="116"/>
      <c r="O27" s="116"/>
      <c r="P27" s="116"/>
      <c r="Q27" s="116"/>
      <c r="R27" s="116"/>
      <c r="S27" s="116"/>
      <c r="T27" s="116"/>
      <c r="U27" s="115"/>
      <c r="V27" s="115"/>
      <c r="W27" s="115"/>
      <c r="X27" s="115"/>
      <c r="AA27" s="235"/>
      <c r="AG27" s="204"/>
      <c r="AH27" s="204"/>
      <c r="AI27" s="204"/>
      <c r="AJ27" s="6"/>
      <c r="AK27" s="6"/>
    </row>
    <row r="28" spans="1:37" s="251" customFormat="1" ht="12.75" customHeight="1" x14ac:dyDescent="0.2">
      <c r="A28" s="461" t="s">
        <v>79</v>
      </c>
      <c r="B28" s="461"/>
      <c r="C28" s="461"/>
      <c r="D28" s="461"/>
      <c r="E28" s="461"/>
      <c r="F28" s="461"/>
      <c r="G28" s="461"/>
      <c r="H28" s="461"/>
      <c r="I28" s="461"/>
      <c r="J28" s="461"/>
      <c r="K28" s="461"/>
      <c r="L28" s="461"/>
      <c r="M28" s="461"/>
      <c r="N28" s="461"/>
      <c r="O28" s="26"/>
      <c r="P28" s="26"/>
      <c r="Q28" s="26"/>
      <c r="R28" s="26"/>
      <c r="S28" s="26"/>
      <c r="T28" s="26"/>
      <c r="U28" s="26"/>
      <c r="V28" s="26"/>
      <c r="W28" s="26"/>
      <c r="X28" s="26"/>
      <c r="Z28" s="252"/>
      <c r="AA28" s="236"/>
      <c r="AB28" s="255"/>
      <c r="AC28" s="229"/>
      <c r="AD28" s="229"/>
      <c r="AG28" s="204"/>
      <c r="AH28" s="204"/>
      <c r="AI28" s="204"/>
      <c r="AJ28" s="252"/>
      <c r="AK28" s="252"/>
    </row>
    <row r="29" spans="1:37" s="251" customFormat="1" ht="12.75" customHeight="1" x14ac:dyDescent="0.2">
      <c r="A29" s="27"/>
      <c r="B29" s="461" t="s">
        <v>83</v>
      </c>
      <c r="C29" s="461"/>
      <c r="D29" s="461"/>
      <c r="E29" s="461"/>
      <c r="F29" s="461"/>
      <c r="G29" s="461"/>
      <c r="H29" s="461"/>
      <c r="I29" s="461"/>
      <c r="J29" s="461"/>
      <c r="K29" s="461"/>
      <c r="L29" s="461"/>
      <c r="M29" s="461"/>
      <c r="N29" s="461"/>
      <c r="O29" s="461"/>
      <c r="P29" s="461"/>
      <c r="Q29" s="26"/>
      <c r="R29" s="26"/>
      <c r="S29" s="26"/>
      <c r="T29" s="26"/>
      <c r="U29" s="26"/>
      <c r="V29" s="26"/>
      <c r="W29" s="26"/>
      <c r="X29" s="26"/>
      <c r="Z29" s="252"/>
      <c r="AA29" s="238"/>
      <c r="AB29" s="255"/>
      <c r="AC29" s="229"/>
      <c r="AD29" s="229"/>
      <c r="AG29" s="215"/>
      <c r="AH29" s="204"/>
      <c r="AI29" s="204"/>
    </row>
    <row r="30" spans="1:37" s="251" customFormat="1" ht="12.75" customHeight="1" x14ac:dyDescent="0.2">
      <c r="A30" s="27"/>
      <c r="B30" s="27"/>
      <c r="C30" s="461" t="s">
        <v>81</v>
      </c>
      <c r="D30" s="461"/>
      <c r="E30" s="461"/>
      <c r="F30" s="461"/>
      <c r="G30" s="461"/>
      <c r="H30" s="461"/>
      <c r="I30" s="461"/>
      <c r="J30" s="461"/>
      <c r="K30" s="461"/>
      <c r="L30" s="461"/>
      <c r="M30" s="461"/>
      <c r="N30" s="461"/>
      <c r="O30" s="461"/>
      <c r="P30" s="461"/>
      <c r="Q30" s="461"/>
      <c r="R30" s="15"/>
      <c r="S30" s="15"/>
      <c r="T30" s="15"/>
      <c r="U30" s="27"/>
      <c r="V30" s="27"/>
      <c r="W30" s="27"/>
      <c r="X30" s="27"/>
      <c r="Z30" s="252"/>
      <c r="AA30" s="238"/>
      <c r="AB30" s="229"/>
      <c r="AC30" s="229"/>
      <c r="AD30" s="229"/>
      <c r="AG30" s="215"/>
      <c r="AH30" s="204"/>
      <c r="AI30" s="204"/>
    </row>
    <row r="31" spans="1:37" s="251" customFormat="1" ht="12.75" customHeight="1" x14ac:dyDescent="0.2">
      <c r="A31" s="27"/>
      <c r="B31" s="27"/>
      <c r="C31" s="28"/>
      <c r="D31" s="461" t="s">
        <v>82</v>
      </c>
      <c r="E31" s="461"/>
      <c r="F31" s="461"/>
      <c r="G31" s="461"/>
      <c r="H31" s="461"/>
      <c r="I31" s="461"/>
      <c r="J31" s="461"/>
      <c r="K31" s="461"/>
      <c r="L31" s="461"/>
      <c r="M31" s="461"/>
      <c r="N31" s="461"/>
      <c r="O31" s="461"/>
      <c r="P31" s="461"/>
      <c r="Q31" s="461"/>
      <c r="R31" s="461"/>
      <c r="S31" s="15"/>
      <c r="T31" s="15"/>
      <c r="U31" s="27"/>
      <c r="V31" s="27"/>
      <c r="W31" s="27"/>
      <c r="X31" s="27"/>
      <c r="Z31" s="252"/>
      <c r="AA31" s="239"/>
      <c r="AB31" s="229"/>
      <c r="AC31" s="229"/>
      <c r="AD31" s="229"/>
      <c r="AG31" s="215"/>
      <c r="AH31" s="204"/>
      <c r="AI31" s="204"/>
    </row>
    <row r="32" spans="1:37" s="251" customFormat="1" ht="12.7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Z32" s="252"/>
      <c r="AA32" s="313"/>
      <c r="AB32" s="229"/>
      <c r="AC32" s="229"/>
      <c r="AD32" s="229"/>
      <c r="AG32" s="215"/>
      <c r="AH32" s="204"/>
      <c r="AI32" s="252"/>
    </row>
    <row r="33" spans="1:41" s="251" customFormat="1" ht="24.75" customHeight="1" x14ac:dyDescent="0.2">
      <c r="A33" s="252"/>
      <c r="B33" s="292"/>
      <c r="C33" s="292"/>
      <c r="D33" s="292"/>
      <c r="E33" s="292"/>
      <c r="F33" s="462" t="s">
        <v>80</v>
      </c>
      <c r="G33" s="462"/>
      <c r="H33" s="462"/>
      <c r="I33" s="462"/>
      <c r="J33" s="462"/>
      <c r="K33" s="462"/>
      <c r="L33" s="462"/>
      <c r="M33" s="462"/>
      <c r="N33" s="462"/>
      <c r="O33" s="462"/>
      <c r="P33" s="462"/>
      <c r="Q33" s="462"/>
      <c r="R33" s="462"/>
      <c r="S33" s="462"/>
      <c r="T33" s="462"/>
      <c r="U33" s="462"/>
      <c r="V33" s="462"/>
      <c r="W33" s="462"/>
      <c r="X33" s="462"/>
      <c r="Z33" s="252"/>
      <c r="AA33" s="313"/>
      <c r="AB33" s="234"/>
      <c r="AC33" s="234"/>
      <c r="AD33" s="234"/>
      <c r="AG33" s="215"/>
      <c r="AH33" s="204"/>
      <c r="AI33" s="252"/>
    </row>
    <row r="34" spans="1:41" s="251" customFormat="1" ht="12.7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Z34" s="252"/>
      <c r="AA34" s="238"/>
      <c r="AB34" s="234"/>
      <c r="AC34" s="234"/>
      <c r="AD34" s="234"/>
      <c r="AG34" s="215"/>
      <c r="AH34" s="204"/>
      <c r="AI34" s="6"/>
    </row>
    <row r="35" spans="1:41" ht="12.75" customHeight="1" x14ac:dyDescent="0.2">
      <c r="A35" s="458" t="s">
        <v>20</v>
      </c>
      <c r="B35" s="458"/>
      <c r="C35" s="458"/>
      <c r="D35" s="458"/>
      <c r="E35" s="458"/>
      <c r="F35" s="458"/>
      <c r="G35" s="458"/>
      <c r="H35" s="458"/>
      <c r="I35" s="458"/>
      <c r="J35" s="45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  <c r="X35" s="458"/>
      <c r="AA35" s="238"/>
      <c r="AB35" s="233"/>
      <c r="AC35" s="233"/>
      <c r="AD35" s="233"/>
      <c r="AH35" s="204"/>
      <c r="AI35" s="6"/>
    </row>
    <row r="36" spans="1:41" ht="9" customHeight="1" x14ac:dyDescent="0.2">
      <c r="A36" s="293"/>
      <c r="B36" s="293"/>
      <c r="C36" s="293"/>
      <c r="D36" s="293"/>
      <c r="E36" s="293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AA36" s="238"/>
      <c r="AB36" s="233"/>
      <c r="AC36" s="233"/>
      <c r="AD36" s="233"/>
      <c r="AI36" s="6"/>
    </row>
    <row r="37" spans="1:41" ht="12" customHeight="1" x14ac:dyDescent="0.2">
      <c r="A37" s="22"/>
      <c r="B37" s="22"/>
      <c r="C37" s="22"/>
      <c r="D37" s="22"/>
      <c r="E37" s="22"/>
      <c r="F37" s="457" t="s">
        <v>1</v>
      </c>
      <c r="G37" s="457"/>
      <c r="H37" s="457"/>
      <c r="I37" s="457"/>
      <c r="J37" s="457"/>
      <c r="K37" s="457"/>
      <c r="L37" s="457"/>
      <c r="M37" s="457"/>
      <c r="N37" s="457"/>
      <c r="O37" s="294"/>
      <c r="P37" s="457" t="s">
        <v>2</v>
      </c>
      <c r="Q37" s="457"/>
      <c r="R37" s="457"/>
      <c r="S37" s="457"/>
      <c r="T37" s="457"/>
      <c r="U37" s="457"/>
      <c r="V37" s="457"/>
      <c r="W37" s="457"/>
      <c r="X37" s="457"/>
      <c r="AA37" s="239"/>
      <c r="AB37" s="233"/>
      <c r="AC37" s="233"/>
      <c r="AD37" s="233"/>
      <c r="AH37" s="204"/>
      <c r="AI37" s="6"/>
    </row>
    <row r="38" spans="1:41" ht="12" customHeight="1" x14ac:dyDescent="0.2">
      <c r="A38" s="295"/>
      <c r="B38" s="295"/>
      <c r="C38" s="295"/>
      <c r="D38" s="295"/>
      <c r="E38" s="295"/>
      <c r="F38" s="457" t="s">
        <v>6</v>
      </c>
      <c r="G38" s="457"/>
      <c r="H38" s="457"/>
      <c r="I38" s="457"/>
      <c r="J38" s="294"/>
      <c r="K38" s="457" t="s">
        <v>18</v>
      </c>
      <c r="L38" s="457"/>
      <c r="M38" s="457"/>
      <c r="N38" s="457"/>
      <c r="O38" s="294"/>
      <c r="P38" s="457" t="s">
        <v>26</v>
      </c>
      <c r="Q38" s="457"/>
      <c r="R38" s="457"/>
      <c r="S38" s="457"/>
      <c r="T38" s="294"/>
      <c r="U38" s="457" t="s">
        <v>18</v>
      </c>
      <c r="V38" s="457"/>
      <c r="W38" s="457"/>
      <c r="X38" s="457"/>
      <c r="AA38" s="237"/>
      <c r="AB38" s="230"/>
      <c r="AC38" s="253"/>
      <c r="AD38" s="253"/>
      <c r="AH38" s="204"/>
      <c r="AI38" s="6"/>
    </row>
    <row r="39" spans="1:41" ht="12" customHeight="1" x14ac:dyDescent="0.2">
      <c r="A39" s="295"/>
      <c r="B39" s="295"/>
      <c r="C39" s="295"/>
      <c r="D39" s="295"/>
      <c r="E39" s="295"/>
      <c r="F39" s="455" t="s">
        <v>16</v>
      </c>
      <c r="G39" s="456"/>
      <c r="H39" s="396" t="s">
        <v>10</v>
      </c>
      <c r="I39" s="395" t="s">
        <v>17</v>
      </c>
      <c r="J39" s="298"/>
      <c r="K39" s="457" t="s">
        <v>16</v>
      </c>
      <c r="L39" s="457"/>
      <c r="M39" s="395" t="s">
        <v>10</v>
      </c>
      <c r="N39" s="395" t="s">
        <v>17</v>
      </c>
      <c r="O39" s="298"/>
      <c r="P39" s="457" t="s">
        <v>16</v>
      </c>
      <c r="Q39" s="457"/>
      <c r="R39" s="395" t="s">
        <v>10</v>
      </c>
      <c r="S39" s="395" t="s">
        <v>17</v>
      </c>
      <c r="T39" s="298"/>
      <c r="U39" s="457" t="s">
        <v>16</v>
      </c>
      <c r="V39" s="457"/>
      <c r="W39" s="395" t="s">
        <v>10</v>
      </c>
      <c r="X39" s="395" t="s">
        <v>17</v>
      </c>
      <c r="AA39" s="237"/>
      <c r="AB39" s="233"/>
      <c r="AC39" s="233"/>
      <c r="AD39" s="233"/>
      <c r="AI39" s="6"/>
    </row>
    <row r="40" spans="1:41" ht="12" customHeight="1" x14ac:dyDescent="0.2">
      <c r="A40" s="445">
        <v>2014</v>
      </c>
      <c r="B40" s="383" t="s">
        <v>12</v>
      </c>
      <c r="C40" s="384"/>
      <c r="D40" s="384"/>
      <c r="E40" s="385"/>
      <c r="F40" s="437">
        <v>8</v>
      </c>
      <c r="G40" s="438"/>
      <c r="H40" s="386">
        <v>8</v>
      </c>
      <c r="I40" s="118" t="s">
        <v>19</v>
      </c>
      <c r="J40" s="119"/>
      <c r="K40" s="437">
        <v>17</v>
      </c>
      <c r="L40" s="438"/>
      <c r="M40" s="386">
        <v>14</v>
      </c>
      <c r="N40" s="118">
        <f t="shared" ref="N40:N64" si="4">M40/K40</f>
        <v>0.82352941176470584</v>
      </c>
      <c r="O40" s="119"/>
      <c r="P40" s="437">
        <v>204</v>
      </c>
      <c r="Q40" s="438"/>
      <c r="R40" s="386">
        <v>106</v>
      </c>
      <c r="S40" s="118">
        <f t="shared" ref="S40:S64" si="5">R40/P40</f>
        <v>0.51960784313725494</v>
      </c>
      <c r="T40" s="119"/>
      <c r="U40" s="437">
        <v>228</v>
      </c>
      <c r="V40" s="438"/>
      <c r="W40" s="386">
        <v>119</v>
      </c>
      <c r="X40" s="118">
        <f t="shared" ref="X40:X64" si="6">W40/U40</f>
        <v>0.52192982456140347</v>
      </c>
      <c r="AA40" s="239"/>
      <c r="AB40" s="320"/>
      <c r="AC40" s="253"/>
      <c r="AD40" s="253"/>
      <c r="AH40" s="204"/>
      <c r="AI40" s="6"/>
    </row>
    <row r="41" spans="1:41" ht="12" customHeight="1" x14ac:dyDescent="0.2">
      <c r="A41" s="446"/>
      <c r="B41" s="383" t="s">
        <v>13</v>
      </c>
      <c r="C41" s="384"/>
      <c r="D41" s="384"/>
      <c r="E41" s="385"/>
      <c r="F41" s="437">
        <v>6</v>
      </c>
      <c r="G41" s="438"/>
      <c r="H41" s="386">
        <v>4</v>
      </c>
      <c r="I41" s="118" t="s">
        <v>19</v>
      </c>
      <c r="J41" s="119"/>
      <c r="K41" s="437">
        <v>12</v>
      </c>
      <c r="L41" s="438"/>
      <c r="M41" s="386">
        <v>5</v>
      </c>
      <c r="N41" s="118">
        <f t="shared" si="4"/>
        <v>0.41666666666666669</v>
      </c>
      <c r="O41" s="119"/>
      <c r="P41" s="437">
        <v>175</v>
      </c>
      <c r="Q41" s="438"/>
      <c r="R41" s="386">
        <v>23</v>
      </c>
      <c r="S41" s="118">
        <f t="shared" si="5"/>
        <v>0.13142857142857142</v>
      </c>
      <c r="T41" s="119"/>
      <c r="U41" s="437">
        <v>189</v>
      </c>
      <c r="V41" s="438"/>
      <c r="W41" s="386">
        <v>26</v>
      </c>
      <c r="X41" s="118">
        <f t="shared" si="6"/>
        <v>0.13756613756613756</v>
      </c>
      <c r="AA41" s="239"/>
      <c r="AB41" s="321"/>
      <c r="AC41" s="253"/>
      <c r="AD41" s="253"/>
      <c r="AE41" s="252"/>
      <c r="AF41" s="252"/>
      <c r="AG41" s="204"/>
      <c r="AH41" s="204"/>
      <c r="AI41" s="6"/>
      <c r="AJ41" s="6"/>
      <c r="AK41" s="6"/>
      <c r="AL41" s="6"/>
      <c r="AM41" s="6"/>
      <c r="AN41" s="6"/>
      <c r="AO41" s="6"/>
    </row>
    <row r="42" spans="1:41" ht="12" customHeight="1" x14ac:dyDescent="0.2">
      <c r="A42" s="446"/>
      <c r="B42" s="383" t="s">
        <v>14</v>
      </c>
      <c r="C42" s="384"/>
      <c r="D42" s="384"/>
      <c r="E42" s="385"/>
      <c r="F42" s="437">
        <v>6</v>
      </c>
      <c r="G42" s="438"/>
      <c r="H42" s="386">
        <v>4</v>
      </c>
      <c r="I42" s="118" t="s">
        <v>19</v>
      </c>
      <c r="J42" s="119"/>
      <c r="K42" s="437">
        <v>14</v>
      </c>
      <c r="L42" s="438"/>
      <c r="M42" s="386">
        <v>8</v>
      </c>
      <c r="N42" s="118">
        <f t="shared" si="4"/>
        <v>0.5714285714285714</v>
      </c>
      <c r="O42" s="119"/>
      <c r="P42" s="437">
        <v>201</v>
      </c>
      <c r="Q42" s="438"/>
      <c r="R42" s="386">
        <v>45</v>
      </c>
      <c r="S42" s="118">
        <f t="shared" si="5"/>
        <v>0.22388059701492538</v>
      </c>
      <c r="T42" s="119"/>
      <c r="U42" s="437">
        <v>233</v>
      </c>
      <c r="V42" s="438"/>
      <c r="W42" s="386">
        <v>61</v>
      </c>
      <c r="X42" s="118">
        <f t="shared" si="6"/>
        <v>0.26180257510729615</v>
      </c>
      <c r="AA42" s="239"/>
      <c r="AB42" s="233"/>
      <c r="AC42" s="233"/>
      <c r="AD42" s="233"/>
      <c r="AE42" s="252"/>
      <c r="AF42" s="252"/>
      <c r="AG42" s="204"/>
      <c r="AH42" s="204"/>
      <c r="AI42" s="6"/>
      <c r="AJ42" s="6"/>
      <c r="AK42" s="6"/>
      <c r="AL42" s="6"/>
      <c r="AM42" s="6"/>
      <c r="AN42" s="6"/>
      <c r="AO42" s="6"/>
    </row>
    <row r="43" spans="1:41" ht="12" customHeight="1" x14ac:dyDescent="0.2">
      <c r="A43" s="446"/>
      <c r="B43" s="383" t="s">
        <v>15</v>
      </c>
      <c r="C43" s="384"/>
      <c r="D43" s="384"/>
      <c r="E43" s="385"/>
      <c r="F43" s="437">
        <v>18</v>
      </c>
      <c r="G43" s="438"/>
      <c r="H43" s="386">
        <v>16</v>
      </c>
      <c r="I43" s="118" t="s">
        <v>19</v>
      </c>
      <c r="J43" s="119"/>
      <c r="K43" s="437">
        <v>28</v>
      </c>
      <c r="L43" s="438"/>
      <c r="M43" s="386">
        <v>23</v>
      </c>
      <c r="N43" s="118">
        <f t="shared" si="4"/>
        <v>0.8214285714285714</v>
      </c>
      <c r="O43" s="119"/>
      <c r="P43" s="437">
        <v>256</v>
      </c>
      <c r="Q43" s="438"/>
      <c r="R43" s="386">
        <v>137</v>
      </c>
      <c r="S43" s="118">
        <f t="shared" si="5"/>
        <v>0.53515625</v>
      </c>
      <c r="T43" s="119"/>
      <c r="U43" s="437">
        <v>293</v>
      </c>
      <c r="V43" s="438"/>
      <c r="W43" s="386">
        <v>161</v>
      </c>
      <c r="X43" s="118">
        <f t="shared" si="6"/>
        <v>0.54948805460750849</v>
      </c>
      <c r="AA43" s="239"/>
      <c r="AB43" s="321"/>
      <c r="AC43" s="253"/>
      <c r="AD43" s="253"/>
      <c r="AE43" s="252"/>
      <c r="AF43" s="252"/>
      <c r="AG43" s="204"/>
      <c r="AH43" s="204"/>
      <c r="AI43" s="6"/>
      <c r="AJ43" s="6"/>
      <c r="AK43" s="6"/>
      <c r="AL43" s="6"/>
      <c r="AM43" s="6"/>
      <c r="AN43" s="6"/>
      <c r="AO43" s="6"/>
    </row>
    <row r="44" spans="1:41" ht="12" customHeight="1" x14ac:dyDescent="0.2">
      <c r="A44" s="447"/>
      <c r="B44" s="387" t="s">
        <v>16</v>
      </c>
      <c r="C44" s="388"/>
      <c r="D44" s="388"/>
      <c r="E44" s="389"/>
      <c r="F44" s="435">
        <f>SUM(F40:G43)</f>
        <v>38</v>
      </c>
      <c r="G44" s="436"/>
      <c r="H44" s="93">
        <f>SUM(H40:H43)</f>
        <v>32</v>
      </c>
      <c r="I44" s="94">
        <f>H44/F44</f>
        <v>0.84210526315789469</v>
      </c>
      <c r="J44" s="95"/>
      <c r="K44" s="435">
        <f>SUM(K40:L43)</f>
        <v>71</v>
      </c>
      <c r="L44" s="436"/>
      <c r="M44" s="93">
        <f>SUM(M40:M43)</f>
        <v>50</v>
      </c>
      <c r="N44" s="94">
        <f t="shared" si="4"/>
        <v>0.70422535211267601</v>
      </c>
      <c r="O44" s="95"/>
      <c r="P44" s="435">
        <f>SUM(P40:Q43)</f>
        <v>836</v>
      </c>
      <c r="Q44" s="436"/>
      <c r="R44" s="93">
        <f>SUM(R40:R43)</f>
        <v>311</v>
      </c>
      <c r="S44" s="94">
        <f t="shared" si="5"/>
        <v>0.37200956937799046</v>
      </c>
      <c r="T44" s="95"/>
      <c r="U44" s="435">
        <f>SUM(U40:V43)</f>
        <v>943</v>
      </c>
      <c r="V44" s="436"/>
      <c r="W44" s="93">
        <f>SUM(W40:W43)</f>
        <v>367</v>
      </c>
      <c r="X44" s="94">
        <f t="shared" si="6"/>
        <v>0.38918345705196183</v>
      </c>
      <c r="AA44" s="239"/>
      <c r="AB44" s="321"/>
      <c r="AC44" s="253"/>
      <c r="AD44" s="253"/>
      <c r="AE44" s="252"/>
      <c r="AF44" s="252"/>
      <c r="AG44" s="204"/>
      <c r="AH44" s="204"/>
      <c r="AI44" s="6"/>
      <c r="AJ44" s="6"/>
      <c r="AK44" s="6"/>
      <c r="AL44" s="6"/>
      <c r="AM44" s="6"/>
      <c r="AN44" s="6"/>
      <c r="AO44" s="6"/>
    </row>
    <row r="45" spans="1:41" ht="12" customHeight="1" x14ac:dyDescent="0.2">
      <c r="A45" s="445">
        <v>2015</v>
      </c>
      <c r="B45" s="383" t="s">
        <v>12</v>
      </c>
      <c r="C45" s="384"/>
      <c r="D45" s="384"/>
      <c r="E45" s="385"/>
      <c r="F45" s="437">
        <v>9</v>
      </c>
      <c r="G45" s="438"/>
      <c r="H45" s="386">
        <v>8</v>
      </c>
      <c r="I45" s="118" t="s">
        <v>19</v>
      </c>
      <c r="J45" s="119"/>
      <c r="K45" s="437">
        <v>15</v>
      </c>
      <c r="L45" s="438"/>
      <c r="M45" s="386">
        <v>12</v>
      </c>
      <c r="N45" s="118">
        <f t="shared" si="4"/>
        <v>0.8</v>
      </c>
      <c r="O45" s="119"/>
      <c r="P45" s="437">
        <v>197</v>
      </c>
      <c r="Q45" s="438"/>
      <c r="R45" s="386">
        <v>99</v>
      </c>
      <c r="S45" s="118">
        <f t="shared" si="5"/>
        <v>0.5025380710659898</v>
      </c>
      <c r="T45" s="119"/>
      <c r="U45" s="437">
        <v>215</v>
      </c>
      <c r="V45" s="438"/>
      <c r="W45" s="386">
        <v>111</v>
      </c>
      <c r="X45" s="118">
        <f t="shared" si="6"/>
        <v>0.51627906976744187</v>
      </c>
      <c r="AA45" s="237"/>
      <c r="AB45" s="233"/>
      <c r="AC45" s="233"/>
      <c r="AD45" s="233"/>
      <c r="AE45" s="252"/>
      <c r="AF45" s="252"/>
      <c r="AG45" s="204"/>
      <c r="AH45" s="204"/>
      <c r="AI45" s="6"/>
      <c r="AJ45" s="6"/>
      <c r="AK45" s="6"/>
      <c r="AL45" s="6"/>
      <c r="AM45" s="6"/>
      <c r="AN45" s="6"/>
      <c r="AO45" s="6"/>
    </row>
    <row r="46" spans="1:41" ht="12" customHeight="1" x14ac:dyDescent="0.2">
      <c r="A46" s="446"/>
      <c r="B46" s="383" t="s">
        <v>13</v>
      </c>
      <c r="C46" s="384"/>
      <c r="D46" s="384"/>
      <c r="E46" s="385"/>
      <c r="F46" s="437">
        <v>1</v>
      </c>
      <c r="G46" s="438"/>
      <c r="H46" s="386">
        <v>0</v>
      </c>
      <c r="I46" s="118" t="s">
        <v>19</v>
      </c>
      <c r="J46" s="119"/>
      <c r="K46" s="437">
        <v>3</v>
      </c>
      <c r="L46" s="438"/>
      <c r="M46" s="386">
        <v>1</v>
      </c>
      <c r="N46" s="118">
        <f t="shared" si="4"/>
        <v>0.33333333333333331</v>
      </c>
      <c r="O46" s="119"/>
      <c r="P46" s="437">
        <v>174</v>
      </c>
      <c r="Q46" s="438"/>
      <c r="R46" s="386">
        <v>24</v>
      </c>
      <c r="S46" s="118">
        <f t="shared" si="5"/>
        <v>0.13793103448275862</v>
      </c>
      <c r="T46" s="119"/>
      <c r="U46" s="437">
        <v>185</v>
      </c>
      <c r="V46" s="438"/>
      <c r="W46" s="386">
        <v>26</v>
      </c>
      <c r="X46" s="118">
        <f t="shared" si="6"/>
        <v>0.14054054054054055</v>
      </c>
      <c r="AA46" s="237"/>
      <c r="AB46" s="320"/>
      <c r="AC46" s="253"/>
      <c r="AD46" s="253"/>
      <c r="AE46" s="252"/>
      <c r="AF46" s="252"/>
      <c r="AG46" s="204"/>
      <c r="AH46" s="204"/>
      <c r="AI46" s="6"/>
      <c r="AJ46" s="6"/>
      <c r="AK46" s="6"/>
      <c r="AL46" s="6"/>
      <c r="AM46" s="6"/>
      <c r="AN46" s="6"/>
      <c r="AO46" s="6"/>
    </row>
    <row r="47" spans="1:41" ht="12" customHeight="1" x14ac:dyDescent="0.2">
      <c r="A47" s="446"/>
      <c r="B47" s="383" t="s">
        <v>14</v>
      </c>
      <c r="C47" s="384"/>
      <c r="D47" s="384"/>
      <c r="E47" s="385"/>
      <c r="F47" s="437">
        <v>4</v>
      </c>
      <c r="G47" s="438"/>
      <c r="H47" s="386">
        <v>3</v>
      </c>
      <c r="I47" s="118" t="s">
        <v>19</v>
      </c>
      <c r="J47" s="119"/>
      <c r="K47" s="437">
        <v>14</v>
      </c>
      <c r="L47" s="438"/>
      <c r="M47" s="386">
        <v>4</v>
      </c>
      <c r="N47" s="118">
        <f t="shared" si="4"/>
        <v>0.2857142857142857</v>
      </c>
      <c r="O47" s="119"/>
      <c r="P47" s="437">
        <v>195</v>
      </c>
      <c r="Q47" s="438"/>
      <c r="R47" s="386">
        <v>31</v>
      </c>
      <c r="S47" s="118">
        <f t="shared" si="5"/>
        <v>0.15897435897435896</v>
      </c>
      <c r="T47" s="119"/>
      <c r="U47" s="437">
        <v>223</v>
      </c>
      <c r="V47" s="438"/>
      <c r="W47" s="386">
        <v>37</v>
      </c>
      <c r="X47" s="118">
        <f t="shared" si="6"/>
        <v>0.16591928251121077</v>
      </c>
      <c r="AA47" s="237"/>
      <c r="AB47" s="321"/>
      <c r="AC47" s="253"/>
      <c r="AD47" s="253"/>
      <c r="AE47" s="252"/>
      <c r="AF47" s="252"/>
      <c r="AG47" s="204"/>
      <c r="AH47" s="204"/>
      <c r="AI47" s="6"/>
      <c r="AJ47" s="6"/>
      <c r="AK47" s="6"/>
      <c r="AL47" s="6"/>
      <c r="AM47" s="6"/>
      <c r="AN47" s="6"/>
      <c r="AO47" s="6"/>
    </row>
    <row r="48" spans="1:41" ht="12" customHeight="1" x14ac:dyDescent="0.2">
      <c r="A48" s="446"/>
      <c r="B48" s="383" t="s">
        <v>15</v>
      </c>
      <c r="C48" s="384"/>
      <c r="D48" s="384"/>
      <c r="E48" s="385"/>
      <c r="F48" s="437">
        <v>20</v>
      </c>
      <c r="G48" s="438"/>
      <c r="H48" s="386">
        <v>18</v>
      </c>
      <c r="I48" s="118" t="s">
        <v>19</v>
      </c>
      <c r="J48" s="119"/>
      <c r="K48" s="437">
        <v>31</v>
      </c>
      <c r="L48" s="438"/>
      <c r="M48" s="386">
        <v>28</v>
      </c>
      <c r="N48" s="118">
        <f t="shared" si="4"/>
        <v>0.90322580645161288</v>
      </c>
      <c r="O48" s="119"/>
      <c r="P48" s="437">
        <v>227</v>
      </c>
      <c r="Q48" s="438"/>
      <c r="R48" s="386">
        <v>126</v>
      </c>
      <c r="S48" s="118">
        <f t="shared" si="5"/>
        <v>0.55506607929515417</v>
      </c>
      <c r="T48" s="119"/>
      <c r="U48" s="437">
        <v>258</v>
      </c>
      <c r="V48" s="438"/>
      <c r="W48" s="386">
        <v>151</v>
      </c>
      <c r="X48" s="118">
        <f t="shared" si="6"/>
        <v>0.5852713178294574</v>
      </c>
      <c r="AA48" s="237"/>
      <c r="AB48" s="233"/>
      <c r="AC48" s="233"/>
      <c r="AD48" s="233"/>
      <c r="AE48" s="252"/>
      <c r="AF48" s="252"/>
      <c r="AG48" s="204"/>
      <c r="AH48" s="204"/>
      <c r="AI48" s="6"/>
      <c r="AJ48" s="6"/>
      <c r="AK48" s="6"/>
      <c r="AL48" s="6"/>
      <c r="AM48" s="6"/>
      <c r="AN48" s="6"/>
      <c r="AO48" s="6"/>
    </row>
    <row r="49" spans="1:41" ht="12" customHeight="1" x14ac:dyDescent="0.2">
      <c r="A49" s="447"/>
      <c r="B49" s="387" t="s">
        <v>16</v>
      </c>
      <c r="C49" s="388"/>
      <c r="D49" s="388"/>
      <c r="E49" s="389"/>
      <c r="F49" s="435">
        <f>SUM(F45:G48)</f>
        <v>34</v>
      </c>
      <c r="G49" s="436"/>
      <c r="H49" s="93">
        <f>SUM(H45:H48)</f>
        <v>29</v>
      </c>
      <c r="I49" s="94">
        <f>H49/F49</f>
        <v>0.8529411764705882</v>
      </c>
      <c r="J49" s="95"/>
      <c r="K49" s="392">
        <f>SUM(K45:L48)</f>
        <v>63</v>
      </c>
      <c r="L49" s="393"/>
      <c r="M49" s="93">
        <f>SUM(M45:M48)</f>
        <v>45</v>
      </c>
      <c r="N49" s="94">
        <f t="shared" si="4"/>
        <v>0.7142857142857143</v>
      </c>
      <c r="O49" s="95"/>
      <c r="P49" s="435">
        <f>SUM(P45:Q48)</f>
        <v>793</v>
      </c>
      <c r="Q49" s="436"/>
      <c r="R49" s="93">
        <f>SUM(R45:R48)</f>
        <v>280</v>
      </c>
      <c r="S49" s="94">
        <f t="shared" si="5"/>
        <v>0.35308953341740229</v>
      </c>
      <c r="T49" s="95"/>
      <c r="U49" s="435">
        <f>SUM(U45:V48)</f>
        <v>881</v>
      </c>
      <c r="V49" s="436"/>
      <c r="W49" s="93">
        <f>SUM(W45:W48)</f>
        <v>325</v>
      </c>
      <c r="X49" s="94">
        <f t="shared" si="6"/>
        <v>0.3688989784335982</v>
      </c>
      <c r="AA49" s="237"/>
      <c r="AB49" s="321"/>
      <c r="AC49" s="253"/>
      <c r="AD49" s="253"/>
      <c r="AE49" s="400"/>
      <c r="AF49" s="400"/>
      <c r="AG49" s="206"/>
      <c r="AH49" s="206"/>
      <c r="AI49" s="379"/>
      <c r="AJ49" s="379"/>
      <c r="AK49" s="379"/>
      <c r="AL49" s="379"/>
      <c r="AM49" s="379"/>
      <c r="AN49" s="379"/>
      <c r="AO49" s="6"/>
    </row>
    <row r="50" spans="1:41" ht="12" customHeight="1" x14ac:dyDescent="0.2">
      <c r="A50" s="445">
        <v>2016</v>
      </c>
      <c r="B50" s="383" t="s">
        <v>12</v>
      </c>
      <c r="C50" s="384"/>
      <c r="D50" s="384"/>
      <c r="E50" s="385"/>
      <c r="F50" s="437">
        <v>9</v>
      </c>
      <c r="G50" s="438"/>
      <c r="H50" s="386">
        <v>6</v>
      </c>
      <c r="I50" s="118" t="s">
        <v>19</v>
      </c>
      <c r="J50" s="119"/>
      <c r="K50" s="437">
        <v>13</v>
      </c>
      <c r="L50" s="438"/>
      <c r="M50" s="386">
        <v>8</v>
      </c>
      <c r="N50" s="118">
        <f t="shared" si="4"/>
        <v>0.61538461538461542</v>
      </c>
      <c r="O50" s="119"/>
      <c r="P50" s="437">
        <v>175</v>
      </c>
      <c r="Q50" s="438"/>
      <c r="R50" s="386">
        <v>71</v>
      </c>
      <c r="S50" s="118">
        <f t="shared" si="5"/>
        <v>0.40571428571428569</v>
      </c>
      <c r="T50" s="119"/>
      <c r="U50" s="437">
        <v>195</v>
      </c>
      <c r="V50" s="438"/>
      <c r="W50" s="386">
        <v>85</v>
      </c>
      <c r="X50" s="118">
        <f t="shared" si="6"/>
        <v>0.4358974358974359</v>
      </c>
      <c r="AA50" s="237"/>
      <c r="AB50" s="321"/>
      <c r="AC50" s="253"/>
      <c r="AD50" s="253"/>
      <c r="AE50" s="252"/>
      <c r="AF50" s="252"/>
      <c r="AG50" s="204"/>
      <c r="AH50" s="204"/>
      <c r="AI50" s="6"/>
      <c r="AJ50" s="6"/>
      <c r="AK50" s="6"/>
      <c r="AL50" s="6"/>
      <c r="AM50" s="6"/>
      <c r="AN50" s="6"/>
      <c r="AO50" s="6"/>
    </row>
    <row r="51" spans="1:41" ht="12" customHeight="1" x14ac:dyDescent="0.2">
      <c r="A51" s="446"/>
      <c r="B51" s="383" t="s">
        <v>13</v>
      </c>
      <c r="C51" s="384"/>
      <c r="D51" s="384"/>
      <c r="E51" s="385"/>
      <c r="F51" s="437">
        <v>4</v>
      </c>
      <c r="G51" s="438"/>
      <c r="H51" s="386">
        <v>3</v>
      </c>
      <c r="I51" s="118" t="s">
        <v>19</v>
      </c>
      <c r="J51" s="119"/>
      <c r="K51" s="437">
        <v>7</v>
      </c>
      <c r="L51" s="438"/>
      <c r="M51" s="386">
        <v>4</v>
      </c>
      <c r="N51" s="118">
        <f t="shared" si="4"/>
        <v>0.5714285714285714</v>
      </c>
      <c r="O51" s="119"/>
      <c r="P51" s="437">
        <v>179</v>
      </c>
      <c r="Q51" s="438"/>
      <c r="R51" s="386">
        <v>24</v>
      </c>
      <c r="S51" s="118">
        <f t="shared" si="5"/>
        <v>0.13407821229050279</v>
      </c>
      <c r="T51" s="119"/>
      <c r="U51" s="437">
        <v>201</v>
      </c>
      <c r="V51" s="438"/>
      <c r="W51" s="386">
        <v>26</v>
      </c>
      <c r="X51" s="118">
        <f t="shared" si="6"/>
        <v>0.12935323383084577</v>
      </c>
      <c r="AA51" s="237"/>
      <c r="AB51" s="233"/>
      <c r="AC51" s="233"/>
      <c r="AD51" s="233"/>
      <c r="AE51" s="252"/>
      <c r="AF51" s="252"/>
      <c r="AG51" s="204"/>
      <c r="AH51" s="204"/>
      <c r="AI51" s="6"/>
      <c r="AJ51" s="6"/>
      <c r="AK51" s="6"/>
      <c r="AL51" s="6"/>
      <c r="AM51" s="6"/>
      <c r="AN51" s="6"/>
      <c r="AO51" s="6"/>
    </row>
    <row r="52" spans="1:41" ht="12" customHeight="1" x14ac:dyDescent="0.2">
      <c r="A52" s="446"/>
      <c r="B52" s="383" t="s">
        <v>14</v>
      </c>
      <c r="C52" s="384"/>
      <c r="D52" s="384"/>
      <c r="E52" s="385"/>
      <c r="F52" s="437">
        <v>9</v>
      </c>
      <c r="G52" s="438"/>
      <c r="H52" s="386">
        <v>7</v>
      </c>
      <c r="I52" s="118" t="s">
        <v>19</v>
      </c>
      <c r="J52" s="119"/>
      <c r="K52" s="437">
        <v>11</v>
      </c>
      <c r="L52" s="438"/>
      <c r="M52" s="386">
        <v>9</v>
      </c>
      <c r="N52" s="118">
        <f t="shared" si="4"/>
        <v>0.81818181818181823</v>
      </c>
      <c r="O52" s="119"/>
      <c r="P52" s="437">
        <v>183</v>
      </c>
      <c r="Q52" s="438"/>
      <c r="R52" s="386">
        <v>39</v>
      </c>
      <c r="S52" s="118">
        <f t="shared" si="5"/>
        <v>0.21311475409836064</v>
      </c>
      <c r="T52" s="119"/>
      <c r="U52" s="437">
        <v>209</v>
      </c>
      <c r="V52" s="438"/>
      <c r="W52" s="386">
        <v>45</v>
      </c>
      <c r="X52" s="118">
        <f t="shared" si="6"/>
        <v>0.21531100478468901</v>
      </c>
      <c r="AA52" s="239"/>
      <c r="AB52" s="321"/>
      <c r="AC52" s="253"/>
      <c r="AD52" s="253"/>
      <c r="AE52" s="252"/>
      <c r="AF52" s="252"/>
      <c r="AG52" s="204"/>
      <c r="AH52" s="204"/>
      <c r="AI52" s="6"/>
      <c r="AJ52" s="6"/>
      <c r="AK52" s="6"/>
      <c r="AL52" s="6"/>
      <c r="AM52" s="6"/>
      <c r="AN52" s="6"/>
      <c r="AO52" s="6"/>
    </row>
    <row r="53" spans="1:41" ht="12" customHeight="1" x14ac:dyDescent="0.2">
      <c r="A53" s="446"/>
      <c r="B53" s="383" t="s">
        <v>15</v>
      </c>
      <c r="C53" s="384"/>
      <c r="D53" s="384"/>
      <c r="E53" s="385"/>
      <c r="F53" s="437">
        <v>15</v>
      </c>
      <c r="G53" s="438"/>
      <c r="H53" s="386">
        <v>13</v>
      </c>
      <c r="I53" s="118" t="s">
        <v>19</v>
      </c>
      <c r="J53" s="119"/>
      <c r="K53" s="437">
        <v>24</v>
      </c>
      <c r="L53" s="438"/>
      <c r="M53" s="386">
        <v>19</v>
      </c>
      <c r="N53" s="118">
        <f t="shared" si="4"/>
        <v>0.79166666666666663</v>
      </c>
      <c r="O53" s="119"/>
      <c r="P53" s="437">
        <v>252</v>
      </c>
      <c r="Q53" s="438"/>
      <c r="R53" s="386">
        <v>137</v>
      </c>
      <c r="S53" s="118">
        <f t="shared" si="5"/>
        <v>0.54365079365079361</v>
      </c>
      <c r="T53" s="119"/>
      <c r="U53" s="437">
        <v>291</v>
      </c>
      <c r="V53" s="438"/>
      <c r="W53" s="386">
        <v>167</v>
      </c>
      <c r="X53" s="118">
        <f t="shared" si="6"/>
        <v>0.57388316151202745</v>
      </c>
      <c r="AB53" s="233"/>
      <c r="AC53" s="233"/>
      <c r="AD53" s="233"/>
      <c r="AE53" s="252"/>
      <c r="AF53" s="252"/>
      <c r="AG53" s="204"/>
      <c r="AH53" s="204"/>
      <c r="AI53" s="6"/>
      <c r="AJ53" s="6"/>
      <c r="AK53" s="6"/>
      <c r="AL53" s="6"/>
      <c r="AM53" s="6"/>
      <c r="AN53" s="6"/>
      <c r="AO53" s="6"/>
    </row>
    <row r="54" spans="1:41" ht="12" customHeight="1" x14ac:dyDescent="0.2">
      <c r="A54" s="447"/>
      <c r="B54" s="387" t="s">
        <v>16</v>
      </c>
      <c r="C54" s="388"/>
      <c r="D54" s="388"/>
      <c r="E54" s="389"/>
      <c r="F54" s="435">
        <f>SUM(F50:G53)</f>
        <v>37</v>
      </c>
      <c r="G54" s="436"/>
      <c r="H54" s="93">
        <f>SUM(H50:H53)</f>
        <v>29</v>
      </c>
      <c r="I54" s="94">
        <f>H54/F54</f>
        <v>0.78378378378378377</v>
      </c>
      <c r="J54" s="95"/>
      <c r="K54" s="392">
        <f>SUM(K50:L53)</f>
        <v>55</v>
      </c>
      <c r="L54" s="393"/>
      <c r="M54" s="93">
        <f>SUM(M50:M53)</f>
        <v>40</v>
      </c>
      <c r="N54" s="94">
        <f t="shared" si="4"/>
        <v>0.72727272727272729</v>
      </c>
      <c r="O54" s="95"/>
      <c r="P54" s="435">
        <f>SUM(P50:Q53)</f>
        <v>789</v>
      </c>
      <c r="Q54" s="436"/>
      <c r="R54" s="93">
        <f>SUM(R50:R53)</f>
        <v>271</v>
      </c>
      <c r="S54" s="94">
        <f t="shared" si="5"/>
        <v>0.34347275031685676</v>
      </c>
      <c r="T54" s="95"/>
      <c r="U54" s="435">
        <f>SUM(U50:V53)</f>
        <v>896</v>
      </c>
      <c r="V54" s="436"/>
      <c r="W54" s="93">
        <f>SUM(W50:W53)</f>
        <v>323</v>
      </c>
      <c r="X54" s="94">
        <f t="shared" si="6"/>
        <v>0.36049107142857145</v>
      </c>
      <c r="AB54" s="321"/>
      <c r="AC54" s="253"/>
      <c r="AD54" s="253"/>
      <c r="AE54" s="400"/>
      <c r="AF54" s="400"/>
      <c r="AG54" s="206"/>
      <c r="AH54" s="206"/>
      <c r="AI54" s="379"/>
      <c r="AJ54" s="379"/>
      <c r="AK54" s="379"/>
      <c r="AL54" s="379"/>
      <c r="AM54" s="379"/>
      <c r="AN54" s="379"/>
      <c r="AO54" s="6"/>
    </row>
    <row r="55" spans="1:41" ht="12" customHeight="1" x14ac:dyDescent="0.2">
      <c r="A55" s="445">
        <v>2017</v>
      </c>
      <c r="B55" s="448" t="s">
        <v>12</v>
      </c>
      <c r="C55" s="449"/>
      <c r="D55" s="449"/>
      <c r="E55" s="450"/>
      <c r="F55" s="451">
        <v>6</v>
      </c>
      <c r="G55" s="452"/>
      <c r="H55" s="386">
        <v>6</v>
      </c>
      <c r="I55" s="118" t="s">
        <v>19</v>
      </c>
      <c r="J55" s="119"/>
      <c r="K55" s="451">
        <v>11</v>
      </c>
      <c r="L55" s="452"/>
      <c r="M55" s="386">
        <v>9</v>
      </c>
      <c r="N55" s="118">
        <f t="shared" si="4"/>
        <v>0.81818181818181823</v>
      </c>
      <c r="O55" s="119"/>
      <c r="P55" s="451">
        <v>227</v>
      </c>
      <c r="Q55" s="452"/>
      <c r="R55" s="386">
        <v>106</v>
      </c>
      <c r="S55" s="118">
        <f t="shared" si="5"/>
        <v>0.46696035242290751</v>
      </c>
      <c r="T55" s="119"/>
      <c r="U55" s="437">
        <v>239</v>
      </c>
      <c r="V55" s="438"/>
      <c r="W55" s="386">
        <v>114</v>
      </c>
      <c r="X55" s="118">
        <f t="shared" si="6"/>
        <v>0.47698744769874479</v>
      </c>
      <c r="AA55" s="234"/>
      <c r="AB55" s="321"/>
      <c r="AC55" s="253"/>
      <c r="AD55" s="253"/>
      <c r="AE55" s="252"/>
      <c r="AF55" s="252"/>
      <c r="AG55" s="204"/>
      <c r="AH55" s="204"/>
      <c r="AI55" s="6"/>
      <c r="AJ55" s="6"/>
      <c r="AK55" s="6"/>
      <c r="AL55" s="6"/>
      <c r="AM55" s="6"/>
      <c r="AN55" s="6"/>
      <c r="AO55" s="6"/>
    </row>
    <row r="56" spans="1:41" ht="12" customHeight="1" x14ac:dyDescent="0.2">
      <c r="A56" s="446"/>
      <c r="B56" s="448" t="s">
        <v>13</v>
      </c>
      <c r="C56" s="449"/>
      <c r="D56" s="449"/>
      <c r="E56" s="450"/>
      <c r="F56" s="451">
        <v>2</v>
      </c>
      <c r="G56" s="452"/>
      <c r="H56" s="386">
        <v>2</v>
      </c>
      <c r="I56" s="118" t="s">
        <v>19</v>
      </c>
      <c r="J56" s="119"/>
      <c r="K56" s="451">
        <v>5</v>
      </c>
      <c r="L56" s="452"/>
      <c r="M56" s="386">
        <v>2</v>
      </c>
      <c r="N56" s="118">
        <f t="shared" si="4"/>
        <v>0.4</v>
      </c>
      <c r="O56" s="119"/>
      <c r="P56" s="451">
        <v>157</v>
      </c>
      <c r="Q56" s="452"/>
      <c r="R56" s="386">
        <v>22</v>
      </c>
      <c r="S56" s="118">
        <f t="shared" si="5"/>
        <v>0.14012738853503184</v>
      </c>
      <c r="T56" s="119"/>
      <c r="U56" s="437">
        <v>164</v>
      </c>
      <c r="V56" s="438"/>
      <c r="W56" s="386">
        <v>26</v>
      </c>
      <c r="X56" s="118">
        <f t="shared" si="6"/>
        <v>0.15853658536585366</v>
      </c>
      <c r="AA56" s="234"/>
      <c r="AB56" s="233"/>
      <c r="AC56" s="233"/>
      <c r="AD56" s="233"/>
      <c r="AE56" s="252"/>
      <c r="AF56" s="252"/>
      <c r="AG56" s="204"/>
      <c r="AH56" s="204"/>
      <c r="AI56" s="6"/>
      <c r="AJ56" s="6"/>
      <c r="AK56" s="6"/>
      <c r="AL56" s="6"/>
      <c r="AM56" s="6"/>
      <c r="AN56" s="6"/>
      <c r="AO56" s="6"/>
    </row>
    <row r="57" spans="1:41" ht="12" customHeight="1" x14ac:dyDescent="0.2">
      <c r="A57" s="446"/>
      <c r="B57" s="448" t="s">
        <v>14</v>
      </c>
      <c r="C57" s="449"/>
      <c r="D57" s="449"/>
      <c r="E57" s="450"/>
      <c r="F57" s="451">
        <v>7</v>
      </c>
      <c r="G57" s="452"/>
      <c r="H57" s="386">
        <v>7</v>
      </c>
      <c r="I57" s="118" t="s">
        <v>19</v>
      </c>
      <c r="J57" s="119"/>
      <c r="K57" s="451">
        <v>13</v>
      </c>
      <c r="L57" s="452"/>
      <c r="M57" s="386">
        <v>11</v>
      </c>
      <c r="N57" s="118">
        <f t="shared" si="4"/>
        <v>0.84615384615384615</v>
      </c>
      <c r="O57" s="119"/>
      <c r="P57" s="451">
        <v>183</v>
      </c>
      <c r="Q57" s="452"/>
      <c r="R57" s="386">
        <v>34</v>
      </c>
      <c r="S57" s="118">
        <f t="shared" si="5"/>
        <v>0.18579234972677597</v>
      </c>
      <c r="T57" s="119"/>
      <c r="U57" s="437">
        <v>197</v>
      </c>
      <c r="V57" s="438"/>
      <c r="W57" s="386">
        <v>40</v>
      </c>
      <c r="X57" s="118">
        <f t="shared" si="6"/>
        <v>0.20304568527918782</v>
      </c>
      <c r="AA57" s="234"/>
      <c r="AB57" s="229"/>
      <c r="AE57" s="252"/>
      <c r="AF57" s="252"/>
      <c r="AG57" s="204"/>
      <c r="AH57" s="204"/>
      <c r="AI57" s="6"/>
      <c r="AJ57" s="6"/>
      <c r="AK57" s="6"/>
      <c r="AL57" s="6"/>
      <c r="AM57" s="6"/>
      <c r="AN57" s="6"/>
      <c r="AO57" s="6"/>
    </row>
    <row r="58" spans="1:41" ht="12" customHeight="1" x14ac:dyDescent="0.2">
      <c r="A58" s="446"/>
      <c r="B58" s="448" t="s">
        <v>15</v>
      </c>
      <c r="C58" s="449"/>
      <c r="D58" s="449"/>
      <c r="E58" s="450"/>
      <c r="F58" s="451">
        <v>8</v>
      </c>
      <c r="G58" s="452"/>
      <c r="H58" s="386">
        <v>8</v>
      </c>
      <c r="I58" s="118" t="s">
        <v>19</v>
      </c>
      <c r="J58" s="119"/>
      <c r="K58" s="451">
        <v>22</v>
      </c>
      <c r="L58" s="452"/>
      <c r="M58" s="386">
        <v>18</v>
      </c>
      <c r="N58" s="118">
        <f t="shared" si="4"/>
        <v>0.81818181818181823</v>
      </c>
      <c r="O58" s="119"/>
      <c r="P58" s="451">
        <v>275</v>
      </c>
      <c r="Q58" s="452"/>
      <c r="R58" s="386">
        <v>168</v>
      </c>
      <c r="S58" s="118">
        <f t="shared" si="5"/>
        <v>0.61090909090909096</v>
      </c>
      <c r="T58" s="119"/>
      <c r="U58" s="437">
        <v>299</v>
      </c>
      <c r="V58" s="438"/>
      <c r="W58" s="386">
        <v>185</v>
      </c>
      <c r="X58" s="118">
        <f t="shared" si="6"/>
        <v>0.61872909698996659</v>
      </c>
      <c r="AA58" s="234"/>
      <c r="AB58" s="229"/>
      <c r="AE58" s="252"/>
      <c r="AF58" s="252"/>
      <c r="AG58" s="204"/>
      <c r="AH58" s="204"/>
      <c r="AI58" s="6"/>
      <c r="AJ58" s="6"/>
      <c r="AK58" s="6"/>
      <c r="AL58" s="6"/>
      <c r="AM58" s="6"/>
      <c r="AN58" s="6"/>
      <c r="AO58" s="6"/>
    </row>
    <row r="59" spans="1:41" ht="12" customHeight="1" x14ac:dyDescent="0.2">
      <c r="A59" s="447"/>
      <c r="B59" s="439" t="s">
        <v>16</v>
      </c>
      <c r="C59" s="440"/>
      <c r="D59" s="440"/>
      <c r="E59" s="441"/>
      <c r="F59" s="435">
        <f>SUM(F55:G58)</f>
        <v>23</v>
      </c>
      <c r="G59" s="436"/>
      <c r="H59" s="93">
        <f>SUM(H55:H58)</f>
        <v>23</v>
      </c>
      <c r="I59" s="362">
        <f>H59/F59</f>
        <v>1</v>
      </c>
      <c r="J59" s="95"/>
      <c r="K59" s="435">
        <f>SUM(K55:L58)</f>
        <v>51</v>
      </c>
      <c r="L59" s="436"/>
      <c r="M59" s="93">
        <f>SUM(M55:M58)</f>
        <v>40</v>
      </c>
      <c r="N59" s="94">
        <f t="shared" si="4"/>
        <v>0.78431372549019607</v>
      </c>
      <c r="O59" s="95"/>
      <c r="P59" s="435">
        <f>SUM(P55:Q58)</f>
        <v>842</v>
      </c>
      <c r="Q59" s="436"/>
      <c r="R59" s="93">
        <f>SUM(R55:R58)</f>
        <v>330</v>
      </c>
      <c r="S59" s="94">
        <f t="shared" si="5"/>
        <v>0.39192399049881232</v>
      </c>
      <c r="T59" s="95"/>
      <c r="U59" s="435">
        <f>SUM(U55:V58)</f>
        <v>899</v>
      </c>
      <c r="V59" s="436"/>
      <c r="W59" s="93">
        <f>SUM(W55:W58)</f>
        <v>365</v>
      </c>
      <c r="X59" s="94">
        <f t="shared" si="6"/>
        <v>0.40600667408231367</v>
      </c>
      <c r="AA59" s="234"/>
      <c r="AB59" s="234"/>
      <c r="AC59" s="253"/>
      <c r="AD59" s="253"/>
      <c r="AE59" s="400"/>
      <c r="AF59" s="400"/>
      <c r="AG59" s="206"/>
      <c r="AH59" s="206"/>
      <c r="AI59" s="379"/>
      <c r="AJ59" s="379"/>
      <c r="AK59" s="379"/>
      <c r="AL59" s="379"/>
      <c r="AM59" s="379"/>
      <c r="AN59" s="379"/>
      <c r="AO59" s="378"/>
    </row>
    <row r="60" spans="1:41" ht="12" customHeight="1" x14ac:dyDescent="0.2">
      <c r="A60" s="445">
        <v>2018</v>
      </c>
      <c r="B60" s="448" t="s">
        <v>12</v>
      </c>
      <c r="C60" s="449"/>
      <c r="D60" s="449"/>
      <c r="E60" s="450"/>
      <c r="F60" s="451">
        <v>3</v>
      </c>
      <c r="G60" s="452"/>
      <c r="H60" s="386">
        <v>3</v>
      </c>
      <c r="I60" s="118" t="s">
        <v>19</v>
      </c>
      <c r="J60" s="119"/>
      <c r="K60" s="451">
        <v>8</v>
      </c>
      <c r="L60" s="452"/>
      <c r="M60" s="386">
        <v>6</v>
      </c>
      <c r="N60" s="118">
        <f t="shared" si="4"/>
        <v>0.75</v>
      </c>
      <c r="O60" s="119"/>
      <c r="P60" s="453">
        <v>211</v>
      </c>
      <c r="Q60" s="454"/>
      <c r="R60" s="382">
        <v>105</v>
      </c>
      <c r="S60" s="118">
        <f t="shared" si="5"/>
        <v>0.49763033175355448</v>
      </c>
      <c r="T60" s="119"/>
      <c r="U60" s="443">
        <v>231</v>
      </c>
      <c r="V60" s="444"/>
      <c r="W60" s="382">
        <v>118</v>
      </c>
      <c r="X60" s="118">
        <f t="shared" si="6"/>
        <v>0.51082251082251084</v>
      </c>
      <c r="AA60" s="234"/>
      <c r="AB60" s="229"/>
      <c r="AE60" s="252"/>
      <c r="AF60" s="252"/>
      <c r="AG60" s="204"/>
      <c r="AH60" s="204"/>
      <c r="AI60" s="6"/>
      <c r="AJ60" s="6"/>
      <c r="AK60" s="6"/>
      <c r="AL60" s="6"/>
      <c r="AM60" s="6"/>
      <c r="AN60" s="6"/>
      <c r="AO60" s="6"/>
    </row>
    <row r="61" spans="1:41" ht="12" customHeight="1" x14ac:dyDescent="0.2">
      <c r="A61" s="446"/>
      <c r="B61" s="448" t="s">
        <v>13</v>
      </c>
      <c r="C61" s="449"/>
      <c r="D61" s="449"/>
      <c r="E61" s="450"/>
      <c r="F61" s="451">
        <v>3</v>
      </c>
      <c r="G61" s="452"/>
      <c r="H61" s="386">
        <v>2</v>
      </c>
      <c r="I61" s="118" t="s">
        <v>19</v>
      </c>
      <c r="J61" s="119"/>
      <c r="K61" s="451">
        <v>4</v>
      </c>
      <c r="L61" s="452"/>
      <c r="M61" s="386">
        <v>2</v>
      </c>
      <c r="N61" s="118">
        <f t="shared" si="4"/>
        <v>0.5</v>
      </c>
      <c r="O61" s="119"/>
      <c r="P61" s="453">
        <v>169</v>
      </c>
      <c r="Q61" s="454"/>
      <c r="R61" s="382">
        <v>17</v>
      </c>
      <c r="S61" s="118">
        <f t="shared" si="5"/>
        <v>0.10059171597633136</v>
      </c>
      <c r="T61" s="119"/>
      <c r="U61" s="443">
        <v>186</v>
      </c>
      <c r="V61" s="444"/>
      <c r="W61" s="382">
        <v>20</v>
      </c>
      <c r="X61" s="118">
        <f t="shared" si="6"/>
        <v>0.10752688172043011</v>
      </c>
      <c r="AA61" s="234"/>
      <c r="AB61" s="229"/>
      <c r="AE61" s="252"/>
      <c r="AF61" s="252"/>
      <c r="AG61" s="204"/>
      <c r="AH61" s="204"/>
      <c r="AI61" s="6"/>
      <c r="AJ61" s="6"/>
      <c r="AK61" s="6"/>
      <c r="AL61" s="6"/>
      <c r="AM61" s="6"/>
      <c r="AN61" s="6"/>
      <c r="AO61" s="6"/>
    </row>
    <row r="62" spans="1:41" ht="12" customHeight="1" x14ac:dyDescent="0.2">
      <c r="A62" s="446"/>
      <c r="B62" s="448" t="s">
        <v>14</v>
      </c>
      <c r="C62" s="449"/>
      <c r="D62" s="449"/>
      <c r="E62" s="450"/>
      <c r="F62" s="451">
        <v>9</v>
      </c>
      <c r="G62" s="452"/>
      <c r="H62" s="386">
        <v>8</v>
      </c>
      <c r="I62" s="118" t="s">
        <v>19</v>
      </c>
      <c r="J62" s="119"/>
      <c r="K62" s="451">
        <v>13</v>
      </c>
      <c r="L62" s="452"/>
      <c r="M62" s="386">
        <v>9</v>
      </c>
      <c r="N62" s="118">
        <f t="shared" si="4"/>
        <v>0.69230769230769229</v>
      </c>
      <c r="O62" s="119"/>
      <c r="P62" s="453">
        <v>152</v>
      </c>
      <c r="Q62" s="454"/>
      <c r="R62" s="382">
        <v>29</v>
      </c>
      <c r="S62" s="118">
        <f t="shared" si="5"/>
        <v>0.19078947368421054</v>
      </c>
      <c r="T62" s="119"/>
      <c r="U62" s="443">
        <v>169</v>
      </c>
      <c r="V62" s="444"/>
      <c r="W62" s="382">
        <v>34</v>
      </c>
      <c r="X62" s="118">
        <f t="shared" si="6"/>
        <v>0.20118343195266272</v>
      </c>
      <c r="AA62" s="234"/>
      <c r="AB62" s="234"/>
      <c r="AC62" s="233"/>
      <c r="AD62" s="233"/>
      <c r="AE62" s="399"/>
      <c r="AF62" s="399"/>
      <c r="AG62" s="212"/>
      <c r="AH62" s="212"/>
      <c r="AI62" s="378"/>
      <c r="AJ62" s="378"/>
      <c r="AK62" s="378"/>
      <c r="AL62" s="378"/>
      <c r="AM62" s="378"/>
      <c r="AN62" s="378"/>
      <c r="AO62" s="6"/>
    </row>
    <row r="63" spans="1:41" ht="12" customHeight="1" x14ac:dyDescent="0.2">
      <c r="A63" s="446"/>
      <c r="B63" s="448" t="s">
        <v>15</v>
      </c>
      <c r="C63" s="449"/>
      <c r="D63" s="449"/>
      <c r="E63" s="450"/>
      <c r="F63" s="451">
        <v>10</v>
      </c>
      <c r="G63" s="452"/>
      <c r="H63" s="386">
        <v>9</v>
      </c>
      <c r="I63" s="118" t="s">
        <v>19</v>
      </c>
      <c r="J63" s="119"/>
      <c r="K63" s="451">
        <v>25</v>
      </c>
      <c r="L63" s="452"/>
      <c r="M63" s="386">
        <v>15</v>
      </c>
      <c r="N63" s="118">
        <f t="shared" si="4"/>
        <v>0.6</v>
      </c>
      <c r="O63" s="119"/>
      <c r="P63" s="453">
        <v>259</v>
      </c>
      <c r="Q63" s="454"/>
      <c r="R63" s="382">
        <v>153</v>
      </c>
      <c r="S63" s="118">
        <f t="shared" si="5"/>
        <v>0.59073359073359077</v>
      </c>
      <c r="T63" s="119"/>
      <c r="U63" s="443">
        <v>283</v>
      </c>
      <c r="V63" s="444"/>
      <c r="W63" s="382">
        <v>168</v>
      </c>
      <c r="X63" s="118">
        <f t="shared" si="6"/>
        <v>0.59363957597173145</v>
      </c>
      <c r="AA63" s="234"/>
      <c r="AB63" s="229"/>
      <c r="AE63" s="252"/>
      <c r="AF63" s="252"/>
      <c r="AG63" s="204"/>
      <c r="AH63" s="204"/>
      <c r="AI63" s="6"/>
      <c r="AJ63" s="6"/>
      <c r="AK63" s="6"/>
      <c r="AL63" s="6"/>
      <c r="AM63" s="6"/>
      <c r="AN63" s="6"/>
      <c r="AO63" s="6"/>
    </row>
    <row r="64" spans="1:41" ht="12" customHeight="1" x14ac:dyDescent="0.2">
      <c r="A64" s="447"/>
      <c r="B64" s="439" t="s">
        <v>16</v>
      </c>
      <c r="C64" s="440"/>
      <c r="D64" s="440"/>
      <c r="E64" s="441"/>
      <c r="F64" s="435">
        <f>SUM(F60:G63)</f>
        <v>25</v>
      </c>
      <c r="G64" s="436"/>
      <c r="H64" s="93">
        <f>SUM(H60:H63)</f>
        <v>22</v>
      </c>
      <c r="I64" s="362">
        <f>H64/F64</f>
        <v>0.88</v>
      </c>
      <c r="J64" s="95"/>
      <c r="K64" s="435">
        <f>SUM(K60:L63)</f>
        <v>50</v>
      </c>
      <c r="L64" s="436"/>
      <c r="M64" s="93">
        <f>SUM(M60:M63)</f>
        <v>32</v>
      </c>
      <c r="N64" s="94">
        <f t="shared" si="4"/>
        <v>0.64</v>
      </c>
      <c r="O64" s="95"/>
      <c r="P64" s="435">
        <f>SUM(P60:Q63)</f>
        <v>791</v>
      </c>
      <c r="Q64" s="436"/>
      <c r="R64" s="93">
        <f>SUM(R60:R63)</f>
        <v>304</v>
      </c>
      <c r="S64" s="94">
        <f t="shared" si="5"/>
        <v>0.38432364096080912</v>
      </c>
      <c r="T64" s="95"/>
      <c r="U64" s="435">
        <f>SUM(U60:V63)</f>
        <v>869</v>
      </c>
      <c r="V64" s="436"/>
      <c r="W64" s="93">
        <f>SUM(W60:W63)</f>
        <v>340</v>
      </c>
      <c r="X64" s="94">
        <f t="shared" si="6"/>
        <v>0.3912543153049482</v>
      </c>
      <c r="AA64" s="234"/>
      <c r="AB64" s="229"/>
      <c r="AE64" s="252"/>
      <c r="AF64" s="252"/>
      <c r="AG64" s="204"/>
      <c r="AH64" s="204"/>
      <c r="AI64" s="6"/>
      <c r="AJ64" s="6"/>
      <c r="AK64" s="6"/>
      <c r="AL64" s="6"/>
      <c r="AM64" s="6"/>
      <c r="AN64" s="6"/>
      <c r="AO64" s="6"/>
    </row>
    <row r="65" spans="1:41" ht="33.75" customHeight="1" x14ac:dyDescent="0.3">
      <c r="A65" s="302" t="s">
        <v>53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442">
        <v>16</v>
      </c>
      <c r="X65" s="442"/>
      <c r="Z65" s="251"/>
      <c r="AB65" s="233"/>
      <c r="AC65" s="233"/>
      <c r="AD65" s="233"/>
      <c r="AE65" s="252"/>
      <c r="AF65" s="252"/>
      <c r="AG65" s="204"/>
      <c r="AH65" s="204"/>
      <c r="AI65" s="6"/>
      <c r="AJ65" s="6"/>
      <c r="AK65" s="6"/>
      <c r="AL65" s="6"/>
      <c r="AM65" s="6"/>
      <c r="AN65" s="6"/>
      <c r="AO65" s="6"/>
    </row>
    <row r="66" spans="1:41" ht="27.75" customHeight="1" x14ac:dyDescent="0.3">
      <c r="T66" s="397"/>
      <c r="U66" s="397"/>
      <c r="V66" s="397"/>
      <c r="Y66" s="397"/>
      <c r="Z66" s="251"/>
      <c r="AA66" s="255"/>
    </row>
    <row r="67" spans="1:41" ht="24" customHeight="1" x14ac:dyDescent="0.3">
      <c r="U67" s="5"/>
      <c r="V67" s="5"/>
      <c r="Y67" s="5"/>
      <c r="Z67" s="251"/>
      <c r="AA67" s="255"/>
    </row>
    <row r="68" spans="1:41" x14ac:dyDescent="0.2">
      <c r="AB68" s="233"/>
      <c r="AC68" s="233"/>
      <c r="AD68" s="233"/>
    </row>
  </sheetData>
  <mergeCells count="153">
    <mergeCell ref="W65:X65"/>
    <mergeCell ref="B63:E63"/>
    <mergeCell ref="F63:G63"/>
    <mergeCell ref="K63:L63"/>
    <mergeCell ref="P63:Q63"/>
    <mergeCell ref="U63:V63"/>
    <mergeCell ref="B64:E64"/>
    <mergeCell ref="F64:G64"/>
    <mergeCell ref="K64:L64"/>
    <mergeCell ref="P64:Q64"/>
    <mergeCell ref="U64:V64"/>
    <mergeCell ref="P59:Q59"/>
    <mergeCell ref="U59:V59"/>
    <mergeCell ref="U61:V61"/>
    <mergeCell ref="B62:E62"/>
    <mergeCell ref="F62:G62"/>
    <mergeCell ref="K62:L62"/>
    <mergeCell ref="P62:Q62"/>
    <mergeCell ref="U62:V62"/>
    <mergeCell ref="A60:A64"/>
    <mergeCell ref="B60:E60"/>
    <mergeCell ref="F60:G60"/>
    <mergeCell ref="K60:L60"/>
    <mergeCell ref="P60:Q60"/>
    <mergeCell ref="U60:V60"/>
    <mergeCell ref="B61:E61"/>
    <mergeCell ref="F61:G61"/>
    <mergeCell ref="K61:L61"/>
    <mergeCell ref="P61:Q61"/>
    <mergeCell ref="U56:V56"/>
    <mergeCell ref="B57:E57"/>
    <mergeCell ref="F57:G57"/>
    <mergeCell ref="K57:L57"/>
    <mergeCell ref="P57:Q57"/>
    <mergeCell ref="U57:V57"/>
    <mergeCell ref="A55:A59"/>
    <mergeCell ref="B55:E55"/>
    <mergeCell ref="F55:G55"/>
    <mergeCell ref="K55:L55"/>
    <mergeCell ref="P55:Q55"/>
    <mergeCell ref="U55:V55"/>
    <mergeCell ref="B56:E56"/>
    <mergeCell ref="F56:G56"/>
    <mergeCell ref="K56:L56"/>
    <mergeCell ref="P56:Q56"/>
    <mergeCell ref="B58:E58"/>
    <mergeCell ref="F58:G58"/>
    <mergeCell ref="K58:L58"/>
    <mergeCell ref="P58:Q58"/>
    <mergeCell ref="U58:V58"/>
    <mergeCell ref="B59:E59"/>
    <mergeCell ref="F59:G59"/>
    <mergeCell ref="K59:L59"/>
    <mergeCell ref="A50:A54"/>
    <mergeCell ref="F50:G50"/>
    <mergeCell ref="K50:L50"/>
    <mergeCell ref="P50:Q50"/>
    <mergeCell ref="U50:V50"/>
    <mergeCell ref="F51:G51"/>
    <mergeCell ref="K51:L51"/>
    <mergeCell ref="F53:G53"/>
    <mergeCell ref="K53:L53"/>
    <mergeCell ref="P53:Q53"/>
    <mergeCell ref="U53:V53"/>
    <mergeCell ref="F54:G54"/>
    <mergeCell ref="P54:Q54"/>
    <mergeCell ref="U54:V54"/>
    <mergeCell ref="P51:Q51"/>
    <mergeCell ref="U51:V51"/>
    <mergeCell ref="F52:G52"/>
    <mergeCell ref="K52:L52"/>
    <mergeCell ref="P52:Q52"/>
    <mergeCell ref="U52:V52"/>
    <mergeCell ref="U42:V42"/>
    <mergeCell ref="K47:L47"/>
    <mergeCell ref="P47:Q47"/>
    <mergeCell ref="U47:V47"/>
    <mergeCell ref="F48:G48"/>
    <mergeCell ref="K48:L48"/>
    <mergeCell ref="P48:Q48"/>
    <mergeCell ref="U48:V48"/>
    <mergeCell ref="A45:A49"/>
    <mergeCell ref="F45:G45"/>
    <mergeCell ref="K45:L45"/>
    <mergeCell ref="P45:Q45"/>
    <mergeCell ref="U45:V45"/>
    <mergeCell ref="F46:G46"/>
    <mergeCell ref="K46:L46"/>
    <mergeCell ref="P46:Q46"/>
    <mergeCell ref="U46:V46"/>
    <mergeCell ref="F47:G47"/>
    <mergeCell ref="F49:G49"/>
    <mergeCell ref="P49:Q49"/>
    <mergeCell ref="U49:V49"/>
    <mergeCell ref="F39:G39"/>
    <mergeCell ref="K39:L39"/>
    <mergeCell ref="P39:Q39"/>
    <mergeCell ref="U39:V39"/>
    <mergeCell ref="A40:A44"/>
    <mergeCell ref="F40:G40"/>
    <mergeCell ref="K40:L40"/>
    <mergeCell ref="P40:Q40"/>
    <mergeCell ref="U40:V40"/>
    <mergeCell ref="F41:G41"/>
    <mergeCell ref="F43:G43"/>
    <mergeCell ref="K43:L43"/>
    <mergeCell ref="P43:Q43"/>
    <mergeCell ref="U43:V43"/>
    <mergeCell ref="F44:G44"/>
    <mergeCell ref="K44:L44"/>
    <mergeCell ref="P44:Q44"/>
    <mergeCell ref="U44:V44"/>
    <mergeCell ref="K41:L41"/>
    <mergeCell ref="P41:Q41"/>
    <mergeCell ref="U41:V41"/>
    <mergeCell ref="F42:G42"/>
    <mergeCell ref="K42:L42"/>
    <mergeCell ref="P42:Q42"/>
    <mergeCell ref="A35:X35"/>
    <mergeCell ref="F37:N37"/>
    <mergeCell ref="P37:X37"/>
    <mergeCell ref="F38:I38"/>
    <mergeCell ref="K38:N38"/>
    <mergeCell ref="P38:S38"/>
    <mergeCell ref="U38:X38"/>
    <mergeCell ref="W20:X20"/>
    <mergeCell ref="A28:N28"/>
    <mergeCell ref="B29:P29"/>
    <mergeCell ref="C30:Q30"/>
    <mergeCell ref="D31:R31"/>
    <mergeCell ref="F33:X33"/>
    <mergeCell ref="U18:V18"/>
    <mergeCell ref="A20:B20"/>
    <mergeCell ref="C20:D20"/>
    <mergeCell ref="F20:G20"/>
    <mergeCell ref="H20:I20"/>
    <mergeCell ref="K20:L20"/>
    <mergeCell ref="M20:N20"/>
    <mergeCell ref="P20:Q20"/>
    <mergeCell ref="R20:S20"/>
    <mergeCell ref="U20:V20"/>
    <mergeCell ref="AC13:AD13"/>
    <mergeCell ref="A14:D14"/>
    <mergeCell ref="F14:I14"/>
    <mergeCell ref="K14:N14"/>
    <mergeCell ref="P14:S14"/>
    <mergeCell ref="U14:X14"/>
    <mergeCell ref="A5:X5"/>
    <mergeCell ref="I7:P7"/>
    <mergeCell ref="N8:P8"/>
    <mergeCell ref="N9:P9"/>
    <mergeCell ref="N10:P10"/>
    <mergeCell ref="N11:P11"/>
  </mergeCells>
  <pageMargins left="0.59055118110236227" right="0" top="0" bottom="0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workbookViewId="0"/>
  </sheetViews>
  <sheetFormatPr defaultRowHeight="12.75" x14ac:dyDescent="0.2"/>
  <cols>
    <col min="1" max="1" width="5.85546875" style="1" customWidth="1"/>
    <col min="2" max="2" width="3.28515625" style="1" customWidth="1"/>
    <col min="3" max="3" width="6" style="1" customWidth="1"/>
    <col min="4" max="4" width="4" style="1" customWidth="1"/>
    <col min="5" max="5" width="0.28515625" style="1" customWidth="1"/>
    <col min="6" max="6" width="5.7109375" style="1" customWidth="1"/>
    <col min="7" max="7" width="3.28515625" style="1" customWidth="1"/>
    <col min="8" max="8" width="6" style="1" customWidth="1"/>
    <col min="9" max="9" width="5" style="1" customWidth="1"/>
    <col min="10" max="10" width="0.28515625" style="1" customWidth="1"/>
    <col min="11" max="11" width="5.7109375" style="1" customWidth="1"/>
    <col min="12" max="12" width="3.140625" style="1" customWidth="1"/>
    <col min="13" max="13" width="6.140625" style="1" customWidth="1"/>
    <col min="14" max="14" width="4" style="1" customWidth="1"/>
    <col min="15" max="15" width="0.28515625" style="1" customWidth="1"/>
    <col min="16" max="16" width="5.7109375" style="1" customWidth="1"/>
    <col min="17" max="17" width="3.28515625" style="1" customWidth="1"/>
    <col min="18" max="18" width="6.140625" style="1" customWidth="1"/>
    <col min="19" max="19" width="4" style="1" customWidth="1"/>
    <col min="20" max="20" width="0.28515625" style="1" customWidth="1"/>
    <col min="21" max="21" width="5.85546875" style="1" customWidth="1"/>
    <col min="22" max="22" width="3.28515625" style="1" customWidth="1"/>
    <col min="23" max="23" width="6.140625" style="1" customWidth="1"/>
    <col min="24" max="24" width="4" style="1" customWidth="1"/>
    <col min="25" max="25" width="0.85546875" style="1" customWidth="1"/>
    <col min="26" max="26" width="9.85546875" style="204" customWidth="1"/>
    <col min="27" max="27" width="16.42578125" style="204" customWidth="1"/>
    <col min="28" max="28" width="11.28515625" style="204" customWidth="1"/>
    <col min="29" max="29" width="8.42578125" style="204" customWidth="1"/>
    <col min="30" max="30" width="5.42578125" style="204" customWidth="1"/>
    <col min="31" max="32" width="9.140625" style="204"/>
    <col min="33" max="39" width="9.140625" style="251"/>
    <col min="40" max="16384" width="9.140625" style="1"/>
  </cols>
  <sheetData>
    <row r="1" spans="1:30" ht="18.75" x14ac:dyDescent="0.3">
      <c r="A1" s="256"/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8"/>
      <c r="O1" s="6"/>
      <c r="P1" s="6"/>
      <c r="Q1" s="6"/>
      <c r="R1" s="6"/>
      <c r="S1" s="6"/>
      <c r="T1" s="6"/>
      <c r="U1" s="6"/>
      <c r="V1" s="6"/>
      <c r="W1" s="6"/>
      <c r="X1" s="6"/>
    </row>
    <row r="2" spans="1:30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30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AA3" s="205"/>
    </row>
    <row r="4" spans="1:30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AA4" s="205"/>
    </row>
    <row r="5" spans="1:30" x14ac:dyDescent="0.2">
      <c r="A5" s="470" t="s">
        <v>72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70"/>
      <c r="P5" s="470"/>
      <c r="Q5" s="470"/>
      <c r="R5" s="470"/>
      <c r="S5" s="470"/>
      <c r="T5" s="470"/>
      <c r="U5" s="470"/>
      <c r="V5" s="470"/>
      <c r="W5" s="470"/>
      <c r="X5" s="470"/>
      <c r="AA5" s="205"/>
    </row>
    <row r="6" spans="1:30" ht="10.5" customHeight="1" x14ac:dyDescent="0.2">
      <c r="A6" s="256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6"/>
      <c r="P6" s="6"/>
      <c r="Q6" s="6"/>
      <c r="R6" s="6"/>
      <c r="S6" s="6"/>
      <c r="T6" s="6"/>
      <c r="U6" s="6"/>
      <c r="V6" s="6"/>
      <c r="W6" s="6"/>
      <c r="X6" s="6"/>
      <c r="AA6" s="205"/>
    </row>
    <row r="7" spans="1:30" ht="12.75" customHeight="1" x14ac:dyDescent="0.2">
      <c r="A7" s="6"/>
      <c r="B7" s="6"/>
      <c r="C7" s="6"/>
      <c r="D7" s="6"/>
      <c r="E7" s="6"/>
      <c r="F7" s="6"/>
      <c r="G7" s="6"/>
      <c r="H7" s="6"/>
      <c r="I7" s="471" t="s">
        <v>23</v>
      </c>
      <c r="J7" s="472"/>
      <c r="K7" s="472"/>
      <c r="L7" s="472"/>
      <c r="M7" s="472"/>
      <c r="N7" s="472"/>
      <c r="O7" s="472"/>
      <c r="P7" s="473"/>
      <c r="Q7" s="6"/>
      <c r="R7" s="6"/>
      <c r="S7" s="6"/>
      <c r="T7" s="6"/>
      <c r="U7" s="6"/>
      <c r="V7" s="6"/>
      <c r="W7" s="6"/>
      <c r="X7" s="6"/>
      <c r="AA7" s="205"/>
    </row>
    <row r="8" spans="1:30" ht="12.75" customHeight="1" x14ac:dyDescent="0.2">
      <c r="A8" s="6"/>
      <c r="B8" s="6"/>
      <c r="C8" s="6"/>
      <c r="D8" s="6"/>
      <c r="E8" s="6"/>
      <c r="F8" s="6"/>
      <c r="G8" s="6"/>
      <c r="H8" s="6"/>
      <c r="I8" s="259" t="s">
        <v>0</v>
      </c>
      <c r="J8" s="260"/>
      <c r="K8" s="260"/>
      <c r="L8" s="261">
        <v>932</v>
      </c>
      <c r="M8" s="262"/>
      <c r="N8" s="474">
        <v>1</v>
      </c>
      <c r="O8" s="474"/>
      <c r="P8" s="475"/>
      <c r="Q8" s="6"/>
      <c r="R8" s="6"/>
      <c r="S8" s="6"/>
      <c r="T8" s="6"/>
      <c r="U8" s="6"/>
      <c r="V8" s="6"/>
      <c r="W8" s="6"/>
      <c r="X8" s="6"/>
      <c r="AA8" s="205"/>
    </row>
    <row r="9" spans="1:30" ht="12.75" customHeight="1" x14ac:dyDescent="0.2">
      <c r="A9" s="6"/>
      <c r="B9" s="6"/>
      <c r="C9" s="6"/>
      <c r="D9" s="6"/>
      <c r="E9" s="6"/>
      <c r="F9" s="6"/>
      <c r="G9" s="6"/>
      <c r="H9" s="6"/>
      <c r="I9" s="263" t="s">
        <v>1</v>
      </c>
      <c r="J9" s="264"/>
      <c r="K9" s="264"/>
      <c r="L9" s="265">
        <v>51</v>
      </c>
      <c r="M9" s="266"/>
      <c r="N9" s="476">
        <v>1</v>
      </c>
      <c r="O9" s="476"/>
      <c r="P9" s="477"/>
      <c r="Q9" s="6"/>
      <c r="R9" s="6"/>
      <c r="S9" s="6"/>
      <c r="T9" s="6"/>
      <c r="U9" s="6"/>
      <c r="V9" s="6"/>
      <c r="W9" s="6"/>
      <c r="X9" s="6"/>
      <c r="AA9" s="207"/>
    </row>
    <row r="10" spans="1:30" ht="12.75" customHeight="1" x14ac:dyDescent="0.2">
      <c r="A10" s="6"/>
      <c r="B10" s="6"/>
      <c r="C10" s="6"/>
      <c r="D10" s="6"/>
      <c r="E10" s="6"/>
      <c r="F10" s="6"/>
      <c r="G10" s="6"/>
      <c r="H10" s="6"/>
      <c r="I10" s="263" t="s">
        <v>2</v>
      </c>
      <c r="J10" s="264"/>
      <c r="K10" s="264"/>
      <c r="L10" s="265">
        <v>899</v>
      </c>
      <c r="M10" s="266"/>
      <c r="N10" s="476">
        <v>1</v>
      </c>
      <c r="O10" s="476"/>
      <c r="P10" s="477"/>
      <c r="Q10" s="6"/>
      <c r="R10" s="6"/>
      <c r="S10" s="6"/>
      <c r="T10" s="6"/>
      <c r="U10" s="6"/>
      <c r="V10" s="6"/>
      <c r="W10" s="6"/>
      <c r="X10" s="6"/>
      <c r="AA10" s="207"/>
    </row>
    <row r="11" spans="1:30" ht="12.75" customHeight="1" x14ac:dyDescent="0.2">
      <c r="A11" s="6"/>
      <c r="B11" s="6"/>
      <c r="C11" s="6"/>
      <c r="D11" s="3"/>
      <c r="E11" s="3"/>
      <c r="F11" s="3"/>
      <c r="G11" s="3"/>
      <c r="H11" s="6"/>
      <c r="I11" s="374" t="s">
        <v>21</v>
      </c>
      <c r="J11" s="375"/>
      <c r="K11" s="375"/>
      <c r="L11" s="269">
        <v>115</v>
      </c>
      <c r="M11" s="270"/>
      <c r="N11" s="478">
        <v>1</v>
      </c>
      <c r="O11" s="478"/>
      <c r="P11" s="479"/>
      <c r="Q11" s="6"/>
      <c r="R11" s="6"/>
      <c r="S11" s="6"/>
      <c r="T11" s="6"/>
      <c r="U11" s="6"/>
      <c r="V11" s="6"/>
      <c r="W11" s="6"/>
      <c r="X11" s="6"/>
      <c r="AA11" s="209"/>
    </row>
    <row r="12" spans="1:30" ht="12.75" customHeight="1" x14ac:dyDescent="0.2">
      <c r="A12" s="6"/>
      <c r="B12" s="6"/>
      <c r="C12" s="271"/>
      <c r="D12" s="271"/>
      <c r="E12" s="271"/>
      <c r="F12" s="271"/>
      <c r="G12" s="271"/>
      <c r="H12" s="271"/>
      <c r="I12" s="271"/>
      <c r="J12" s="271"/>
      <c r="K12" s="271"/>
      <c r="L12" s="270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6"/>
      <c r="X12" s="6"/>
      <c r="AA12" s="209"/>
      <c r="AB12" s="211"/>
      <c r="AC12" s="211"/>
      <c r="AD12" s="211"/>
    </row>
    <row r="13" spans="1:30" ht="12.75" customHeight="1" x14ac:dyDescent="0.2">
      <c r="A13" s="6"/>
      <c r="B13" s="272"/>
      <c r="C13" s="6"/>
      <c r="D13" s="3"/>
      <c r="E13" s="3"/>
      <c r="F13" s="6"/>
      <c r="G13" s="272"/>
      <c r="H13" s="6"/>
      <c r="I13" s="3"/>
      <c r="J13" s="3"/>
      <c r="K13" s="3"/>
      <c r="L13" s="272"/>
      <c r="M13" s="6"/>
      <c r="N13" s="6"/>
      <c r="O13" s="6"/>
      <c r="P13" s="6"/>
      <c r="Q13" s="272"/>
      <c r="R13" s="6"/>
      <c r="S13" s="6"/>
      <c r="T13" s="6"/>
      <c r="U13" s="6"/>
      <c r="V13" s="273"/>
      <c r="W13" s="6"/>
      <c r="X13" s="6"/>
      <c r="AA13" s="209"/>
      <c r="AB13" s="373"/>
      <c r="AC13" s="482"/>
      <c r="AD13" s="482"/>
    </row>
    <row r="14" spans="1:30" ht="12.75" customHeight="1" x14ac:dyDescent="0.2">
      <c r="A14" s="464" t="s">
        <v>5</v>
      </c>
      <c r="B14" s="465"/>
      <c r="C14" s="465"/>
      <c r="D14" s="466"/>
      <c r="E14" s="112"/>
      <c r="F14" s="464" t="s">
        <v>8</v>
      </c>
      <c r="G14" s="465"/>
      <c r="H14" s="465"/>
      <c r="I14" s="466"/>
      <c r="J14" s="112"/>
      <c r="K14" s="464" t="s">
        <v>11</v>
      </c>
      <c r="L14" s="465"/>
      <c r="M14" s="465"/>
      <c r="N14" s="466"/>
      <c r="O14" s="6"/>
      <c r="P14" s="464" t="s">
        <v>6</v>
      </c>
      <c r="Q14" s="465"/>
      <c r="R14" s="465"/>
      <c r="S14" s="466"/>
      <c r="T14" s="6"/>
      <c r="U14" s="467" t="s">
        <v>7</v>
      </c>
      <c r="V14" s="468"/>
      <c r="W14" s="468"/>
      <c r="X14" s="469"/>
      <c r="Z14" s="310"/>
      <c r="AB14" s="212"/>
      <c r="AC14" s="212"/>
      <c r="AD14" s="212"/>
    </row>
    <row r="15" spans="1:30" ht="12.75" customHeight="1" x14ac:dyDescent="0.2">
      <c r="A15" s="274" t="s">
        <v>0</v>
      </c>
      <c r="B15" s="3"/>
      <c r="C15" s="275">
        <v>523</v>
      </c>
      <c r="D15" s="276">
        <f>C15/L8</f>
        <v>0.56115879828326176</v>
      </c>
      <c r="E15" s="113"/>
      <c r="F15" s="274" t="s">
        <v>0</v>
      </c>
      <c r="G15" s="3"/>
      <c r="H15" s="277">
        <v>261</v>
      </c>
      <c r="I15" s="276">
        <f>H15/L8</f>
        <v>0.28004291845493562</v>
      </c>
      <c r="J15" s="113"/>
      <c r="K15" s="274" t="s">
        <v>0</v>
      </c>
      <c r="L15" s="3"/>
      <c r="M15" s="277">
        <v>37</v>
      </c>
      <c r="N15" s="276">
        <f>M15/L8</f>
        <v>3.9699570815450641E-2</v>
      </c>
      <c r="O15" s="6"/>
      <c r="P15" s="274" t="s">
        <v>0</v>
      </c>
      <c r="Q15" s="3"/>
      <c r="R15" s="275">
        <v>80</v>
      </c>
      <c r="S15" s="276">
        <f>R15/L8</f>
        <v>8.5836909871244635E-2</v>
      </c>
      <c r="T15" s="6"/>
      <c r="U15" s="274" t="s">
        <v>0</v>
      </c>
      <c r="V15" s="3"/>
      <c r="W15" s="278">
        <v>31</v>
      </c>
      <c r="X15" s="276">
        <f>W15/L8</f>
        <v>3.3261802575107295E-2</v>
      </c>
      <c r="Z15" s="310"/>
      <c r="AB15" s="206"/>
      <c r="AC15" s="206"/>
      <c r="AD15" s="206"/>
    </row>
    <row r="16" spans="1:30" ht="12.75" customHeight="1" x14ac:dyDescent="0.2">
      <c r="A16" s="274" t="s">
        <v>1</v>
      </c>
      <c r="B16" s="3"/>
      <c r="C16" s="275">
        <v>15</v>
      </c>
      <c r="D16" s="276">
        <f>C16/L9</f>
        <v>0.29411764705882354</v>
      </c>
      <c r="E16" s="113"/>
      <c r="F16" s="274" t="s">
        <v>1</v>
      </c>
      <c r="G16" s="3"/>
      <c r="H16" s="277">
        <v>10</v>
      </c>
      <c r="I16" s="276">
        <f>H16/L9</f>
        <v>0.19607843137254902</v>
      </c>
      <c r="J16" s="113"/>
      <c r="K16" s="274" t="s">
        <v>1</v>
      </c>
      <c r="L16" s="3"/>
      <c r="M16" s="277">
        <v>2</v>
      </c>
      <c r="N16" s="276">
        <f>M16/L9</f>
        <v>3.9215686274509803E-2</v>
      </c>
      <c r="O16" s="6"/>
      <c r="P16" s="274" t="s">
        <v>1</v>
      </c>
      <c r="Q16" s="3"/>
      <c r="R16" s="275">
        <v>23</v>
      </c>
      <c r="S16" s="276">
        <f>R16/L9</f>
        <v>0.45098039215686275</v>
      </c>
      <c r="T16" s="6"/>
      <c r="U16" s="274" t="s">
        <v>1</v>
      </c>
      <c r="V16" s="3"/>
      <c r="W16" s="278">
        <v>1</v>
      </c>
      <c r="X16" s="276">
        <f>W16/L9</f>
        <v>1.9607843137254902E-2</v>
      </c>
      <c r="Z16" s="310"/>
      <c r="AB16" s="206"/>
      <c r="AC16" s="206"/>
      <c r="AD16" s="206"/>
    </row>
    <row r="17" spans="1:32" ht="12.75" customHeight="1" x14ac:dyDescent="0.2">
      <c r="A17" s="279" t="s">
        <v>2</v>
      </c>
      <c r="B17" s="3"/>
      <c r="C17" s="275">
        <v>520</v>
      </c>
      <c r="D17" s="276">
        <f>C17/L10</f>
        <v>0.57842046718576201</v>
      </c>
      <c r="E17" s="113"/>
      <c r="F17" s="279" t="s">
        <v>2</v>
      </c>
      <c r="G17" s="3"/>
      <c r="H17" s="277">
        <v>257</v>
      </c>
      <c r="I17" s="276">
        <f>H17/L10</f>
        <v>0.28587319243604004</v>
      </c>
      <c r="J17" s="113"/>
      <c r="K17" s="279" t="s">
        <v>2</v>
      </c>
      <c r="L17" s="3"/>
      <c r="M17" s="277">
        <v>36</v>
      </c>
      <c r="N17" s="276">
        <f>M17/L10</f>
        <v>4.0044493882091213E-2</v>
      </c>
      <c r="O17" s="6"/>
      <c r="P17" s="279" t="s">
        <v>2</v>
      </c>
      <c r="Q17" s="3"/>
      <c r="R17" s="275">
        <v>57</v>
      </c>
      <c r="S17" s="276">
        <f>R17/L10</f>
        <v>6.3403781979977758E-2</v>
      </c>
      <c r="T17" s="6"/>
      <c r="U17" s="279" t="s">
        <v>2</v>
      </c>
      <c r="V17" s="3"/>
      <c r="W17" s="278">
        <v>29</v>
      </c>
      <c r="X17" s="276">
        <f>W17/L10</f>
        <v>3.2258064516129031E-2</v>
      </c>
      <c r="Z17" s="310"/>
      <c r="AB17" s="206"/>
      <c r="AC17" s="206"/>
      <c r="AD17" s="206"/>
    </row>
    <row r="18" spans="1:32" ht="12.75" customHeight="1" x14ac:dyDescent="0.2">
      <c r="A18" s="374" t="s">
        <v>21</v>
      </c>
      <c r="B18" s="375"/>
      <c r="C18" s="275">
        <v>34</v>
      </c>
      <c r="D18" s="280">
        <f>C18/L11</f>
        <v>0.29565217391304349</v>
      </c>
      <c r="E18" s="113"/>
      <c r="F18" s="374" t="s">
        <v>21</v>
      </c>
      <c r="G18" s="375"/>
      <c r="H18" s="277">
        <v>49</v>
      </c>
      <c r="I18" s="280">
        <f>H18/L11</f>
        <v>0.42608695652173911</v>
      </c>
      <c r="J18" s="113"/>
      <c r="K18" s="374" t="s">
        <v>21</v>
      </c>
      <c r="L18" s="375"/>
      <c r="M18" s="277">
        <v>10</v>
      </c>
      <c r="N18" s="280">
        <f>M18/L11</f>
        <v>8.6956521739130432E-2</v>
      </c>
      <c r="O18" s="3"/>
      <c r="P18" s="374" t="s">
        <v>21</v>
      </c>
      <c r="Q18" s="375"/>
      <c r="R18" s="275">
        <v>16</v>
      </c>
      <c r="S18" s="280">
        <f>R18/L11</f>
        <v>0.1391304347826087</v>
      </c>
      <c r="T18" s="3"/>
      <c r="U18" s="480" t="s">
        <v>21</v>
      </c>
      <c r="V18" s="481"/>
      <c r="W18" s="278">
        <v>6</v>
      </c>
      <c r="X18" s="280">
        <f>W18/L11</f>
        <v>5.2173913043478258E-2</v>
      </c>
      <c r="Z18" s="310"/>
      <c r="AB18" s="206"/>
      <c r="AC18" s="206"/>
      <c r="AD18" s="206"/>
    </row>
    <row r="19" spans="1:32" ht="12.75" customHeight="1" x14ac:dyDescent="0.2">
      <c r="A19" s="281"/>
      <c r="B19" s="3"/>
      <c r="C19" s="281"/>
      <c r="D19" s="6"/>
      <c r="E19" s="3"/>
      <c r="F19" s="281"/>
      <c r="G19" s="6"/>
      <c r="H19" s="281"/>
      <c r="I19" s="3"/>
      <c r="J19" s="3"/>
      <c r="K19" s="281"/>
      <c r="L19" s="3"/>
      <c r="M19" s="281"/>
      <c r="N19" s="6"/>
      <c r="O19" s="6"/>
      <c r="P19" s="281"/>
      <c r="Q19" s="6"/>
      <c r="R19" s="281"/>
      <c r="S19" s="6"/>
      <c r="T19" s="6"/>
      <c r="U19" s="281"/>
      <c r="V19" s="6"/>
      <c r="W19" s="281"/>
      <c r="X19" s="6"/>
      <c r="AB19" s="206"/>
      <c r="AC19" s="206"/>
      <c r="AD19" s="206"/>
    </row>
    <row r="20" spans="1:32" ht="12.75" customHeight="1" x14ac:dyDescent="0.2">
      <c r="A20" s="459" t="s">
        <v>9</v>
      </c>
      <c r="B20" s="460"/>
      <c r="C20" s="459" t="s">
        <v>24</v>
      </c>
      <c r="D20" s="460"/>
      <c r="E20" s="282"/>
      <c r="F20" s="459" t="s">
        <v>9</v>
      </c>
      <c r="G20" s="460"/>
      <c r="H20" s="459" t="s">
        <v>24</v>
      </c>
      <c r="I20" s="460"/>
      <c r="J20" s="283"/>
      <c r="K20" s="459" t="s">
        <v>9</v>
      </c>
      <c r="L20" s="460"/>
      <c r="M20" s="459" t="s">
        <v>24</v>
      </c>
      <c r="N20" s="460"/>
      <c r="O20" s="283"/>
      <c r="P20" s="459" t="s">
        <v>9</v>
      </c>
      <c r="Q20" s="460"/>
      <c r="R20" s="459" t="s">
        <v>24</v>
      </c>
      <c r="S20" s="460"/>
      <c r="T20" s="6"/>
      <c r="U20" s="459" t="s">
        <v>9</v>
      </c>
      <c r="V20" s="460"/>
      <c r="W20" s="459" t="s">
        <v>24</v>
      </c>
      <c r="X20" s="460"/>
      <c r="AB20" s="206"/>
      <c r="AC20" s="206"/>
      <c r="AD20" s="206"/>
    </row>
    <row r="21" spans="1:32" ht="12.75" customHeight="1" x14ac:dyDescent="0.2">
      <c r="A21" s="284" t="s">
        <v>0</v>
      </c>
      <c r="B21" s="285">
        <v>314</v>
      </c>
      <c r="C21" s="284" t="s">
        <v>0</v>
      </c>
      <c r="D21" s="285">
        <v>209</v>
      </c>
      <c r="E21" s="6"/>
      <c r="F21" s="284" t="s">
        <v>0</v>
      </c>
      <c r="G21" s="285">
        <v>158</v>
      </c>
      <c r="H21" s="284" t="s">
        <v>0</v>
      </c>
      <c r="I21" s="285">
        <v>103</v>
      </c>
      <c r="J21" s="6"/>
      <c r="K21" s="284" t="s">
        <v>0</v>
      </c>
      <c r="L21" s="285">
        <v>22</v>
      </c>
      <c r="M21" s="284" t="s">
        <v>0</v>
      </c>
      <c r="N21" s="285">
        <v>15</v>
      </c>
      <c r="O21" s="6"/>
      <c r="P21" s="284" t="s">
        <v>0</v>
      </c>
      <c r="Q21" s="285">
        <v>22</v>
      </c>
      <c r="R21" s="284" t="s">
        <v>0</v>
      </c>
      <c r="S21" s="285">
        <v>58</v>
      </c>
      <c r="T21" s="6"/>
      <c r="U21" s="284" t="s">
        <v>0</v>
      </c>
      <c r="V21" s="285">
        <v>21</v>
      </c>
      <c r="W21" s="286" t="s">
        <v>0</v>
      </c>
      <c r="X21" s="287">
        <v>10</v>
      </c>
      <c r="AB21" s="211"/>
      <c r="AC21" s="380"/>
      <c r="AD21" s="380"/>
    </row>
    <row r="22" spans="1:32" ht="12.75" customHeight="1" x14ac:dyDescent="0.2">
      <c r="A22" s="284" t="s">
        <v>3</v>
      </c>
      <c r="B22" s="285">
        <v>8</v>
      </c>
      <c r="C22" s="284" t="s">
        <v>3</v>
      </c>
      <c r="D22" s="285">
        <v>7</v>
      </c>
      <c r="E22" s="6"/>
      <c r="F22" s="284" t="s">
        <v>3</v>
      </c>
      <c r="G22" s="285">
        <v>3</v>
      </c>
      <c r="H22" s="284" t="s">
        <v>3</v>
      </c>
      <c r="I22" s="285">
        <v>7</v>
      </c>
      <c r="J22" s="6"/>
      <c r="K22" s="284" t="s">
        <v>3</v>
      </c>
      <c r="L22" s="285">
        <v>0</v>
      </c>
      <c r="M22" s="284" t="s">
        <v>3</v>
      </c>
      <c r="N22" s="285">
        <v>2</v>
      </c>
      <c r="O22" s="6"/>
      <c r="P22" s="284" t="s">
        <v>3</v>
      </c>
      <c r="Q22" s="285">
        <v>0</v>
      </c>
      <c r="R22" s="284" t="s">
        <v>3</v>
      </c>
      <c r="S22" s="285">
        <v>23</v>
      </c>
      <c r="T22" s="6"/>
      <c r="U22" s="284" t="s">
        <v>3</v>
      </c>
      <c r="V22" s="285">
        <v>0</v>
      </c>
      <c r="W22" s="286" t="s">
        <v>3</v>
      </c>
      <c r="X22" s="287">
        <v>1</v>
      </c>
      <c r="AB22" s="211"/>
      <c r="AC22" s="380"/>
      <c r="AD22" s="380"/>
    </row>
    <row r="23" spans="1:32" ht="12.75" customHeight="1" x14ac:dyDescent="0.2">
      <c r="A23" s="284" t="s">
        <v>4</v>
      </c>
      <c r="B23" s="288">
        <v>311</v>
      </c>
      <c r="C23" s="284" t="s">
        <v>4</v>
      </c>
      <c r="D23" s="288">
        <v>209</v>
      </c>
      <c r="E23" s="6"/>
      <c r="F23" s="284" t="s">
        <v>4</v>
      </c>
      <c r="G23" s="288">
        <v>158</v>
      </c>
      <c r="H23" s="284" t="s">
        <v>4</v>
      </c>
      <c r="I23" s="288">
        <v>99</v>
      </c>
      <c r="J23" s="6"/>
      <c r="K23" s="284" t="s">
        <v>4</v>
      </c>
      <c r="L23" s="288">
        <v>23</v>
      </c>
      <c r="M23" s="284" t="s">
        <v>4</v>
      </c>
      <c r="N23" s="288">
        <v>13</v>
      </c>
      <c r="O23" s="6"/>
      <c r="P23" s="284" t="s">
        <v>4</v>
      </c>
      <c r="Q23" s="288">
        <v>22</v>
      </c>
      <c r="R23" s="284" t="s">
        <v>4</v>
      </c>
      <c r="S23" s="288">
        <v>35</v>
      </c>
      <c r="T23" s="6"/>
      <c r="U23" s="284" t="s">
        <v>4</v>
      </c>
      <c r="V23" s="288">
        <v>20</v>
      </c>
      <c r="W23" s="284" t="s">
        <v>4</v>
      </c>
      <c r="X23" s="288">
        <v>9</v>
      </c>
      <c r="AB23" s="211"/>
      <c r="AC23" s="380"/>
      <c r="AD23" s="380"/>
    </row>
    <row r="24" spans="1:32" ht="12.75" customHeight="1" x14ac:dyDescent="0.2">
      <c r="A24" s="289" t="s">
        <v>21</v>
      </c>
      <c r="B24" s="290">
        <v>14</v>
      </c>
      <c r="C24" s="289" t="s">
        <v>21</v>
      </c>
      <c r="D24" s="290">
        <v>20</v>
      </c>
      <c r="E24" s="6"/>
      <c r="F24" s="289" t="s">
        <v>21</v>
      </c>
      <c r="G24" s="290">
        <v>28</v>
      </c>
      <c r="H24" s="289" t="s">
        <v>21</v>
      </c>
      <c r="I24" s="290">
        <v>21</v>
      </c>
      <c r="J24" s="6"/>
      <c r="K24" s="289" t="s">
        <v>21</v>
      </c>
      <c r="L24" s="290">
        <v>7</v>
      </c>
      <c r="M24" s="289" t="s">
        <v>21</v>
      </c>
      <c r="N24" s="290">
        <v>3</v>
      </c>
      <c r="O24" s="6"/>
      <c r="P24" s="289" t="s">
        <v>21</v>
      </c>
      <c r="Q24" s="290">
        <v>6</v>
      </c>
      <c r="R24" s="289" t="s">
        <v>21</v>
      </c>
      <c r="S24" s="290">
        <v>10</v>
      </c>
      <c r="T24" s="6"/>
      <c r="U24" s="289" t="s">
        <v>21</v>
      </c>
      <c r="V24" s="290">
        <v>3</v>
      </c>
      <c r="W24" s="289" t="s">
        <v>21</v>
      </c>
      <c r="X24" s="290">
        <v>3</v>
      </c>
      <c r="AB24" s="211"/>
      <c r="AC24" s="380"/>
      <c r="AD24" s="380"/>
    </row>
    <row r="25" spans="1:32" ht="12.75" customHeight="1" x14ac:dyDescent="0.2">
      <c r="A25" s="291" t="s">
        <v>25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32" ht="12.75" customHeight="1" x14ac:dyDescent="0.2">
      <c r="A26" s="114" t="s">
        <v>22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</row>
    <row r="27" spans="1:32" ht="12.75" customHeight="1" x14ac:dyDescent="0.2">
      <c r="A27" s="115"/>
      <c r="B27" s="115"/>
      <c r="C27" s="116"/>
      <c r="D27" s="116"/>
      <c r="E27" s="116"/>
      <c r="F27" s="116"/>
      <c r="G27" s="116"/>
      <c r="H27" s="116"/>
      <c r="I27" s="116"/>
      <c r="J27" s="116"/>
      <c r="K27" s="15"/>
      <c r="L27" s="15"/>
      <c r="M27" s="116"/>
      <c r="N27" s="116"/>
      <c r="O27" s="116"/>
      <c r="P27" s="116"/>
      <c r="Q27" s="116"/>
      <c r="R27" s="116"/>
      <c r="S27" s="116"/>
      <c r="T27" s="116"/>
      <c r="U27" s="115"/>
      <c r="V27" s="115"/>
      <c r="W27" s="115"/>
      <c r="X27" s="115"/>
      <c r="AA27" s="216"/>
    </row>
    <row r="28" spans="1:32" s="251" customFormat="1" ht="12.75" customHeight="1" x14ac:dyDescent="0.2">
      <c r="A28" s="461" t="s">
        <v>73</v>
      </c>
      <c r="B28" s="461"/>
      <c r="C28" s="461"/>
      <c r="D28" s="461"/>
      <c r="E28" s="461"/>
      <c r="F28" s="461"/>
      <c r="G28" s="461"/>
      <c r="H28" s="461"/>
      <c r="I28" s="461"/>
      <c r="J28" s="461"/>
      <c r="K28" s="461"/>
      <c r="L28" s="461"/>
      <c r="M28" s="461"/>
      <c r="N28" s="461"/>
      <c r="O28" s="26"/>
      <c r="P28" s="26"/>
      <c r="Q28" s="26"/>
      <c r="R28" s="26"/>
      <c r="S28" s="26"/>
      <c r="T28" s="26"/>
      <c r="U28" s="26"/>
      <c r="V28" s="26"/>
      <c r="W28" s="26"/>
      <c r="X28" s="26"/>
      <c r="Z28" s="204"/>
      <c r="AA28" s="218"/>
      <c r="AB28" s="204"/>
      <c r="AC28" s="204"/>
      <c r="AD28" s="204"/>
      <c r="AE28" s="204"/>
      <c r="AF28" s="204"/>
    </row>
    <row r="29" spans="1:32" s="251" customFormat="1" ht="12.75" customHeight="1" x14ac:dyDescent="0.2">
      <c r="A29" s="27"/>
      <c r="B29" s="461" t="s">
        <v>74</v>
      </c>
      <c r="C29" s="461"/>
      <c r="D29" s="461"/>
      <c r="E29" s="461"/>
      <c r="F29" s="461"/>
      <c r="G29" s="461"/>
      <c r="H29" s="461"/>
      <c r="I29" s="461"/>
      <c r="J29" s="461"/>
      <c r="K29" s="461"/>
      <c r="L29" s="461"/>
      <c r="M29" s="461"/>
      <c r="N29" s="461"/>
      <c r="O29" s="461"/>
      <c r="P29" s="461"/>
      <c r="Q29" s="26"/>
      <c r="R29" s="26"/>
      <c r="S29" s="26"/>
      <c r="T29" s="26"/>
      <c r="U29" s="26"/>
      <c r="V29" s="26"/>
      <c r="W29" s="26"/>
      <c r="X29" s="26"/>
      <c r="Z29" s="204"/>
      <c r="AA29" s="220"/>
      <c r="AB29" s="204"/>
      <c r="AC29" s="204"/>
      <c r="AD29" s="204"/>
      <c r="AE29" s="204"/>
      <c r="AF29" s="204"/>
    </row>
    <row r="30" spans="1:32" s="251" customFormat="1" ht="12.75" customHeight="1" x14ac:dyDescent="0.2">
      <c r="A30" s="27"/>
      <c r="B30" s="27"/>
      <c r="C30" s="461" t="s">
        <v>75</v>
      </c>
      <c r="D30" s="461"/>
      <c r="E30" s="461"/>
      <c r="F30" s="461"/>
      <c r="G30" s="461"/>
      <c r="H30" s="461"/>
      <c r="I30" s="461"/>
      <c r="J30" s="461"/>
      <c r="K30" s="461"/>
      <c r="L30" s="461"/>
      <c r="M30" s="461"/>
      <c r="N30" s="461"/>
      <c r="O30" s="461"/>
      <c r="P30" s="461"/>
      <c r="Q30" s="461"/>
      <c r="R30" s="15"/>
      <c r="S30" s="15"/>
      <c r="T30" s="15"/>
      <c r="U30" s="27"/>
      <c r="V30" s="27"/>
      <c r="W30" s="27"/>
      <c r="X30" s="27"/>
      <c r="Z30" s="204"/>
      <c r="AA30" s="220"/>
      <c r="AB30" s="204"/>
      <c r="AC30" s="204"/>
      <c r="AD30" s="204"/>
      <c r="AE30" s="204"/>
      <c r="AF30" s="204"/>
    </row>
    <row r="31" spans="1:32" s="251" customFormat="1" ht="12.75" customHeight="1" x14ac:dyDescent="0.2">
      <c r="A31" s="27"/>
      <c r="B31" s="27"/>
      <c r="C31" s="28"/>
      <c r="D31" s="461" t="s">
        <v>76</v>
      </c>
      <c r="E31" s="461"/>
      <c r="F31" s="461"/>
      <c r="G31" s="461"/>
      <c r="H31" s="461"/>
      <c r="I31" s="461"/>
      <c r="J31" s="461"/>
      <c r="K31" s="461"/>
      <c r="L31" s="461"/>
      <c r="M31" s="461"/>
      <c r="N31" s="461"/>
      <c r="O31" s="461"/>
      <c r="P31" s="461"/>
      <c r="Q31" s="461"/>
      <c r="R31" s="461"/>
      <c r="S31" s="15"/>
      <c r="T31" s="15"/>
      <c r="U31" s="27"/>
      <c r="V31" s="27"/>
      <c r="W31" s="27"/>
      <c r="X31" s="27"/>
      <c r="Z31" s="204"/>
      <c r="AA31" s="222"/>
      <c r="AB31" s="204"/>
      <c r="AC31" s="204"/>
      <c r="AD31" s="204"/>
      <c r="AE31" s="204"/>
      <c r="AF31" s="204"/>
    </row>
    <row r="32" spans="1:32" s="251" customFormat="1" ht="12.7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Z32" s="204"/>
      <c r="AA32" s="344"/>
      <c r="AB32" s="204"/>
      <c r="AC32" s="204"/>
      <c r="AD32" s="204"/>
      <c r="AE32" s="204"/>
      <c r="AF32" s="204"/>
    </row>
    <row r="33" spans="1:32" s="251" customFormat="1" ht="24.75" customHeight="1" x14ac:dyDescent="0.2">
      <c r="A33" s="252"/>
      <c r="B33" s="292"/>
      <c r="C33" s="292"/>
      <c r="D33" s="292"/>
      <c r="E33" s="292"/>
      <c r="F33" s="462" t="s">
        <v>77</v>
      </c>
      <c r="G33" s="462"/>
      <c r="H33" s="462"/>
      <c r="I33" s="462"/>
      <c r="J33" s="462"/>
      <c r="K33" s="462"/>
      <c r="L33" s="462"/>
      <c r="M33" s="462"/>
      <c r="N33" s="462"/>
      <c r="O33" s="462"/>
      <c r="P33" s="462"/>
      <c r="Q33" s="462"/>
      <c r="R33" s="462"/>
      <c r="S33" s="462"/>
      <c r="T33" s="462"/>
      <c r="U33" s="462"/>
      <c r="V33" s="462"/>
      <c r="W33" s="462"/>
      <c r="X33" s="462"/>
      <c r="Z33" s="204"/>
      <c r="AA33" s="344"/>
      <c r="AB33" s="211"/>
      <c r="AC33" s="211"/>
      <c r="AD33" s="211"/>
      <c r="AE33" s="204"/>
      <c r="AF33" s="204"/>
    </row>
    <row r="34" spans="1:32" s="251" customFormat="1" ht="12.7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Z34" s="204"/>
      <c r="AA34" s="220"/>
      <c r="AB34" s="211"/>
      <c r="AC34" s="211"/>
      <c r="AD34" s="211"/>
      <c r="AE34" s="204"/>
      <c r="AF34" s="204"/>
    </row>
    <row r="35" spans="1:32" ht="12.75" customHeight="1" x14ac:dyDescent="0.2">
      <c r="A35" s="458" t="s">
        <v>20</v>
      </c>
      <c r="B35" s="458"/>
      <c r="C35" s="458"/>
      <c r="D35" s="458"/>
      <c r="E35" s="458"/>
      <c r="F35" s="458"/>
      <c r="G35" s="458"/>
      <c r="H35" s="458"/>
      <c r="I35" s="458"/>
      <c r="J35" s="45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  <c r="X35" s="458"/>
      <c r="AA35" s="220"/>
      <c r="AB35" s="212"/>
      <c r="AC35" s="212"/>
      <c r="AD35" s="212"/>
    </row>
    <row r="36" spans="1:32" ht="9" customHeight="1" x14ac:dyDescent="0.2">
      <c r="A36" s="293"/>
      <c r="B36" s="293"/>
      <c r="C36" s="293"/>
      <c r="D36" s="293"/>
      <c r="E36" s="293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AA36" s="220"/>
      <c r="AB36" s="212"/>
      <c r="AC36" s="212"/>
      <c r="AD36" s="212"/>
    </row>
    <row r="37" spans="1:32" ht="12" customHeight="1" x14ac:dyDescent="0.2">
      <c r="A37" s="22"/>
      <c r="B37" s="22"/>
      <c r="C37" s="22"/>
      <c r="D37" s="22"/>
      <c r="E37" s="22"/>
      <c r="F37" s="457" t="s">
        <v>1</v>
      </c>
      <c r="G37" s="457"/>
      <c r="H37" s="457"/>
      <c r="I37" s="457"/>
      <c r="J37" s="457"/>
      <c r="K37" s="457"/>
      <c r="L37" s="457"/>
      <c r="M37" s="457"/>
      <c r="N37" s="457"/>
      <c r="O37" s="294"/>
      <c r="P37" s="457" t="s">
        <v>2</v>
      </c>
      <c r="Q37" s="457"/>
      <c r="R37" s="457"/>
      <c r="S37" s="457"/>
      <c r="T37" s="457"/>
      <c r="U37" s="457"/>
      <c r="V37" s="457"/>
      <c r="W37" s="457"/>
      <c r="X37" s="457"/>
      <c r="AA37" s="222"/>
      <c r="AB37" s="212"/>
      <c r="AC37" s="212"/>
      <c r="AD37" s="212"/>
    </row>
    <row r="38" spans="1:32" ht="12" customHeight="1" x14ac:dyDescent="0.2">
      <c r="A38" s="295"/>
      <c r="B38" s="295"/>
      <c r="C38" s="295"/>
      <c r="D38" s="295"/>
      <c r="E38" s="295"/>
      <c r="F38" s="457" t="s">
        <v>6</v>
      </c>
      <c r="G38" s="457"/>
      <c r="H38" s="457"/>
      <c r="I38" s="457"/>
      <c r="J38" s="294"/>
      <c r="K38" s="457" t="s">
        <v>18</v>
      </c>
      <c r="L38" s="457"/>
      <c r="M38" s="457"/>
      <c r="N38" s="457"/>
      <c r="O38" s="294"/>
      <c r="P38" s="457" t="s">
        <v>26</v>
      </c>
      <c r="Q38" s="457"/>
      <c r="R38" s="457"/>
      <c r="S38" s="457"/>
      <c r="T38" s="294"/>
      <c r="U38" s="457" t="s">
        <v>18</v>
      </c>
      <c r="V38" s="457"/>
      <c r="W38" s="457"/>
      <c r="X38" s="457"/>
      <c r="AA38" s="219"/>
      <c r="AB38" s="205"/>
      <c r="AC38" s="206"/>
      <c r="AD38" s="206"/>
    </row>
    <row r="39" spans="1:32" ht="12" customHeight="1" x14ac:dyDescent="0.2">
      <c r="A39" s="295"/>
      <c r="B39" s="295"/>
      <c r="C39" s="295"/>
      <c r="D39" s="295"/>
      <c r="E39" s="295"/>
      <c r="F39" s="455" t="s">
        <v>16</v>
      </c>
      <c r="G39" s="456"/>
      <c r="H39" s="376" t="s">
        <v>10</v>
      </c>
      <c r="I39" s="372" t="s">
        <v>17</v>
      </c>
      <c r="J39" s="298"/>
      <c r="K39" s="457" t="s">
        <v>16</v>
      </c>
      <c r="L39" s="457"/>
      <c r="M39" s="372" t="s">
        <v>10</v>
      </c>
      <c r="N39" s="372" t="s">
        <v>17</v>
      </c>
      <c r="O39" s="298"/>
      <c r="P39" s="457" t="s">
        <v>16</v>
      </c>
      <c r="Q39" s="457"/>
      <c r="R39" s="372" t="s">
        <v>10</v>
      </c>
      <c r="S39" s="372" t="s">
        <v>17</v>
      </c>
      <c r="T39" s="298"/>
      <c r="U39" s="457" t="s">
        <v>16</v>
      </c>
      <c r="V39" s="457"/>
      <c r="W39" s="372" t="s">
        <v>10</v>
      </c>
      <c r="X39" s="372" t="s">
        <v>17</v>
      </c>
      <c r="AA39" s="219"/>
      <c r="AB39" s="345"/>
      <c r="AC39" s="206"/>
      <c r="AD39" s="206"/>
    </row>
    <row r="40" spans="1:32" ht="12" customHeight="1" x14ac:dyDescent="0.2">
      <c r="A40" s="445">
        <v>2013</v>
      </c>
      <c r="B40" s="368" t="s">
        <v>12</v>
      </c>
      <c r="C40" s="369"/>
      <c r="D40" s="369"/>
      <c r="E40" s="370"/>
      <c r="F40" s="437">
        <v>5</v>
      </c>
      <c r="G40" s="438"/>
      <c r="H40" s="371">
        <v>5</v>
      </c>
      <c r="I40" s="118" t="s">
        <v>19</v>
      </c>
      <c r="J40" s="119"/>
      <c r="K40" s="437">
        <v>9</v>
      </c>
      <c r="L40" s="438"/>
      <c r="M40" s="371">
        <v>8</v>
      </c>
      <c r="N40" s="118">
        <f t="shared" ref="N40:N64" si="0">M40/K40</f>
        <v>0.88888888888888884</v>
      </c>
      <c r="O40" s="119"/>
      <c r="P40" s="437">
        <v>181</v>
      </c>
      <c r="Q40" s="438"/>
      <c r="R40" s="371">
        <v>87</v>
      </c>
      <c r="S40" s="118">
        <f t="shared" ref="S40:S64" si="1">R40/P40</f>
        <v>0.48066298342541436</v>
      </c>
      <c r="T40" s="119"/>
      <c r="U40" s="437">
        <v>207</v>
      </c>
      <c r="V40" s="438"/>
      <c r="W40" s="371">
        <v>104</v>
      </c>
      <c r="X40" s="118">
        <f t="shared" ref="X40:X64" si="2">W40/U40</f>
        <v>0.50241545893719808</v>
      </c>
      <c r="AA40" s="222"/>
      <c r="AB40" s="345"/>
      <c r="AC40" s="206"/>
      <c r="AD40" s="206"/>
    </row>
    <row r="41" spans="1:32" ht="12" customHeight="1" x14ac:dyDescent="0.2">
      <c r="A41" s="446"/>
      <c r="B41" s="368" t="s">
        <v>13</v>
      </c>
      <c r="C41" s="369"/>
      <c r="D41" s="369"/>
      <c r="E41" s="370"/>
      <c r="F41" s="437">
        <v>4</v>
      </c>
      <c r="G41" s="438"/>
      <c r="H41" s="371">
        <v>3</v>
      </c>
      <c r="I41" s="118" t="s">
        <v>19</v>
      </c>
      <c r="J41" s="119"/>
      <c r="K41" s="437">
        <v>13</v>
      </c>
      <c r="L41" s="438"/>
      <c r="M41" s="371">
        <v>4</v>
      </c>
      <c r="N41" s="118">
        <f t="shared" si="0"/>
        <v>0.30769230769230771</v>
      </c>
      <c r="O41" s="119"/>
      <c r="P41" s="437">
        <v>165</v>
      </c>
      <c r="Q41" s="438"/>
      <c r="R41" s="371">
        <v>20</v>
      </c>
      <c r="S41" s="118">
        <f t="shared" si="1"/>
        <v>0.12121212121212122</v>
      </c>
      <c r="T41" s="119"/>
      <c r="U41" s="437">
        <v>187</v>
      </c>
      <c r="V41" s="438"/>
      <c r="W41" s="371">
        <v>29</v>
      </c>
      <c r="X41" s="118">
        <f t="shared" si="2"/>
        <v>0.15508021390374332</v>
      </c>
      <c r="AA41" s="222"/>
      <c r="AB41" s="346"/>
      <c r="AC41" s="206"/>
      <c r="AD41" s="206"/>
    </row>
    <row r="42" spans="1:32" ht="12" customHeight="1" x14ac:dyDescent="0.2">
      <c r="A42" s="446"/>
      <c r="B42" s="368" t="s">
        <v>14</v>
      </c>
      <c r="C42" s="369"/>
      <c r="D42" s="369"/>
      <c r="E42" s="370"/>
      <c r="F42" s="437">
        <v>5</v>
      </c>
      <c r="G42" s="438"/>
      <c r="H42" s="371">
        <v>3</v>
      </c>
      <c r="I42" s="118" t="s">
        <v>19</v>
      </c>
      <c r="J42" s="119"/>
      <c r="K42" s="437">
        <v>14</v>
      </c>
      <c r="L42" s="438"/>
      <c r="M42" s="371">
        <v>4</v>
      </c>
      <c r="N42" s="118">
        <f t="shared" si="0"/>
        <v>0.2857142857142857</v>
      </c>
      <c r="O42" s="119"/>
      <c r="P42" s="437">
        <v>213</v>
      </c>
      <c r="Q42" s="438"/>
      <c r="R42" s="371">
        <v>42</v>
      </c>
      <c r="S42" s="118">
        <f t="shared" si="1"/>
        <v>0.19718309859154928</v>
      </c>
      <c r="T42" s="119"/>
      <c r="U42" s="437">
        <v>235</v>
      </c>
      <c r="V42" s="438"/>
      <c r="W42" s="371">
        <v>49</v>
      </c>
      <c r="X42" s="118">
        <f t="shared" si="2"/>
        <v>0.20851063829787234</v>
      </c>
      <c r="AA42" s="222"/>
      <c r="AB42" s="346"/>
      <c r="AC42" s="206"/>
      <c r="AD42" s="206"/>
    </row>
    <row r="43" spans="1:32" ht="12" customHeight="1" x14ac:dyDescent="0.2">
      <c r="A43" s="446"/>
      <c r="B43" s="368" t="s">
        <v>15</v>
      </c>
      <c r="C43" s="369"/>
      <c r="D43" s="369"/>
      <c r="E43" s="370"/>
      <c r="F43" s="437">
        <v>16</v>
      </c>
      <c r="G43" s="438"/>
      <c r="H43" s="371">
        <v>16</v>
      </c>
      <c r="I43" s="118" t="s">
        <v>19</v>
      </c>
      <c r="J43" s="119"/>
      <c r="K43" s="437">
        <v>34</v>
      </c>
      <c r="L43" s="438"/>
      <c r="M43" s="371">
        <v>31</v>
      </c>
      <c r="N43" s="118">
        <f t="shared" si="0"/>
        <v>0.91176470588235292</v>
      </c>
      <c r="O43" s="119"/>
      <c r="P43" s="437">
        <v>265</v>
      </c>
      <c r="Q43" s="438"/>
      <c r="R43" s="371">
        <v>158</v>
      </c>
      <c r="S43" s="118">
        <f t="shared" si="1"/>
        <v>0.5962264150943396</v>
      </c>
      <c r="T43" s="119"/>
      <c r="U43" s="437">
        <v>292</v>
      </c>
      <c r="V43" s="438"/>
      <c r="W43" s="371">
        <v>177</v>
      </c>
      <c r="X43" s="118">
        <f t="shared" si="2"/>
        <v>0.60616438356164382</v>
      </c>
      <c r="AA43" s="222"/>
      <c r="AB43" s="346"/>
      <c r="AC43" s="206"/>
      <c r="AD43" s="206"/>
    </row>
    <row r="44" spans="1:32" ht="12" customHeight="1" x14ac:dyDescent="0.2">
      <c r="A44" s="447"/>
      <c r="B44" s="365" t="s">
        <v>16</v>
      </c>
      <c r="C44" s="366"/>
      <c r="D44" s="366"/>
      <c r="E44" s="367"/>
      <c r="F44" s="435">
        <f>SUM(F40:G43)</f>
        <v>30</v>
      </c>
      <c r="G44" s="436"/>
      <c r="H44" s="93">
        <f>SUM(H40:H43)</f>
        <v>27</v>
      </c>
      <c r="I44" s="94">
        <f>H44/F44</f>
        <v>0.9</v>
      </c>
      <c r="J44" s="95"/>
      <c r="K44" s="435">
        <f>SUM(K40:L43)</f>
        <v>70</v>
      </c>
      <c r="L44" s="436"/>
      <c r="M44" s="93">
        <f>SUM(M40:M43)</f>
        <v>47</v>
      </c>
      <c r="N44" s="94">
        <f t="shared" si="0"/>
        <v>0.67142857142857137</v>
      </c>
      <c r="O44" s="95"/>
      <c r="P44" s="435">
        <f>SUM(P40:Q43)</f>
        <v>824</v>
      </c>
      <c r="Q44" s="436"/>
      <c r="R44" s="93">
        <f>SUM(R40:R43)</f>
        <v>307</v>
      </c>
      <c r="S44" s="94">
        <f t="shared" si="1"/>
        <v>0.37257281553398058</v>
      </c>
      <c r="T44" s="95"/>
      <c r="U44" s="363">
        <f>SUM(U40:V43)</f>
        <v>921</v>
      </c>
      <c r="V44" s="364"/>
      <c r="W44" s="93">
        <f>SUM(W40:W43)</f>
        <v>359</v>
      </c>
      <c r="X44" s="94">
        <f t="shared" si="2"/>
        <v>0.38979370249728557</v>
      </c>
      <c r="AA44" s="222"/>
      <c r="AB44" s="346"/>
      <c r="AC44" s="206"/>
      <c r="AD44" s="206"/>
    </row>
    <row r="45" spans="1:32" ht="12" customHeight="1" x14ac:dyDescent="0.2">
      <c r="A45" s="445">
        <v>2014</v>
      </c>
      <c r="B45" s="368" t="s">
        <v>12</v>
      </c>
      <c r="C45" s="369"/>
      <c r="D45" s="369"/>
      <c r="E45" s="370"/>
      <c r="F45" s="437">
        <v>8</v>
      </c>
      <c r="G45" s="438"/>
      <c r="H45" s="371">
        <v>8</v>
      </c>
      <c r="I45" s="118" t="s">
        <v>19</v>
      </c>
      <c r="J45" s="119"/>
      <c r="K45" s="437">
        <v>17</v>
      </c>
      <c r="L45" s="438"/>
      <c r="M45" s="371">
        <v>14</v>
      </c>
      <c r="N45" s="118">
        <f t="shared" si="0"/>
        <v>0.82352941176470584</v>
      </c>
      <c r="O45" s="119"/>
      <c r="P45" s="437">
        <v>204</v>
      </c>
      <c r="Q45" s="438"/>
      <c r="R45" s="371">
        <v>106</v>
      </c>
      <c r="S45" s="118">
        <f t="shared" si="1"/>
        <v>0.51960784313725494</v>
      </c>
      <c r="T45" s="119"/>
      <c r="U45" s="437">
        <v>228</v>
      </c>
      <c r="V45" s="438"/>
      <c r="W45" s="371">
        <v>119</v>
      </c>
      <c r="X45" s="118">
        <f t="shared" si="2"/>
        <v>0.52192982456140347</v>
      </c>
      <c r="AA45" s="219"/>
      <c r="AB45" s="346"/>
      <c r="AC45" s="206"/>
      <c r="AD45" s="206"/>
    </row>
    <row r="46" spans="1:32" ht="12" customHeight="1" x14ac:dyDescent="0.2">
      <c r="A46" s="446"/>
      <c r="B46" s="368" t="s">
        <v>13</v>
      </c>
      <c r="C46" s="369"/>
      <c r="D46" s="369"/>
      <c r="E46" s="370"/>
      <c r="F46" s="437">
        <v>6</v>
      </c>
      <c r="G46" s="438"/>
      <c r="H46" s="371">
        <v>4</v>
      </c>
      <c r="I46" s="118" t="s">
        <v>19</v>
      </c>
      <c r="J46" s="119"/>
      <c r="K46" s="437">
        <v>12</v>
      </c>
      <c r="L46" s="438"/>
      <c r="M46" s="371">
        <v>5</v>
      </c>
      <c r="N46" s="118">
        <f t="shared" si="0"/>
        <v>0.41666666666666669</v>
      </c>
      <c r="O46" s="119"/>
      <c r="P46" s="437">
        <v>175</v>
      </c>
      <c r="Q46" s="438"/>
      <c r="R46" s="371">
        <v>23</v>
      </c>
      <c r="S46" s="118">
        <f t="shared" si="1"/>
        <v>0.13142857142857142</v>
      </c>
      <c r="T46" s="119"/>
      <c r="U46" s="437">
        <v>189</v>
      </c>
      <c r="V46" s="438"/>
      <c r="W46" s="371">
        <v>26</v>
      </c>
      <c r="X46" s="118">
        <f t="shared" si="2"/>
        <v>0.13756613756613756</v>
      </c>
      <c r="AA46" s="219"/>
      <c r="AB46" s="345"/>
      <c r="AC46" s="206"/>
      <c r="AD46" s="206"/>
    </row>
    <row r="47" spans="1:32" ht="12" customHeight="1" x14ac:dyDescent="0.2">
      <c r="A47" s="446"/>
      <c r="B47" s="368" t="s">
        <v>14</v>
      </c>
      <c r="C47" s="369"/>
      <c r="D47" s="369"/>
      <c r="E47" s="370"/>
      <c r="F47" s="437">
        <v>6</v>
      </c>
      <c r="G47" s="438"/>
      <c r="H47" s="371">
        <v>4</v>
      </c>
      <c r="I47" s="118" t="s">
        <v>19</v>
      </c>
      <c r="J47" s="119"/>
      <c r="K47" s="437">
        <v>14</v>
      </c>
      <c r="L47" s="438"/>
      <c r="M47" s="371">
        <v>8</v>
      </c>
      <c r="N47" s="118">
        <f t="shared" si="0"/>
        <v>0.5714285714285714</v>
      </c>
      <c r="O47" s="119"/>
      <c r="P47" s="437">
        <v>201</v>
      </c>
      <c r="Q47" s="438"/>
      <c r="R47" s="371">
        <v>45</v>
      </c>
      <c r="S47" s="118">
        <f t="shared" si="1"/>
        <v>0.22388059701492538</v>
      </c>
      <c r="T47" s="119"/>
      <c r="U47" s="437">
        <v>233</v>
      </c>
      <c r="V47" s="438"/>
      <c r="W47" s="371">
        <v>61</v>
      </c>
      <c r="X47" s="118">
        <f t="shared" si="2"/>
        <v>0.26180257510729615</v>
      </c>
      <c r="AA47" s="219"/>
      <c r="AB47" s="346"/>
      <c r="AC47" s="206"/>
      <c r="AD47" s="206"/>
    </row>
    <row r="48" spans="1:32" ht="12" customHeight="1" x14ac:dyDescent="0.2">
      <c r="A48" s="446"/>
      <c r="B48" s="368" t="s">
        <v>15</v>
      </c>
      <c r="C48" s="369"/>
      <c r="D48" s="369"/>
      <c r="E48" s="370"/>
      <c r="F48" s="437">
        <v>18</v>
      </c>
      <c r="G48" s="438"/>
      <c r="H48" s="371">
        <v>16</v>
      </c>
      <c r="I48" s="118" t="s">
        <v>19</v>
      </c>
      <c r="J48" s="119"/>
      <c r="K48" s="437">
        <v>28</v>
      </c>
      <c r="L48" s="438"/>
      <c r="M48" s="371">
        <v>23</v>
      </c>
      <c r="N48" s="118">
        <f t="shared" si="0"/>
        <v>0.8214285714285714</v>
      </c>
      <c r="O48" s="119"/>
      <c r="P48" s="437">
        <v>256</v>
      </c>
      <c r="Q48" s="438"/>
      <c r="R48" s="371">
        <v>137</v>
      </c>
      <c r="S48" s="118">
        <f t="shared" si="1"/>
        <v>0.53515625</v>
      </c>
      <c r="T48" s="119"/>
      <c r="U48" s="437">
        <v>293</v>
      </c>
      <c r="V48" s="438"/>
      <c r="W48" s="371">
        <v>161</v>
      </c>
      <c r="X48" s="118">
        <f t="shared" si="2"/>
        <v>0.54948805460750849</v>
      </c>
      <c r="AA48" s="219"/>
      <c r="AB48" s="346"/>
      <c r="AC48" s="206"/>
      <c r="AD48" s="206"/>
    </row>
    <row r="49" spans="1:30" ht="12" customHeight="1" x14ac:dyDescent="0.2">
      <c r="A49" s="447"/>
      <c r="B49" s="365" t="s">
        <v>16</v>
      </c>
      <c r="C49" s="366"/>
      <c r="D49" s="366"/>
      <c r="E49" s="367"/>
      <c r="F49" s="435">
        <f>SUM(F45:G48)</f>
        <v>38</v>
      </c>
      <c r="G49" s="436"/>
      <c r="H49" s="93">
        <f>SUM(H45:H48)</f>
        <v>32</v>
      </c>
      <c r="I49" s="94">
        <f>H49/F49</f>
        <v>0.84210526315789469</v>
      </c>
      <c r="J49" s="95"/>
      <c r="K49" s="435">
        <f>SUM(K45:L48)</f>
        <v>71</v>
      </c>
      <c r="L49" s="436"/>
      <c r="M49" s="93">
        <f>SUM(M45:M48)</f>
        <v>50</v>
      </c>
      <c r="N49" s="94">
        <f t="shared" si="0"/>
        <v>0.70422535211267601</v>
      </c>
      <c r="O49" s="95"/>
      <c r="P49" s="435">
        <f>SUM(P45:Q48)</f>
        <v>836</v>
      </c>
      <c r="Q49" s="436"/>
      <c r="R49" s="93">
        <f>SUM(R45:R48)</f>
        <v>311</v>
      </c>
      <c r="S49" s="94">
        <f t="shared" si="1"/>
        <v>0.37200956937799046</v>
      </c>
      <c r="T49" s="95"/>
      <c r="U49" s="435">
        <f>SUM(U45:V48)</f>
        <v>943</v>
      </c>
      <c r="V49" s="436"/>
      <c r="W49" s="93">
        <f>SUM(W45:W48)</f>
        <v>367</v>
      </c>
      <c r="X49" s="94">
        <f t="shared" si="2"/>
        <v>0.38918345705196183</v>
      </c>
      <c r="AA49" s="219"/>
      <c r="AB49" s="346"/>
      <c r="AC49" s="206"/>
      <c r="AD49" s="206"/>
    </row>
    <row r="50" spans="1:30" ht="12" customHeight="1" x14ac:dyDescent="0.2">
      <c r="A50" s="445">
        <v>2015</v>
      </c>
      <c r="B50" s="368" t="s">
        <v>12</v>
      </c>
      <c r="C50" s="369"/>
      <c r="D50" s="369"/>
      <c r="E50" s="370"/>
      <c r="F50" s="437">
        <v>9</v>
      </c>
      <c r="G50" s="438"/>
      <c r="H50" s="371">
        <v>8</v>
      </c>
      <c r="I50" s="118" t="s">
        <v>19</v>
      </c>
      <c r="J50" s="119"/>
      <c r="K50" s="437">
        <v>15</v>
      </c>
      <c r="L50" s="438"/>
      <c r="M50" s="371">
        <v>12</v>
      </c>
      <c r="N50" s="118">
        <f t="shared" si="0"/>
        <v>0.8</v>
      </c>
      <c r="O50" s="119"/>
      <c r="P50" s="437">
        <v>197</v>
      </c>
      <c r="Q50" s="438"/>
      <c r="R50" s="371">
        <v>99</v>
      </c>
      <c r="S50" s="118">
        <f t="shared" si="1"/>
        <v>0.5025380710659898</v>
      </c>
      <c r="T50" s="119"/>
      <c r="U50" s="437">
        <v>215</v>
      </c>
      <c r="V50" s="438"/>
      <c r="W50" s="371">
        <v>111</v>
      </c>
      <c r="X50" s="118">
        <f t="shared" si="2"/>
        <v>0.51627906976744187</v>
      </c>
      <c r="AA50" s="219"/>
      <c r="AB50" s="346"/>
      <c r="AC50" s="206"/>
      <c r="AD50" s="206"/>
    </row>
    <row r="51" spans="1:30" ht="12" customHeight="1" x14ac:dyDescent="0.2">
      <c r="A51" s="446"/>
      <c r="B51" s="368" t="s">
        <v>13</v>
      </c>
      <c r="C51" s="369"/>
      <c r="D51" s="369"/>
      <c r="E51" s="370"/>
      <c r="F51" s="437">
        <v>1</v>
      </c>
      <c r="G51" s="438"/>
      <c r="H51" s="371">
        <v>0</v>
      </c>
      <c r="I51" s="118" t="s">
        <v>19</v>
      </c>
      <c r="J51" s="119"/>
      <c r="K51" s="437">
        <v>3</v>
      </c>
      <c r="L51" s="438"/>
      <c r="M51" s="371">
        <v>1</v>
      </c>
      <c r="N51" s="118">
        <f t="shared" si="0"/>
        <v>0.33333333333333331</v>
      </c>
      <c r="O51" s="119"/>
      <c r="P51" s="437">
        <v>174</v>
      </c>
      <c r="Q51" s="438"/>
      <c r="R51" s="371">
        <v>24</v>
      </c>
      <c r="S51" s="118">
        <f t="shared" si="1"/>
        <v>0.13793103448275862</v>
      </c>
      <c r="T51" s="119"/>
      <c r="U51" s="437">
        <v>185</v>
      </c>
      <c r="V51" s="438"/>
      <c r="W51" s="371">
        <v>26</v>
      </c>
      <c r="X51" s="118">
        <f t="shared" si="2"/>
        <v>0.14054054054054055</v>
      </c>
      <c r="AA51" s="219"/>
      <c r="AB51" s="346"/>
      <c r="AC51" s="206"/>
      <c r="AD51" s="206"/>
    </row>
    <row r="52" spans="1:30" ht="12" customHeight="1" x14ac:dyDescent="0.2">
      <c r="A52" s="446"/>
      <c r="B52" s="368" t="s">
        <v>14</v>
      </c>
      <c r="C52" s="369"/>
      <c r="D52" s="369"/>
      <c r="E52" s="370"/>
      <c r="F52" s="437">
        <v>4</v>
      </c>
      <c r="G52" s="438"/>
      <c r="H52" s="371">
        <v>3</v>
      </c>
      <c r="I52" s="118" t="s">
        <v>19</v>
      </c>
      <c r="J52" s="119"/>
      <c r="K52" s="437">
        <v>14</v>
      </c>
      <c r="L52" s="438"/>
      <c r="M52" s="371">
        <v>4</v>
      </c>
      <c r="N52" s="118">
        <f t="shared" si="0"/>
        <v>0.2857142857142857</v>
      </c>
      <c r="O52" s="119"/>
      <c r="P52" s="437">
        <v>195</v>
      </c>
      <c r="Q52" s="438"/>
      <c r="R52" s="371">
        <v>31</v>
      </c>
      <c r="S52" s="118">
        <f t="shared" si="1"/>
        <v>0.15897435897435896</v>
      </c>
      <c r="T52" s="119"/>
      <c r="U52" s="437">
        <v>223</v>
      </c>
      <c r="V52" s="438"/>
      <c r="W52" s="371">
        <v>37</v>
      </c>
      <c r="X52" s="118">
        <f t="shared" si="2"/>
        <v>0.16591928251121077</v>
      </c>
      <c r="AA52" s="222"/>
      <c r="AB52" s="345"/>
      <c r="AC52" s="206"/>
      <c r="AD52" s="206"/>
    </row>
    <row r="53" spans="1:30" ht="12" customHeight="1" x14ac:dyDescent="0.2">
      <c r="A53" s="446"/>
      <c r="B53" s="368" t="s">
        <v>15</v>
      </c>
      <c r="C53" s="369"/>
      <c r="D53" s="369"/>
      <c r="E53" s="370"/>
      <c r="F53" s="437">
        <v>20</v>
      </c>
      <c r="G53" s="438"/>
      <c r="H53" s="371">
        <v>18</v>
      </c>
      <c r="I53" s="118" t="s">
        <v>19</v>
      </c>
      <c r="J53" s="119"/>
      <c r="K53" s="437">
        <v>31</v>
      </c>
      <c r="L53" s="438"/>
      <c r="M53" s="371">
        <v>28</v>
      </c>
      <c r="N53" s="118">
        <f t="shared" si="0"/>
        <v>0.90322580645161288</v>
      </c>
      <c r="O53" s="119"/>
      <c r="P53" s="437">
        <v>227</v>
      </c>
      <c r="Q53" s="438"/>
      <c r="R53" s="371">
        <v>126</v>
      </c>
      <c r="S53" s="118">
        <f t="shared" si="1"/>
        <v>0.55506607929515417</v>
      </c>
      <c r="T53" s="119"/>
      <c r="U53" s="437">
        <v>258</v>
      </c>
      <c r="V53" s="438"/>
      <c r="W53" s="371">
        <v>151</v>
      </c>
      <c r="X53" s="118">
        <f t="shared" si="2"/>
        <v>0.5852713178294574</v>
      </c>
      <c r="AB53" s="346"/>
      <c r="AC53" s="206"/>
      <c r="AD53" s="206"/>
    </row>
    <row r="54" spans="1:30" ht="12" customHeight="1" x14ac:dyDescent="0.2">
      <c r="A54" s="447"/>
      <c r="B54" s="365" t="s">
        <v>16</v>
      </c>
      <c r="C54" s="366"/>
      <c r="D54" s="366"/>
      <c r="E54" s="367"/>
      <c r="F54" s="435">
        <f>SUM(F50:G53)</f>
        <v>34</v>
      </c>
      <c r="G54" s="436"/>
      <c r="H54" s="93">
        <f>SUM(H50:H53)</f>
        <v>29</v>
      </c>
      <c r="I54" s="94">
        <f>H54/F54</f>
        <v>0.8529411764705882</v>
      </c>
      <c r="J54" s="95"/>
      <c r="K54" s="435">
        <f>SUM(K50:L53)</f>
        <v>63</v>
      </c>
      <c r="L54" s="436"/>
      <c r="M54" s="93">
        <f>SUM(M50:M53)</f>
        <v>45</v>
      </c>
      <c r="N54" s="94">
        <f t="shared" si="0"/>
        <v>0.7142857142857143</v>
      </c>
      <c r="O54" s="95"/>
      <c r="P54" s="363">
        <f>SUM(P50:Q53)</f>
        <v>793</v>
      </c>
      <c r="Q54" s="364"/>
      <c r="R54" s="93">
        <f>SUM(R50:R53)</f>
        <v>280</v>
      </c>
      <c r="S54" s="94">
        <f t="shared" si="1"/>
        <v>0.35308953341740229</v>
      </c>
      <c r="T54" s="95"/>
      <c r="U54" s="435">
        <f>SUM(U50:V53)</f>
        <v>881</v>
      </c>
      <c r="V54" s="436"/>
      <c r="W54" s="93">
        <f>SUM(W50:W53)</f>
        <v>325</v>
      </c>
      <c r="X54" s="94">
        <f t="shared" si="2"/>
        <v>0.3688989784335982</v>
      </c>
      <c r="AB54" s="346"/>
      <c r="AC54" s="206"/>
      <c r="AD54" s="206"/>
    </row>
    <row r="55" spans="1:30" ht="12" customHeight="1" x14ac:dyDescent="0.2">
      <c r="A55" s="445">
        <v>2016</v>
      </c>
      <c r="B55" s="448" t="s">
        <v>12</v>
      </c>
      <c r="C55" s="449"/>
      <c r="D55" s="449"/>
      <c r="E55" s="450"/>
      <c r="F55" s="451">
        <v>9</v>
      </c>
      <c r="G55" s="452"/>
      <c r="H55" s="371">
        <v>6</v>
      </c>
      <c r="I55" s="118" t="s">
        <v>19</v>
      </c>
      <c r="J55" s="119"/>
      <c r="K55" s="437">
        <v>13</v>
      </c>
      <c r="L55" s="438"/>
      <c r="M55" s="371">
        <v>8</v>
      </c>
      <c r="N55" s="118">
        <f t="shared" si="0"/>
        <v>0.61538461538461542</v>
      </c>
      <c r="O55" s="119"/>
      <c r="P55" s="451">
        <v>175</v>
      </c>
      <c r="Q55" s="452"/>
      <c r="R55" s="371">
        <v>71</v>
      </c>
      <c r="S55" s="118">
        <f t="shared" si="1"/>
        <v>0.40571428571428569</v>
      </c>
      <c r="T55" s="119"/>
      <c r="U55" s="437">
        <v>195</v>
      </c>
      <c r="V55" s="438"/>
      <c r="W55" s="371">
        <v>85</v>
      </c>
      <c r="X55" s="118">
        <f t="shared" si="2"/>
        <v>0.4358974358974359</v>
      </c>
      <c r="AA55" s="211"/>
      <c r="AB55" s="346"/>
      <c r="AC55" s="206"/>
      <c r="AD55" s="206"/>
    </row>
    <row r="56" spans="1:30" ht="12" customHeight="1" x14ac:dyDescent="0.2">
      <c r="A56" s="446"/>
      <c r="B56" s="448" t="s">
        <v>13</v>
      </c>
      <c r="C56" s="449"/>
      <c r="D56" s="449"/>
      <c r="E56" s="450"/>
      <c r="F56" s="451">
        <v>4</v>
      </c>
      <c r="G56" s="452"/>
      <c r="H56" s="371">
        <v>3</v>
      </c>
      <c r="I56" s="118" t="s">
        <v>19</v>
      </c>
      <c r="J56" s="119"/>
      <c r="K56" s="437">
        <v>7</v>
      </c>
      <c r="L56" s="438"/>
      <c r="M56" s="371">
        <v>4</v>
      </c>
      <c r="N56" s="118">
        <f t="shared" si="0"/>
        <v>0.5714285714285714</v>
      </c>
      <c r="O56" s="119"/>
      <c r="P56" s="451">
        <v>179</v>
      </c>
      <c r="Q56" s="452"/>
      <c r="R56" s="371">
        <v>24</v>
      </c>
      <c r="S56" s="118">
        <f t="shared" si="1"/>
        <v>0.13407821229050279</v>
      </c>
      <c r="T56" s="119"/>
      <c r="U56" s="437">
        <v>201</v>
      </c>
      <c r="V56" s="438"/>
      <c r="W56" s="371">
        <v>26</v>
      </c>
      <c r="X56" s="118">
        <f t="shared" si="2"/>
        <v>0.12935323383084577</v>
      </c>
      <c r="AA56" s="211"/>
      <c r="AB56" s="346"/>
      <c r="AC56" s="206"/>
      <c r="AD56" s="206"/>
    </row>
    <row r="57" spans="1:30" ht="12" customHeight="1" x14ac:dyDescent="0.2">
      <c r="A57" s="446"/>
      <c r="B57" s="448" t="s">
        <v>14</v>
      </c>
      <c r="C57" s="449"/>
      <c r="D57" s="449"/>
      <c r="E57" s="450"/>
      <c r="F57" s="451">
        <v>9</v>
      </c>
      <c r="G57" s="452"/>
      <c r="H57" s="371">
        <v>7</v>
      </c>
      <c r="I57" s="118" t="s">
        <v>19</v>
      </c>
      <c r="J57" s="119"/>
      <c r="K57" s="437">
        <v>11</v>
      </c>
      <c r="L57" s="438"/>
      <c r="M57" s="371">
        <v>9</v>
      </c>
      <c r="N57" s="118">
        <f t="shared" si="0"/>
        <v>0.81818181818181823</v>
      </c>
      <c r="O57" s="119"/>
      <c r="P57" s="451">
        <v>183</v>
      </c>
      <c r="Q57" s="452"/>
      <c r="R57" s="371">
        <v>39</v>
      </c>
      <c r="S57" s="118">
        <f t="shared" si="1"/>
        <v>0.21311475409836064</v>
      </c>
      <c r="T57" s="119"/>
      <c r="U57" s="437">
        <v>209</v>
      </c>
      <c r="V57" s="438"/>
      <c r="W57" s="371">
        <v>45</v>
      </c>
      <c r="X57" s="118">
        <f t="shared" si="2"/>
        <v>0.21531100478468901</v>
      </c>
      <c r="AA57" s="211"/>
      <c r="AB57" s="346"/>
      <c r="AC57" s="206"/>
      <c r="AD57" s="206"/>
    </row>
    <row r="58" spans="1:30" ht="12" customHeight="1" x14ac:dyDescent="0.2">
      <c r="A58" s="446"/>
      <c r="B58" s="448" t="s">
        <v>15</v>
      </c>
      <c r="C58" s="449"/>
      <c r="D58" s="449"/>
      <c r="E58" s="450"/>
      <c r="F58" s="451">
        <v>15</v>
      </c>
      <c r="G58" s="452"/>
      <c r="H58" s="371">
        <v>13</v>
      </c>
      <c r="I58" s="118" t="s">
        <v>19</v>
      </c>
      <c r="J58" s="119"/>
      <c r="K58" s="437">
        <v>24</v>
      </c>
      <c r="L58" s="438"/>
      <c r="M58" s="371">
        <v>19</v>
      </c>
      <c r="N58" s="118">
        <f t="shared" si="0"/>
        <v>0.79166666666666663</v>
      </c>
      <c r="O58" s="119"/>
      <c r="P58" s="451">
        <v>252</v>
      </c>
      <c r="Q58" s="452"/>
      <c r="R58" s="371">
        <v>137</v>
      </c>
      <c r="S58" s="118">
        <f t="shared" si="1"/>
        <v>0.54365079365079361</v>
      </c>
      <c r="T58" s="119"/>
      <c r="U58" s="437">
        <v>291</v>
      </c>
      <c r="V58" s="438"/>
      <c r="W58" s="371">
        <v>167</v>
      </c>
      <c r="X58" s="118">
        <f t="shared" si="2"/>
        <v>0.57388316151202745</v>
      </c>
      <c r="AA58" s="211"/>
      <c r="AB58" s="205"/>
      <c r="AC58" s="206"/>
      <c r="AD58" s="206"/>
    </row>
    <row r="59" spans="1:30" ht="12" customHeight="1" x14ac:dyDescent="0.2">
      <c r="A59" s="447"/>
      <c r="B59" s="439" t="s">
        <v>16</v>
      </c>
      <c r="C59" s="440"/>
      <c r="D59" s="440"/>
      <c r="E59" s="441"/>
      <c r="F59" s="435">
        <f>SUM(F55:G58)</f>
        <v>37</v>
      </c>
      <c r="G59" s="436"/>
      <c r="H59" s="93">
        <f>SUM(H55:H58)</f>
        <v>29</v>
      </c>
      <c r="I59" s="94">
        <f>H59/F59</f>
        <v>0.78378378378378377</v>
      </c>
      <c r="J59" s="95"/>
      <c r="K59" s="435">
        <f>SUM(K55:L58)</f>
        <v>55</v>
      </c>
      <c r="L59" s="436"/>
      <c r="M59" s="93">
        <f>SUM(M55:M58)</f>
        <v>40</v>
      </c>
      <c r="N59" s="94">
        <f t="shared" si="0"/>
        <v>0.72727272727272729</v>
      </c>
      <c r="O59" s="95"/>
      <c r="P59" s="435">
        <f>SUM(P55:Q58)</f>
        <v>789</v>
      </c>
      <c r="Q59" s="436"/>
      <c r="R59" s="93">
        <f>SUM(R55:R58)</f>
        <v>271</v>
      </c>
      <c r="S59" s="94">
        <f t="shared" si="1"/>
        <v>0.34347275031685676</v>
      </c>
      <c r="T59" s="95"/>
      <c r="U59" s="435">
        <f>SUM(U55:V58)</f>
        <v>896</v>
      </c>
      <c r="V59" s="436"/>
      <c r="W59" s="93">
        <f>SUM(W55:W58)</f>
        <v>323</v>
      </c>
      <c r="X59" s="94">
        <f t="shared" si="2"/>
        <v>0.36049107142857145</v>
      </c>
      <c r="AA59" s="211"/>
    </row>
    <row r="60" spans="1:30" ht="12" customHeight="1" x14ac:dyDescent="0.2">
      <c r="A60" s="445">
        <v>2017</v>
      </c>
      <c r="B60" s="448" t="s">
        <v>12</v>
      </c>
      <c r="C60" s="449"/>
      <c r="D60" s="449"/>
      <c r="E60" s="450"/>
      <c r="F60" s="451">
        <v>6</v>
      </c>
      <c r="G60" s="452"/>
      <c r="H60" s="371">
        <v>6</v>
      </c>
      <c r="I60" s="118" t="s">
        <v>19</v>
      </c>
      <c r="J60" s="119"/>
      <c r="K60" s="451">
        <v>11</v>
      </c>
      <c r="L60" s="452"/>
      <c r="M60" s="371">
        <v>9</v>
      </c>
      <c r="N60" s="118">
        <f t="shared" si="0"/>
        <v>0.81818181818181823</v>
      </c>
      <c r="O60" s="119"/>
      <c r="P60" s="451">
        <v>227</v>
      </c>
      <c r="Q60" s="452"/>
      <c r="R60" s="371">
        <v>106</v>
      </c>
      <c r="S60" s="118">
        <f t="shared" si="1"/>
        <v>0.46696035242290751</v>
      </c>
      <c r="T60" s="119"/>
      <c r="U60" s="437">
        <v>239</v>
      </c>
      <c r="V60" s="438"/>
      <c r="W60" s="371">
        <v>114</v>
      </c>
      <c r="X60" s="118">
        <f t="shared" si="2"/>
        <v>0.47698744769874479</v>
      </c>
      <c r="AA60" s="211"/>
    </row>
    <row r="61" spans="1:30" ht="12" customHeight="1" x14ac:dyDescent="0.2">
      <c r="A61" s="446"/>
      <c r="B61" s="448" t="s">
        <v>13</v>
      </c>
      <c r="C61" s="449"/>
      <c r="D61" s="449"/>
      <c r="E61" s="450"/>
      <c r="F61" s="451">
        <v>2</v>
      </c>
      <c r="G61" s="452"/>
      <c r="H61" s="371">
        <v>2</v>
      </c>
      <c r="I61" s="118" t="s">
        <v>19</v>
      </c>
      <c r="J61" s="119"/>
      <c r="K61" s="451">
        <v>5</v>
      </c>
      <c r="L61" s="452"/>
      <c r="M61" s="371">
        <v>2</v>
      </c>
      <c r="N61" s="118">
        <f t="shared" si="0"/>
        <v>0.4</v>
      </c>
      <c r="O61" s="119"/>
      <c r="P61" s="451">
        <v>157</v>
      </c>
      <c r="Q61" s="452"/>
      <c r="R61" s="371">
        <v>22</v>
      </c>
      <c r="S61" s="118">
        <f t="shared" si="1"/>
        <v>0.14012738853503184</v>
      </c>
      <c r="T61" s="119"/>
      <c r="U61" s="437">
        <v>164</v>
      </c>
      <c r="V61" s="438"/>
      <c r="W61" s="371">
        <v>26</v>
      </c>
      <c r="X61" s="118">
        <f t="shared" si="2"/>
        <v>0.15853658536585366</v>
      </c>
      <c r="AA61" s="211"/>
    </row>
    <row r="62" spans="1:30" ht="12" customHeight="1" x14ac:dyDescent="0.2">
      <c r="A62" s="446"/>
      <c r="B62" s="448" t="s">
        <v>14</v>
      </c>
      <c r="C62" s="449"/>
      <c r="D62" s="449"/>
      <c r="E62" s="450"/>
      <c r="F62" s="451">
        <v>7</v>
      </c>
      <c r="G62" s="452"/>
      <c r="H62" s="371">
        <v>7</v>
      </c>
      <c r="I62" s="118" t="s">
        <v>19</v>
      </c>
      <c r="J62" s="119"/>
      <c r="K62" s="451">
        <v>13</v>
      </c>
      <c r="L62" s="452"/>
      <c r="M62" s="371">
        <v>11</v>
      </c>
      <c r="N62" s="118">
        <f t="shared" si="0"/>
        <v>0.84615384615384615</v>
      </c>
      <c r="O62" s="119"/>
      <c r="P62" s="451">
        <v>183</v>
      </c>
      <c r="Q62" s="452"/>
      <c r="R62" s="371">
        <v>34</v>
      </c>
      <c r="S62" s="118">
        <f t="shared" si="1"/>
        <v>0.18579234972677597</v>
      </c>
      <c r="T62" s="119"/>
      <c r="U62" s="437">
        <v>197</v>
      </c>
      <c r="V62" s="438"/>
      <c r="W62" s="371">
        <v>40</v>
      </c>
      <c r="X62" s="118">
        <f t="shared" si="2"/>
        <v>0.20304568527918782</v>
      </c>
      <c r="AA62" s="211"/>
    </row>
    <row r="63" spans="1:30" ht="12" customHeight="1" x14ac:dyDescent="0.2">
      <c r="A63" s="446"/>
      <c r="B63" s="448" t="s">
        <v>15</v>
      </c>
      <c r="C63" s="449"/>
      <c r="D63" s="449"/>
      <c r="E63" s="450"/>
      <c r="F63" s="451">
        <v>8</v>
      </c>
      <c r="G63" s="452"/>
      <c r="H63" s="371">
        <v>8</v>
      </c>
      <c r="I63" s="118" t="s">
        <v>19</v>
      </c>
      <c r="J63" s="119"/>
      <c r="K63" s="451">
        <v>22</v>
      </c>
      <c r="L63" s="452"/>
      <c r="M63" s="371">
        <v>18</v>
      </c>
      <c r="N63" s="118">
        <f t="shared" si="0"/>
        <v>0.81818181818181823</v>
      </c>
      <c r="O63" s="119"/>
      <c r="P63" s="451">
        <v>275</v>
      </c>
      <c r="Q63" s="452"/>
      <c r="R63" s="371">
        <v>168</v>
      </c>
      <c r="S63" s="118">
        <f t="shared" si="1"/>
        <v>0.61090909090909096</v>
      </c>
      <c r="T63" s="119"/>
      <c r="U63" s="437">
        <v>299</v>
      </c>
      <c r="V63" s="438"/>
      <c r="W63" s="371">
        <v>185</v>
      </c>
      <c r="X63" s="118">
        <f t="shared" si="2"/>
        <v>0.61872909698996659</v>
      </c>
      <c r="AA63" s="211"/>
    </row>
    <row r="64" spans="1:30" ht="12" customHeight="1" x14ac:dyDescent="0.2">
      <c r="A64" s="447"/>
      <c r="B64" s="439" t="s">
        <v>16</v>
      </c>
      <c r="C64" s="440"/>
      <c r="D64" s="440"/>
      <c r="E64" s="441"/>
      <c r="F64" s="435">
        <f>SUM(F60:G63)</f>
        <v>23</v>
      </c>
      <c r="G64" s="436"/>
      <c r="H64" s="93">
        <f>SUM(H60:H63)</f>
        <v>23</v>
      </c>
      <c r="I64" s="362">
        <f>H64/F64</f>
        <v>1</v>
      </c>
      <c r="J64" s="95"/>
      <c r="K64" s="435">
        <f>SUM(K60:L63)</f>
        <v>51</v>
      </c>
      <c r="L64" s="436"/>
      <c r="M64" s="93">
        <f>SUM(M60:M63)</f>
        <v>40</v>
      </c>
      <c r="N64" s="94">
        <f t="shared" si="0"/>
        <v>0.78431372549019607</v>
      </c>
      <c r="O64" s="95"/>
      <c r="P64" s="435">
        <f>SUM(P60:Q63)</f>
        <v>842</v>
      </c>
      <c r="Q64" s="436"/>
      <c r="R64" s="93">
        <f>SUM(R60:R63)</f>
        <v>330</v>
      </c>
      <c r="S64" s="94">
        <f t="shared" si="1"/>
        <v>0.39192399049881232</v>
      </c>
      <c r="T64" s="95"/>
      <c r="U64" s="435">
        <f>SUM(U60:V63)</f>
        <v>899</v>
      </c>
      <c r="V64" s="436"/>
      <c r="W64" s="93">
        <f>SUM(W60:W63)</f>
        <v>365</v>
      </c>
      <c r="X64" s="94">
        <f t="shared" si="2"/>
        <v>0.40600667408231367</v>
      </c>
      <c r="AA64" s="211"/>
    </row>
    <row r="65" spans="1:25" ht="33.75" customHeight="1" x14ac:dyDescent="0.3">
      <c r="A65" s="302" t="s">
        <v>53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442"/>
      <c r="X65" s="442"/>
    </row>
    <row r="66" spans="1:25" ht="27.75" customHeight="1" x14ac:dyDescent="0.3">
      <c r="T66" s="377"/>
      <c r="U66" s="377"/>
      <c r="V66" s="377"/>
      <c r="Y66" s="377"/>
    </row>
    <row r="67" spans="1:25" ht="24" customHeight="1" x14ac:dyDescent="0.3">
      <c r="U67" s="5"/>
      <c r="V67" s="5"/>
      <c r="Y67" s="5"/>
    </row>
  </sheetData>
  <mergeCells count="153">
    <mergeCell ref="AC13:AD13"/>
    <mergeCell ref="A14:D14"/>
    <mergeCell ref="F14:I14"/>
    <mergeCell ref="K14:N14"/>
    <mergeCell ref="P14:S14"/>
    <mergeCell ref="U14:X14"/>
    <mergeCell ref="A5:X5"/>
    <mergeCell ref="I7:P7"/>
    <mergeCell ref="N8:P8"/>
    <mergeCell ref="N9:P9"/>
    <mergeCell ref="N10:P10"/>
    <mergeCell ref="N11:P11"/>
    <mergeCell ref="U18:V18"/>
    <mergeCell ref="A20:B20"/>
    <mergeCell ref="C20:D20"/>
    <mergeCell ref="F20:G20"/>
    <mergeCell ref="H20:I20"/>
    <mergeCell ref="K20:L20"/>
    <mergeCell ref="M20:N20"/>
    <mergeCell ref="P20:Q20"/>
    <mergeCell ref="R20:S20"/>
    <mergeCell ref="U20:V20"/>
    <mergeCell ref="A35:X35"/>
    <mergeCell ref="F37:N37"/>
    <mergeCell ref="P37:X37"/>
    <mergeCell ref="F38:I38"/>
    <mergeCell ref="K38:N38"/>
    <mergeCell ref="P38:S38"/>
    <mergeCell ref="U38:X38"/>
    <mergeCell ref="W20:X20"/>
    <mergeCell ref="A28:N28"/>
    <mergeCell ref="B29:P29"/>
    <mergeCell ref="C30:Q30"/>
    <mergeCell ref="D31:R31"/>
    <mergeCell ref="F33:X33"/>
    <mergeCell ref="F39:G39"/>
    <mergeCell ref="K39:L39"/>
    <mergeCell ref="P39:Q39"/>
    <mergeCell ref="U39:V39"/>
    <mergeCell ref="A40:A44"/>
    <mergeCell ref="F40:G40"/>
    <mergeCell ref="K40:L40"/>
    <mergeCell ref="P40:Q40"/>
    <mergeCell ref="U40:V40"/>
    <mergeCell ref="F41:G41"/>
    <mergeCell ref="F43:G43"/>
    <mergeCell ref="K43:L43"/>
    <mergeCell ref="P43:Q43"/>
    <mergeCell ref="U43:V43"/>
    <mergeCell ref="F44:G44"/>
    <mergeCell ref="K44:L44"/>
    <mergeCell ref="P44:Q44"/>
    <mergeCell ref="K41:L41"/>
    <mergeCell ref="P41:Q41"/>
    <mergeCell ref="U41:V41"/>
    <mergeCell ref="F42:G42"/>
    <mergeCell ref="K42:L42"/>
    <mergeCell ref="P42:Q42"/>
    <mergeCell ref="U42:V42"/>
    <mergeCell ref="K47:L47"/>
    <mergeCell ref="P47:Q47"/>
    <mergeCell ref="U47:V47"/>
    <mergeCell ref="F48:G48"/>
    <mergeCell ref="K48:L48"/>
    <mergeCell ref="P48:Q48"/>
    <mergeCell ref="U48:V48"/>
    <mergeCell ref="A45:A49"/>
    <mergeCell ref="F45:G45"/>
    <mergeCell ref="K45:L45"/>
    <mergeCell ref="P45:Q45"/>
    <mergeCell ref="U45:V45"/>
    <mergeCell ref="F46:G46"/>
    <mergeCell ref="K46:L46"/>
    <mergeCell ref="P46:Q46"/>
    <mergeCell ref="U46:V46"/>
    <mergeCell ref="F47:G47"/>
    <mergeCell ref="F49:G49"/>
    <mergeCell ref="K49:L49"/>
    <mergeCell ref="P49:Q49"/>
    <mergeCell ref="U49:V49"/>
    <mergeCell ref="A50:A54"/>
    <mergeCell ref="F50:G50"/>
    <mergeCell ref="K50:L50"/>
    <mergeCell ref="P50:Q50"/>
    <mergeCell ref="U50:V50"/>
    <mergeCell ref="F51:G51"/>
    <mergeCell ref="F53:G53"/>
    <mergeCell ref="K53:L53"/>
    <mergeCell ref="P53:Q53"/>
    <mergeCell ref="U53:V53"/>
    <mergeCell ref="F54:G54"/>
    <mergeCell ref="K54:L54"/>
    <mergeCell ref="U54:V54"/>
    <mergeCell ref="K51:L51"/>
    <mergeCell ref="P51:Q51"/>
    <mergeCell ref="U51:V51"/>
    <mergeCell ref="F52:G52"/>
    <mergeCell ref="K52:L52"/>
    <mergeCell ref="P52:Q52"/>
    <mergeCell ref="U52:V52"/>
    <mergeCell ref="U56:V56"/>
    <mergeCell ref="B57:E57"/>
    <mergeCell ref="F57:G57"/>
    <mergeCell ref="K57:L57"/>
    <mergeCell ref="P57:Q57"/>
    <mergeCell ref="U57:V57"/>
    <mergeCell ref="A55:A59"/>
    <mergeCell ref="B55:E55"/>
    <mergeCell ref="F55:G55"/>
    <mergeCell ref="K55:L55"/>
    <mergeCell ref="P55:Q55"/>
    <mergeCell ref="U55:V55"/>
    <mergeCell ref="B56:E56"/>
    <mergeCell ref="F56:G56"/>
    <mergeCell ref="K56:L56"/>
    <mergeCell ref="P56:Q56"/>
    <mergeCell ref="B58:E58"/>
    <mergeCell ref="F58:G58"/>
    <mergeCell ref="K58:L58"/>
    <mergeCell ref="P58:Q58"/>
    <mergeCell ref="U58:V58"/>
    <mergeCell ref="B59:E59"/>
    <mergeCell ref="F59:G59"/>
    <mergeCell ref="K59:L59"/>
    <mergeCell ref="P59:Q59"/>
    <mergeCell ref="U59:V59"/>
    <mergeCell ref="U61:V61"/>
    <mergeCell ref="B62:E62"/>
    <mergeCell ref="F62:G62"/>
    <mergeCell ref="K62:L62"/>
    <mergeCell ref="P62:Q62"/>
    <mergeCell ref="U62:V62"/>
    <mergeCell ref="A60:A64"/>
    <mergeCell ref="B60:E60"/>
    <mergeCell ref="F60:G60"/>
    <mergeCell ref="K60:L60"/>
    <mergeCell ref="P60:Q60"/>
    <mergeCell ref="U60:V60"/>
    <mergeCell ref="B61:E61"/>
    <mergeCell ref="F61:G61"/>
    <mergeCell ref="K61:L61"/>
    <mergeCell ref="P61:Q61"/>
    <mergeCell ref="W65:X65"/>
    <mergeCell ref="B63:E63"/>
    <mergeCell ref="F63:G63"/>
    <mergeCell ref="K63:L63"/>
    <mergeCell ref="P63:Q63"/>
    <mergeCell ref="U63:V63"/>
    <mergeCell ref="B64:E64"/>
    <mergeCell ref="F64:G64"/>
    <mergeCell ref="K64:L64"/>
    <mergeCell ref="P64:Q64"/>
    <mergeCell ref="U64:V64"/>
  </mergeCells>
  <pageMargins left="0.39370078740157483" right="0" top="0" bottom="0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workbookViewId="0">
      <selection activeCell="AH22" sqref="AH22"/>
    </sheetView>
  </sheetViews>
  <sheetFormatPr defaultRowHeight="12.75" x14ac:dyDescent="0.2"/>
  <cols>
    <col min="1" max="1" width="5.85546875" style="1" customWidth="1"/>
    <col min="2" max="2" width="3.28515625" style="1" customWidth="1"/>
    <col min="3" max="3" width="6" style="1" customWidth="1"/>
    <col min="4" max="4" width="4" style="1" customWidth="1"/>
    <col min="5" max="5" width="0.28515625" style="1" customWidth="1"/>
    <col min="6" max="6" width="5.7109375" style="1" customWidth="1"/>
    <col min="7" max="7" width="3.28515625" style="1" customWidth="1"/>
    <col min="8" max="8" width="6" style="1" customWidth="1"/>
    <col min="9" max="9" width="4" style="1" customWidth="1"/>
    <col min="10" max="10" width="0.28515625" style="1" customWidth="1"/>
    <col min="11" max="11" width="5.7109375" style="1" customWidth="1"/>
    <col min="12" max="12" width="3.28515625" style="1" customWidth="1"/>
    <col min="13" max="13" width="6.140625" style="1" customWidth="1"/>
    <col min="14" max="14" width="4" style="1" customWidth="1"/>
    <col min="15" max="15" width="0.28515625" style="1" customWidth="1"/>
    <col min="16" max="16" width="5.7109375" style="1" customWidth="1"/>
    <col min="17" max="17" width="3.28515625" style="1" customWidth="1"/>
    <col min="18" max="18" width="6.140625" style="1" customWidth="1"/>
    <col min="19" max="19" width="4" style="1" customWidth="1"/>
    <col min="20" max="20" width="0.28515625" style="1" customWidth="1"/>
    <col min="21" max="21" width="5.85546875" style="1" customWidth="1"/>
    <col min="22" max="22" width="3.28515625" style="1" customWidth="1"/>
    <col min="23" max="23" width="6.140625" style="1" customWidth="1"/>
    <col min="24" max="24" width="4" style="1" customWidth="1"/>
    <col min="25" max="25" width="0.85546875" style="1" customWidth="1"/>
    <col min="26" max="26" width="9.85546875" style="204" customWidth="1"/>
    <col min="27" max="27" width="16.42578125" style="204" customWidth="1"/>
    <col min="28" max="28" width="11.28515625" style="215" customWidth="1"/>
    <col min="29" max="29" width="8.42578125" style="204" customWidth="1"/>
    <col min="30" max="31" width="5.42578125" style="204" customWidth="1"/>
    <col min="32" max="32" width="5.42578125" style="229" customWidth="1"/>
    <col min="33" max="33" width="6.7109375" style="204" customWidth="1"/>
    <col min="34" max="34" width="9.140625" style="6"/>
    <col min="35" max="16384" width="9.140625" style="1"/>
  </cols>
  <sheetData>
    <row r="1" spans="1:33" s="1" customFormat="1" ht="18.75" x14ac:dyDescent="0.3">
      <c r="A1" s="256"/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8"/>
      <c r="O1" s="6"/>
      <c r="P1" s="6"/>
      <c r="Q1" s="6"/>
      <c r="R1" s="6"/>
      <c r="S1" s="6"/>
      <c r="T1" s="6"/>
      <c r="U1" s="6"/>
      <c r="V1" s="6"/>
      <c r="W1" s="6"/>
      <c r="X1" s="6"/>
      <c r="Z1" s="204"/>
      <c r="AA1" s="204"/>
      <c r="AB1" s="215"/>
      <c r="AC1" s="204"/>
      <c r="AD1" s="204"/>
      <c r="AE1" s="204"/>
      <c r="AF1" s="229"/>
      <c r="AG1" s="204"/>
    </row>
    <row r="2" spans="1:33" s="1" customFormat="1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Z2" s="204"/>
      <c r="AA2" s="204"/>
      <c r="AB2" s="215"/>
      <c r="AC2" s="204"/>
      <c r="AD2" s="204"/>
      <c r="AE2" s="204"/>
      <c r="AF2" s="229"/>
      <c r="AG2" s="204"/>
    </row>
    <row r="3" spans="1:33" s="1" customFormat="1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Z3" s="204"/>
      <c r="AA3" s="205"/>
      <c r="AB3" s="204"/>
      <c r="AC3" s="204"/>
      <c r="AD3" s="204"/>
      <c r="AE3" s="204"/>
      <c r="AF3" s="229"/>
      <c r="AG3" s="204"/>
    </row>
    <row r="4" spans="1:33" s="1" customFormat="1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Z4" s="204"/>
      <c r="AA4" s="205"/>
      <c r="AB4" s="204"/>
      <c r="AC4" s="204"/>
      <c r="AD4" s="204"/>
      <c r="AE4" s="204"/>
      <c r="AF4" s="229"/>
      <c r="AG4" s="204"/>
    </row>
    <row r="5" spans="1:33" s="1" customFormat="1" x14ac:dyDescent="0.2">
      <c r="A5" s="470" t="s">
        <v>66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70"/>
      <c r="P5" s="470"/>
      <c r="Q5" s="470"/>
      <c r="R5" s="470"/>
      <c r="S5" s="470"/>
      <c r="T5" s="470"/>
      <c r="U5" s="470"/>
      <c r="V5" s="470"/>
      <c r="W5" s="470"/>
      <c r="X5" s="470"/>
      <c r="Z5" s="204"/>
      <c r="AA5" s="205"/>
      <c r="AB5" s="204"/>
      <c r="AC5" s="204"/>
      <c r="AD5" s="204"/>
      <c r="AE5" s="204"/>
      <c r="AF5" s="229"/>
      <c r="AG5" s="204"/>
    </row>
    <row r="6" spans="1:33" s="1" customFormat="1" ht="10.5" customHeight="1" x14ac:dyDescent="0.2">
      <c r="A6" s="256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6"/>
      <c r="P6" s="6"/>
      <c r="Q6" s="6"/>
      <c r="R6" s="6"/>
      <c r="S6" s="6"/>
      <c r="T6" s="6"/>
      <c r="U6" s="6"/>
      <c r="V6" s="6"/>
      <c r="W6" s="6"/>
      <c r="X6" s="6"/>
      <c r="Z6" s="204"/>
      <c r="AA6" s="205"/>
      <c r="AB6" s="204"/>
      <c r="AC6" s="204"/>
      <c r="AD6" s="204"/>
      <c r="AE6" s="204"/>
      <c r="AF6" s="229"/>
      <c r="AG6" s="204"/>
    </row>
    <row r="7" spans="1:33" s="1" customFormat="1" ht="12.75" customHeight="1" x14ac:dyDescent="0.2">
      <c r="A7" s="6"/>
      <c r="B7" s="6"/>
      <c r="C7" s="6"/>
      <c r="D7" s="6"/>
      <c r="E7" s="6"/>
      <c r="F7" s="6"/>
      <c r="G7" s="6"/>
      <c r="H7" s="6"/>
      <c r="I7" s="464" t="s">
        <v>23</v>
      </c>
      <c r="J7" s="465"/>
      <c r="K7" s="465"/>
      <c r="L7" s="465"/>
      <c r="M7" s="465"/>
      <c r="N7" s="465"/>
      <c r="O7" s="465"/>
      <c r="P7" s="466"/>
      <c r="Q7" s="6"/>
      <c r="R7" s="6"/>
      <c r="S7" s="6"/>
      <c r="T7" s="6"/>
      <c r="U7" s="6"/>
      <c r="V7" s="6"/>
      <c r="W7" s="6"/>
      <c r="X7" s="6"/>
      <c r="Z7" s="204"/>
      <c r="AA7" s="205"/>
      <c r="AB7" s="204"/>
      <c r="AC7" s="204"/>
      <c r="AD7" s="204"/>
      <c r="AE7" s="204"/>
      <c r="AF7" s="229"/>
      <c r="AG7" s="204"/>
    </row>
    <row r="8" spans="1:33" s="1" customFormat="1" ht="12.75" customHeight="1" x14ac:dyDescent="0.2">
      <c r="A8" s="6"/>
      <c r="B8" s="6"/>
      <c r="C8" s="6"/>
      <c r="D8" s="6"/>
      <c r="E8" s="6"/>
      <c r="F8" s="6"/>
      <c r="G8" s="6"/>
      <c r="H8" s="6"/>
      <c r="I8" s="259" t="s">
        <v>0</v>
      </c>
      <c r="J8" s="260"/>
      <c r="K8" s="260"/>
      <c r="L8" s="261">
        <v>930</v>
      </c>
      <c r="M8" s="262"/>
      <c r="N8" s="487">
        <v>1</v>
      </c>
      <c r="O8" s="474"/>
      <c r="P8" s="475"/>
      <c r="Q8" s="6"/>
      <c r="R8" s="6"/>
      <c r="S8" s="6"/>
      <c r="T8" s="6"/>
      <c r="U8" s="6"/>
      <c r="V8" s="6"/>
      <c r="W8" s="6"/>
      <c r="X8" s="6"/>
      <c r="Z8" s="204"/>
      <c r="AA8" s="205"/>
      <c r="AB8" s="204"/>
      <c r="AC8" s="204"/>
      <c r="AD8" s="204"/>
      <c r="AE8" s="204"/>
      <c r="AF8" s="229"/>
      <c r="AG8" s="204"/>
    </row>
    <row r="9" spans="1:33" s="1" customFormat="1" ht="12.75" customHeight="1" x14ac:dyDescent="0.2">
      <c r="A9" s="6"/>
      <c r="B9" s="6"/>
      <c r="C9" s="6"/>
      <c r="D9" s="6"/>
      <c r="E9" s="6"/>
      <c r="F9" s="6"/>
      <c r="G9" s="6"/>
      <c r="H9" s="6"/>
      <c r="I9" s="263" t="s">
        <v>1</v>
      </c>
      <c r="J9" s="264"/>
      <c r="K9" s="264"/>
      <c r="L9" s="265">
        <v>55</v>
      </c>
      <c r="M9" s="266"/>
      <c r="N9" s="488">
        <v>1</v>
      </c>
      <c r="O9" s="476"/>
      <c r="P9" s="477"/>
      <c r="Q9" s="6"/>
      <c r="R9" s="6"/>
      <c r="S9" s="6"/>
      <c r="T9" s="6"/>
      <c r="U9" s="6"/>
      <c r="V9" s="6"/>
      <c r="W9" s="6"/>
      <c r="X9" s="6"/>
      <c r="Z9" s="204"/>
      <c r="AA9" s="207"/>
      <c r="AB9" s="204"/>
      <c r="AC9" s="204"/>
      <c r="AD9" s="204"/>
      <c r="AE9" s="204"/>
      <c r="AF9" s="229"/>
      <c r="AG9" s="204"/>
    </row>
    <row r="10" spans="1:33" s="1" customFormat="1" ht="12.75" customHeight="1" x14ac:dyDescent="0.2">
      <c r="A10" s="6"/>
      <c r="B10" s="6"/>
      <c r="C10" s="6"/>
      <c r="D10" s="6"/>
      <c r="E10" s="6"/>
      <c r="F10" s="6"/>
      <c r="G10" s="6"/>
      <c r="H10" s="6"/>
      <c r="I10" s="263" t="s">
        <v>2</v>
      </c>
      <c r="J10" s="264"/>
      <c r="K10" s="264"/>
      <c r="L10" s="265">
        <v>896</v>
      </c>
      <c r="M10" s="266"/>
      <c r="N10" s="488">
        <v>1</v>
      </c>
      <c r="O10" s="476"/>
      <c r="P10" s="477"/>
      <c r="Q10" s="6"/>
      <c r="R10" s="6"/>
      <c r="S10" s="6"/>
      <c r="T10" s="6"/>
      <c r="U10" s="6"/>
      <c r="V10" s="6"/>
      <c r="W10" s="6"/>
      <c r="X10" s="6"/>
      <c r="Z10" s="204"/>
      <c r="AA10" s="207"/>
      <c r="AB10" s="204"/>
      <c r="AC10" s="204"/>
      <c r="AD10" s="204"/>
      <c r="AE10" s="219"/>
      <c r="AF10" s="237"/>
      <c r="AG10" s="204"/>
    </row>
    <row r="11" spans="1:33" s="1" customFormat="1" ht="12.75" customHeight="1" x14ac:dyDescent="0.2">
      <c r="A11" s="6"/>
      <c r="B11" s="6"/>
      <c r="C11" s="6"/>
      <c r="D11" s="3"/>
      <c r="E11" s="3"/>
      <c r="F11" s="3"/>
      <c r="G11" s="3"/>
      <c r="H11" s="6"/>
      <c r="I11" s="359" t="s">
        <v>21</v>
      </c>
      <c r="J11" s="360"/>
      <c r="K11" s="360"/>
      <c r="L11" s="269">
        <v>130</v>
      </c>
      <c r="M11" s="270"/>
      <c r="N11" s="489">
        <v>1</v>
      </c>
      <c r="O11" s="478"/>
      <c r="P11" s="479"/>
      <c r="Q11" s="6"/>
      <c r="R11" s="6"/>
      <c r="S11" s="6"/>
      <c r="T11" s="6"/>
      <c r="U11" s="6"/>
      <c r="V11" s="6"/>
      <c r="W11" s="6"/>
      <c r="X11" s="6"/>
      <c r="Z11" s="204"/>
      <c r="AA11" s="232"/>
      <c r="AB11" s="229"/>
      <c r="AC11" s="229"/>
      <c r="AD11" s="229"/>
      <c r="AE11" s="239"/>
      <c r="AF11" s="312"/>
      <c r="AG11" s="229"/>
    </row>
    <row r="12" spans="1:33" s="1" customFormat="1" ht="12.75" customHeight="1" x14ac:dyDescent="0.2">
      <c r="A12" s="6"/>
      <c r="B12" s="6"/>
      <c r="C12" s="271"/>
      <c r="D12" s="271"/>
      <c r="E12" s="271"/>
      <c r="F12" s="271"/>
      <c r="G12" s="271"/>
      <c r="H12" s="271"/>
      <c r="I12" s="271"/>
      <c r="J12" s="271"/>
      <c r="K12" s="271"/>
      <c r="L12" s="270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6"/>
      <c r="X12" s="6"/>
      <c r="Z12" s="204"/>
      <c r="AA12" s="232"/>
      <c r="AB12" s="234"/>
      <c r="AC12" s="234"/>
      <c r="AD12" s="234"/>
      <c r="AE12" s="238"/>
      <c r="AF12" s="312"/>
      <c r="AG12" s="229"/>
    </row>
    <row r="13" spans="1:33" s="1" customFormat="1" ht="12.75" customHeight="1" x14ac:dyDescent="0.2">
      <c r="A13" s="6"/>
      <c r="B13" s="272"/>
      <c r="C13" s="6"/>
      <c r="D13" s="3"/>
      <c r="E13" s="3"/>
      <c r="F13" s="6"/>
      <c r="G13" s="272"/>
      <c r="H13" s="6"/>
      <c r="I13" s="3"/>
      <c r="J13" s="3"/>
      <c r="K13" s="3"/>
      <c r="L13" s="272"/>
      <c r="M13" s="6"/>
      <c r="N13" s="6"/>
      <c r="O13" s="6"/>
      <c r="P13" s="6"/>
      <c r="Q13" s="272"/>
      <c r="R13" s="6"/>
      <c r="S13" s="6"/>
      <c r="T13" s="6"/>
      <c r="U13" s="6"/>
      <c r="V13" s="273"/>
      <c r="W13" s="6"/>
      <c r="X13" s="6"/>
      <c r="Z13" s="204"/>
      <c r="AA13" s="232"/>
      <c r="AB13" s="358"/>
      <c r="AC13" s="463"/>
      <c r="AD13" s="463"/>
      <c r="AE13" s="238"/>
      <c r="AF13" s="312"/>
      <c r="AG13" s="229"/>
    </row>
    <row r="14" spans="1:33" s="1" customFormat="1" ht="12.75" customHeight="1" x14ac:dyDescent="0.2">
      <c r="A14" s="464" t="s">
        <v>5</v>
      </c>
      <c r="B14" s="465"/>
      <c r="C14" s="465"/>
      <c r="D14" s="466"/>
      <c r="E14" s="112"/>
      <c r="F14" s="464" t="s">
        <v>8</v>
      </c>
      <c r="G14" s="465"/>
      <c r="H14" s="465"/>
      <c r="I14" s="466"/>
      <c r="J14" s="112"/>
      <c r="K14" s="464" t="s">
        <v>11</v>
      </c>
      <c r="L14" s="465"/>
      <c r="M14" s="465"/>
      <c r="N14" s="466"/>
      <c r="O14" s="6"/>
      <c r="P14" s="464" t="s">
        <v>6</v>
      </c>
      <c r="Q14" s="465"/>
      <c r="R14" s="465"/>
      <c r="S14" s="466"/>
      <c r="T14" s="6"/>
      <c r="U14" s="467" t="s">
        <v>7</v>
      </c>
      <c r="V14" s="468"/>
      <c r="W14" s="468"/>
      <c r="X14" s="469"/>
      <c r="Z14" s="310"/>
      <c r="AA14" s="229" t="s">
        <v>29</v>
      </c>
      <c r="AB14" s="233"/>
      <c r="AC14" s="233"/>
      <c r="AD14" s="233"/>
      <c r="AE14" s="239"/>
      <c r="AF14" s="312"/>
      <c r="AG14" s="229"/>
    </row>
    <row r="15" spans="1:33" s="1" customFormat="1" ht="12.75" customHeight="1" x14ac:dyDescent="0.2">
      <c r="A15" s="274" t="s">
        <v>0</v>
      </c>
      <c r="B15" s="3"/>
      <c r="C15" s="275">
        <v>500</v>
      </c>
      <c r="D15" s="276">
        <f>C15/L8</f>
        <v>0.5376344086021505</v>
      </c>
      <c r="E15" s="113"/>
      <c r="F15" s="274" t="s">
        <v>0</v>
      </c>
      <c r="G15" s="3"/>
      <c r="H15" s="277">
        <v>249</v>
      </c>
      <c r="I15" s="276">
        <f>H15/L8</f>
        <v>0.26774193548387099</v>
      </c>
      <c r="J15" s="113"/>
      <c r="K15" s="274" t="s">
        <v>0</v>
      </c>
      <c r="L15" s="3"/>
      <c r="M15" s="277">
        <v>35</v>
      </c>
      <c r="N15" s="276">
        <f>M15/L8</f>
        <v>3.7634408602150539E-2</v>
      </c>
      <c r="O15" s="6"/>
      <c r="P15" s="274" t="s">
        <v>0</v>
      </c>
      <c r="Q15" s="3"/>
      <c r="R15" s="275">
        <v>106</v>
      </c>
      <c r="S15" s="276">
        <f>R15/L8</f>
        <v>0.11397849462365592</v>
      </c>
      <c r="T15" s="6"/>
      <c r="U15" s="274" t="s">
        <v>0</v>
      </c>
      <c r="V15" s="3"/>
      <c r="W15" s="278">
        <v>40</v>
      </c>
      <c r="X15" s="276">
        <f>W15/L8</f>
        <v>4.3010752688172046E-2</v>
      </c>
      <c r="Z15" s="310"/>
      <c r="AA15" s="229">
        <f>C15+H15+M15+R15+W15</f>
        <v>930</v>
      </c>
      <c r="AB15" s="253"/>
      <c r="AC15" s="253"/>
      <c r="AD15" s="253"/>
      <c r="AE15" s="238"/>
      <c r="AF15" s="312"/>
      <c r="AG15" s="229"/>
    </row>
    <row r="16" spans="1:33" s="1" customFormat="1" ht="12.75" customHeight="1" x14ac:dyDescent="0.2">
      <c r="A16" s="274" t="s">
        <v>1</v>
      </c>
      <c r="B16" s="3"/>
      <c r="C16" s="275">
        <v>8</v>
      </c>
      <c r="D16" s="276">
        <f>C16/L9</f>
        <v>0.14545454545454545</v>
      </c>
      <c r="E16" s="113"/>
      <c r="F16" s="274" t="s">
        <v>1</v>
      </c>
      <c r="G16" s="3"/>
      <c r="H16" s="277">
        <v>3</v>
      </c>
      <c r="I16" s="276">
        <f>H16/L9</f>
        <v>5.4545454545454543E-2</v>
      </c>
      <c r="J16" s="113"/>
      <c r="K16" s="274" t="s">
        <v>1</v>
      </c>
      <c r="L16" s="3"/>
      <c r="M16" s="277">
        <v>3</v>
      </c>
      <c r="N16" s="276">
        <f>M16/L9</f>
        <v>5.4545454545454543E-2</v>
      </c>
      <c r="O16" s="6"/>
      <c r="P16" s="274" t="s">
        <v>1</v>
      </c>
      <c r="Q16" s="3"/>
      <c r="R16" s="275">
        <v>37</v>
      </c>
      <c r="S16" s="276">
        <f>R16/L9</f>
        <v>0.67272727272727273</v>
      </c>
      <c r="T16" s="6"/>
      <c r="U16" s="274" t="s">
        <v>1</v>
      </c>
      <c r="V16" s="3"/>
      <c r="W16" s="278">
        <v>4</v>
      </c>
      <c r="X16" s="276">
        <f>W16/L9</f>
        <v>7.2727272727272724E-2</v>
      </c>
      <c r="Z16" s="310"/>
      <c r="AA16" s="229">
        <f t="shared" ref="AA16:AA18" si="0">C16+H16+M16+R16+W16</f>
        <v>55</v>
      </c>
      <c r="AB16" s="253"/>
      <c r="AC16" s="253"/>
      <c r="AD16" s="253"/>
      <c r="AE16" s="238"/>
      <c r="AF16" s="312"/>
      <c r="AG16" s="229"/>
    </row>
    <row r="17" spans="1:39" ht="12.75" customHeight="1" x14ac:dyDescent="0.2">
      <c r="A17" s="279" t="s">
        <v>2</v>
      </c>
      <c r="B17" s="3"/>
      <c r="C17" s="275">
        <v>499</v>
      </c>
      <c r="D17" s="276">
        <f>C17/L10</f>
        <v>0.5569196428571429</v>
      </c>
      <c r="E17" s="113"/>
      <c r="F17" s="279" t="s">
        <v>2</v>
      </c>
      <c r="G17" s="3"/>
      <c r="H17" s="277">
        <v>258</v>
      </c>
      <c r="I17" s="276">
        <f>H17/L10</f>
        <v>0.28794642857142855</v>
      </c>
      <c r="J17" s="113"/>
      <c r="K17" s="279" t="s">
        <v>2</v>
      </c>
      <c r="L17" s="3"/>
      <c r="M17" s="277">
        <v>32</v>
      </c>
      <c r="N17" s="276">
        <f>M17/L10</f>
        <v>3.5714285714285712E-2</v>
      </c>
      <c r="O17" s="6"/>
      <c r="P17" s="279" t="s">
        <v>2</v>
      </c>
      <c r="Q17" s="3"/>
      <c r="R17" s="275">
        <v>71</v>
      </c>
      <c r="S17" s="276">
        <f>R17/L10</f>
        <v>7.9241071428571425E-2</v>
      </c>
      <c r="T17" s="6"/>
      <c r="U17" s="279" t="s">
        <v>2</v>
      </c>
      <c r="V17" s="3"/>
      <c r="W17" s="278">
        <v>36</v>
      </c>
      <c r="X17" s="276">
        <f>W17/L10</f>
        <v>4.0178571428571432E-2</v>
      </c>
      <c r="Z17" s="310"/>
      <c r="AA17" s="229">
        <f t="shared" si="0"/>
        <v>896</v>
      </c>
      <c r="AB17" s="253"/>
      <c r="AC17" s="253"/>
      <c r="AD17" s="253"/>
      <c r="AE17" s="239"/>
      <c r="AF17" s="312"/>
      <c r="AG17" s="229"/>
    </row>
    <row r="18" spans="1:39" ht="12.75" customHeight="1" x14ac:dyDescent="0.2">
      <c r="A18" s="359" t="s">
        <v>21</v>
      </c>
      <c r="B18" s="360"/>
      <c r="C18" s="275">
        <v>50</v>
      </c>
      <c r="D18" s="280">
        <f>C18/L11</f>
        <v>0.38461538461538464</v>
      </c>
      <c r="E18" s="113"/>
      <c r="F18" s="359" t="s">
        <v>21</v>
      </c>
      <c r="G18" s="360"/>
      <c r="H18" s="277">
        <v>41</v>
      </c>
      <c r="I18" s="280">
        <f>H18/L11</f>
        <v>0.31538461538461537</v>
      </c>
      <c r="J18" s="113"/>
      <c r="K18" s="359" t="s">
        <v>21</v>
      </c>
      <c r="L18" s="360"/>
      <c r="M18" s="277">
        <v>3</v>
      </c>
      <c r="N18" s="280">
        <f>M18/L11</f>
        <v>2.3076923076923078E-2</v>
      </c>
      <c r="O18" s="3"/>
      <c r="P18" s="359" t="s">
        <v>21</v>
      </c>
      <c r="Q18" s="360"/>
      <c r="R18" s="275">
        <v>33</v>
      </c>
      <c r="S18" s="280">
        <f>R18/L11</f>
        <v>0.25384615384615383</v>
      </c>
      <c r="T18" s="3"/>
      <c r="U18" s="480" t="s">
        <v>21</v>
      </c>
      <c r="V18" s="481"/>
      <c r="W18" s="278">
        <v>3</v>
      </c>
      <c r="X18" s="280">
        <f>W18/L11</f>
        <v>2.3076923076923078E-2</v>
      </c>
      <c r="Z18" s="310"/>
      <c r="AA18" s="229">
        <f t="shared" si="0"/>
        <v>130</v>
      </c>
      <c r="AB18" s="253"/>
      <c r="AC18" s="253"/>
      <c r="AD18" s="253"/>
      <c r="AE18" s="238"/>
      <c r="AF18" s="312"/>
      <c r="AG18" s="229"/>
    </row>
    <row r="19" spans="1:39" ht="12.75" customHeight="1" x14ac:dyDescent="0.2">
      <c r="A19" s="281"/>
      <c r="B19" s="3"/>
      <c r="C19" s="281"/>
      <c r="D19" s="6"/>
      <c r="E19" s="3"/>
      <c r="F19" s="281"/>
      <c r="G19" s="6"/>
      <c r="H19" s="281"/>
      <c r="I19" s="3"/>
      <c r="J19" s="3"/>
      <c r="K19" s="281"/>
      <c r="L19" s="3"/>
      <c r="M19" s="281"/>
      <c r="N19" s="6"/>
      <c r="O19" s="6"/>
      <c r="P19" s="281"/>
      <c r="Q19" s="6"/>
      <c r="R19" s="281"/>
      <c r="S19" s="6"/>
      <c r="T19" s="6"/>
      <c r="U19" s="281"/>
      <c r="V19" s="6"/>
      <c r="W19" s="281"/>
      <c r="X19" s="6"/>
      <c r="AA19" s="229"/>
      <c r="AB19" s="253"/>
      <c r="AC19" s="253"/>
      <c r="AD19" s="253"/>
      <c r="AE19" s="238"/>
      <c r="AF19" s="312"/>
      <c r="AG19" s="229"/>
    </row>
    <row r="20" spans="1:39" ht="12.75" customHeight="1" x14ac:dyDescent="0.2">
      <c r="A20" s="459" t="s">
        <v>9</v>
      </c>
      <c r="B20" s="460"/>
      <c r="C20" s="459" t="s">
        <v>24</v>
      </c>
      <c r="D20" s="460"/>
      <c r="E20" s="282"/>
      <c r="F20" s="459" t="s">
        <v>9</v>
      </c>
      <c r="G20" s="460"/>
      <c r="H20" s="459" t="s">
        <v>24</v>
      </c>
      <c r="I20" s="460"/>
      <c r="J20" s="283"/>
      <c r="K20" s="459" t="s">
        <v>9</v>
      </c>
      <c r="L20" s="460"/>
      <c r="M20" s="459" t="s">
        <v>24</v>
      </c>
      <c r="N20" s="460"/>
      <c r="O20" s="283"/>
      <c r="P20" s="459" t="s">
        <v>9</v>
      </c>
      <c r="Q20" s="460"/>
      <c r="R20" s="459" t="s">
        <v>24</v>
      </c>
      <c r="S20" s="460"/>
      <c r="T20" s="6"/>
      <c r="U20" s="459" t="s">
        <v>9</v>
      </c>
      <c r="V20" s="460"/>
      <c r="W20" s="459" t="s">
        <v>24</v>
      </c>
      <c r="X20" s="460"/>
      <c r="AA20" s="229" t="s">
        <v>30</v>
      </c>
      <c r="AB20" s="253"/>
      <c r="AC20" s="253"/>
      <c r="AD20" s="253"/>
      <c r="AE20" s="239"/>
      <c r="AF20" s="312"/>
      <c r="AG20" s="229"/>
    </row>
    <row r="21" spans="1:39" ht="12.75" customHeight="1" x14ac:dyDescent="0.2">
      <c r="A21" s="284" t="s">
        <v>0</v>
      </c>
      <c r="B21" s="285">
        <v>320</v>
      </c>
      <c r="C21" s="284" t="s">
        <v>0</v>
      </c>
      <c r="D21" s="285">
        <v>180</v>
      </c>
      <c r="E21" s="6"/>
      <c r="F21" s="284" t="s">
        <v>0</v>
      </c>
      <c r="G21" s="285">
        <v>174</v>
      </c>
      <c r="H21" s="284" t="s">
        <v>0</v>
      </c>
      <c r="I21" s="285">
        <v>75</v>
      </c>
      <c r="J21" s="6"/>
      <c r="K21" s="284" t="s">
        <v>0</v>
      </c>
      <c r="L21" s="285">
        <v>17</v>
      </c>
      <c r="M21" s="284" t="s">
        <v>0</v>
      </c>
      <c r="N21" s="285">
        <v>18</v>
      </c>
      <c r="O21" s="6"/>
      <c r="P21" s="284" t="s">
        <v>0</v>
      </c>
      <c r="Q21" s="285">
        <v>39</v>
      </c>
      <c r="R21" s="284" t="s">
        <v>0</v>
      </c>
      <c r="S21" s="285">
        <v>67</v>
      </c>
      <c r="T21" s="6"/>
      <c r="U21" s="284" t="s">
        <v>0</v>
      </c>
      <c r="V21" s="285">
        <v>25</v>
      </c>
      <c r="W21" s="286" t="s">
        <v>0</v>
      </c>
      <c r="X21" s="287">
        <v>15</v>
      </c>
      <c r="AA21" s="229">
        <f>B21+D21+G21+I21+L21+N21+Q21+S21+V21+X21</f>
        <v>930</v>
      </c>
      <c r="AB21" s="234">
        <f>D21+I21+N21+S21+X21</f>
        <v>355</v>
      </c>
      <c r="AC21" s="254">
        <f>AB21/AA21</f>
        <v>0.38172043010752688</v>
      </c>
      <c r="AD21" s="254"/>
      <c r="AE21" s="238"/>
      <c r="AF21" s="312"/>
      <c r="AG21" s="229"/>
    </row>
    <row r="22" spans="1:39" ht="12.75" customHeight="1" x14ac:dyDescent="0.2">
      <c r="A22" s="284" t="s">
        <v>3</v>
      </c>
      <c r="B22" s="285">
        <v>4</v>
      </c>
      <c r="C22" s="284" t="s">
        <v>3</v>
      </c>
      <c r="D22" s="285">
        <v>4</v>
      </c>
      <c r="E22" s="6"/>
      <c r="F22" s="284" t="s">
        <v>3</v>
      </c>
      <c r="G22" s="285">
        <v>1</v>
      </c>
      <c r="H22" s="284" t="s">
        <v>3</v>
      </c>
      <c r="I22" s="285">
        <v>2</v>
      </c>
      <c r="J22" s="6"/>
      <c r="K22" s="284" t="s">
        <v>3</v>
      </c>
      <c r="L22" s="285">
        <v>0</v>
      </c>
      <c r="M22" s="284" t="s">
        <v>3</v>
      </c>
      <c r="N22" s="285">
        <v>3</v>
      </c>
      <c r="O22" s="6"/>
      <c r="P22" s="284" t="s">
        <v>3</v>
      </c>
      <c r="Q22" s="285">
        <v>8</v>
      </c>
      <c r="R22" s="284" t="s">
        <v>3</v>
      </c>
      <c r="S22" s="285">
        <v>29</v>
      </c>
      <c r="T22" s="6"/>
      <c r="U22" s="284" t="s">
        <v>3</v>
      </c>
      <c r="V22" s="285">
        <v>2</v>
      </c>
      <c r="W22" s="286" t="s">
        <v>3</v>
      </c>
      <c r="X22" s="287">
        <v>2</v>
      </c>
      <c r="AA22" s="229">
        <f t="shared" ref="AA22:AA24" si="1">B22+D22+G22+I22+L22+N22+Q22+S22+V22+X22</f>
        <v>55</v>
      </c>
      <c r="AB22" s="234">
        <f t="shared" ref="AB22:AB24" si="2">D22+I22+N22+S22+X22</f>
        <v>40</v>
      </c>
      <c r="AC22" s="254">
        <f t="shared" ref="AC22:AC24" si="3">AB22/AA22</f>
        <v>0.72727272727272729</v>
      </c>
      <c r="AD22" s="254"/>
      <c r="AE22" s="238"/>
      <c r="AF22" s="312"/>
      <c r="AG22" s="229"/>
    </row>
    <row r="23" spans="1:39" ht="12.75" customHeight="1" x14ac:dyDescent="0.2">
      <c r="A23" s="284" t="s">
        <v>4</v>
      </c>
      <c r="B23" s="288">
        <v>320</v>
      </c>
      <c r="C23" s="284" t="s">
        <v>4</v>
      </c>
      <c r="D23" s="288">
        <v>179</v>
      </c>
      <c r="E23" s="6"/>
      <c r="F23" s="284" t="s">
        <v>4</v>
      </c>
      <c r="G23" s="288">
        <v>181</v>
      </c>
      <c r="H23" s="284" t="s">
        <v>4</v>
      </c>
      <c r="I23" s="288">
        <v>77</v>
      </c>
      <c r="J23" s="6"/>
      <c r="K23" s="284" t="s">
        <v>4</v>
      </c>
      <c r="L23" s="288">
        <v>17</v>
      </c>
      <c r="M23" s="284" t="s">
        <v>4</v>
      </c>
      <c r="N23" s="288">
        <v>15</v>
      </c>
      <c r="O23" s="6"/>
      <c r="P23" s="284" t="s">
        <v>4</v>
      </c>
      <c r="Q23" s="288">
        <v>32</v>
      </c>
      <c r="R23" s="284" t="s">
        <v>4</v>
      </c>
      <c r="S23" s="288">
        <v>39</v>
      </c>
      <c r="T23" s="6"/>
      <c r="U23" s="284" t="s">
        <v>4</v>
      </c>
      <c r="V23" s="288">
        <v>23</v>
      </c>
      <c r="W23" s="284" t="s">
        <v>4</v>
      </c>
      <c r="X23" s="288">
        <v>13</v>
      </c>
      <c r="AA23" s="229">
        <f t="shared" si="1"/>
        <v>896</v>
      </c>
      <c r="AB23" s="234">
        <f t="shared" si="2"/>
        <v>323</v>
      </c>
      <c r="AC23" s="254">
        <f t="shared" si="3"/>
        <v>0.36049107142857145</v>
      </c>
      <c r="AD23" s="254"/>
      <c r="AE23" s="239"/>
      <c r="AF23" s="312"/>
      <c r="AG23" s="229"/>
    </row>
    <row r="24" spans="1:39" ht="12.75" customHeight="1" x14ac:dyDescent="0.2">
      <c r="A24" s="289" t="s">
        <v>21</v>
      </c>
      <c r="B24" s="290">
        <v>27</v>
      </c>
      <c r="C24" s="289" t="s">
        <v>21</v>
      </c>
      <c r="D24" s="290">
        <v>23</v>
      </c>
      <c r="E24" s="6"/>
      <c r="F24" s="289" t="s">
        <v>21</v>
      </c>
      <c r="G24" s="290">
        <v>27</v>
      </c>
      <c r="H24" s="289" t="s">
        <v>21</v>
      </c>
      <c r="I24" s="290">
        <v>14</v>
      </c>
      <c r="J24" s="6"/>
      <c r="K24" s="289" t="s">
        <v>21</v>
      </c>
      <c r="L24" s="290">
        <v>1</v>
      </c>
      <c r="M24" s="289" t="s">
        <v>21</v>
      </c>
      <c r="N24" s="290">
        <v>2</v>
      </c>
      <c r="O24" s="6"/>
      <c r="P24" s="289" t="s">
        <v>21</v>
      </c>
      <c r="Q24" s="290">
        <v>9</v>
      </c>
      <c r="R24" s="289" t="s">
        <v>21</v>
      </c>
      <c r="S24" s="290">
        <v>24</v>
      </c>
      <c r="T24" s="6"/>
      <c r="U24" s="289" t="s">
        <v>21</v>
      </c>
      <c r="V24" s="290">
        <v>3</v>
      </c>
      <c r="W24" s="289" t="s">
        <v>21</v>
      </c>
      <c r="X24" s="290">
        <v>0</v>
      </c>
      <c r="AA24" s="229">
        <f t="shared" si="1"/>
        <v>130</v>
      </c>
      <c r="AB24" s="234">
        <f t="shared" si="2"/>
        <v>63</v>
      </c>
      <c r="AC24" s="254">
        <f t="shared" si="3"/>
        <v>0.48461538461538461</v>
      </c>
      <c r="AD24" s="254"/>
      <c r="AE24" s="238"/>
      <c r="AF24" s="312"/>
      <c r="AG24" s="229"/>
    </row>
    <row r="25" spans="1:39" ht="12.75" customHeight="1" x14ac:dyDescent="0.2">
      <c r="A25" s="291" t="s">
        <v>25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AA25" s="229"/>
      <c r="AB25" s="255"/>
      <c r="AC25" s="229"/>
      <c r="AD25" s="229"/>
      <c r="AE25" s="238"/>
      <c r="AF25" s="312"/>
      <c r="AG25" s="229"/>
    </row>
    <row r="26" spans="1:39" ht="12.75" customHeight="1" x14ac:dyDescent="0.2">
      <c r="A26" s="114" t="s">
        <v>22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AA26" s="229"/>
      <c r="AB26" s="255"/>
      <c r="AC26" s="229"/>
      <c r="AD26" s="229"/>
      <c r="AE26" s="239"/>
      <c r="AF26" s="312"/>
      <c r="AG26" s="229"/>
    </row>
    <row r="27" spans="1:39" ht="12.75" customHeight="1" x14ac:dyDescent="0.2">
      <c r="A27" s="115"/>
      <c r="B27" s="115"/>
      <c r="C27" s="116"/>
      <c r="D27" s="116"/>
      <c r="E27" s="116"/>
      <c r="F27" s="116"/>
      <c r="G27" s="116"/>
      <c r="H27" s="116"/>
      <c r="I27" s="116"/>
      <c r="J27" s="116"/>
      <c r="K27" s="15"/>
      <c r="L27" s="15"/>
      <c r="M27" s="116"/>
      <c r="N27" s="116"/>
      <c r="O27" s="116"/>
      <c r="P27" s="116"/>
      <c r="Q27" s="116"/>
      <c r="R27" s="116"/>
      <c r="S27" s="116"/>
      <c r="T27" s="116"/>
      <c r="U27" s="115"/>
      <c r="V27" s="115"/>
      <c r="W27" s="115"/>
      <c r="X27" s="115"/>
      <c r="AA27" s="216"/>
      <c r="AF27" s="204"/>
    </row>
    <row r="28" spans="1:39" s="251" customFormat="1" ht="12.75" customHeight="1" x14ac:dyDescent="0.2">
      <c r="A28" s="461" t="s">
        <v>67</v>
      </c>
      <c r="B28" s="461"/>
      <c r="C28" s="461"/>
      <c r="D28" s="461"/>
      <c r="E28" s="461"/>
      <c r="F28" s="461"/>
      <c r="G28" s="461"/>
      <c r="H28" s="461"/>
      <c r="I28" s="461"/>
      <c r="J28" s="461"/>
      <c r="K28" s="461"/>
      <c r="L28" s="461"/>
      <c r="M28" s="461"/>
      <c r="N28" s="461"/>
      <c r="O28" s="314"/>
      <c r="P28" s="314"/>
      <c r="Q28" s="314"/>
      <c r="R28" s="314"/>
      <c r="S28" s="26"/>
      <c r="T28" s="26"/>
      <c r="U28" s="26"/>
      <c r="V28" s="26"/>
      <c r="W28" s="26"/>
      <c r="X28" s="26"/>
      <c r="Z28" s="252"/>
      <c r="AA28" s="218"/>
      <c r="AB28" s="215"/>
      <c r="AC28" s="204"/>
      <c r="AD28" s="204"/>
      <c r="AE28" s="204"/>
      <c r="AF28" s="204"/>
    </row>
    <row r="29" spans="1:39" s="251" customFormat="1" ht="12.75" customHeight="1" x14ac:dyDescent="0.2">
      <c r="A29" s="315"/>
      <c r="B29" s="461" t="s">
        <v>68</v>
      </c>
      <c r="C29" s="461"/>
      <c r="D29" s="461"/>
      <c r="E29" s="461"/>
      <c r="F29" s="461"/>
      <c r="G29" s="461"/>
      <c r="H29" s="461"/>
      <c r="I29" s="461"/>
      <c r="J29" s="461"/>
      <c r="K29" s="461"/>
      <c r="L29" s="461"/>
      <c r="M29" s="461"/>
      <c r="N29" s="461"/>
      <c r="O29" s="461"/>
      <c r="P29" s="461"/>
      <c r="Q29" s="314"/>
      <c r="R29" s="314"/>
      <c r="S29" s="26"/>
      <c r="T29" s="26"/>
      <c r="U29" s="26"/>
      <c r="V29" s="26"/>
      <c r="W29" s="26"/>
      <c r="X29" s="26"/>
      <c r="Z29" s="252"/>
      <c r="AA29" s="220"/>
      <c r="AB29" s="215"/>
      <c r="AC29" s="204"/>
      <c r="AD29" s="204"/>
      <c r="AE29" s="204"/>
      <c r="AF29" s="204"/>
    </row>
    <row r="30" spans="1:39" s="251" customFormat="1" ht="12.75" customHeight="1" x14ac:dyDescent="0.2">
      <c r="A30" s="315"/>
      <c r="B30" s="315"/>
      <c r="C30" s="461" t="s">
        <v>69</v>
      </c>
      <c r="D30" s="461"/>
      <c r="E30" s="461"/>
      <c r="F30" s="461"/>
      <c r="G30" s="461"/>
      <c r="H30" s="461"/>
      <c r="I30" s="461"/>
      <c r="J30" s="461"/>
      <c r="K30" s="461"/>
      <c r="L30" s="461"/>
      <c r="M30" s="461"/>
      <c r="N30" s="461"/>
      <c r="O30" s="461"/>
      <c r="P30" s="461"/>
      <c r="Q30" s="461"/>
      <c r="R30" s="316"/>
      <c r="S30" s="15"/>
      <c r="T30" s="15"/>
      <c r="U30" s="27"/>
      <c r="V30" s="27"/>
      <c r="W30" s="27"/>
      <c r="X30" s="27"/>
      <c r="Z30" s="252"/>
      <c r="AA30" s="220"/>
      <c r="AB30" s="204"/>
      <c r="AC30" s="204"/>
      <c r="AD30" s="204"/>
      <c r="AE30" s="204"/>
      <c r="AF30" s="204"/>
      <c r="AG30" s="252"/>
      <c r="AH30" s="252"/>
      <c r="AI30" s="252"/>
      <c r="AJ30" s="252"/>
      <c r="AK30" s="252"/>
      <c r="AL30" s="252"/>
      <c r="AM30" s="252"/>
    </row>
    <row r="31" spans="1:39" s="251" customFormat="1" ht="12.75" customHeight="1" x14ac:dyDescent="0.2">
      <c r="A31" s="315"/>
      <c r="B31" s="315"/>
      <c r="C31" s="317"/>
      <c r="D31" s="461" t="s">
        <v>70</v>
      </c>
      <c r="E31" s="461"/>
      <c r="F31" s="461"/>
      <c r="G31" s="461"/>
      <c r="H31" s="461"/>
      <c r="I31" s="461"/>
      <c r="J31" s="461"/>
      <c r="K31" s="461"/>
      <c r="L31" s="461"/>
      <c r="M31" s="461"/>
      <c r="N31" s="461"/>
      <c r="O31" s="461"/>
      <c r="P31" s="461"/>
      <c r="Q31" s="461"/>
      <c r="R31" s="461"/>
      <c r="S31" s="15"/>
      <c r="T31" s="15"/>
      <c r="U31" s="27"/>
      <c r="V31" s="27"/>
      <c r="W31" s="27"/>
      <c r="X31" s="27"/>
      <c r="Z31" s="252"/>
      <c r="AA31" s="222"/>
      <c r="AB31" s="204"/>
      <c r="AC31" s="204"/>
      <c r="AD31" s="204"/>
      <c r="AE31" s="204"/>
      <c r="AF31" s="204"/>
      <c r="AG31" s="252"/>
      <c r="AH31" s="252"/>
      <c r="AI31" s="252"/>
      <c r="AJ31" s="252"/>
      <c r="AK31" s="252"/>
      <c r="AL31" s="252"/>
      <c r="AM31" s="252"/>
    </row>
    <row r="32" spans="1:39" s="251" customFormat="1" ht="12.7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Z32" s="252"/>
      <c r="AA32" s="220"/>
      <c r="AB32" s="204"/>
      <c r="AC32" s="204"/>
      <c r="AD32" s="204"/>
      <c r="AE32" s="204"/>
      <c r="AF32" s="204"/>
      <c r="AG32" s="252"/>
      <c r="AH32" s="252"/>
      <c r="AI32" s="252"/>
      <c r="AJ32" s="252"/>
      <c r="AK32" s="252"/>
      <c r="AL32" s="252"/>
      <c r="AM32" s="252"/>
    </row>
    <row r="33" spans="1:39" s="251" customFormat="1" ht="24.75" customHeight="1" x14ac:dyDescent="0.2">
      <c r="A33" s="252"/>
      <c r="B33" s="292"/>
      <c r="C33" s="292"/>
      <c r="D33" s="292"/>
      <c r="E33" s="292"/>
      <c r="F33" s="462" t="s">
        <v>71</v>
      </c>
      <c r="G33" s="462"/>
      <c r="H33" s="462"/>
      <c r="I33" s="462"/>
      <c r="J33" s="462"/>
      <c r="K33" s="462"/>
      <c r="L33" s="462"/>
      <c r="M33" s="462"/>
      <c r="N33" s="462"/>
      <c r="O33" s="462"/>
      <c r="P33" s="462"/>
      <c r="Q33" s="462"/>
      <c r="R33" s="462"/>
      <c r="S33" s="462"/>
      <c r="T33" s="462"/>
      <c r="U33" s="462"/>
      <c r="V33" s="462"/>
      <c r="W33" s="462"/>
      <c r="X33" s="462"/>
      <c r="Z33" s="252"/>
      <c r="AA33" s="344"/>
      <c r="AB33" s="211"/>
      <c r="AC33" s="211"/>
      <c r="AD33" s="211"/>
      <c r="AE33" s="211"/>
      <c r="AF33" s="211"/>
      <c r="AG33" s="318"/>
      <c r="AH33" s="318"/>
      <c r="AI33" s="318"/>
      <c r="AJ33" s="318"/>
      <c r="AK33" s="318"/>
      <c r="AL33" s="252"/>
      <c r="AM33" s="252"/>
    </row>
    <row r="34" spans="1:39" s="251" customFormat="1" ht="12.7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Z34" s="204"/>
      <c r="AA34" s="220"/>
      <c r="AB34" s="211"/>
      <c r="AC34" s="211"/>
      <c r="AD34" s="211"/>
      <c r="AE34" s="211"/>
      <c r="AF34" s="211"/>
      <c r="AG34" s="318"/>
      <c r="AH34" s="318"/>
      <c r="AI34" s="318"/>
      <c r="AJ34" s="318"/>
      <c r="AK34" s="318"/>
      <c r="AL34" s="252"/>
      <c r="AM34" s="252"/>
    </row>
    <row r="35" spans="1:39" ht="12.75" customHeight="1" x14ac:dyDescent="0.2">
      <c r="A35" s="458" t="s">
        <v>20</v>
      </c>
      <c r="B35" s="458"/>
      <c r="C35" s="458"/>
      <c r="D35" s="458"/>
      <c r="E35" s="458"/>
      <c r="F35" s="458"/>
      <c r="G35" s="458"/>
      <c r="H35" s="458"/>
      <c r="I35" s="458"/>
      <c r="J35" s="45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  <c r="X35" s="458"/>
      <c r="AA35" s="220"/>
      <c r="AB35" s="212"/>
      <c r="AC35" s="212"/>
      <c r="AD35" s="212"/>
      <c r="AE35" s="212"/>
      <c r="AF35" s="212"/>
      <c r="AG35" s="211"/>
      <c r="AH35" s="3"/>
      <c r="AI35" s="3"/>
      <c r="AJ35" s="3"/>
      <c r="AK35" s="3"/>
      <c r="AL35" s="6"/>
      <c r="AM35" s="6"/>
    </row>
    <row r="36" spans="1:39" ht="9" customHeight="1" x14ac:dyDescent="0.2">
      <c r="A36" s="293"/>
      <c r="B36" s="293"/>
      <c r="C36" s="293"/>
      <c r="D36" s="293"/>
      <c r="E36" s="293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AA36" s="220"/>
      <c r="AB36" s="212"/>
      <c r="AC36" s="212"/>
      <c r="AD36" s="212"/>
      <c r="AE36" s="212"/>
      <c r="AF36" s="212"/>
      <c r="AG36" s="211"/>
      <c r="AH36" s="3"/>
      <c r="AI36" s="3"/>
      <c r="AJ36" s="3"/>
      <c r="AK36" s="3"/>
      <c r="AL36" s="6"/>
      <c r="AM36" s="6"/>
    </row>
    <row r="37" spans="1:39" ht="12" customHeight="1" x14ac:dyDescent="0.2">
      <c r="A37" s="22"/>
      <c r="B37" s="22"/>
      <c r="C37" s="22"/>
      <c r="D37" s="22"/>
      <c r="E37" s="22"/>
      <c r="F37" s="455" t="s">
        <v>1</v>
      </c>
      <c r="G37" s="486"/>
      <c r="H37" s="486"/>
      <c r="I37" s="486"/>
      <c r="J37" s="486"/>
      <c r="K37" s="486"/>
      <c r="L37" s="486"/>
      <c r="M37" s="486"/>
      <c r="N37" s="456"/>
      <c r="O37" s="294"/>
      <c r="P37" s="455" t="s">
        <v>2</v>
      </c>
      <c r="Q37" s="486"/>
      <c r="R37" s="486"/>
      <c r="S37" s="486"/>
      <c r="T37" s="486"/>
      <c r="U37" s="486"/>
      <c r="V37" s="486"/>
      <c r="W37" s="486"/>
      <c r="X37" s="456"/>
      <c r="AA37" s="222"/>
      <c r="AB37" s="212"/>
      <c r="AC37" s="212"/>
      <c r="AD37" s="212"/>
      <c r="AE37" s="212"/>
      <c r="AF37" s="212"/>
      <c r="AG37" s="211"/>
      <c r="AH37" s="3"/>
      <c r="AI37" s="3"/>
      <c r="AJ37" s="3"/>
      <c r="AK37" s="3"/>
      <c r="AL37" s="6"/>
      <c r="AM37" s="6"/>
    </row>
    <row r="38" spans="1:39" ht="12" customHeight="1" x14ac:dyDescent="0.2">
      <c r="A38" s="295"/>
      <c r="B38" s="295"/>
      <c r="C38" s="295"/>
      <c r="D38" s="295"/>
      <c r="E38" s="295"/>
      <c r="F38" s="455" t="s">
        <v>6</v>
      </c>
      <c r="G38" s="486"/>
      <c r="H38" s="486"/>
      <c r="I38" s="456"/>
      <c r="J38" s="294"/>
      <c r="K38" s="455" t="s">
        <v>18</v>
      </c>
      <c r="L38" s="486"/>
      <c r="M38" s="486"/>
      <c r="N38" s="456"/>
      <c r="O38" s="294"/>
      <c r="P38" s="455" t="s">
        <v>26</v>
      </c>
      <c r="Q38" s="486"/>
      <c r="R38" s="486"/>
      <c r="S38" s="456"/>
      <c r="T38" s="294"/>
      <c r="U38" s="455" t="s">
        <v>18</v>
      </c>
      <c r="V38" s="486"/>
      <c r="W38" s="486"/>
      <c r="X38" s="456"/>
      <c r="AA38" s="219"/>
      <c r="AB38" s="205"/>
      <c r="AC38" s="206"/>
      <c r="AD38" s="206"/>
      <c r="AE38" s="206"/>
      <c r="AF38" s="206"/>
      <c r="AG38" s="29"/>
      <c r="AH38" s="3"/>
      <c r="AI38" s="3"/>
      <c r="AJ38" s="3"/>
      <c r="AK38" s="3"/>
      <c r="AL38" s="6"/>
      <c r="AM38" s="6"/>
    </row>
    <row r="39" spans="1:39" ht="12" customHeight="1" x14ac:dyDescent="0.2">
      <c r="A39" s="295"/>
      <c r="B39" s="295"/>
      <c r="C39" s="295"/>
      <c r="D39" s="295"/>
      <c r="E39" s="295"/>
      <c r="F39" s="484" t="s">
        <v>16</v>
      </c>
      <c r="G39" s="485"/>
      <c r="H39" s="356" t="s">
        <v>10</v>
      </c>
      <c r="I39" s="357" t="s">
        <v>17</v>
      </c>
      <c r="J39" s="298"/>
      <c r="K39" s="455" t="s">
        <v>16</v>
      </c>
      <c r="L39" s="456"/>
      <c r="M39" s="357" t="s">
        <v>10</v>
      </c>
      <c r="N39" s="357" t="s">
        <v>17</v>
      </c>
      <c r="O39" s="298"/>
      <c r="P39" s="455" t="s">
        <v>16</v>
      </c>
      <c r="Q39" s="456"/>
      <c r="R39" s="357" t="s">
        <v>10</v>
      </c>
      <c r="S39" s="357" t="s">
        <v>17</v>
      </c>
      <c r="T39" s="298"/>
      <c r="U39" s="455" t="s">
        <v>16</v>
      </c>
      <c r="V39" s="456"/>
      <c r="W39" s="357" t="s">
        <v>10</v>
      </c>
      <c r="X39" s="357" t="s">
        <v>17</v>
      </c>
      <c r="AA39" s="219"/>
      <c r="AB39" s="345"/>
      <c r="AC39" s="206"/>
      <c r="AD39" s="206"/>
      <c r="AE39" s="206"/>
      <c r="AF39" s="253"/>
      <c r="AG39" s="29"/>
      <c r="AH39" s="3"/>
      <c r="AI39" s="3"/>
      <c r="AJ39" s="3"/>
      <c r="AK39" s="3"/>
      <c r="AL39" s="6"/>
      <c r="AM39" s="6"/>
    </row>
    <row r="40" spans="1:39" ht="12" customHeight="1" x14ac:dyDescent="0.2">
      <c r="A40" s="445">
        <v>2012</v>
      </c>
      <c r="B40" s="352" t="s">
        <v>12</v>
      </c>
      <c r="C40" s="353"/>
      <c r="D40" s="353"/>
      <c r="E40" s="354"/>
      <c r="F40" s="437">
        <v>3</v>
      </c>
      <c r="G40" s="438"/>
      <c r="H40" s="355">
        <v>2</v>
      </c>
      <c r="I40" s="118" t="s">
        <v>19</v>
      </c>
      <c r="J40" s="119"/>
      <c r="K40" s="437">
        <v>13</v>
      </c>
      <c r="L40" s="438"/>
      <c r="M40" s="355">
        <v>7</v>
      </c>
      <c r="N40" s="118">
        <f t="shared" ref="N40:N64" si="4">M40/K40</f>
        <v>0.53846153846153844</v>
      </c>
      <c r="O40" s="119"/>
      <c r="P40" s="437">
        <v>211</v>
      </c>
      <c r="Q40" s="438"/>
      <c r="R40" s="355">
        <v>105</v>
      </c>
      <c r="S40" s="118">
        <f t="shared" ref="S40:S64" si="5">R40/P40</f>
        <v>0.49763033175355448</v>
      </c>
      <c r="T40" s="119"/>
      <c r="U40" s="437">
        <v>243</v>
      </c>
      <c r="V40" s="438"/>
      <c r="W40" s="355">
        <v>125</v>
      </c>
      <c r="X40" s="118">
        <f t="shared" ref="X40:X64" si="6">W40/U40</f>
        <v>0.51440329218106995</v>
      </c>
      <c r="AA40" s="222"/>
      <c r="AB40" s="345"/>
      <c r="AC40" s="206"/>
      <c r="AD40" s="206"/>
      <c r="AE40" s="206"/>
      <c r="AF40" s="253"/>
      <c r="AG40" s="29"/>
      <c r="AH40" s="3"/>
      <c r="AI40" s="3"/>
      <c r="AJ40" s="3"/>
      <c r="AK40" s="3"/>
      <c r="AL40" s="6"/>
      <c r="AM40" s="6"/>
    </row>
    <row r="41" spans="1:39" ht="12" customHeight="1" x14ac:dyDescent="0.2">
      <c r="A41" s="446"/>
      <c r="B41" s="352" t="s">
        <v>13</v>
      </c>
      <c r="C41" s="353"/>
      <c r="D41" s="353"/>
      <c r="E41" s="354"/>
      <c r="F41" s="437">
        <v>5</v>
      </c>
      <c r="G41" s="438"/>
      <c r="H41" s="355">
        <v>4</v>
      </c>
      <c r="I41" s="118" t="s">
        <v>19</v>
      </c>
      <c r="J41" s="119"/>
      <c r="K41" s="437">
        <v>11</v>
      </c>
      <c r="L41" s="438"/>
      <c r="M41" s="355">
        <v>6</v>
      </c>
      <c r="N41" s="118">
        <f t="shared" si="4"/>
        <v>0.54545454545454541</v>
      </c>
      <c r="O41" s="119"/>
      <c r="P41" s="437">
        <v>163</v>
      </c>
      <c r="Q41" s="438"/>
      <c r="R41" s="355">
        <v>22</v>
      </c>
      <c r="S41" s="118">
        <f t="shared" si="5"/>
        <v>0.13496932515337423</v>
      </c>
      <c r="T41" s="119"/>
      <c r="U41" s="437">
        <v>187</v>
      </c>
      <c r="V41" s="438"/>
      <c r="W41" s="355">
        <v>27</v>
      </c>
      <c r="X41" s="118">
        <f t="shared" si="6"/>
        <v>0.14438502673796791</v>
      </c>
      <c r="AA41" s="222"/>
      <c r="AB41" s="346"/>
      <c r="AC41" s="206"/>
      <c r="AD41" s="206"/>
      <c r="AE41" s="206"/>
      <c r="AF41" s="253"/>
      <c r="AG41" s="29"/>
      <c r="AH41" s="3"/>
      <c r="AI41" s="3"/>
      <c r="AJ41" s="3"/>
      <c r="AK41" s="3"/>
      <c r="AL41" s="6"/>
      <c r="AM41" s="6"/>
    </row>
    <row r="42" spans="1:39" ht="12" customHeight="1" x14ac:dyDescent="0.2">
      <c r="A42" s="446"/>
      <c r="B42" s="352" t="s">
        <v>14</v>
      </c>
      <c r="C42" s="353"/>
      <c r="D42" s="353"/>
      <c r="E42" s="354"/>
      <c r="F42" s="437">
        <v>4</v>
      </c>
      <c r="G42" s="438"/>
      <c r="H42" s="355">
        <v>3</v>
      </c>
      <c r="I42" s="118" t="s">
        <v>19</v>
      </c>
      <c r="J42" s="119"/>
      <c r="K42" s="437">
        <v>16</v>
      </c>
      <c r="L42" s="438"/>
      <c r="M42" s="355">
        <v>8</v>
      </c>
      <c r="N42" s="118">
        <f t="shared" si="4"/>
        <v>0.5</v>
      </c>
      <c r="O42" s="119"/>
      <c r="P42" s="437">
        <v>183</v>
      </c>
      <c r="Q42" s="438"/>
      <c r="R42" s="355">
        <v>31</v>
      </c>
      <c r="S42" s="118">
        <f t="shared" si="5"/>
        <v>0.16939890710382513</v>
      </c>
      <c r="T42" s="119"/>
      <c r="U42" s="437">
        <v>209</v>
      </c>
      <c r="V42" s="438"/>
      <c r="W42" s="355">
        <v>37</v>
      </c>
      <c r="X42" s="118">
        <f t="shared" si="6"/>
        <v>0.17703349282296652</v>
      </c>
      <c r="AA42" s="222"/>
      <c r="AB42" s="346"/>
      <c r="AC42" s="206"/>
      <c r="AD42" s="206"/>
      <c r="AE42" s="206"/>
      <c r="AF42" s="253"/>
      <c r="AG42" s="29"/>
      <c r="AH42" s="3"/>
      <c r="AI42" s="3"/>
      <c r="AJ42" s="3"/>
      <c r="AK42" s="3"/>
      <c r="AL42" s="6"/>
      <c r="AM42" s="6"/>
    </row>
    <row r="43" spans="1:39" ht="12" customHeight="1" x14ac:dyDescent="0.2">
      <c r="A43" s="446"/>
      <c r="B43" s="352" t="s">
        <v>15</v>
      </c>
      <c r="C43" s="353"/>
      <c r="D43" s="353"/>
      <c r="E43" s="354"/>
      <c r="F43" s="437">
        <v>10</v>
      </c>
      <c r="G43" s="438"/>
      <c r="H43" s="355">
        <v>9</v>
      </c>
      <c r="I43" s="118" t="s">
        <v>19</v>
      </c>
      <c r="J43" s="119"/>
      <c r="K43" s="437">
        <v>22</v>
      </c>
      <c r="L43" s="438"/>
      <c r="M43" s="355">
        <v>18</v>
      </c>
      <c r="N43" s="118">
        <f t="shared" si="4"/>
        <v>0.81818181818181823</v>
      </c>
      <c r="O43" s="119"/>
      <c r="P43" s="437">
        <v>247</v>
      </c>
      <c r="Q43" s="438"/>
      <c r="R43" s="355">
        <v>138</v>
      </c>
      <c r="S43" s="118">
        <f t="shared" si="5"/>
        <v>0.5587044534412956</v>
      </c>
      <c r="T43" s="119"/>
      <c r="U43" s="437">
        <v>279</v>
      </c>
      <c r="V43" s="438"/>
      <c r="W43" s="355">
        <v>159</v>
      </c>
      <c r="X43" s="118">
        <f t="shared" si="6"/>
        <v>0.56989247311827962</v>
      </c>
      <c r="AA43" s="222"/>
      <c r="AB43" s="346"/>
      <c r="AC43" s="206"/>
      <c r="AD43" s="206"/>
      <c r="AE43" s="206"/>
      <c r="AF43" s="253"/>
      <c r="AG43" s="29"/>
      <c r="AH43" s="319"/>
      <c r="AI43" s="319"/>
      <c r="AJ43" s="3"/>
      <c r="AK43" s="3"/>
      <c r="AL43" s="6"/>
      <c r="AM43" s="6"/>
    </row>
    <row r="44" spans="1:39" ht="12" customHeight="1" x14ac:dyDescent="0.2">
      <c r="A44" s="447"/>
      <c r="B44" s="301" t="s">
        <v>16</v>
      </c>
      <c r="C44" s="348"/>
      <c r="D44" s="348"/>
      <c r="E44" s="349"/>
      <c r="F44" s="435">
        <f>SUM(F40:G43)</f>
        <v>22</v>
      </c>
      <c r="G44" s="436"/>
      <c r="H44" s="93">
        <f>SUM(H40:H43)</f>
        <v>18</v>
      </c>
      <c r="I44" s="94">
        <f>H44/F44</f>
        <v>0.81818181818181823</v>
      </c>
      <c r="J44" s="95"/>
      <c r="K44" s="435">
        <f>SUM(K40:L43)</f>
        <v>62</v>
      </c>
      <c r="L44" s="436"/>
      <c r="M44" s="93">
        <f>SUM(M40:M43)</f>
        <v>39</v>
      </c>
      <c r="N44" s="94">
        <f t="shared" si="4"/>
        <v>0.62903225806451613</v>
      </c>
      <c r="O44" s="95"/>
      <c r="P44" s="350">
        <f>SUM(P40:Q43)</f>
        <v>804</v>
      </c>
      <c r="Q44" s="351"/>
      <c r="R44" s="93">
        <f>SUM(R40:R43)</f>
        <v>296</v>
      </c>
      <c r="S44" s="94">
        <f t="shared" si="5"/>
        <v>0.36815920398009949</v>
      </c>
      <c r="T44" s="95"/>
      <c r="U44" s="435">
        <f>SUM(U40:V43)</f>
        <v>918</v>
      </c>
      <c r="V44" s="436"/>
      <c r="W44" s="93">
        <f>SUM(W40:W43)</f>
        <v>348</v>
      </c>
      <c r="X44" s="94">
        <f t="shared" si="6"/>
        <v>0.37908496732026142</v>
      </c>
      <c r="AA44" s="222"/>
      <c r="AB44" s="346"/>
      <c r="AC44" s="206"/>
      <c r="AD44" s="206"/>
      <c r="AE44" s="206"/>
      <c r="AF44" s="253"/>
      <c r="AG44" s="29"/>
      <c r="AH44" s="3"/>
      <c r="AI44" s="3"/>
      <c r="AJ44" s="3"/>
      <c r="AK44" s="3"/>
      <c r="AL44" s="6"/>
      <c r="AM44" s="6"/>
    </row>
    <row r="45" spans="1:39" ht="12" customHeight="1" x14ac:dyDescent="0.2">
      <c r="A45" s="445">
        <v>2013</v>
      </c>
      <c r="B45" s="352" t="s">
        <v>12</v>
      </c>
      <c r="C45" s="353"/>
      <c r="D45" s="353"/>
      <c r="E45" s="354"/>
      <c r="F45" s="437">
        <v>5</v>
      </c>
      <c r="G45" s="438"/>
      <c r="H45" s="355">
        <v>5</v>
      </c>
      <c r="I45" s="118" t="s">
        <v>19</v>
      </c>
      <c r="J45" s="119"/>
      <c r="K45" s="437">
        <v>9</v>
      </c>
      <c r="L45" s="438"/>
      <c r="M45" s="355">
        <v>8</v>
      </c>
      <c r="N45" s="118">
        <f t="shared" si="4"/>
        <v>0.88888888888888884</v>
      </c>
      <c r="O45" s="119"/>
      <c r="P45" s="437">
        <v>181</v>
      </c>
      <c r="Q45" s="438"/>
      <c r="R45" s="355">
        <v>87</v>
      </c>
      <c r="S45" s="118">
        <f t="shared" si="5"/>
        <v>0.48066298342541436</v>
      </c>
      <c r="T45" s="119"/>
      <c r="U45" s="437">
        <v>207</v>
      </c>
      <c r="V45" s="438"/>
      <c r="W45" s="355">
        <v>104</v>
      </c>
      <c r="X45" s="118">
        <f t="shared" si="6"/>
        <v>0.50241545893719808</v>
      </c>
      <c r="AA45" s="219"/>
      <c r="AB45" s="346"/>
      <c r="AC45" s="206"/>
      <c r="AD45" s="206"/>
      <c r="AE45" s="206"/>
      <c r="AF45" s="253"/>
      <c r="AG45" s="29"/>
      <c r="AH45" s="3"/>
      <c r="AI45" s="3"/>
      <c r="AJ45" s="3"/>
      <c r="AK45" s="3"/>
      <c r="AL45" s="6"/>
      <c r="AM45" s="6"/>
    </row>
    <row r="46" spans="1:39" ht="12" customHeight="1" x14ac:dyDescent="0.2">
      <c r="A46" s="446"/>
      <c r="B46" s="352" t="s">
        <v>13</v>
      </c>
      <c r="C46" s="353"/>
      <c r="D46" s="353"/>
      <c r="E46" s="354"/>
      <c r="F46" s="437">
        <v>4</v>
      </c>
      <c r="G46" s="438"/>
      <c r="H46" s="355">
        <v>3</v>
      </c>
      <c r="I46" s="118" t="s">
        <v>19</v>
      </c>
      <c r="J46" s="119"/>
      <c r="K46" s="437">
        <v>13</v>
      </c>
      <c r="L46" s="438"/>
      <c r="M46" s="355">
        <v>4</v>
      </c>
      <c r="N46" s="118">
        <f t="shared" si="4"/>
        <v>0.30769230769230771</v>
      </c>
      <c r="O46" s="119"/>
      <c r="P46" s="437">
        <v>165</v>
      </c>
      <c r="Q46" s="438"/>
      <c r="R46" s="355">
        <v>20</v>
      </c>
      <c r="S46" s="118">
        <f t="shared" si="5"/>
        <v>0.12121212121212122</v>
      </c>
      <c r="T46" s="119"/>
      <c r="U46" s="437">
        <v>187</v>
      </c>
      <c r="V46" s="438"/>
      <c r="W46" s="355">
        <v>29</v>
      </c>
      <c r="X46" s="118">
        <f t="shared" si="6"/>
        <v>0.15508021390374332</v>
      </c>
      <c r="AA46" s="219"/>
      <c r="AB46" s="345"/>
      <c r="AC46" s="206"/>
      <c r="AD46" s="206"/>
      <c r="AE46" s="206"/>
      <c r="AF46" s="253"/>
      <c r="AG46" s="29"/>
      <c r="AH46" s="3"/>
      <c r="AI46" s="3"/>
      <c r="AJ46" s="3"/>
      <c r="AK46" s="3"/>
      <c r="AL46" s="6"/>
      <c r="AM46" s="6"/>
    </row>
    <row r="47" spans="1:39" ht="12" customHeight="1" x14ac:dyDescent="0.2">
      <c r="A47" s="446"/>
      <c r="B47" s="352" t="s">
        <v>14</v>
      </c>
      <c r="C47" s="353"/>
      <c r="D47" s="353"/>
      <c r="E47" s="354"/>
      <c r="F47" s="437">
        <v>5</v>
      </c>
      <c r="G47" s="438"/>
      <c r="H47" s="355">
        <v>3</v>
      </c>
      <c r="I47" s="118" t="s">
        <v>19</v>
      </c>
      <c r="J47" s="119"/>
      <c r="K47" s="437">
        <v>14</v>
      </c>
      <c r="L47" s="438"/>
      <c r="M47" s="355">
        <v>4</v>
      </c>
      <c r="N47" s="118">
        <f t="shared" si="4"/>
        <v>0.2857142857142857</v>
      </c>
      <c r="O47" s="119"/>
      <c r="P47" s="437">
        <v>213</v>
      </c>
      <c r="Q47" s="438"/>
      <c r="R47" s="355">
        <v>42</v>
      </c>
      <c r="S47" s="118">
        <f t="shared" si="5"/>
        <v>0.19718309859154928</v>
      </c>
      <c r="T47" s="119"/>
      <c r="U47" s="437">
        <v>235</v>
      </c>
      <c r="V47" s="438"/>
      <c r="W47" s="355">
        <v>49</v>
      </c>
      <c r="X47" s="118">
        <f t="shared" si="6"/>
        <v>0.20851063829787234</v>
      </c>
      <c r="AA47" s="219"/>
      <c r="AB47" s="346"/>
      <c r="AC47" s="206"/>
      <c r="AD47" s="206"/>
      <c r="AE47" s="206"/>
      <c r="AF47" s="253"/>
      <c r="AG47" s="29"/>
      <c r="AH47" s="3"/>
      <c r="AI47" s="3"/>
      <c r="AJ47" s="3"/>
      <c r="AK47" s="3"/>
      <c r="AL47" s="6"/>
      <c r="AM47" s="6"/>
    </row>
    <row r="48" spans="1:39" ht="12" customHeight="1" x14ac:dyDescent="0.2">
      <c r="A48" s="446"/>
      <c r="B48" s="352" t="s">
        <v>15</v>
      </c>
      <c r="C48" s="353"/>
      <c r="D48" s="353"/>
      <c r="E48" s="354"/>
      <c r="F48" s="437">
        <v>16</v>
      </c>
      <c r="G48" s="438"/>
      <c r="H48" s="355">
        <v>16</v>
      </c>
      <c r="I48" s="118" t="s">
        <v>19</v>
      </c>
      <c r="J48" s="119"/>
      <c r="K48" s="437">
        <v>34</v>
      </c>
      <c r="L48" s="438"/>
      <c r="M48" s="355">
        <v>31</v>
      </c>
      <c r="N48" s="118">
        <f t="shared" si="4"/>
        <v>0.91176470588235292</v>
      </c>
      <c r="O48" s="119"/>
      <c r="P48" s="437">
        <v>265</v>
      </c>
      <c r="Q48" s="438"/>
      <c r="R48" s="355">
        <v>158</v>
      </c>
      <c r="S48" s="118">
        <f t="shared" si="5"/>
        <v>0.5962264150943396</v>
      </c>
      <c r="T48" s="119"/>
      <c r="U48" s="437">
        <v>292</v>
      </c>
      <c r="V48" s="438"/>
      <c r="W48" s="355">
        <v>177</v>
      </c>
      <c r="X48" s="118">
        <f t="shared" si="6"/>
        <v>0.60616438356164382</v>
      </c>
      <c r="AA48" s="219"/>
      <c r="AB48" s="346"/>
      <c r="AC48" s="206"/>
      <c r="AD48" s="206"/>
      <c r="AE48" s="206"/>
      <c r="AF48" s="253"/>
      <c r="AG48" s="29"/>
      <c r="AH48" s="3"/>
      <c r="AI48" s="3"/>
      <c r="AJ48" s="3"/>
      <c r="AK48" s="3"/>
      <c r="AL48" s="6"/>
      <c r="AM48" s="6"/>
    </row>
    <row r="49" spans="1:39" ht="12" customHeight="1" x14ac:dyDescent="0.2">
      <c r="A49" s="447"/>
      <c r="B49" s="347" t="s">
        <v>16</v>
      </c>
      <c r="C49" s="348"/>
      <c r="D49" s="348"/>
      <c r="E49" s="349"/>
      <c r="F49" s="435">
        <f>SUM(F45:G48)</f>
        <v>30</v>
      </c>
      <c r="G49" s="436"/>
      <c r="H49" s="93">
        <f>SUM(H45:H48)</f>
        <v>27</v>
      </c>
      <c r="I49" s="94">
        <f>H49/F49</f>
        <v>0.9</v>
      </c>
      <c r="J49" s="95"/>
      <c r="K49" s="435">
        <f>SUM(K45:L48)</f>
        <v>70</v>
      </c>
      <c r="L49" s="436"/>
      <c r="M49" s="93">
        <f>SUM(M45:M48)</f>
        <v>47</v>
      </c>
      <c r="N49" s="94">
        <f t="shared" si="4"/>
        <v>0.67142857142857137</v>
      </c>
      <c r="O49" s="95"/>
      <c r="P49" s="350">
        <f>SUM(P45:Q48)</f>
        <v>824</v>
      </c>
      <c r="Q49" s="351"/>
      <c r="R49" s="93">
        <f>SUM(R45:R48)</f>
        <v>307</v>
      </c>
      <c r="S49" s="94">
        <f t="shared" si="5"/>
        <v>0.37257281553398058</v>
      </c>
      <c r="T49" s="95"/>
      <c r="U49" s="435">
        <f>SUM(U45:V48)</f>
        <v>921</v>
      </c>
      <c r="V49" s="436"/>
      <c r="W49" s="93">
        <f>SUM(W45:W48)</f>
        <v>359</v>
      </c>
      <c r="X49" s="94">
        <f t="shared" si="6"/>
        <v>0.38979370249728557</v>
      </c>
      <c r="AA49" s="219"/>
      <c r="AB49" s="346"/>
      <c r="AC49" s="206"/>
      <c r="AD49" s="206"/>
      <c r="AE49" s="206"/>
      <c r="AF49" s="253"/>
      <c r="AG49" s="29"/>
      <c r="AH49" s="3"/>
      <c r="AI49" s="3"/>
      <c r="AJ49" s="3"/>
      <c r="AK49" s="3"/>
      <c r="AL49" s="6"/>
      <c r="AM49" s="6"/>
    </row>
    <row r="50" spans="1:39" ht="12" customHeight="1" x14ac:dyDescent="0.2">
      <c r="A50" s="445">
        <v>2014</v>
      </c>
      <c r="B50" s="448" t="s">
        <v>12</v>
      </c>
      <c r="C50" s="449"/>
      <c r="D50" s="449"/>
      <c r="E50" s="450"/>
      <c r="F50" s="437">
        <v>8</v>
      </c>
      <c r="G50" s="438"/>
      <c r="H50" s="355">
        <v>8</v>
      </c>
      <c r="I50" s="118" t="s">
        <v>19</v>
      </c>
      <c r="J50" s="119"/>
      <c r="K50" s="437">
        <v>17</v>
      </c>
      <c r="L50" s="438"/>
      <c r="M50" s="355">
        <v>14</v>
      </c>
      <c r="N50" s="118">
        <f t="shared" si="4"/>
        <v>0.82352941176470584</v>
      </c>
      <c r="O50" s="119"/>
      <c r="P50" s="437">
        <v>204</v>
      </c>
      <c r="Q50" s="438"/>
      <c r="R50" s="355">
        <v>106</v>
      </c>
      <c r="S50" s="118">
        <f t="shared" si="5"/>
        <v>0.51960784313725494</v>
      </c>
      <c r="T50" s="119"/>
      <c r="U50" s="437">
        <v>228</v>
      </c>
      <c r="V50" s="438"/>
      <c r="W50" s="355">
        <v>119</v>
      </c>
      <c r="X50" s="118">
        <f t="shared" si="6"/>
        <v>0.52192982456140347</v>
      </c>
      <c r="AA50" s="219"/>
      <c r="AB50" s="346"/>
      <c r="AC50" s="206"/>
      <c r="AD50" s="206"/>
      <c r="AE50" s="206"/>
      <c r="AF50" s="253"/>
      <c r="AG50" s="29"/>
      <c r="AH50" s="3"/>
      <c r="AI50" s="3"/>
      <c r="AJ50" s="3"/>
      <c r="AK50" s="3"/>
      <c r="AL50" s="6"/>
      <c r="AM50" s="6"/>
    </row>
    <row r="51" spans="1:39" ht="12" customHeight="1" x14ac:dyDescent="0.2">
      <c r="A51" s="446"/>
      <c r="B51" s="448" t="s">
        <v>13</v>
      </c>
      <c r="C51" s="449"/>
      <c r="D51" s="449"/>
      <c r="E51" s="450"/>
      <c r="F51" s="437">
        <v>6</v>
      </c>
      <c r="G51" s="438"/>
      <c r="H51" s="355">
        <v>4</v>
      </c>
      <c r="I51" s="118" t="s">
        <v>19</v>
      </c>
      <c r="J51" s="119"/>
      <c r="K51" s="437">
        <v>12</v>
      </c>
      <c r="L51" s="438"/>
      <c r="M51" s="355">
        <v>5</v>
      </c>
      <c r="N51" s="118">
        <f t="shared" si="4"/>
        <v>0.41666666666666669</v>
      </c>
      <c r="O51" s="119"/>
      <c r="P51" s="437">
        <v>175</v>
      </c>
      <c r="Q51" s="438"/>
      <c r="R51" s="355">
        <v>23</v>
      </c>
      <c r="S51" s="118">
        <f t="shared" si="5"/>
        <v>0.13142857142857142</v>
      </c>
      <c r="T51" s="119"/>
      <c r="U51" s="437">
        <v>189</v>
      </c>
      <c r="V51" s="438"/>
      <c r="W51" s="355">
        <v>26</v>
      </c>
      <c r="X51" s="118">
        <f t="shared" si="6"/>
        <v>0.13756613756613756</v>
      </c>
      <c r="AA51" s="219"/>
      <c r="AB51" s="346"/>
      <c r="AC51" s="206"/>
      <c r="AD51" s="206"/>
      <c r="AE51" s="206"/>
      <c r="AF51" s="253"/>
      <c r="AG51" s="29"/>
      <c r="AH51" s="3"/>
      <c r="AI51" s="3"/>
      <c r="AJ51" s="3"/>
      <c r="AK51" s="3"/>
      <c r="AL51" s="6"/>
      <c r="AM51" s="6"/>
    </row>
    <row r="52" spans="1:39" ht="12" customHeight="1" x14ac:dyDescent="0.2">
      <c r="A52" s="446"/>
      <c r="B52" s="448" t="s">
        <v>14</v>
      </c>
      <c r="C52" s="449"/>
      <c r="D52" s="449"/>
      <c r="E52" s="450"/>
      <c r="F52" s="437">
        <v>6</v>
      </c>
      <c r="G52" s="438"/>
      <c r="H52" s="355">
        <v>4</v>
      </c>
      <c r="I52" s="118" t="s">
        <v>19</v>
      </c>
      <c r="J52" s="119"/>
      <c r="K52" s="437">
        <v>14</v>
      </c>
      <c r="L52" s="438"/>
      <c r="M52" s="355">
        <v>8</v>
      </c>
      <c r="N52" s="118">
        <f t="shared" si="4"/>
        <v>0.5714285714285714</v>
      </c>
      <c r="O52" s="119"/>
      <c r="P52" s="437">
        <v>201</v>
      </c>
      <c r="Q52" s="438"/>
      <c r="R52" s="355">
        <v>45</v>
      </c>
      <c r="S52" s="118">
        <f t="shared" si="5"/>
        <v>0.22388059701492538</v>
      </c>
      <c r="T52" s="119"/>
      <c r="U52" s="437">
        <v>233</v>
      </c>
      <c r="V52" s="438"/>
      <c r="W52" s="355">
        <v>61</v>
      </c>
      <c r="X52" s="118">
        <f t="shared" si="6"/>
        <v>0.26180257510729615</v>
      </c>
      <c r="AA52" s="222"/>
      <c r="AB52" s="345"/>
      <c r="AC52" s="206"/>
      <c r="AD52" s="206"/>
      <c r="AE52" s="206"/>
      <c r="AF52" s="253"/>
      <c r="AG52" s="29"/>
      <c r="AH52" s="3"/>
      <c r="AI52" s="3"/>
      <c r="AJ52" s="3"/>
      <c r="AK52" s="3"/>
      <c r="AL52" s="6"/>
      <c r="AM52" s="6"/>
    </row>
    <row r="53" spans="1:39" ht="12" customHeight="1" x14ac:dyDescent="0.2">
      <c r="A53" s="446"/>
      <c r="B53" s="448" t="s">
        <v>15</v>
      </c>
      <c r="C53" s="449"/>
      <c r="D53" s="449"/>
      <c r="E53" s="450"/>
      <c r="F53" s="437">
        <v>18</v>
      </c>
      <c r="G53" s="438"/>
      <c r="H53" s="355">
        <v>16</v>
      </c>
      <c r="I53" s="118" t="s">
        <v>19</v>
      </c>
      <c r="J53" s="119"/>
      <c r="K53" s="437">
        <v>28</v>
      </c>
      <c r="L53" s="438"/>
      <c r="M53" s="355">
        <v>23</v>
      </c>
      <c r="N53" s="118">
        <f t="shared" si="4"/>
        <v>0.8214285714285714</v>
      </c>
      <c r="O53" s="119"/>
      <c r="P53" s="437">
        <v>256</v>
      </c>
      <c r="Q53" s="438"/>
      <c r="R53" s="355">
        <v>137</v>
      </c>
      <c r="S53" s="118">
        <f t="shared" si="5"/>
        <v>0.53515625</v>
      </c>
      <c r="T53" s="119"/>
      <c r="U53" s="437">
        <v>293</v>
      </c>
      <c r="V53" s="438"/>
      <c r="W53" s="355">
        <v>161</v>
      </c>
      <c r="X53" s="118">
        <f t="shared" si="6"/>
        <v>0.54948805460750849</v>
      </c>
      <c r="AB53" s="346"/>
      <c r="AC53" s="206"/>
      <c r="AD53" s="206"/>
      <c r="AE53" s="206"/>
      <c r="AF53" s="253"/>
      <c r="AG53" s="29"/>
      <c r="AH53" s="3"/>
      <c r="AI53" s="3"/>
      <c r="AJ53" s="3"/>
      <c r="AK53" s="3"/>
      <c r="AL53" s="6"/>
      <c r="AM53" s="6"/>
    </row>
    <row r="54" spans="1:39" ht="12" customHeight="1" x14ac:dyDescent="0.2">
      <c r="A54" s="447"/>
      <c r="B54" s="439" t="s">
        <v>16</v>
      </c>
      <c r="C54" s="440"/>
      <c r="D54" s="440"/>
      <c r="E54" s="441"/>
      <c r="F54" s="435">
        <f>SUM(F50:G53)</f>
        <v>38</v>
      </c>
      <c r="G54" s="436"/>
      <c r="H54" s="93">
        <f>SUM(H50:H53)</f>
        <v>32</v>
      </c>
      <c r="I54" s="94">
        <f>H54/F54</f>
        <v>0.84210526315789469</v>
      </c>
      <c r="J54" s="95"/>
      <c r="K54" s="435">
        <f>SUM(K50:L53)</f>
        <v>71</v>
      </c>
      <c r="L54" s="436"/>
      <c r="M54" s="93">
        <f>SUM(M50:M53)</f>
        <v>50</v>
      </c>
      <c r="N54" s="94">
        <f t="shared" si="4"/>
        <v>0.70422535211267601</v>
      </c>
      <c r="O54" s="95"/>
      <c r="P54" s="435">
        <f>SUM(P50:Q53)</f>
        <v>836</v>
      </c>
      <c r="Q54" s="436"/>
      <c r="R54" s="93">
        <f>SUM(R50:R53)</f>
        <v>311</v>
      </c>
      <c r="S54" s="94">
        <f t="shared" si="5"/>
        <v>0.37200956937799046</v>
      </c>
      <c r="T54" s="95"/>
      <c r="U54" s="435">
        <f>SUM(U50:V53)</f>
        <v>943</v>
      </c>
      <c r="V54" s="436"/>
      <c r="W54" s="93">
        <f>SUM(W50:W53)</f>
        <v>367</v>
      </c>
      <c r="X54" s="94">
        <f t="shared" si="6"/>
        <v>0.38918345705196183</v>
      </c>
      <c r="AB54" s="346"/>
      <c r="AC54" s="206"/>
      <c r="AD54" s="206"/>
      <c r="AE54" s="206"/>
      <c r="AF54" s="253"/>
      <c r="AG54" s="29"/>
      <c r="AH54" s="3"/>
      <c r="AI54" s="3"/>
      <c r="AJ54" s="3"/>
      <c r="AK54" s="3"/>
      <c r="AL54" s="6"/>
      <c r="AM54" s="6"/>
    </row>
    <row r="55" spans="1:39" ht="12" customHeight="1" x14ac:dyDescent="0.2">
      <c r="A55" s="445">
        <v>2015</v>
      </c>
      <c r="B55" s="448" t="s">
        <v>12</v>
      </c>
      <c r="C55" s="449"/>
      <c r="D55" s="449"/>
      <c r="E55" s="450"/>
      <c r="F55" s="437">
        <v>9</v>
      </c>
      <c r="G55" s="438"/>
      <c r="H55" s="355">
        <v>8</v>
      </c>
      <c r="I55" s="118" t="s">
        <v>19</v>
      </c>
      <c r="J55" s="119"/>
      <c r="K55" s="437">
        <v>15</v>
      </c>
      <c r="L55" s="438"/>
      <c r="M55" s="355">
        <v>12</v>
      </c>
      <c r="N55" s="118">
        <f t="shared" si="4"/>
        <v>0.8</v>
      </c>
      <c r="O55" s="119"/>
      <c r="P55" s="437">
        <v>197</v>
      </c>
      <c r="Q55" s="438"/>
      <c r="R55" s="355">
        <v>99</v>
      </c>
      <c r="S55" s="118">
        <f t="shared" si="5"/>
        <v>0.5025380710659898</v>
      </c>
      <c r="T55" s="119"/>
      <c r="U55" s="437">
        <v>215</v>
      </c>
      <c r="V55" s="438"/>
      <c r="W55" s="355">
        <v>111</v>
      </c>
      <c r="X55" s="118">
        <f t="shared" si="6"/>
        <v>0.51627906976744187</v>
      </c>
      <c r="AA55" s="211"/>
      <c r="AB55" s="346"/>
      <c r="AC55" s="206"/>
      <c r="AD55" s="206"/>
      <c r="AE55" s="206"/>
      <c r="AF55" s="253"/>
      <c r="AG55" s="29"/>
      <c r="AH55" s="3"/>
      <c r="AI55" s="3"/>
      <c r="AJ55" s="3"/>
      <c r="AK55" s="3"/>
      <c r="AL55" s="6"/>
      <c r="AM55" s="6"/>
    </row>
    <row r="56" spans="1:39" ht="12" customHeight="1" x14ac:dyDescent="0.2">
      <c r="A56" s="446"/>
      <c r="B56" s="448" t="s">
        <v>13</v>
      </c>
      <c r="C56" s="449"/>
      <c r="D56" s="449"/>
      <c r="E56" s="450"/>
      <c r="F56" s="437">
        <v>1</v>
      </c>
      <c r="G56" s="438"/>
      <c r="H56" s="355">
        <v>0</v>
      </c>
      <c r="I56" s="118" t="s">
        <v>19</v>
      </c>
      <c r="J56" s="119"/>
      <c r="K56" s="437">
        <v>3</v>
      </c>
      <c r="L56" s="438"/>
      <c r="M56" s="355">
        <v>1</v>
      </c>
      <c r="N56" s="118">
        <f t="shared" si="4"/>
        <v>0.33333333333333331</v>
      </c>
      <c r="O56" s="119"/>
      <c r="P56" s="437">
        <v>174</v>
      </c>
      <c r="Q56" s="438"/>
      <c r="R56" s="355">
        <v>24</v>
      </c>
      <c r="S56" s="118">
        <f t="shared" si="5"/>
        <v>0.13793103448275862</v>
      </c>
      <c r="T56" s="119"/>
      <c r="U56" s="437">
        <v>185</v>
      </c>
      <c r="V56" s="438"/>
      <c r="W56" s="355">
        <v>26</v>
      </c>
      <c r="X56" s="118">
        <f t="shared" si="6"/>
        <v>0.14054054054054055</v>
      </c>
      <c r="AA56" s="211"/>
      <c r="AB56" s="346"/>
      <c r="AC56" s="206"/>
      <c r="AD56" s="206"/>
      <c r="AE56" s="206"/>
      <c r="AF56" s="253"/>
      <c r="AG56" s="29"/>
      <c r="AH56" s="3"/>
      <c r="AI56" s="3"/>
      <c r="AJ56" s="3"/>
      <c r="AK56" s="3"/>
      <c r="AL56" s="6"/>
      <c r="AM56" s="6"/>
    </row>
    <row r="57" spans="1:39" ht="12" customHeight="1" x14ac:dyDescent="0.2">
      <c r="A57" s="446"/>
      <c r="B57" s="448" t="s">
        <v>14</v>
      </c>
      <c r="C57" s="449"/>
      <c r="D57" s="449"/>
      <c r="E57" s="450"/>
      <c r="F57" s="437">
        <v>4</v>
      </c>
      <c r="G57" s="438"/>
      <c r="H57" s="355">
        <v>3</v>
      </c>
      <c r="I57" s="118" t="s">
        <v>19</v>
      </c>
      <c r="J57" s="119"/>
      <c r="K57" s="437">
        <v>14</v>
      </c>
      <c r="L57" s="438"/>
      <c r="M57" s="355">
        <v>4</v>
      </c>
      <c r="N57" s="118">
        <f t="shared" si="4"/>
        <v>0.2857142857142857</v>
      </c>
      <c r="O57" s="119"/>
      <c r="P57" s="437">
        <v>195</v>
      </c>
      <c r="Q57" s="438"/>
      <c r="R57" s="355">
        <v>31</v>
      </c>
      <c r="S57" s="118">
        <f t="shared" si="5"/>
        <v>0.15897435897435896</v>
      </c>
      <c r="T57" s="119"/>
      <c r="U57" s="437">
        <v>223</v>
      </c>
      <c r="V57" s="438"/>
      <c r="W57" s="355">
        <v>37</v>
      </c>
      <c r="X57" s="118">
        <f t="shared" si="6"/>
        <v>0.16591928251121077</v>
      </c>
      <c r="AA57" s="211"/>
      <c r="AB57" s="346"/>
      <c r="AC57" s="206"/>
      <c r="AD57" s="206"/>
      <c r="AE57" s="206"/>
      <c r="AF57" s="253"/>
      <c r="AG57" s="29"/>
      <c r="AH57" s="3"/>
      <c r="AI57" s="3"/>
      <c r="AJ57" s="3"/>
      <c r="AK57" s="3"/>
      <c r="AL57" s="6"/>
      <c r="AM57" s="6"/>
    </row>
    <row r="58" spans="1:39" ht="12" customHeight="1" x14ac:dyDescent="0.2">
      <c r="A58" s="446"/>
      <c r="B58" s="448" t="s">
        <v>15</v>
      </c>
      <c r="C58" s="449"/>
      <c r="D58" s="449"/>
      <c r="E58" s="450"/>
      <c r="F58" s="437">
        <v>20</v>
      </c>
      <c r="G58" s="438"/>
      <c r="H58" s="355">
        <v>18</v>
      </c>
      <c r="I58" s="118" t="s">
        <v>19</v>
      </c>
      <c r="J58" s="119"/>
      <c r="K58" s="437">
        <v>31</v>
      </c>
      <c r="L58" s="438"/>
      <c r="M58" s="355">
        <v>28</v>
      </c>
      <c r="N58" s="118">
        <f t="shared" si="4"/>
        <v>0.90322580645161288</v>
      </c>
      <c r="O58" s="119"/>
      <c r="P58" s="437">
        <v>227</v>
      </c>
      <c r="Q58" s="438"/>
      <c r="R58" s="355">
        <v>126</v>
      </c>
      <c r="S58" s="118">
        <f t="shared" si="5"/>
        <v>0.55506607929515417</v>
      </c>
      <c r="T58" s="119"/>
      <c r="U58" s="437">
        <v>258</v>
      </c>
      <c r="V58" s="438"/>
      <c r="W58" s="355">
        <v>151</v>
      </c>
      <c r="X58" s="118">
        <f t="shared" si="6"/>
        <v>0.5852713178294574</v>
      </c>
      <c r="AA58" s="211"/>
      <c r="AB58" s="205"/>
      <c r="AC58" s="206"/>
      <c r="AD58" s="206"/>
      <c r="AE58" s="206"/>
      <c r="AF58" s="253"/>
      <c r="AG58" s="211"/>
      <c r="AH58" s="3"/>
      <c r="AI58" s="3"/>
      <c r="AJ58" s="3"/>
      <c r="AK58" s="3"/>
      <c r="AL58" s="6"/>
      <c r="AM58" s="6"/>
    </row>
    <row r="59" spans="1:39" ht="12" customHeight="1" x14ac:dyDescent="0.2">
      <c r="A59" s="447"/>
      <c r="B59" s="439" t="s">
        <v>16</v>
      </c>
      <c r="C59" s="440"/>
      <c r="D59" s="440"/>
      <c r="E59" s="441"/>
      <c r="F59" s="435">
        <f>SUM(F55:G58)</f>
        <v>34</v>
      </c>
      <c r="G59" s="436"/>
      <c r="H59" s="93">
        <f>SUM(H55:H58)</f>
        <v>29</v>
      </c>
      <c r="I59" s="94">
        <f>H59/F59</f>
        <v>0.8529411764705882</v>
      </c>
      <c r="J59" s="95"/>
      <c r="K59" s="435">
        <f>SUM(K55:L58)</f>
        <v>63</v>
      </c>
      <c r="L59" s="436"/>
      <c r="M59" s="93">
        <f>SUM(M55:M58)</f>
        <v>45</v>
      </c>
      <c r="N59" s="94">
        <f t="shared" si="4"/>
        <v>0.7142857142857143</v>
      </c>
      <c r="O59" s="95"/>
      <c r="P59" s="435">
        <f>SUM(P55:Q58)</f>
        <v>793</v>
      </c>
      <c r="Q59" s="436"/>
      <c r="R59" s="93">
        <f>SUM(R55:R58)</f>
        <v>280</v>
      </c>
      <c r="S59" s="94">
        <f t="shared" si="5"/>
        <v>0.35308953341740229</v>
      </c>
      <c r="T59" s="95"/>
      <c r="U59" s="435">
        <f>SUM(U55:V58)</f>
        <v>881</v>
      </c>
      <c r="V59" s="436"/>
      <c r="W59" s="93">
        <f>SUM(W55:W58)</f>
        <v>325</v>
      </c>
      <c r="X59" s="94">
        <f t="shared" si="6"/>
        <v>0.3688989784335982</v>
      </c>
      <c r="AA59" s="211"/>
      <c r="AB59" s="204"/>
      <c r="AI59" s="6"/>
      <c r="AJ59" s="6"/>
      <c r="AK59" s="6"/>
      <c r="AL59" s="6"/>
      <c r="AM59" s="6"/>
    </row>
    <row r="60" spans="1:39" ht="12" customHeight="1" x14ac:dyDescent="0.2">
      <c r="A60" s="445">
        <v>2016</v>
      </c>
      <c r="B60" s="448" t="s">
        <v>12</v>
      </c>
      <c r="C60" s="449"/>
      <c r="D60" s="449"/>
      <c r="E60" s="450"/>
      <c r="F60" s="437">
        <v>9</v>
      </c>
      <c r="G60" s="438"/>
      <c r="H60" s="355">
        <v>6</v>
      </c>
      <c r="I60" s="118" t="s">
        <v>19</v>
      </c>
      <c r="J60" s="119"/>
      <c r="K60" s="437">
        <v>13</v>
      </c>
      <c r="L60" s="438"/>
      <c r="M60" s="355">
        <v>8</v>
      </c>
      <c r="N60" s="118">
        <f t="shared" si="4"/>
        <v>0.61538461538461542</v>
      </c>
      <c r="O60" s="119"/>
      <c r="P60" s="437">
        <v>175</v>
      </c>
      <c r="Q60" s="438"/>
      <c r="R60" s="355">
        <v>71</v>
      </c>
      <c r="S60" s="118">
        <f t="shared" si="5"/>
        <v>0.40571428571428569</v>
      </c>
      <c r="T60" s="119"/>
      <c r="U60" s="437">
        <v>195</v>
      </c>
      <c r="V60" s="438"/>
      <c r="W60" s="355">
        <v>85</v>
      </c>
      <c r="X60" s="118">
        <f t="shared" si="6"/>
        <v>0.4358974358974359</v>
      </c>
      <c r="AA60" s="211"/>
      <c r="AB60" s="204"/>
      <c r="AI60" s="6"/>
      <c r="AJ60" s="6"/>
      <c r="AK60" s="6"/>
      <c r="AL60" s="6"/>
      <c r="AM60" s="6"/>
    </row>
    <row r="61" spans="1:39" ht="12" customHeight="1" x14ac:dyDescent="0.2">
      <c r="A61" s="446"/>
      <c r="B61" s="448" t="s">
        <v>13</v>
      </c>
      <c r="C61" s="449"/>
      <c r="D61" s="449"/>
      <c r="E61" s="450"/>
      <c r="F61" s="437">
        <v>4</v>
      </c>
      <c r="G61" s="438"/>
      <c r="H61" s="355">
        <v>3</v>
      </c>
      <c r="I61" s="118" t="s">
        <v>19</v>
      </c>
      <c r="J61" s="119"/>
      <c r="K61" s="437">
        <v>7</v>
      </c>
      <c r="L61" s="438"/>
      <c r="M61" s="355">
        <v>4</v>
      </c>
      <c r="N61" s="118">
        <f t="shared" si="4"/>
        <v>0.5714285714285714</v>
      </c>
      <c r="O61" s="119"/>
      <c r="P61" s="437">
        <v>179</v>
      </c>
      <c r="Q61" s="438"/>
      <c r="R61" s="355">
        <v>24</v>
      </c>
      <c r="S61" s="118">
        <f t="shared" si="5"/>
        <v>0.13407821229050279</v>
      </c>
      <c r="T61" s="119"/>
      <c r="U61" s="437">
        <v>201</v>
      </c>
      <c r="V61" s="438"/>
      <c r="W61" s="355">
        <v>26</v>
      </c>
      <c r="X61" s="118">
        <f t="shared" si="6"/>
        <v>0.12935323383084577</v>
      </c>
      <c r="AA61" s="211"/>
      <c r="AB61" s="204"/>
      <c r="AI61" s="6"/>
      <c r="AJ61" s="6"/>
      <c r="AK61" s="6"/>
      <c r="AL61" s="6"/>
      <c r="AM61" s="6"/>
    </row>
    <row r="62" spans="1:39" ht="12" customHeight="1" x14ac:dyDescent="0.2">
      <c r="A62" s="446"/>
      <c r="B62" s="448" t="s">
        <v>14</v>
      </c>
      <c r="C62" s="449"/>
      <c r="D62" s="449"/>
      <c r="E62" s="450"/>
      <c r="F62" s="437">
        <v>9</v>
      </c>
      <c r="G62" s="438"/>
      <c r="H62" s="355">
        <v>7</v>
      </c>
      <c r="I62" s="118" t="s">
        <v>19</v>
      </c>
      <c r="J62" s="119"/>
      <c r="K62" s="437">
        <v>11</v>
      </c>
      <c r="L62" s="438"/>
      <c r="M62" s="355">
        <v>9</v>
      </c>
      <c r="N62" s="118">
        <f t="shared" si="4"/>
        <v>0.81818181818181823</v>
      </c>
      <c r="O62" s="119"/>
      <c r="P62" s="437">
        <v>183</v>
      </c>
      <c r="Q62" s="438"/>
      <c r="R62" s="355">
        <v>39</v>
      </c>
      <c r="S62" s="118">
        <f t="shared" si="5"/>
        <v>0.21311475409836064</v>
      </c>
      <c r="T62" s="119"/>
      <c r="U62" s="437">
        <v>209</v>
      </c>
      <c r="V62" s="438"/>
      <c r="W62" s="355">
        <v>45</v>
      </c>
      <c r="X62" s="118">
        <f t="shared" si="6"/>
        <v>0.21531100478468901</v>
      </c>
      <c r="AA62" s="211"/>
      <c r="AB62" s="204"/>
      <c r="AI62" s="6"/>
      <c r="AJ62" s="6"/>
      <c r="AK62" s="6"/>
      <c r="AL62" s="6"/>
      <c r="AM62" s="6"/>
    </row>
    <row r="63" spans="1:39" ht="12" customHeight="1" x14ac:dyDescent="0.2">
      <c r="A63" s="446"/>
      <c r="B63" s="448" t="s">
        <v>15</v>
      </c>
      <c r="C63" s="449"/>
      <c r="D63" s="449"/>
      <c r="E63" s="450"/>
      <c r="F63" s="437">
        <v>15</v>
      </c>
      <c r="G63" s="438"/>
      <c r="H63" s="355">
        <v>13</v>
      </c>
      <c r="I63" s="118" t="s">
        <v>19</v>
      </c>
      <c r="J63" s="119"/>
      <c r="K63" s="437">
        <v>24</v>
      </c>
      <c r="L63" s="438"/>
      <c r="M63" s="355">
        <v>19</v>
      </c>
      <c r="N63" s="118">
        <f t="shared" si="4"/>
        <v>0.79166666666666663</v>
      </c>
      <c r="O63" s="119"/>
      <c r="P63" s="437">
        <v>252</v>
      </c>
      <c r="Q63" s="438"/>
      <c r="R63" s="355">
        <v>137</v>
      </c>
      <c r="S63" s="118">
        <f t="shared" si="5"/>
        <v>0.54365079365079361</v>
      </c>
      <c r="T63" s="119"/>
      <c r="U63" s="437">
        <v>291</v>
      </c>
      <c r="V63" s="438"/>
      <c r="W63" s="355">
        <v>167</v>
      </c>
      <c r="X63" s="118">
        <f t="shared" si="6"/>
        <v>0.57388316151202745</v>
      </c>
      <c r="AA63" s="211"/>
      <c r="AB63" s="204"/>
      <c r="AI63" s="6"/>
      <c r="AJ63" s="6"/>
      <c r="AK63" s="6"/>
      <c r="AL63" s="6"/>
      <c r="AM63" s="6"/>
    </row>
    <row r="64" spans="1:39" ht="12" customHeight="1" x14ac:dyDescent="0.2">
      <c r="A64" s="447"/>
      <c r="B64" s="439" t="s">
        <v>16</v>
      </c>
      <c r="C64" s="440"/>
      <c r="D64" s="440"/>
      <c r="E64" s="441"/>
      <c r="F64" s="435">
        <f>SUM(F60:G63)</f>
        <v>37</v>
      </c>
      <c r="G64" s="436"/>
      <c r="H64" s="93">
        <f>SUM(H60:H63)</f>
        <v>29</v>
      </c>
      <c r="I64" s="94">
        <f>H64/F64</f>
        <v>0.78378378378378377</v>
      </c>
      <c r="J64" s="95"/>
      <c r="K64" s="435">
        <f>SUM(K60:L63)</f>
        <v>55</v>
      </c>
      <c r="L64" s="436"/>
      <c r="M64" s="93">
        <f>SUM(M60:M63)</f>
        <v>40</v>
      </c>
      <c r="N64" s="94">
        <f t="shared" si="4"/>
        <v>0.72727272727272729</v>
      </c>
      <c r="O64" s="95"/>
      <c r="P64" s="435">
        <f>SUM(P60:Q63)</f>
        <v>789</v>
      </c>
      <c r="Q64" s="436"/>
      <c r="R64" s="93">
        <f>SUM(R60:R63)</f>
        <v>271</v>
      </c>
      <c r="S64" s="94">
        <f t="shared" si="5"/>
        <v>0.34347275031685676</v>
      </c>
      <c r="T64" s="95"/>
      <c r="U64" s="435">
        <f>SUM(U60:V63)</f>
        <v>896</v>
      </c>
      <c r="V64" s="436"/>
      <c r="W64" s="93">
        <f>SUM(W60:W63)</f>
        <v>323</v>
      </c>
      <c r="X64" s="94">
        <f t="shared" si="6"/>
        <v>0.36049107142857145</v>
      </c>
      <c r="AA64" s="211"/>
      <c r="AB64" s="204"/>
      <c r="AI64" s="6"/>
      <c r="AJ64" s="6"/>
      <c r="AK64" s="6"/>
      <c r="AL64" s="6"/>
      <c r="AM64" s="6"/>
    </row>
    <row r="65" spans="1:39" ht="33.75" customHeight="1" x14ac:dyDescent="0.3">
      <c r="A65" s="302" t="s">
        <v>53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483">
        <v>16</v>
      </c>
      <c r="X65" s="483"/>
      <c r="Z65" s="215"/>
      <c r="AB65" s="204"/>
      <c r="AI65" s="6"/>
      <c r="AJ65" s="6"/>
      <c r="AK65" s="6"/>
      <c r="AL65" s="6"/>
      <c r="AM65" s="6"/>
    </row>
    <row r="66" spans="1:39" ht="27.75" customHeight="1" x14ac:dyDescent="0.3">
      <c r="T66" s="361"/>
      <c r="U66" s="361"/>
      <c r="V66" s="361"/>
      <c r="Y66" s="361"/>
      <c r="Z66" s="215"/>
      <c r="AA66" s="215"/>
    </row>
    <row r="67" spans="1:39" ht="24" customHeight="1" x14ac:dyDescent="0.3">
      <c r="U67" s="5"/>
      <c r="V67" s="5"/>
      <c r="Y67" s="5"/>
      <c r="Z67" s="215"/>
      <c r="AA67" s="215"/>
    </row>
  </sheetData>
  <mergeCells count="158">
    <mergeCell ref="AC13:AD13"/>
    <mergeCell ref="A14:D14"/>
    <mergeCell ref="F14:I14"/>
    <mergeCell ref="K14:N14"/>
    <mergeCell ref="P14:S14"/>
    <mergeCell ref="U14:X14"/>
    <mergeCell ref="A5:X5"/>
    <mergeCell ref="I7:P7"/>
    <mergeCell ref="N8:P8"/>
    <mergeCell ref="N9:P9"/>
    <mergeCell ref="N10:P10"/>
    <mergeCell ref="N11:P11"/>
    <mergeCell ref="U18:V18"/>
    <mergeCell ref="A20:B20"/>
    <mergeCell ref="C20:D20"/>
    <mergeCell ref="F20:G20"/>
    <mergeCell ref="H20:I20"/>
    <mergeCell ref="K20:L20"/>
    <mergeCell ref="M20:N20"/>
    <mergeCell ref="P20:Q20"/>
    <mergeCell ref="R20:S20"/>
    <mergeCell ref="U20:V20"/>
    <mergeCell ref="A35:X35"/>
    <mergeCell ref="F37:N37"/>
    <mergeCell ref="P37:X37"/>
    <mergeCell ref="F38:I38"/>
    <mergeCell ref="K38:N38"/>
    <mergeCell ref="P38:S38"/>
    <mergeCell ref="U38:X38"/>
    <mergeCell ref="W20:X20"/>
    <mergeCell ref="A28:N28"/>
    <mergeCell ref="B29:P29"/>
    <mergeCell ref="C30:Q30"/>
    <mergeCell ref="D31:R31"/>
    <mergeCell ref="F33:X33"/>
    <mergeCell ref="F39:G39"/>
    <mergeCell ref="K39:L39"/>
    <mergeCell ref="P39:Q39"/>
    <mergeCell ref="U39:V39"/>
    <mergeCell ref="A40:A44"/>
    <mergeCell ref="F40:G40"/>
    <mergeCell ref="K40:L40"/>
    <mergeCell ref="P40:Q40"/>
    <mergeCell ref="U40:V40"/>
    <mergeCell ref="F41:G41"/>
    <mergeCell ref="F43:G43"/>
    <mergeCell ref="K43:L43"/>
    <mergeCell ref="P43:Q43"/>
    <mergeCell ref="U43:V43"/>
    <mergeCell ref="F44:G44"/>
    <mergeCell ref="K44:L44"/>
    <mergeCell ref="U44:V44"/>
    <mergeCell ref="K41:L41"/>
    <mergeCell ref="P41:Q41"/>
    <mergeCell ref="U41:V41"/>
    <mergeCell ref="F42:G42"/>
    <mergeCell ref="K42:L42"/>
    <mergeCell ref="P42:Q42"/>
    <mergeCell ref="U42:V42"/>
    <mergeCell ref="K47:L47"/>
    <mergeCell ref="P47:Q47"/>
    <mergeCell ref="U47:V47"/>
    <mergeCell ref="F48:G48"/>
    <mergeCell ref="K48:L48"/>
    <mergeCell ref="P48:Q48"/>
    <mergeCell ref="U48:V48"/>
    <mergeCell ref="A45:A49"/>
    <mergeCell ref="F45:G45"/>
    <mergeCell ref="K45:L45"/>
    <mergeCell ref="P45:Q45"/>
    <mergeCell ref="U45:V45"/>
    <mergeCell ref="F46:G46"/>
    <mergeCell ref="K46:L46"/>
    <mergeCell ref="P46:Q46"/>
    <mergeCell ref="U46:V46"/>
    <mergeCell ref="F47:G47"/>
    <mergeCell ref="F49:G49"/>
    <mergeCell ref="K49:L49"/>
    <mergeCell ref="U49:V49"/>
    <mergeCell ref="A50:A54"/>
    <mergeCell ref="B50:E50"/>
    <mergeCell ref="F50:G50"/>
    <mergeCell ref="K50:L50"/>
    <mergeCell ref="P50:Q50"/>
    <mergeCell ref="U50:V50"/>
    <mergeCell ref="B51:E51"/>
    <mergeCell ref="F51:G51"/>
    <mergeCell ref="K51:L51"/>
    <mergeCell ref="P51:Q51"/>
    <mergeCell ref="U51:V51"/>
    <mergeCell ref="B52:E52"/>
    <mergeCell ref="F52:G52"/>
    <mergeCell ref="K52:L52"/>
    <mergeCell ref="P52:Q52"/>
    <mergeCell ref="U52:V52"/>
    <mergeCell ref="B53:E53"/>
    <mergeCell ref="F53:G53"/>
    <mergeCell ref="K53:L53"/>
    <mergeCell ref="P53:Q53"/>
    <mergeCell ref="U53:V53"/>
    <mergeCell ref="B54:E54"/>
    <mergeCell ref="F54:G54"/>
    <mergeCell ref="K54:L54"/>
    <mergeCell ref="P54:Q54"/>
    <mergeCell ref="U54:V54"/>
    <mergeCell ref="U56:V56"/>
    <mergeCell ref="B57:E57"/>
    <mergeCell ref="F57:G57"/>
    <mergeCell ref="K57:L57"/>
    <mergeCell ref="P57:Q57"/>
    <mergeCell ref="U57:V57"/>
    <mergeCell ref="A55:A59"/>
    <mergeCell ref="B55:E55"/>
    <mergeCell ref="F55:G55"/>
    <mergeCell ref="K55:L55"/>
    <mergeCell ref="P55:Q55"/>
    <mergeCell ref="U55:V55"/>
    <mergeCell ref="B56:E56"/>
    <mergeCell ref="F56:G56"/>
    <mergeCell ref="K56:L56"/>
    <mergeCell ref="P56:Q56"/>
    <mergeCell ref="B58:E58"/>
    <mergeCell ref="F58:G58"/>
    <mergeCell ref="K58:L58"/>
    <mergeCell ref="P58:Q58"/>
    <mergeCell ref="U58:V58"/>
    <mergeCell ref="B59:E59"/>
    <mergeCell ref="F59:G59"/>
    <mergeCell ref="K59:L59"/>
    <mergeCell ref="P59:Q59"/>
    <mergeCell ref="U59:V59"/>
    <mergeCell ref="U61:V61"/>
    <mergeCell ref="B62:E62"/>
    <mergeCell ref="F62:G62"/>
    <mergeCell ref="K62:L62"/>
    <mergeCell ref="P62:Q62"/>
    <mergeCell ref="U62:V62"/>
    <mergeCell ref="A60:A64"/>
    <mergeCell ref="B60:E60"/>
    <mergeCell ref="F60:G60"/>
    <mergeCell ref="K60:L60"/>
    <mergeCell ref="P60:Q60"/>
    <mergeCell ref="U60:V60"/>
    <mergeCell ref="B61:E61"/>
    <mergeCell ref="F61:G61"/>
    <mergeCell ref="K61:L61"/>
    <mergeCell ref="P61:Q61"/>
    <mergeCell ref="W65:X65"/>
    <mergeCell ref="B63:E63"/>
    <mergeCell ref="F63:G63"/>
    <mergeCell ref="K63:L63"/>
    <mergeCell ref="P63:Q63"/>
    <mergeCell ref="U63:V63"/>
    <mergeCell ref="B64:E64"/>
    <mergeCell ref="F64:G64"/>
    <mergeCell ref="K64:L64"/>
    <mergeCell ref="P64:Q64"/>
    <mergeCell ref="U64:V64"/>
  </mergeCells>
  <pageMargins left="0.59055118110236227" right="0" top="0" bottom="0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7"/>
  <sheetViews>
    <sheetView topLeftCell="A3" workbookViewId="0">
      <selection activeCell="AM27" sqref="AM27"/>
    </sheetView>
  </sheetViews>
  <sheetFormatPr defaultRowHeight="12.75" x14ac:dyDescent="0.2"/>
  <cols>
    <col min="1" max="1" width="5.85546875" style="1" customWidth="1"/>
    <col min="2" max="2" width="3.28515625" style="1" customWidth="1"/>
    <col min="3" max="3" width="6" style="1" customWidth="1"/>
    <col min="4" max="4" width="4" style="1" customWidth="1"/>
    <col min="5" max="5" width="0.28515625" style="1" customWidth="1"/>
    <col min="6" max="6" width="5.7109375" style="1" customWidth="1"/>
    <col min="7" max="7" width="3.28515625" style="1" customWidth="1"/>
    <col min="8" max="8" width="6" style="1" customWidth="1"/>
    <col min="9" max="9" width="4" style="1" customWidth="1"/>
    <col min="10" max="10" width="0.28515625" style="1" customWidth="1"/>
    <col min="11" max="11" width="5.7109375" style="1" customWidth="1"/>
    <col min="12" max="12" width="3.28515625" style="1" customWidth="1"/>
    <col min="13" max="13" width="6.140625" style="1" customWidth="1"/>
    <col min="14" max="14" width="4" style="1" customWidth="1"/>
    <col min="15" max="15" width="0.28515625" style="1" customWidth="1"/>
    <col min="16" max="16" width="5.7109375" style="1" customWidth="1"/>
    <col min="17" max="17" width="3.28515625" style="1" customWidth="1"/>
    <col min="18" max="18" width="6.140625" style="1" customWidth="1"/>
    <col min="19" max="19" width="4" style="1" customWidth="1"/>
    <col min="20" max="20" width="0.28515625" style="1" customWidth="1"/>
    <col min="21" max="21" width="5.85546875" style="1" customWidth="1"/>
    <col min="22" max="22" width="3.28515625" style="1" customWidth="1"/>
    <col min="23" max="23" width="6.140625" style="1" customWidth="1"/>
    <col min="24" max="24" width="4" style="1" customWidth="1"/>
    <col min="25" max="25" width="0.85546875" style="1" customWidth="1"/>
    <col min="26" max="26" width="9.85546875" style="204" customWidth="1"/>
    <col min="27" max="27" width="16.42578125" style="229" customWidth="1"/>
    <col min="28" max="28" width="11.28515625" style="255" customWidth="1"/>
    <col min="29" max="29" width="8.42578125" style="229" customWidth="1"/>
    <col min="30" max="32" width="5.42578125" style="229" customWidth="1"/>
    <col min="33" max="37" width="6.7109375" style="204" customWidth="1"/>
    <col min="38" max="38" width="9.140625" style="6"/>
    <col min="39" max="16384" width="9.140625" style="1"/>
  </cols>
  <sheetData>
    <row r="1" spans="1:35" ht="18.75" x14ac:dyDescent="0.3">
      <c r="A1" s="256"/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8"/>
      <c r="O1" s="6"/>
      <c r="P1" s="6"/>
      <c r="Q1" s="6"/>
      <c r="R1" s="6"/>
      <c r="S1" s="6"/>
      <c r="T1" s="6"/>
      <c r="U1" s="6"/>
      <c r="V1" s="6"/>
      <c r="W1" s="6"/>
      <c r="X1" s="6"/>
    </row>
    <row r="2" spans="1:35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35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AA3" s="230"/>
      <c r="AB3" s="229"/>
    </row>
    <row r="4" spans="1:35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AA4" s="230"/>
      <c r="AB4" s="229"/>
    </row>
    <row r="5" spans="1:35" x14ac:dyDescent="0.2">
      <c r="A5" s="470" t="s">
        <v>60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70"/>
      <c r="P5" s="470"/>
      <c r="Q5" s="470"/>
      <c r="R5" s="470"/>
      <c r="S5" s="470"/>
      <c r="T5" s="470"/>
      <c r="U5" s="470"/>
      <c r="V5" s="470"/>
      <c r="W5" s="470"/>
      <c r="X5" s="470"/>
      <c r="AA5" s="230"/>
      <c r="AB5" s="229"/>
    </row>
    <row r="6" spans="1:35" ht="10.5" customHeight="1" x14ac:dyDescent="0.2">
      <c r="A6" s="256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6"/>
      <c r="P6" s="6"/>
      <c r="Q6" s="6"/>
      <c r="R6" s="6"/>
      <c r="S6" s="6"/>
      <c r="T6" s="6"/>
      <c r="U6" s="6"/>
      <c r="V6" s="6"/>
      <c r="W6" s="6"/>
      <c r="X6" s="6"/>
      <c r="AA6" s="230"/>
      <c r="AB6" s="229"/>
    </row>
    <row r="7" spans="1:35" ht="12.75" customHeight="1" x14ac:dyDescent="0.2">
      <c r="A7" s="6"/>
      <c r="B7" s="6"/>
      <c r="C7" s="6"/>
      <c r="D7" s="6"/>
      <c r="E7" s="6"/>
      <c r="F7" s="6"/>
      <c r="G7" s="6"/>
      <c r="H7" s="6"/>
      <c r="I7" s="471" t="s">
        <v>23</v>
      </c>
      <c r="J7" s="472"/>
      <c r="K7" s="472"/>
      <c r="L7" s="472"/>
      <c r="M7" s="472"/>
      <c r="N7" s="472"/>
      <c r="O7" s="472"/>
      <c r="P7" s="473"/>
      <c r="Q7" s="6"/>
      <c r="R7" s="6"/>
      <c r="S7" s="6"/>
      <c r="T7" s="6"/>
      <c r="U7" s="6"/>
      <c r="V7" s="6"/>
      <c r="W7" s="6"/>
      <c r="X7" s="6"/>
      <c r="AA7" s="230"/>
      <c r="AB7" s="229"/>
    </row>
    <row r="8" spans="1:35" ht="12.75" customHeight="1" x14ac:dyDescent="0.2">
      <c r="A8" s="6"/>
      <c r="B8" s="6"/>
      <c r="C8" s="6"/>
      <c r="D8" s="6"/>
      <c r="E8" s="6"/>
      <c r="F8" s="6"/>
      <c r="G8" s="6"/>
      <c r="H8" s="6"/>
      <c r="I8" s="337" t="s">
        <v>0</v>
      </c>
      <c r="J8" s="338"/>
      <c r="K8" s="338"/>
      <c r="L8" s="261">
        <v>924</v>
      </c>
      <c r="M8" s="339"/>
      <c r="N8" s="490">
        <v>1</v>
      </c>
      <c r="O8" s="490"/>
      <c r="P8" s="491"/>
      <c r="Q8" s="6"/>
      <c r="R8" s="6"/>
      <c r="S8" s="6"/>
      <c r="T8" s="6"/>
      <c r="U8" s="6"/>
      <c r="V8" s="6"/>
      <c r="W8" s="6"/>
      <c r="X8" s="6"/>
      <c r="AA8" s="230"/>
      <c r="AB8" s="229"/>
    </row>
    <row r="9" spans="1:35" ht="12.75" customHeight="1" x14ac:dyDescent="0.2">
      <c r="A9" s="6"/>
      <c r="B9" s="6"/>
      <c r="C9" s="6"/>
      <c r="D9" s="6"/>
      <c r="E9" s="6"/>
      <c r="F9" s="6"/>
      <c r="G9" s="6"/>
      <c r="H9" s="6"/>
      <c r="I9" s="340" t="s">
        <v>1</v>
      </c>
      <c r="J9" s="341"/>
      <c r="K9" s="341"/>
      <c r="L9" s="265">
        <v>63</v>
      </c>
      <c r="M9" s="342"/>
      <c r="N9" s="492">
        <v>1</v>
      </c>
      <c r="O9" s="492"/>
      <c r="P9" s="493"/>
      <c r="Q9" s="6"/>
      <c r="R9" s="6"/>
      <c r="S9" s="6"/>
      <c r="T9" s="6"/>
      <c r="U9" s="6"/>
      <c r="V9" s="6"/>
      <c r="W9" s="6"/>
      <c r="X9" s="6"/>
      <c r="AA9" s="231"/>
      <c r="AB9" s="229"/>
    </row>
    <row r="10" spans="1:35" ht="12.75" customHeight="1" x14ac:dyDescent="0.2">
      <c r="A10" s="6"/>
      <c r="B10" s="6"/>
      <c r="C10" s="6"/>
      <c r="D10" s="6"/>
      <c r="E10" s="6"/>
      <c r="F10" s="6"/>
      <c r="G10" s="6"/>
      <c r="H10" s="6"/>
      <c r="I10" s="340" t="s">
        <v>2</v>
      </c>
      <c r="J10" s="341"/>
      <c r="K10" s="341"/>
      <c r="L10" s="265">
        <v>881</v>
      </c>
      <c r="M10" s="342"/>
      <c r="N10" s="492">
        <v>1</v>
      </c>
      <c r="O10" s="492"/>
      <c r="P10" s="493"/>
      <c r="Q10" s="6"/>
      <c r="R10" s="6"/>
      <c r="S10" s="6"/>
      <c r="T10" s="6"/>
      <c r="U10" s="6"/>
      <c r="V10" s="6"/>
      <c r="W10" s="6"/>
      <c r="X10" s="6"/>
      <c r="AA10" s="231"/>
      <c r="AB10" s="229"/>
      <c r="AE10" s="237"/>
      <c r="AF10" s="237"/>
      <c r="AG10" s="219"/>
      <c r="AH10" s="219"/>
      <c r="AI10" s="219"/>
    </row>
    <row r="11" spans="1:35" ht="12.75" customHeight="1" x14ac:dyDescent="0.2">
      <c r="A11" s="6"/>
      <c r="B11" s="6"/>
      <c r="C11" s="6"/>
      <c r="D11" s="3"/>
      <c r="E11" s="3"/>
      <c r="F11" s="3"/>
      <c r="G11" s="3"/>
      <c r="H11" s="6"/>
      <c r="I11" s="323" t="s">
        <v>21</v>
      </c>
      <c r="J11" s="324"/>
      <c r="K11" s="324"/>
      <c r="L11" s="269">
        <v>97</v>
      </c>
      <c r="M11" s="343"/>
      <c r="N11" s="494">
        <v>1</v>
      </c>
      <c r="O11" s="494"/>
      <c r="P11" s="495"/>
      <c r="Q11" s="6"/>
      <c r="R11" s="6"/>
      <c r="S11" s="6"/>
      <c r="T11" s="6"/>
      <c r="U11" s="6"/>
      <c r="V11" s="6"/>
      <c r="W11" s="6"/>
      <c r="X11" s="6"/>
      <c r="AA11" s="232"/>
      <c r="AB11" s="229"/>
      <c r="AE11" s="239"/>
      <c r="AF11" s="312"/>
      <c r="AG11" s="221"/>
      <c r="AH11" s="221"/>
      <c r="AI11" s="221"/>
    </row>
    <row r="12" spans="1:35" ht="12.75" customHeight="1" x14ac:dyDescent="0.2">
      <c r="A12" s="6"/>
      <c r="B12" s="6"/>
      <c r="C12" s="271"/>
      <c r="D12" s="271"/>
      <c r="E12" s="271"/>
      <c r="F12" s="271"/>
      <c r="G12" s="271"/>
      <c r="H12" s="271"/>
      <c r="I12" s="271"/>
      <c r="J12" s="271"/>
      <c r="K12" s="271"/>
      <c r="L12" s="343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6"/>
      <c r="X12" s="6"/>
      <c r="AA12" s="232"/>
      <c r="AB12" s="234"/>
      <c r="AC12" s="234"/>
      <c r="AD12" s="234"/>
      <c r="AE12" s="238"/>
      <c r="AF12" s="312"/>
      <c r="AG12" s="221"/>
      <c r="AH12" s="221"/>
      <c r="AI12" s="221"/>
    </row>
    <row r="13" spans="1:35" ht="12.75" customHeight="1" x14ac:dyDescent="0.2">
      <c r="A13" s="6"/>
      <c r="B13" s="272"/>
      <c r="C13" s="6"/>
      <c r="D13" s="3"/>
      <c r="E13" s="3"/>
      <c r="F13" s="6"/>
      <c r="G13" s="272"/>
      <c r="H13" s="6"/>
      <c r="I13" s="3"/>
      <c r="J13" s="3"/>
      <c r="K13" s="3"/>
      <c r="L13" s="272"/>
      <c r="M13" s="6"/>
      <c r="N13" s="6"/>
      <c r="O13" s="6"/>
      <c r="P13" s="6"/>
      <c r="Q13" s="272"/>
      <c r="R13" s="6"/>
      <c r="S13" s="6"/>
      <c r="T13" s="6"/>
      <c r="U13" s="6"/>
      <c r="V13" s="273"/>
      <c r="W13" s="6"/>
      <c r="X13" s="6"/>
      <c r="AA13" s="232"/>
      <c r="AB13" s="322"/>
      <c r="AC13" s="463"/>
      <c r="AD13" s="463"/>
      <c r="AE13" s="238"/>
      <c r="AF13" s="312"/>
      <c r="AG13" s="221"/>
      <c r="AH13" s="221"/>
      <c r="AI13" s="221"/>
    </row>
    <row r="14" spans="1:35" ht="12.75" customHeight="1" x14ac:dyDescent="0.2">
      <c r="A14" s="464" t="s">
        <v>5</v>
      </c>
      <c r="B14" s="465"/>
      <c r="C14" s="465"/>
      <c r="D14" s="466"/>
      <c r="E14" s="112"/>
      <c r="F14" s="464" t="s">
        <v>8</v>
      </c>
      <c r="G14" s="465"/>
      <c r="H14" s="465"/>
      <c r="I14" s="466"/>
      <c r="J14" s="112"/>
      <c r="K14" s="464" t="s">
        <v>11</v>
      </c>
      <c r="L14" s="465"/>
      <c r="M14" s="465"/>
      <c r="N14" s="466"/>
      <c r="O14" s="6"/>
      <c r="P14" s="464" t="s">
        <v>6</v>
      </c>
      <c r="Q14" s="465"/>
      <c r="R14" s="465"/>
      <c r="S14" s="466"/>
      <c r="T14" s="6"/>
      <c r="U14" s="467" t="s">
        <v>7</v>
      </c>
      <c r="V14" s="468"/>
      <c r="W14" s="468"/>
      <c r="X14" s="469"/>
      <c r="Z14" s="310"/>
      <c r="AA14" s="229" t="s">
        <v>29</v>
      </c>
      <c r="AB14" s="233"/>
      <c r="AC14" s="233"/>
      <c r="AD14" s="233"/>
      <c r="AE14" s="239"/>
      <c r="AF14" s="312"/>
    </row>
    <row r="15" spans="1:35" ht="12.75" customHeight="1" x14ac:dyDescent="0.2">
      <c r="A15" s="279" t="s">
        <v>0</v>
      </c>
      <c r="B15" s="3"/>
      <c r="C15" s="275">
        <f>B21+D21</f>
        <v>522</v>
      </c>
      <c r="D15" s="276">
        <f>C15/L8</f>
        <v>0.56493506493506496</v>
      </c>
      <c r="E15" s="113"/>
      <c r="F15" s="279" t="s">
        <v>0</v>
      </c>
      <c r="G15" s="3"/>
      <c r="H15" s="277">
        <f>G21+I21</f>
        <v>245</v>
      </c>
      <c r="I15" s="276">
        <f>H15/L8</f>
        <v>0.26515151515151514</v>
      </c>
      <c r="J15" s="113"/>
      <c r="K15" s="279" t="s">
        <v>0</v>
      </c>
      <c r="L15" s="3"/>
      <c r="M15" s="277">
        <f>L21+N21</f>
        <v>37</v>
      </c>
      <c r="N15" s="276">
        <f>M15/L8</f>
        <v>4.004329004329004E-2</v>
      </c>
      <c r="O15" s="6"/>
      <c r="P15" s="279" t="s">
        <v>0</v>
      </c>
      <c r="Q15" s="3"/>
      <c r="R15" s="275">
        <f>Q21+S21</f>
        <v>90</v>
      </c>
      <c r="S15" s="276">
        <f>R15/L8</f>
        <v>9.7402597402597407E-2</v>
      </c>
      <c r="T15" s="6"/>
      <c r="U15" s="279" t="s">
        <v>0</v>
      </c>
      <c r="V15" s="3"/>
      <c r="W15" s="278">
        <f>V21+X21</f>
        <v>30</v>
      </c>
      <c r="X15" s="276">
        <f>W15/L8</f>
        <v>3.2467532467532464E-2</v>
      </c>
      <c r="Z15" s="310"/>
      <c r="AA15" s="229">
        <f>C15+H15+M15+R15+W15</f>
        <v>924</v>
      </c>
      <c r="AB15" s="253"/>
      <c r="AC15" s="253"/>
      <c r="AD15" s="253"/>
      <c r="AE15" s="238"/>
      <c r="AF15" s="312"/>
    </row>
    <row r="16" spans="1:35" ht="12.75" customHeight="1" x14ac:dyDescent="0.2">
      <c r="A16" s="279" t="s">
        <v>1</v>
      </c>
      <c r="B16" s="3"/>
      <c r="C16" s="275">
        <f t="shared" ref="C16:C18" si="0">B22+D22</f>
        <v>15</v>
      </c>
      <c r="D16" s="276">
        <f>C16/L9</f>
        <v>0.23809523809523808</v>
      </c>
      <c r="E16" s="113"/>
      <c r="F16" s="279" t="s">
        <v>1</v>
      </c>
      <c r="G16" s="3"/>
      <c r="H16" s="277">
        <f t="shared" ref="H16:H18" si="1">G22+I22</f>
        <v>9</v>
      </c>
      <c r="I16" s="276">
        <f>H16/L9</f>
        <v>0.14285714285714285</v>
      </c>
      <c r="J16" s="113"/>
      <c r="K16" s="279" t="s">
        <v>1</v>
      </c>
      <c r="L16" s="3"/>
      <c r="M16" s="277">
        <f t="shared" ref="M16:M18" si="2">L22+N22</f>
        <v>2</v>
      </c>
      <c r="N16" s="276">
        <f>M16/L9</f>
        <v>3.1746031746031744E-2</v>
      </c>
      <c r="O16" s="6"/>
      <c r="P16" s="279" t="s">
        <v>1</v>
      </c>
      <c r="Q16" s="3"/>
      <c r="R16" s="275">
        <f t="shared" ref="R16:R18" si="3">Q22+S22</f>
        <v>34</v>
      </c>
      <c r="S16" s="276">
        <f>R16/L9</f>
        <v>0.53968253968253965</v>
      </c>
      <c r="T16" s="6"/>
      <c r="U16" s="279" t="s">
        <v>1</v>
      </c>
      <c r="V16" s="3"/>
      <c r="W16" s="278">
        <f t="shared" ref="W16:W18" si="4">V22+X22</f>
        <v>3</v>
      </c>
      <c r="X16" s="276">
        <f>W16/L9</f>
        <v>4.7619047619047616E-2</v>
      </c>
      <c r="Z16" s="310"/>
      <c r="AA16" s="229">
        <f t="shared" ref="AA16:AA18" si="5">C16+H16+M16+R16+W16</f>
        <v>63</v>
      </c>
      <c r="AB16" s="253"/>
      <c r="AC16" s="253"/>
      <c r="AD16" s="253"/>
      <c r="AE16" s="238"/>
      <c r="AF16" s="312"/>
    </row>
    <row r="17" spans="1:43" ht="12.75" customHeight="1" x14ac:dyDescent="0.2">
      <c r="A17" s="279" t="s">
        <v>2</v>
      </c>
      <c r="B17" s="3"/>
      <c r="C17" s="275">
        <f t="shared" si="0"/>
        <v>514</v>
      </c>
      <c r="D17" s="276">
        <f>C17/L10</f>
        <v>0.58342792281498301</v>
      </c>
      <c r="E17" s="113"/>
      <c r="F17" s="279" t="s">
        <v>2</v>
      </c>
      <c r="G17" s="3"/>
      <c r="H17" s="277">
        <f t="shared" si="1"/>
        <v>244</v>
      </c>
      <c r="I17" s="276">
        <f>H17/L10</f>
        <v>0.27695800227014755</v>
      </c>
      <c r="J17" s="113"/>
      <c r="K17" s="279" t="s">
        <v>2</v>
      </c>
      <c r="L17" s="3"/>
      <c r="M17" s="277">
        <f t="shared" si="2"/>
        <v>35</v>
      </c>
      <c r="N17" s="276">
        <f>M17/L10</f>
        <v>3.9727582292849034E-2</v>
      </c>
      <c r="O17" s="6"/>
      <c r="P17" s="279" t="s">
        <v>2</v>
      </c>
      <c r="Q17" s="3"/>
      <c r="R17" s="275">
        <f t="shared" si="3"/>
        <v>61</v>
      </c>
      <c r="S17" s="276">
        <f>R17/L10</f>
        <v>6.9239500567536888E-2</v>
      </c>
      <c r="T17" s="6"/>
      <c r="U17" s="279" t="s">
        <v>2</v>
      </c>
      <c r="V17" s="3"/>
      <c r="W17" s="278">
        <f t="shared" si="4"/>
        <v>27</v>
      </c>
      <c r="X17" s="276">
        <f>W17/L10</f>
        <v>3.0646992054483541E-2</v>
      </c>
      <c r="Z17" s="310"/>
      <c r="AA17" s="229">
        <f t="shared" si="5"/>
        <v>881</v>
      </c>
      <c r="AB17" s="253"/>
      <c r="AC17" s="253"/>
      <c r="AD17" s="253"/>
      <c r="AE17" s="239"/>
      <c r="AF17" s="312"/>
    </row>
    <row r="18" spans="1:43" ht="12.75" customHeight="1" x14ac:dyDescent="0.2">
      <c r="A18" s="323" t="s">
        <v>21</v>
      </c>
      <c r="B18" s="324"/>
      <c r="C18" s="275">
        <f t="shared" si="0"/>
        <v>35</v>
      </c>
      <c r="D18" s="280">
        <f>C18/L11</f>
        <v>0.36082474226804123</v>
      </c>
      <c r="E18" s="113"/>
      <c r="F18" s="323" t="s">
        <v>21</v>
      </c>
      <c r="G18" s="324"/>
      <c r="H18" s="277">
        <f t="shared" si="1"/>
        <v>30</v>
      </c>
      <c r="I18" s="280">
        <f>H18/L11</f>
        <v>0.30927835051546393</v>
      </c>
      <c r="J18" s="113"/>
      <c r="K18" s="323" t="s">
        <v>21</v>
      </c>
      <c r="L18" s="324"/>
      <c r="M18" s="277">
        <f t="shared" si="2"/>
        <v>2</v>
      </c>
      <c r="N18" s="280">
        <f>M18/L11</f>
        <v>2.0618556701030927E-2</v>
      </c>
      <c r="O18" s="3"/>
      <c r="P18" s="323" t="s">
        <v>21</v>
      </c>
      <c r="Q18" s="324"/>
      <c r="R18" s="275">
        <f t="shared" si="3"/>
        <v>20</v>
      </c>
      <c r="S18" s="280">
        <f>R18/L11</f>
        <v>0.20618556701030927</v>
      </c>
      <c r="T18" s="3"/>
      <c r="U18" s="480" t="s">
        <v>21</v>
      </c>
      <c r="V18" s="481"/>
      <c r="W18" s="278">
        <f t="shared" si="4"/>
        <v>10</v>
      </c>
      <c r="X18" s="280">
        <f>W18/L11</f>
        <v>0.10309278350515463</v>
      </c>
      <c r="Z18" s="310"/>
      <c r="AA18" s="229">
        <f t="shared" si="5"/>
        <v>97</v>
      </c>
      <c r="AB18" s="253"/>
      <c r="AC18" s="253"/>
      <c r="AD18" s="253"/>
      <c r="AE18" s="238"/>
      <c r="AF18" s="312"/>
    </row>
    <row r="19" spans="1:43" ht="12.75" customHeight="1" x14ac:dyDescent="0.2">
      <c r="A19" s="281"/>
      <c r="B19" s="3"/>
      <c r="C19" s="281"/>
      <c r="D19" s="6"/>
      <c r="E19" s="3"/>
      <c r="F19" s="281"/>
      <c r="G19" s="6"/>
      <c r="H19" s="281"/>
      <c r="I19" s="3"/>
      <c r="J19" s="3"/>
      <c r="K19" s="281"/>
      <c r="L19" s="3"/>
      <c r="M19" s="281"/>
      <c r="N19" s="6"/>
      <c r="O19" s="6"/>
      <c r="P19" s="281"/>
      <c r="Q19" s="6"/>
      <c r="R19" s="281"/>
      <c r="S19" s="6"/>
      <c r="T19" s="6"/>
      <c r="U19" s="281"/>
      <c r="V19" s="6"/>
      <c r="W19" s="281"/>
      <c r="X19" s="6"/>
      <c r="AB19" s="253"/>
      <c r="AC19" s="253"/>
      <c r="AD19" s="253"/>
      <c r="AE19" s="238"/>
      <c r="AF19" s="312"/>
    </row>
    <row r="20" spans="1:43" ht="12.75" customHeight="1" x14ac:dyDescent="0.2">
      <c r="A20" s="459" t="s">
        <v>9</v>
      </c>
      <c r="B20" s="460"/>
      <c r="C20" s="459" t="s">
        <v>24</v>
      </c>
      <c r="D20" s="460"/>
      <c r="E20" s="282"/>
      <c r="F20" s="459" t="s">
        <v>9</v>
      </c>
      <c r="G20" s="460"/>
      <c r="H20" s="459" t="s">
        <v>24</v>
      </c>
      <c r="I20" s="460"/>
      <c r="J20" s="283"/>
      <c r="K20" s="459" t="s">
        <v>9</v>
      </c>
      <c r="L20" s="460"/>
      <c r="M20" s="459" t="s">
        <v>24</v>
      </c>
      <c r="N20" s="460"/>
      <c r="O20" s="283"/>
      <c r="P20" s="459" t="s">
        <v>9</v>
      </c>
      <c r="Q20" s="460"/>
      <c r="R20" s="459" t="s">
        <v>24</v>
      </c>
      <c r="S20" s="460"/>
      <c r="T20" s="6"/>
      <c r="U20" s="459" t="s">
        <v>9</v>
      </c>
      <c r="V20" s="460"/>
      <c r="W20" s="459" t="s">
        <v>24</v>
      </c>
      <c r="X20" s="460"/>
      <c r="AA20" s="229" t="s">
        <v>30</v>
      </c>
      <c r="AB20" s="253"/>
      <c r="AC20" s="253"/>
      <c r="AD20" s="253"/>
      <c r="AE20" s="239"/>
      <c r="AF20" s="312"/>
    </row>
    <row r="21" spans="1:43" ht="12.75" customHeight="1" x14ac:dyDescent="0.2">
      <c r="A21" s="284" t="s">
        <v>0</v>
      </c>
      <c r="B21" s="285">
        <v>328</v>
      </c>
      <c r="C21" s="284" t="s">
        <v>0</v>
      </c>
      <c r="D21" s="285">
        <v>194</v>
      </c>
      <c r="E21" s="6"/>
      <c r="F21" s="284" t="s">
        <v>0</v>
      </c>
      <c r="G21" s="285">
        <v>166</v>
      </c>
      <c r="H21" s="284" t="s">
        <v>0</v>
      </c>
      <c r="I21" s="285">
        <v>79</v>
      </c>
      <c r="J21" s="6"/>
      <c r="K21" s="284" t="s">
        <v>0</v>
      </c>
      <c r="L21" s="285">
        <v>22</v>
      </c>
      <c r="M21" s="284" t="s">
        <v>0</v>
      </c>
      <c r="N21" s="285">
        <v>15</v>
      </c>
      <c r="O21" s="6"/>
      <c r="P21" s="284" t="s">
        <v>0</v>
      </c>
      <c r="Q21" s="285">
        <v>28</v>
      </c>
      <c r="R21" s="284" t="s">
        <v>0</v>
      </c>
      <c r="S21" s="285">
        <v>62</v>
      </c>
      <c r="T21" s="6"/>
      <c r="U21" s="284" t="s">
        <v>0</v>
      </c>
      <c r="V21" s="285">
        <v>18</v>
      </c>
      <c r="W21" s="286" t="s">
        <v>0</v>
      </c>
      <c r="X21" s="287">
        <v>12</v>
      </c>
      <c r="AA21" s="229">
        <f>B21+D21+G21+I21+L21+N21+Q21+S21+V21+X21</f>
        <v>924</v>
      </c>
      <c r="AB21" s="234">
        <f>D21+I21+N21+S21+X21</f>
        <v>362</v>
      </c>
      <c r="AC21" s="254">
        <f>AB21/AA21</f>
        <v>0.39177489177489178</v>
      </c>
      <c r="AD21" s="254"/>
      <c r="AE21" s="238"/>
      <c r="AF21" s="312"/>
    </row>
    <row r="22" spans="1:43" ht="12.75" customHeight="1" x14ac:dyDescent="0.2">
      <c r="A22" s="284" t="s">
        <v>3</v>
      </c>
      <c r="B22" s="285">
        <v>5</v>
      </c>
      <c r="C22" s="284" t="s">
        <v>3</v>
      </c>
      <c r="D22" s="285">
        <v>10</v>
      </c>
      <c r="E22" s="6"/>
      <c r="F22" s="284" t="s">
        <v>3</v>
      </c>
      <c r="G22" s="285">
        <v>6</v>
      </c>
      <c r="H22" s="284" t="s">
        <v>3</v>
      </c>
      <c r="I22" s="285">
        <v>3</v>
      </c>
      <c r="J22" s="6"/>
      <c r="K22" s="284" t="s">
        <v>3</v>
      </c>
      <c r="L22" s="285">
        <v>0</v>
      </c>
      <c r="M22" s="284" t="s">
        <v>3</v>
      </c>
      <c r="N22" s="285">
        <v>2</v>
      </c>
      <c r="O22" s="6"/>
      <c r="P22" s="284" t="s">
        <v>3</v>
      </c>
      <c r="Q22" s="285">
        <v>5</v>
      </c>
      <c r="R22" s="284" t="s">
        <v>3</v>
      </c>
      <c r="S22" s="285">
        <v>29</v>
      </c>
      <c r="T22" s="6"/>
      <c r="U22" s="284" t="s">
        <v>3</v>
      </c>
      <c r="V22" s="285">
        <v>2</v>
      </c>
      <c r="W22" s="286" t="s">
        <v>3</v>
      </c>
      <c r="X22" s="287">
        <v>1</v>
      </c>
      <c r="AA22" s="229">
        <f t="shared" ref="AA22:AA24" si="6">B22+D22+G22+I22+L22+N22+Q22+S22+V22+X22</f>
        <v>63</v>
      </c>
      <c r="AB22" s="234">
        <f t="shared" ref="AB22:AB24" si="7">D22+I22+N22+S22+X22</f>
        <v>45</v>
      </c>
      <c r="AC22" s="254">
        <f t="shared" ref="AC22:AC24" si="8">AB22/AA22</f>
        <v>0.7142857142857143</v>
      </c>
      <c r="AD22" s="254"/>
      <c r="AE22" s="238"/>
      <c r="AF22" s="312"/>
    </row>
    <row r="23" spans="1:43" ht="12.75" customHeight="1" x14ac:dyDescent="0.2">
      <c r="A23" s="284" t="s">
        <v>4</v>
      </c>
      <c r="B23" s="288">
        <v>326</v>
      </c>
      <c r="C23" s="284" t="s">
        <v>4</v>
      </c>
      <c r="D23" s="288">
        <v>188</v>
      </c>
      <c r="E23" s="6"/>
      <c r="F23" s="284" t="s">
        <v>4</v>
      </c>
      <c r="G23" s="288">
        <v>165</v>
      </c>
      <c r="H23" s="284" t="s">
        <v>4</v>
      </c>
      <c r="I23" s="288">
        <v>79</v>
      </c>
      <c r="J23" s="6"/>
      <c r="K23" s="284" t="s">
        <v>4</v>
      </c>
      <c r="L23" s="288">
        <v>22</v>
      </c>
      <c r="M23" s="284" t="s">
        <v>4</v>
      </c>
      <c r="N23" s="288">
        <v>13</v>
      </c>
      <c r="O23" s="6"/>
      <c r="P23" s="284" t="s">
        <v>4</v>
      </c>
      <c r="Q23" s="288">
        <v>27</v>
      </c>
      <c r="R23" s="284" t="s">
        <v>4</v>
      </c>
      <c r="S23" s="288">
        <v>34</v>
      </c>
      <c r="T23" s="6"/>
      <c r="U23" s="284" t="s">
        <v>4</v>
      </c>
      <c r="V23" s="288">
        <v>16</v>
      </c>
      <c r="W23" s="284" t="s">
        <v>4</v>
      </c>
      <c r="X23" s="288">
        <v>11</v>
      </c>
      <c r="AA23" s="229">
        <f t="shared" si="6"/>
        <v>881</v>
      </c>
      <c r="AB23" s="234">
        <f t="shared" si="7"/>
        <v>325</v>
      </c>
      <c r="AC23" s="254">
        <f t="shared" si="8"/>
        <v>0.3688989784335982</v>
      </c>
      <c r="AD23" s="254"/>
      <c r="AE23" s="239"/>
      <c r="AF23" s="312"/>
    </row>
    <row r="24" spans="1:43" ht="12.75" customHeight="1" x14ac:dyDescent="0.2">
      <c r="A24" s="289" t="s">
        <v>21</v>
      </c>
      <c r="B24" s="290">
        <v>23</v>
      </c>
      <c r="C24" s="289" t="s">
        <v>21</v>
      </c>
      <c r="D24" s="290">
        <v>12</v>
      </c>
      <c r="E24" s="6"/>
      <c r="F24" s="289" t="s">
        <v>21</v>
      </c>
      <c r="G24" s="290">
        <v>21</v>
      </c>
      <c r="H24" s="289" t="s">
        <v>21</v>
      </c>
      <c r="I24" s="290">
        <v>9</v>
      </c>
      <c r="J24" s="6"/>
      <c r="K24" s="289" t="s">
        <v>21</v>
      </c>
      <c r="L24" s="290">
        <v>0</v>
      </c>
      <c r="M24" s="289" t="s">
        <v>21</v>
      </c>
      <c r="N24" s="290">
        <v>2</v>
      </c>
      <c r="O24" s="6"/>
      <c r="P24" s="289" t="s">
        <v>21</v>
      </c>
      <c r="Q24" s="290">
        <v>10</v>
      </c>
      <c r="R24" s="289" t="s">
        <v>21</v>
      </c>
      <c r="S24" s="290">
        <v>10</v>
      </c>
      <c r="T24" s="6"/>
      <c r="U24" s="289" t="s">
        <v>21</v>
      </c>
      <c r="V24" s="290">
        <v>6</v>
      </c>
      <c r="W24" s="289" t="s">
        <v>21</v>
      </c>
      <c r="X24" s="290">
        <v>4</v>
      </c>
      <c r="AA24" s="229">
        <f t="shared" si="6"/>
        <v>97</v>
      </c>
      <c r="AB24" s="234">
        <f t="shared" si="7"/>
        <v>37</v>
      </c>
      <c r="AC24" s="254">
        <f t="shared" si="8"/>
        <v>0.38144329896907214</v>
      </c>
      <c r="AD24" s="254"/>
      <c r="AE24" s="238"/>
      <c r="AF24" s="312"/>
    </row>
    <row r="25" spans="1:43" ht="12.75" customHeight="1" x14ac:dyDescent="0.2">
      <c r="A25" s="291" t="s">
        <v>25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AE25" s="238"/>
      <c r="AF25" s="312"/>
    </row>
    <row r="26" spans="1:43" ht="12.75" customHeight="1" x14ac:dyDescent="0.2">
      <c r="A26" s="114" t="s">
        <v>22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AE26" s="239"/>
      <c r="AF26" s="312"/>
    </row>
    <row r="27" spans="1:43" ht="12.75" customHeight="1" x14ac:dyDescent="0.2">
      <c r="A27" s="115"/>
      <c r="B27" s="115"/>
      <c r="C27" s="116"/>
      <c r="D27" s="116"/>
      <c r="E27" s="116"/>
      <c r="F27" s="116"/>
      <c r="G27" s="116"/>
      <c r="H27" s="116"/>
      <c r="I27" s="116"/>
      <c r="J27" s="116"/>
      <c r="K27" s="15"/>
      <c r="L27" s="15"/>
      <c r="M27" s="116"/>
      <c r="N27" s="116"/>
      <c r="O27" s="116"/>
      <c r="P27" s="116"/>
      <c r="Q27" s="116"/>
      <c r="R27" s="116"/>
      <c r="S27" s="116"/>
      <c r="T27" s="116"/>
      <c r="U27" s="115"/>
      <c r="V27" s="115"/>
      <c r="W27" s="115"/>
      <c r="X27" s="115"/>
      <c r="AA27" s="235"/>
    </row>
    <row r="28" spans="1:43" s="251" customFormat="1" ht="12.75" customHeight="1" x14ac:dyDescent="0.2">
      <c r="A28" s="461" t="s">
        <v>61</v>
      </c>
      <c r="B28" s="461"/>
      <c r="C28" s="461"/>
      <c r="D28" s="461"/>
      <c r="E28" s="461"/>
      <c r="F28" s="461"/>
      <c r="G28" s="461"/>
      <c r="H28" s="461"/>
      <c r="I28" s="461"/>
      <c r="J28" s="461"/>
      <c r="K28" s="461"/>
      <c r="L28" s="461"/>
      <c r="M28" s="461"/>
      <c r="N28" s="461"/>
      <c r="O28" s="314"/>
      <c r="P28" s="314"/>
      <c r="Q28" s="314"/>
      <c r="R28" s="314"/>
      <c r="S28" s="26"/>
      <c r="T28" s="26"/>
      <c r="U28" s="26"/>
      <c r="V28" s="26"/>
      <c r="W28" s="26"/>
      <c r="X28" s="26"/>
      <c r="Z28" s="252"/>
      <c r="AA28" s="236"/>
      <c r="AB28" s="255"/>
      <c r="AC28" s="229"/>
      <c r="AD28" s="229"/>
      <c r="AE28" s="229"/>
      <c r="AF28" s="229"/>
    </row>
    <row r="29" spans="1:43" s="251" customFormat="1" ht="12.75" customHeight="1" x14ac:dyDescent="0.2">
      <c r="A29" s="315"/>
      <c r="B29" s="461" t="s">
        <v>62</v>
      </c>
      <c r="C29" s="461"/>
      <c r="D29" s="461"/>
      <c r="E29" s="461"/>
      <c r="F29" s="461"/>
      <c r="G29" s="461"/>
      <c r="H29" s="461"/>
      <c r="I29" s="461"/>
      <c r="J29" s="461"/>
      <c r="K29" s="461"/>
      <c r="L29" s="461"/>
      <c r="M29" s="461"/>
      <c r="N29" s="461"/>
      <c r="O29" s="461"/>
      <c r="P29" s="461"/>
      <c r="Q29" s="314"/>
      <c r="R29" s="314"/>
      <c r="S29" s="26"/>
      <c r="T29" s="26"/>
      <c r="U29" s="26"/>
      <c r="V29" s="26"/>
      <c r="W29" s="26"/>
      <c r="X29" s="26"/>
      <c r="Z29" s="252"/>
      <c r="AA29" s="238"/>
      <c r="AB29" s="255"/>
      <c r="AC29" s="229"/>
      <c r="AD29" s="229"/>
      <c r="AE29" s="229"/>
      <c r="AF29" s="229"/>
    </row>
    <row r="30" spans="1:43" s="251" customFormat="1" ht="12.75" customHeight="1" x14ac:dyDescent="0.2">
      <c r="A30" s="315"/>
      <c r="B30" s="315"/>
      <c r="C30" s="461" t="s">
        <v>64</v>
      </c>
      <c r="D30" s="461"/>
      <c r="E30" s="461"/>
      <c r="F30" s="461"/>
      <c r="G30" s="461"/>
      <c r="H30" s="461"/>
      <c r="I30" s="461"/>
      <c r="J30" s="461"/>
      <c r="K30" s="461"/>
      <c r="L30" s="461"/>
      <c r="M30" s="461"/>
      <c r="N30" s="461"/>
      <c r="O30" s="461"/>
      <c r="P30" s="461"/>
      <c r="Q30" s="461"/>
      <c r="R30" s="316"/>
      <c r="S30" s="15"/>
      <c r="T30" s="15"/>
      <c r="U30" s="27"/>
      <c r="V30" s="27"/>
      <c r="W30" s="27"/>
      <c r="X30" s="27"/>
      <c r="Z30" s="252"/>
      <c r="AA30" s="238"/>
      <c r="AB30" s="229"/>
      <c r="AC30" s="229"/>
      <c r="AD30" s="229"/>
      <c r="AE30" s="229"/>
      <c r="AF30" s="229"/>
      <c r="AG30" s="252"/>
      <c r="AH30" s="252"/>
      <c r="AI30" s="252"/>
      <c r="AJ30" s="252"/>
      <c r="AK30" s="252"/>
      <c r="AL30" s="252"/>
      <c r="AM30" s="252"/>
      <c r="AN30" s="252"/>
      <c r="AO30" s="252"/>
      <c r="AP30" s="252"/>
      <c r="AQ30" s="252"/>
    </row>
    <row r="31" spans="1:43" s="251" customFormat="1" ht="12.75" customHeight="1" x14ac:dyDescent="0.2">
      <c r="A31" s="315"/>
      <c r="B31" s="315"/>
      <c r="C31" s="317"/>
      <c r="D31" s="461" t="s">
        <v>63</v>
      </c>
      <c r="E31" s="461"/>
      <c r="F31" s="461"/>
      <c r="G31" s="461"/>
      <c r="H31" s="461"/>
      <c r="I31" s="461"/>
      <c r="J31" s="461"/>
      <c r="K31" s="461"/>
      <c r="L31" s="461"/>
      <c r="M31" s="461"/>
      <c r="N31" s="461"/>
      <c r="O31" s="461"/>
      <c r="P31" s="461"/>
      <c r="Q31" s="461"/>
      <c r="R31" s="461"/>
      <c r="S31" s="15"/>
      <c r="T31" s="15"/>
      <c r="U31" s="27"/>
      <c r="V31" s="27"/>
      <c r="W31" s="27"/>
      <c r="X31" s="27"/>
      <c r="Z31" s="252"/>
      <c r="AA31" s="239"/>
      <c r="AB31" s="229"/>
      <c r="AC31" s="229"/>
      <c r="AD31" s="229"/>
      <c r="AE31" s="229"/>
      <c r="AF31" s="229"/>
      <c r="AG31" s="252"/>
      <c r="AH31" s="252"/>
      <c r="AI31" s="252"/>
      <c r="AJ31" s="252"/>
      <c r="AK31" s="252"/>
      <c r="AL31" s="252"/>
      <c r="AM31" s="252"/>
      <c r="AN31" s="252"/>
      <c r="AO31" s="252"/>
      <c r="AP31" s="252"/>
      <c r="AQ31" s="252"/>
    </row>
    <row r="32" spans="1:43" s="251" customFormat="1" ht="12.7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Z32" s="252"/>
      <c r="AA32" s="238"/>
      <c r="AB32" s="229"/>
      <c r="AC32" s="229"/>
      <c r="AD32" s="229"/>
      <c r="AE32" s="229"/>
      <c r="AF32" s="229"/>
      <c r="AG32" s="252"/>
      <c r="AH32" s="252"/>
      <c r="AI32" s="252"/>
      <c r="AJ32" s="252"/>
      <c r="AK32" s="252"/>
      <c r="AL32" s="252"/>
      <c r="AM32" s="252"/>
      <c r="AN32" s="252"/>
      <c r="AO32" s="252"/>
      <c r="AP32" s="252"/>
      <c r="AQ32" s="252"/>
    </row>
    <row r="33" spans="1:43" s="251" customFormat="1" ht="24.75" customHeight="1" x14ac:dyDescent="0.2">
      <c r="A33" s="252"/>
      <c r="B33" s="292"/>
      <c r="C33" s="292"/>
      <c r="D33" s="292"/>
      <c r="E33" s="292"/>
      <c r="F33" s="462" t="s">
        <v>65</v>
      </c>
      <c r="G33" s="462"/>
      <c r="H33" s="462"/>
      <c r="I33" s="462"/>
      <c r="J33" s="462"/>
      <c r="K33" s="462"/>
      <c r="L33" s="462"/>
      <c r="M33" s="462"/>
      <c r="N33" s="462"/>
      <c r="O33" s="462"/>
      <c r="P33" s="462"/>
      <c r="Q33" s="462"/>
      <c r="R33" s="462"/>
      <c r="S33" s="462"/>
      <c r="T33" s="462"/>
      <c r="U33" s="462"/>
      <c r="V33" s="462"/>
      <c r="W33" s="462"/>
      <c r="X33" s="462"/>
      <c r="Z33" s="252"/>
      <c r="AA33" s="313"/>
      <c r="AB33" s="234"/>
      <c r="AC33" s="234"/>
      <c r="AD33" s="234"/>
      <c r="AE33" s="234"/>
      <c r="AF33" s="234"/>
      <c r="AG33" s="318"/>
      <c r="AH33" s="318"/>
      <c r="AI33" s="318"/>
      <c r="AJ33" s="318"/>
      <c r="AK33" s="318"/>
      <c r="AL33" s="318"/>
      <c r="AM33" s="318"/>
      <c r="AN33" s="318"/>
      <c r="AO33" s="318"/>
      <c r="AP33" s="252"/>
      <c r="AQ33" s="252"/>
    </row>
    <row r="34" spans="1:43" s="251" customFormat="1" ht="12.7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Z34" s="204"/>
      <c r="AA34" s="238"/>
      <c r="AB34" s="234"/>
      <c r="AC34" s="234"/>
      <c r="AD34" s="234"/>
      <c r="AE34" s="234"/>
      <c r="AF34" s="234"/>
      <c r="AG34" s="318"/>
      <c r="AH34" s="318"/>
      <c r="AI34" s="318"/>
      <c r="AJ34" s="318"/>
      <c r="AK34" s="318"/>
      <c r="AL34" s="318"/>
      <c r="AM34" s="318"/>
      <c r="AN34" s="318"/>
      <c r="AO34" s="318"/>
      <c r="AP34" s="252"/>
      <c r="AQ34" s="252"/>
    </row>
    <row r="35" spans="1:43" ht="12.75" customHeight="1" x14ac:dyDescent="0.2">
      <c r="A35" s="458" t="s">
        <v>20</v>
      </c>
      <c r="B35" s="458"/>
      <c r="C35" s="458"/>
      <c r="D35" s="458"/>
      <c r="E35" s="458"/>
      <c r="F35" s="458"/>
      <c r="G35" s="458"/>
      <c r="H35" s="458"/>
      <c r="I35" s="458"/>
      <c r="J35" s="45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  <c r="X35" s="458"/>
      <c r="AA35" s="238"/>
      <c r="AB35" s="233"/>
      <c r="AC35" s="233"/>
      <c r="AD35" s="233"/>
      <c r="AE35" s="233"/>
      <c r="AF35" s="233"/>
      <c r="AG35" s="29"/>
      <c r="AH35" s="29"/>
      <c r="AI35" s="211"/>
      <c r="AJ35" s="211"/>
      <c r="AK35" s="211"/>
      <c r="AL35" s="3"/>
      <c r="AM35" s="3"/>
      <c r="AN35" s="3"/>
      <c r="AO35" s="3"/>
      <c r="AP35" s="6"/>
      <c r="AQ35" s="6"/>
    </row>
    <row r="36" spans="1:43" ht="9" customHeight="1" x14ac:dyDescent="0.2">
      <c r="A36" s="293"/>
      <c r="B36" s="293"/>
      <c r="C36" s="293"/>
      <c r="D36" s="293"/>
      <c r="E36" s="293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AA36" s="238"/>
      <c r="AB36" s="233"/>
      <c r="AC36" s="233"/>
      <c r="AD36" s="233"/>
      <c r="AE36" s="233"/>
      <c r="AF36" s="233"/>
      <c r="AG36" s="29"/>
      <c r="AH36" s="29"/>
      <c r="AI36" s="211"/>
      <c r="AJ36" s="211"/>
      <c r="AK36" s="211"/>
      <c r="AL36" s="3"/>
      <c r="AM36" s="3"/>
      <c r="AN36" s="3"/>
      <c r="AO36" s="3"/>
      <c r="AP36" s="6"/>
      <c r="AQ36" s="6"/>
    </row>
    <row r="37" spans="1:43" ht="12" customHeight="1" x14ac:dyDescent="0.2">
      <c r="A37" s="22"/>
      <c r="B37" s="22"/>
      <c r="C37" s="22"/>
      <c r="D37" s="22"/>
      <c r="E37" s="22"/>
      <c r="F37" s="457" t="s">
        <v>1</v>
      </c>
      <c r="G37" s="457"/>
      <c r="H37" s="457"/>
      <c r="I37" s="457"/>
      <c r="J37" s="457"/>
      <c r="K37" s="457"/>
      <c r="L37" s="457"/>
      <c r="M37" s="457"/>
      <c r="N37" s="457"/>
      <c r="O37" s="294"/>
      <c r="P37" s="457" t="s">
        <v>2</v>
      </c>
      <c r="Q37" s="457"/>
      <c r="R37" s="457"/>
      <c r="S37" s="457"/>
      <c r="T37" s="457"/>
      <c r="U37" s="457"/>
      <c r="V37" s="457"/>
      <c r="W37" s="457"/>
      <c r="X37" s="457"/>
      <c r="AA37" s="239"/>
      <c r="AB37" s="233"/>
      <c r="AC37" s="233"/>
      <c r="AD37" s="233"/>
      <c r="AE37" s="233"/>
      <c r="AF37" s="233"/>
      <c r="AG37" s="29"/>
      <c r="AH37" s="29"/>
      <c r="AI37" s="211"/>
      <c r="AJ37" s="211"/>
      <c r="AK37" s="211"/>
      <c r="AL37" s="3"/>
      <c r="AM37" s="3"/>
      <c r="AN37" s="3"/>
      <c r="AO37" s="3"/>
      <c r="AP37" s="6"/>
      <c r="AQ37" s="6"/>
    </row>
    <row r="38" spans="1:43" ht="12" customHeight="1" x14ac:dyDescent="0.2">
      <c r="A38" s="295"/>
      <c r="B38" s="295"/>
      <c r="C38" s="295"/>
      <c r="D38" s="295"/>
      <c r="E38" s="295"/>
      <c r="F38" s="457" t="s">
        <v>6</v>
      </c>
      <c r="G38" s="457"/>
      <c r="H38" s="457"/>
      <c r="I38" s="457"/>
      <c r="J38" s="294"/>
      <c r="K38" s="457" t="s">
        <v>18</v>
      </c>
      <c r="L38" s="457"/>
      <c r="M38" s="457"/>
      <c r="N38" s="457"/>
      <c r="O38" s="294"/>
      <c r="P38" s="457" t="s">
        <v>26</v>
      </c>
      <c r="Q38" s="457"/>
      <c r="R38" s="457"/>
      <c r="S38" s="457"/>
      <c r="T38" s="294"/>
      <c r="U38" s="457" t="s">
        <v>18</v>
      </c>
      <c r="V38" s="457"/>
      <c r="W38" s="457"/>
      <c r="X38" s="457"/>
      <c r="AA38" s="237"/>
      <c r="AB38" s="230"/>
      <c r="AC38" s="253"/>
      <c r="AD38" s="253"/>
      <c r="AE38" s="253"/>
      <c r="AF38" s="253"/>
      <c r="AG38" s="30"/>
      <c r="AH38" s="30"/>
      <c r="AI38" s="29"/>
      <c r="AJ38" s="29"/>
      <c r="AK38" s="29"/>
      <c r="AL38" s="3"/>
      <c r="AM38" s="3"/>
      <c r="AN38" s="3"/>
      <c r="AO38" s="3"/>
      <c r="AP38" s="6"/>
      <c r="AQ38" s="6"/>
    </row>
    <row r="39" spans="1:43" ht="12" customHeight="1" x14ac:dyDescent="0.2">
      <c r="A39" s="295"/>
      <c r="B39" s="295"/>
      <c r="C39" s="295"/>
      <c r="D39" s="295"/>
      <c r="E39" s="295"/>
      <c r="F39" s="496" t="s">
        <v>16</v>
      </c>
      <c r="G39" s="496"/>
      <c r="H39" s="326" t="s">
        <v>10</v>
      </c>
      <c r="I39" s="325" t="s">
        <v>17</v>
      </c>
      <c r="J39" s="298"/>
      <c r="K39" s="457" t="s">
        <v>16</v>
      </c>
      <c r="L39" s="457"/>
      <c r="M39" s="325" t="s">
        <v>10</v>
      </c>
      <c r="N39" s="325" t="s">
        <v>17</v>
      </c>
      <c r="O39" s="298"/>
      <c r="P39" s="457" t="s">
        <v>16</v>
      </c>
      <c r="Q39" s="457"/>
      <c r="R39" s="325" t="s">
        <v>10</v>
      </c>
      <c r="S39" s="325" t="s">
        <v>17</v>
      </c>
      <c r="T39" s="298"/>
      <c r="U39" s="457" t="s">
        <v>16</v>
      </c>
      <c r="V39" s="457"/>
      <c r="W39" s="325" t="s">
        <v>10</v>
      </c>
      <c r="X39" s="325" t="s">
        <v>17</v>
      </c>
      <c r="AA39" s="237"/>
      <c r="AB39" s="320"/>
      <c r="AC39" s="253"/>
      <c r="AD39" s="253"/>
      <c r="AE39" s="253"/>
      <c r="AF39" s="253"/>
      <c r="AG39" s="30"/>
      <c r="AH39" s="30"/>
      <c r="AI39" s="29"/>
      <c r="AJ39" s="29"/>
      <c r="AK39" s="29"/>
      <c r="AL39" s="3"/>
      <c r="AM39" s="3"/>
      <c r="AN39" s="3"/>
      <c r="AO39" s="3"/>
      <c r="AP39" s="6"/>
      <c r="AQ39" s="6"/>
    </row>
    <row r="40" spans="1:43" ht="12" customHeight="1" x14ac:dyDescent="0.2">
      <c r="A40" s="445">
        <v>2011</v>
      </c>
      <c r="B40" s="329" t="s">
        <v>12</v>
      </c>
      <c r="C40" s="330"/>
      <c r="D40" s="330"/>
      <c r="E40" s="331"/>
      <c r="F40" s="437">
        <v>7</v>
      </c>
      <c r="G40" s="438"/>
      <c r="H40" s="332">
        <v>5</v>
      </c>
      <c r="I40" s="118" t="s">
        <v>19</v>
      </c>
      <c r="J40" s="119"/>
      <c r="K40" s="299">
        <v>14</v>
      </c>
      <c r="L40" s="300"/>
      <c r="M40" s="332">
        <v>11</v>
      </c>
      <c r="N40" s="118">
        <f t="shared" ref="N40:N64" si="9">M40/K40</f>
        <v>0.7857142857142857</v>
      </c>
      <c r="O40" s="119"/>
      <c r="P40" s="437">
        <v>179</v>
      </c>
      <c r="Q40" s="438"/>
      <c r="R40" s="332">
        <v>73</v>
      </c>
      <c r="S40" s="118">
        <f t="shared" ref="S40:S64" si="10">R40/P40</f>
        <v>0.40782122905027934</v>
      </c>
      <c r="T40" s="119"/>
      <c r="U40" s="437">
        <v>203</v>
      </c>
      <c r="V40" s="438"/>
      <c r="W40" s="332">
        <v>86</v>
      </c>
      <c r="X40" s="118">
        <f t="shared" ref="X40:X64" si="11">W40/U40</f>
        <v>0.42364532019704432</v>
      </c>
      <c r="Y40" s="2"/>
      <c r="Z40" s="209"/>
      <c r="AA40" s="239"/>
      <c r="AB40" s="321"/>
      <c r="AC40" s="253"/>
      <c r="AD40" s="253"/>
      <c r="AE40" s="253"/>
      <c r="AF40" s="253"/>
      <c r="AG40" s="30"/>
      <c r="AH40" s="30"/>
      <c r="AI40" s="29"/>
      <c r="AJ40" s="29"/>
      <c r="AK40" s="29"/>
      <c r="AL40" s="3"/>
      <c r="AM40" s="3"/>
      <c r="AN40" s="3"/>
      <c r="AO40" s="3"/>
      <c r="AP40" s="6"/>
      <c r="AQ40" s="6"/>
    </row>
    <row r="41" spans="1:43" ht="12" customHeight="1" x14ac:dyDescent="0.2">
      <c r="A41" s="446"/>
      <c r="B41" s="329" t="s">
        <v>13</v>
      </c>
      <c r="C41" s="330"/>
      <c r="D41" s="330"/>
      <c r="E41" s="331"/>
      <c r="F41" s="437">
        <v>5</v>
      </c>
      <c r="G41" s="438"/>
      <c r="H41" s="332">
        <v>2</v>
      </c>
      <c r="I41" s="118" t="s">
        <v>19</v>
      </c>
      <c r="J41" s="119"/>
      <c r="K41" s="299">
        <v>11</v>
      </c>
      <c r="L41" s="300"/>
      <c r="M41" s="332">
        <v>3</v>
      </c>
      <c r="N41" s="118">
        <f t="shared" si="9"/>
        <v>0.27272727272727271</v>
      </c>
      <c r="O41" s="119"/>
      <c r="P41" s="437">
        <v>189</v>
      </c>
      <c r="Q41" s="438"/>
      <c r="R41" s="332">
        <v>22</v>
      </c>
      <c r="S41" s="118">
        <f t="shared" si="10"/>
        <v>0.1164021164021164</v>
      </c>
      <c r="T41" s="119"/>
      <c r="U41" s="437">
        <v>208</v>
      </c>
      <c r="V41" s="438"/>
      <c r="W41" s="332">
        <v>25</v>
      </c>
      <c r="X41" s="118">
        <f t="shared" si="11"/>
        <v>0.1201923076923077</v>
      </c>
      <c r="Z41" s="209"/>
      <c r="AA41" s="239"/>
      <c r="AB41" s="321"/>
      <c r="AC41" s="253"/>
      <c r="AD41" s="253"/>
      <c r="AE41" s="253"/>
      <c r="AF41" s="253"/>
      <c r="AG41" s="30"/>
      <c r="AH41" s="30"/>
      <c r="AI41" s="29"/>
      <c r="AJ41" s="29"/>
      <c r="AK41" s="29"/>
      <c r="AL41" s="3"/>
      <c r="AM41" s="3"/>
      <c r="AN41" s="3"/>
      <c r="AO41" s="3"/>
      <c r="AP41" s="6"/>
      <c r="AQ41" s="6"/>
    </row>
    <row r="42" spans="1:43" ht="12" customHeight="1" x14ac:dyDescent="0.2">
      <c r="A42" s="446"/>
      <c r="B42" s="329" t="s">
        <v>14</v>
      </c>
      <c r="C42" s="330"/>
      <c r="D42" s="330"/>
      <c r="E42" s="331"/>
      <c r="F42" s="437">
        <v>4</v>
      </c>
      <c r="G42" s="438"/>
      <c r="H42" s="332">
        <v>4</v>
      </c>
      <c r="I42" s="118" t="s">
        <v>19</v>
      </c>
      <c r="J42" s="119"/>
      <c r="K42" s="299">
        <v>10</v>
      </c>
      <c r="L42" s="300"/>
      <c r="M42" s="332">
        <v>9</v>
      </c>
      <c r="N42" s="118">
        <f t="shared" si="9"/>
        <v>0.9</v>
      </c>
      <c r="O42" s="119"/>
      <c r="P42" s="437">
        <v>220</v>
      </c>
      <c r="Q42" s="438"/>
      <c r="R42" s="332">
        <v>40</v>
      </c>
      <c r="S42" s="118">
        <f t="shared" si="10"/>
        <v>0.18181818181818182</v>
      </c>
      <c r="T42" s="119"/>
      <c r="U42" s="437">
        <v>257</v>
      </c>
      <c r="V42" s="438"/>
      <c r="W42" s="332">
        <v>52</v>
      </c>
      <c r="X42" s="118">
        <f t="shared" si="11"/>
        <v>0.20233463035019456</v>
      </c>
      <c r="Z42" s="209"/>
      <c r="AA42" s="239"/>
      <c r="AB42" s="321"/>
      <c r="AC42" s="253"/>
      <c r="AD42" s="253"/>
      <c r="AE42" s="253"/>
      <c r="AF42" s="253"/>
      <c r="AG42" s="30"/>
      <c r="AH42" s="30"/>
      <c r="AI42" s="29"/>
      <c r="AJ42" s="29"/>
      <c r="AK42" s="29"/>
      <c r="AL42" s="3"/>
      <c r="AM42" s="3"/>
      <c r="AN42" s="3"/>
      <c r="AO42" s="3"/>
      <c r="AP42" s="6"/>
      <c r="AQ42" s="6"/>
    </row>
    <row r="43" spans="1:43" ht="12" customHeight="1" x14ac:dyDescent="0.2">
      <c r="A43" s="446"/>
      <c r="B43" s="329" t="s">
        <v>15</v>
      </c>
      <c r="C43" s="330"/>
      <c r="D43" s="330"/>
      <c r="E43" s="331"/>
      <c r="F43" s="437">
        <v>13</v>
      </c>
      <c r="G43" s="438"/>
      <c r="H43" s="332">
        <v>11</v>
      </c>
      <c r="I43" s="118" t="s">
        <v>19</v>
      </c>
      <c r="J43" s="119"/>
      <c r="K43" s="299">
        <v>25</v>
      </c>
      <c r="L43" s="300"/>
      <c r="M43" s="332">
        <v>21</v>
      </c>
      <c r="N43" s="118">
        <f t="shared" si="9"/>
        <v>0.84</v>
      </c>
      <c r="O43" s="119"/>
      <c r="P43" s="437">
        <v>241</v>
      </c>
      <c r="Q43" s="438"/>
      <c r="R43" s="332">
        <v>147</v>
      </c>
      <c r="S43" s="118">
        <f t="shared" si="10"/>
        <v>0.60995850622406644</v>
      </c>
      <c r="T43" s="119"/>
      <c r="U43" s="437">
        <v>268</v>
      </c>
      <c r="V43" s="438"/>
      <c r="W43" s="332">
        <v>167</v>
      </c>
      <c r="X43" s="118">
        <f t="shared" si="11"/>
        <v>0.62313432835820892</v>
      </c>
      <c r="AA43" s="239"/>
      <c r="AB43" s="321"/>
      <c r="AC43" s="253"/>
      <c r="AD43" s="253"/>
      <c r="AE43" s="253"/>
      <c r="AF43" s="253"/>
      <c r="AG43" s="30"/>
      <c r="AH43" s="30"/>
      <c r="AI43" s="29"/>
      <c r="AJ43" s="29"/>
      <c r="AK43" s="29"/>
      <c r="AL43" s="3"/>
      <c r="AM43" s="3"/>
      <c r="AN43" s="3"/>
      <c r="AO43" s="3"/>
      <c r="AP43" s="6"/>
      <c r="AQ43" s="6"/>
    </row>
    <row r="44" spans="1:43" ht="12" customHeight="1" x14ac:dyDescent="0.2">
      <c r="A44" s="447"/>
      <c r="B44" s="301" t="s">
        <v>16</v>
      </c>
      <c r="C44" s="334"/>
      <c r="D44" s="334"/>
      <c r="E44" s="335"/>
      <c r="F44" s="435">
        <f>SUM(F40:G43)</f>
        <v>29</v>
      </c>
      <c r="G44" s="436"/>
      <c r="H44" s="93">
        <f>SUM(H40:H43)</f>
        <v>22</v>
      </c>
      <c r="I44" s="94">
        <f>H44/F44</f>
        <v>0.75862068965517238</v>
      </c>
      <c r="J44" s="95"/>
      <c r="K44" s="108">
        <f>SUM(K40:L43)</f>
        <v>60</v>
      </c>
      <c r="L44" s="109"/>
      <c r="M44" s="93">
        <f>SUM(M40:M43)</f>
        <v>44</v>
      </c>
      <c r="N44" s="94">
        <f t="shared" si="9"/>
        <v>0.73333333333333328</v>
      </c>
      <c r="O44" s="95"/>
      <c r="P44" s="435">
        <f>SUM(P40:Q43)</f>
        <v>829</v>
      </c>
      <c r="Q44" s="436"/>
      <c r="R44" s="93">
        <f>SUM(R40:R43)</f>
        <v>282</v>
      </c>
      <c r="S44" s="94">
        <f t="shared" si="10"/>
        <v>0.34016887816646563</v>
      </c>
      <c r="T44" s="95"/>
      <c r="U44" s="435">
        <f>SUM(U40:V43)</f>
        <v>936</v>
      </c>
      <c r="V44" s="436"/>
      <c r="W44" s="93">
        <f>SUM(W40:W43)</f>
        <v>330</v>
      </c>
      <c r="X44" s="94">
        <f t="shared" si="11"/>
        <v>0.35256410256410259</v>
      </c>
      <c r="AA44" s="239"/>
      <c r="AB44" s="321"/>
      <c r="AC44" s="253"/>
      <c r="AD44" s="253"/>
      <c r="AE44" s="253"/>
      <c r="AF44" s="253"/>
      <c r="AG44" s="30"/>
      <c r="AH44" s="30"/>
      <c r="AI44" s="29"/>
      <c r="AJ44" s="29"/>
      <c r="AK44" s="29"/>
      <c r="AL44" s="3"/>
      <c r="AM44" s="3"/>
      <c r="AN44" s="3"/>
      <c r="AO44" s="3"/>
      <c r="AP44" s="6"/>
      <c r="AQ44" s="6"/>
    </row>
    <row r="45" spans="1:43" ht="12" customHeight="1" x14ac:dyDescent="0.2">
      <c r="A45" s="445">
        <v>2012</v>
      </c>
      <c r="B45" s="329" t="s">
        <v>12</v>
      </c>
      <c r="C45" s="330"/>
      <c r="D45" s="330"/>
      <c r="E45" s="331"/>
      <c r="F45" s="437">
        <v>3</v>
      </c>
      <c r="G45" s="438"/>
      <c r="H45" s="332">
        <v>2</v>
      </c>
      <c r="I45" s="118" t="s">
        <v>19</v>
      </c>
      <c r="J45" s="119"/>
      <c r="K45" s="437">
        <v>13</v>
      </c>
      <c r="L45" s="438"/>
      <c r="M45" s="332">
        <v>7</v>
      </c>
      <c r="N45" s="118">
        <f t="shared" si="9"/>
        <v>0.53846153846153844</v>
      </c>
      <c r="O45" s="119"/>
      <c r="P45" s="437">
        <v>211</v>
      </c>
      <c r="Q45" s="438"/>
      <c r="R45" s="332">
        <v>105</v>
      </c>
      <c r="S45" s="118">
        <f t="shared" si="10"/>
        <v>0.49763033175355448</v>
      </c>
      <c r="T45" s="119"/>
      <c r="U45" s="437">
        <v>243</v>
      </c>
      <c r="V45" s="438"/>
      <c r="W45" s="332">
        <v>125</v>
      </c>
      <c r="X45" s="118">
        <f t="shared" si="11"/>
        <v>0.51440329218106995</v>
      </c>
      <c r="AA45" s="239"/>
      <c r="AB45" s="320"/>
      <c r="AC45" s="253"/>
      <c r="AD45" s="253"/>
      <c r="AE45" s="253"/>
      <c r="AF45" s="253"/>
      <c r="AG45" s="30"/>
      <c r="AH45" s="30"/>
      <c r="AI45" s="29"/>
      <c r="AJ45" s="29"/>
      <c r="AK45" s="29"/>
      <c r="AL45" s="3"/>
      <c r="AM45" s="3"/>
      <c r="AN45" s="3"/>
      <c r="AO45" s="3"/>
      <c r="AP45" s="6"/>
      <c r="AQ45" s="6"/>
    </row>
    <row r="46" spans="1:43" ht="12" customHeight="1" x14ac:dyDescent="0.2">
      <c r="A46" s="446"/>
      <c r="B46" s="329" t="s">
        <v>13</v>
      </c>
      <c r="C46" s="330"/>
      <c r="D46" s="330"/>
      <c r="E46" s="331"/>
      <c r="F46" s="437">
        <v>5</v>
      </c>
      <c r="G46" s="438"/>
      <c r="H46" s="332">
        <v>4</v>
      </c>
      <c r="I46" s="118" t="s">
        <v>19</v>
      </c>
      <c r="J46" s="119"/>
      <c r="K46" s="437">
        <v>11</v>
      </c>
      <c r="L46" s="438"/>
      <c r="M46" s="332">
        <v>6</v>
      </c>
      <c r="N46" s="118">
        <f t="shared" si="9"/>
        <v>0.54545454545454541</v>
      </c>
      <c r="O46" s="119"/>
      <c r="P46" s="437">
        <v>163</v>
      </c>
      <c r="Q46" s="438"/>
      <c r="R46" s="332">
        <v>22</v>
      </c>
      <c r="S46" s="118">
        <f t="shared" si="10"/>
        <v>0.13496932515337423</v>
      </c>
      <c r="T46" s="119"/>
      <c r="U46" s="437">
        <v>187</v>
      </c>
      <c r="V46" s="438"/>
      <c r="W46" s="332">
        <v>27</v>
      </c>
      <c r="X46" s="118">
        <f t="shared" si="11"/>
        <v>0.14438502673796791</v>
      </c>
      <c r="AA46" s="239"/>
      <c r="AB46" s="321"/>
      <c r="AC46" s="253"/>
      <c r="AD46" s="253"/>
      <c r="AE46" s="253"/>
      <c r="AF46" s="253"/>
      <c r="AG46" s="30"/>
      <c r="AH46" s="30"/>
      <c r="AI46" s="29"/>
      <c r="AJ46" s="29"/>
      <c r="AK46" s="29"/>
      <c r="AL46" s="3"/>
      <c r="AM46" s="3"/>
      <c r="AN46" s="3"/>
      <c r="AO46" s="3"/>
      <c r="AP46" s="6"/>
      <c r="AQ46" s="6"/>
    </row>
    <row r="47" spans="1:43" ht="12" customHeight="1" x14ac:dyDescent="0.2">
      <c r="A47" s="446"/>
      <c r="B47" s="329" t="s">
        <v>14</v>
      </c>
      <c r="C47" s="330"/>
      <c r="D47" s="330"/>
      <c r="E47" s="331"/>
      <c r="F47" s="437">
        <v>4</v>
      </c>
      <c r="G47" s="438"/>
      <c r="H47" s="332">
        <v>3</v>
      </c>
      <c r="I47" s="118" t="s">
        <v>19</v>
      </c>
      <c r="J47" s="119"/>
      <c r="K47" s="437">
        <v>16</v>
      </c>
      <c r="L47" s="438"/>
      <c r="M47" s="332">
        <v>8</v>
      </c>
      <c r="N47" s="118">
        <f t="shared" si="9"/>
        <v>0.5</v>
      </c>
      <c r="O47" s="119"/>
      <c r="P47" s="437">
        <v>183</v>
      </c>
      <c r="Q47" s="438"/>
      <c r="R47" s="332">
        <v>31</v>
      </c>
      <c r="S47" s="118">
        <f t="shared" si="10"/>
        <v>0.16939890710382513</v>
      </c>
      <c r="T47" s="119"/>
      <c r="U47" s="437">
        <v>209</v>
      </c>
      <c r="V47" s="438"/>
      <c r="W47" s="332">
        <v>37</v>
      </c>
      <c r="X47" s="118">
        <f t="shared" si="11"/>
        <v>0.17703349282296652</v>
      </c>
      <c r="AA47" s="239"/>
      <c r="AB47" s="321"/>
      <c r="AC47" s="253"/>
      <c r="AD47" s="253"/>
      <c r="AE47" s="253"/>
      <c r="AF47" s="253"/>
      <c r="AG47" s="30"/>
      <c r="AH47" s="30"/>
      <c r="AI47" s="29"/>
      <c r="AJ47" s="29"/>
      <c r="AK47" s="29"/>
      <c r="AL47" s="3"/>
      <c r="AM47" s="3"/>
      <c r="AN47" s="3"/>
      <c r="AO47" s="3"/>
      <c r="AP47" s="6"/>
      <c r="AQ47" s="6"/>
    </row>
    <row r="48" spans="1:43" ht="12" customHeight="1" x14ac:dyDescent="0.2">
      <c r="A48" s="446"/>
      <c r="B48" s="329" t="s">
        <v>15</v>
      </c>
      <c r="C48" s="330"/>
      <c r="D48" s="330"/>
      <c r="E48" s="331"/>
      <c r="F48" s="437">
        <v>10</v>
      </c>
      <c r="G48" s="438"/>
      <c r="H48" s="332">
        <v>9</v>
      </c>
      <c r="I48" s="118" t="s">
        <v>19</v>
      </c>
      <c r="J48" s="119"/>
      <c r="K48" s="437">
        <v>22</v>
      </c>
      <c r="L48" s="438"/>
      <c r="M48" s="332">
        <v>18</v>
      </c>
      <c r="N48" s="118">
        <f t="shared" si="9"/>
        <v>0.81818181818181823</v>
      </c>
      <c r="O48" s="119"/>
      <c r="P48" s="437">
        <v>247</v>
      </c>
      <c r="Q48" s="438"/>
      <c r="R48" s="332">
        <v>138</v>
      </c>
      <c r="S48" s="118">
        <f t="shared" si="10"/>
        <v>0.5587044534412956</v>
      </c>
      <c r="T48" s="119"/>
      <c r="U48" s="437">
        <v>279</v>
      </c>
      <c r="V48" s="438"/>
      <c r="W48" s="332">
        <v>159</v>
      </c>
      <c r="X48" s="118">
        <f t="shared" si="11"/>
        <v>0.56989247311827962</v>
      </c>
      <c r="AA48" s="239"/>
      <c r="AB48" s="321"/>
      <c r="AC48" s="253"/>
      <c r="AD48" s="253"/>
      <c r="AE48" s="253"/>
      <c r="AF48" s="253"/>
      <c r="AG48" s="30"/>
      <c r="AH48" s="30"/>
      <c r="AI48" s="29"/>
      <c r="AJ48" s="29"/>
      <c r="AK48" s="29"/>
      <c r="AL48" s="319"/>
      <c r="AM48" s="319"/>
      <c r="AN48" s="3"/>
      <c r="AO48" s="3"/>
      <c r="AP48" s="6"/>
      <c r="AQ48" s="6"/>
    </row>
    <row r="49" spans="1:43" ht="12" customHeight="1" x14ac:dyDescent="0.2">
      <c r="A49" s="447"/>
      <c r="B49" s="301" t="s">
        <v>16</v>
      </c>
      <c r="C49" s="334"/>
      <c r="D49" s="334"/>
      <c r="E49" s="335"/>
      <c r="F49" s="435">
        <f>SUM(F45:G48)</f>
        <v>22</v>
      </c>
      <c r="G49" s="436"/>
      <c r="H49" s="93">
        <f>SUM(H45:H48)</f>
        <v>18</v>
      </c>
      <c r="I49" s="94">
        <f>H49/F49</f>
        <v>0.81818181818181823</v>
      </c>
      <c r="J49" s="95"/>
      <c r="K49" s="435">
        <f>SUM(K45:L48)</f>
        <v>62</v>
      </c>
      <c r="L49" s="436"/>
      <c r="M49" s="93">
        <f>SUM(M45:M48)</f>
        <v>39</v>
      </c>
      <c r="N49" s="94">
        <f t="shared" si="9"/>
        <v>0.62903225806451613</v>
      </c>
      <c r="O49" s="95"/>
      <c r="P49" s="327">
        <f>SUM(P45:Q48)</f>
        <v>804</v>
      </c>
      <c r="Q49" s="328"/>
      <c r="R49" s="93">
        <f>SUM(R45:R48)</f>
        <v>296</v>
      </c>
      <c r="S49" s="94">
        <f t="shared" si="10"/>
        <v>0.36815920398009949</v>
      </c>
      <c r="T49" s="95"/>
      <c r="U49" s="435">
        <f>SUM(U45:V48)</f>
        <v>918</v>
      </c>
      <c r="V49" s="436"/>
      <c r="W49" s="93">
        <f>SUM(W45:W48)</f>
        <v>348</v>
      </c>
      <c r="X49" s="94">
        <f t="shared" si="11"/>
        <v>0.37908496732026142</v>
      </c>
      <c r="AA49" s="239"/>
      <c r="AB49" s="321"/>
      <c r="AC49" s="253"/>
      <c r="AD49" s="253"/>
      <c r="AE49" s="253"/>
      <c r="AF49" s="253"/>
      <c r="AG49" s="30"/>
      <c r="AH49" s="30"/>
      <c r="AI49" s="29"/>
      <c r="AJ49" s="29"/>
      <c r="AK49" s="29"/>
      <c r="AL49" s="3"/>
      <c r="AM49" s="3"/>
      <c r="AN49" s="3"/>
      <c r="AO49" s="3"/>
      <c r="AP49" s="6"/>
      <c r="AQ49" s="6"/>
    </row>
    <row r="50" spans="1:43" ht="12" customHeight="1" x14ac:dyDescent="0.2">
      <c r="A50" s="445">
        <v>2013</v>
      </c>
      <c r="B50" s="329" t="s">
        <v>12</v>
      </c>
      <c r="C50" s="330"/>
      <c r="D50" s="330"/>
      <c r="E50" s="331"/>
      <c r="F50" s="437">
        <v>5</v>
      </c>
      <c r="G50" s="438"/>
      <c r="H50" s="332">
        <v>5</v>
      </c>
      <c r="I50" s="118" t="s">
        <v>19</v>
      </c>
      <c r="J50" s="119"/>
      <c r="K50" s="437">
        <v>9</v>
      </c>
      <c r="L50" s="438"/>
      <c r="M50" s="332">
        <v>8</v>
      </c>
      <c r="N50" s="118">
        <f t="shared" si="9"/>
        <v>0.88888888888888884</v>
      </c>
      <c r="O50" s="119"/>
      <c r="P50" s="437">
        <v>181</v>
      </c>
      <c r="Q50" s="438"/>
      <c r="R50" s="332">
        <v>87</v>
      </c>
      <c r="S50" s="118">
        <f t="shared" si="10"/>
        <v>0.48066298342541436</v>
      </c>
      <c r="T50" s="119"/>
      <c r="U50" s="437">
        <v>207</v>
      </c>
      <c r="V50" s="438"/>
      <c r="W50" s="332">
        <v>104</v>
      </c>
      <c r="X50" s="118">
        <f t="shared" si="11"/>
        <v>0.50241545893719808</v>
      </c>
      <c r="AA50" s="237"/>
      <c r="AB50" s="321"/>
      <c r="AC50" s="253"/>
      <c r="AD50" s="253"/>
      <c r="AE50" s="253"/>
      <c r="AF50" s="253"/>
      <c r="AG50" s="30"/>
      <c r="AH50" s="30"/>
      <c r="AI50" s="29"/>
      <c r="AJ50" s="29"/>
      <c r="AK50" s="29"/>
      <c r="AL50" s="3"/>
      <c r="AM50" s="3"/>
      <c r="AN50" s="3"/>
      <c r="AO50" s="3"/>
      <c r="AP50" s="6"/>
      <c r="AQ50" s="6"/>
    </row>
    <row r="51" spans="1:43" ht="12" customHeight="1" x14ac:dyDescent="0.2">
      <c r="A51" s="446"/>
      <c r="B51" s="329" t="s">
        <v>13</v>
      </c>
      <c r="C51" s="330"/>
      <c r="D51" s="330"/>
      <c r="E51" s="331"/>
      <c r="F51" s="437">
        <v>4</v>
      </c>
      <c r="G51" s="438"/>
      <c r="H51" s="332">
        <v>3</v>
      </c>
      <c r="I51" s="118" t="s">
        <v>19</v>
      </c>
      <c r="J51" s="119"/>
      <c r="K51" s="437">
        <v>13</v>
      </c>
      <c r="L51" s="438"/>
      <c r="M51" s="332">
        <v>4</v>
      </c>
      <c r="N51" s="118">
        <f t="shared" si="9"/>
        <v>0.30769230769230771</v>
      </c>
      <c r="O51" s="119"/>
      <c r="P51" s="437">
        <v>165</v>
      </c>
      <c r="Q51" s="438"/>
      <c r="R51" s="332">
        <v>20</v>
      </c>
      <c r="S51" s="118">
        <f t="shared" si="10"/>
        <v>0.12121212121212122</v>
      </c>
      <c r="T51" s="119"/>
      <c r="U51" s="437">
        <v>187</v>
      </c>
      <c r="V51" s="438"/>
      <c r="W51" s="332">
        <v>29</v>
      </c>
      <c r="X51" s="118">
        <f t="shared" si="11"/>
        <v>0.15508021390374332</v>
      </c>
      <c r="AA51" s="237"/>
      <c r="AB51" s="320"/>
      <c r="AC51" s="253"/>
      <c r="AD51" s="253"/>
      <c r="AE51" s="253"/>
      <c r="AF51" s="253"/>
      <c r="AG51" s="30"/>
      <c r="AH51" s="30"/>
      <c r="AI51" s="29"/>
      <c r="AJ51" s="29"/>
      <c r="AK51" s="29"/>
      <c r="AL51" s="3"/>
      <c r="AM51" s="3"/>
      <c r="AN51" s="3"/>
      <c r="AO51" s="3"/>
      <c r="AP51" s="6"/>
      <c r="AQ51" s="6"/>
    </row>
    <row r="52" spans="1:43" ht="12" customHeight="1" x14ac:dyDescent="0.2">
      <c r="A52" s="446"/>
      <c r="B52" s="329" t="s">
        <v>14</v>
      </c>
      <c r="C52" s="330"/>
      <c r="D52" s="330"/>
      <c r="E52" s="331"/>
      <c r="F52" s="437">
        <v>5</v>
      </c>
      <c r="G52" s="438"/>
      <c r="H52" s="332">
        <v>3</v>
      </c>
      <c r="I52" s="118" t="s">
        <v>19</v>
      </c>
      <c r="J52" s="119"/>
      <c r="K52" s="437">
        <v>14</v>
      </c>
      <c r="L52" s="438"/>
      <c r="M52" s="332">
        <v>4</v>
      </c>
      <c r="N52" s="118">
        <f t="shared" si="9"/>
        <v>0.2857142857142857</v>
      </c>
      <c r="O52" s="119"/>
      <c r="P52" s="437">
        <v>213</v>
      </c>
      <c r="Q52" s="438"/>
      <c r="R52" s="332">
        <v>42</v>
      </c>
      <c r="S52" s="118">
        <f t="shared" si="10"/>
        <v>0.19718309859154928</v>
      </c>
      <c r="T52" s="119"/>
      <c r="U52" s="437">
        <v>235</v>
      </c>
      <c r="V52" s="438"/>
      <c r="W52" s="332">
        <v>49</v>
      </c>
      <c r="X52" s="118">
        <f t="shared" si="11"/>
        <v>0.20851063829787234</v>
      </c>
      <c r="AA52" s="237"/>
      <c r="AB52" s="321"/>
      <c r="AC52" s="253"/>
      <c r="AD52" s="253"/>
      <c r="AE52" s="253"/>
      <c r="AF52" s="253"/>
      <c r="AG52" s="30"/>
      <c r="AH52" s="30"/>
      <c r="AI52" s="29"/>
      <c r="AJ52" s="29"/>
      <c r="AK52" s="29"/>
      <c r="AL52" s="3"/>
      <c r="AM52" s="3"/>
      <c r="AN52" s="3"/>
      <c r="AO52" s="3"/>
      <c r="AP52" s="6"/>
      <c r="AQ52" s="6"/>
    </row>
    <row r="53" spans="1:43" ht="12" customHeight="1" x14ac:dyDescent="0.2">
      <c r="A53" s="446"/>
      <c r="B53" s="329" t="s">
        <v>15</v>
      </c>
      <c r="C53" s="330"/>
      <c r="D53" s="330"/>
      <c r="E53" s="331"/>
      <c r="F53" s="437">
        <v>16</v>
      </c>
      <c r="G53" s="438"/>
      <c r="H53" s="332">
        <v>16</v>
      </c>
      <c r="I53" s="118" t="s">
        <v>19</v>
      </c>
      <c r="J53" s="119"/>
      <c r="K53" s="437">
        <v>34</v>
      </c>
      <c r="L53" s="438"/>
      <c r="M53" s="332">
        <v>31</v>
      </c>
      <c r="N53" s="118">
        <f t="shared" si="9"/>
        <v>0.91176470588235292</v>
      </c>
      <c r="O53" s="119"/>
      <c r="P53" s="437">
        <v>265</v>
      </c>
      <c r="Q53" s="438"/>
      <c r="R53" s="332">
        <v>158</v>
      </c>
      <c r="S53" s="118">
        <f t="shared" si="10"/>
        <v>0.5962264150943396</v>
      </c>
      <c r="T53" s="119"/>
      <c r="U53" s="437">
        <v>292</v>
      </c>
      <c r="V53" s="438"/>
      <c r="W53" s="332">
        <v>177</v>
      </c>
      <c r="X53" s="118">
        <f t="shared" si="11"/>
        <v>0.60616438356164382</v>
      </c>
      <c r="AA53" s="237"/>
      <c r="AB53" s="321"/>
      <c r="AC53" s="253"/>
      <c r="AD53" s="253"/>
      <c r="AE53" s="253"/>
      <c r="AF53" s="253"/>
      <c r="AG53" s="30"/>
      <c r="AH53" s="30"/>
      <c r="AI53" s="29"/>
      <c r="AJ53" s="29"/>
      <c r="AK53" s="29"/>
      <c r="AL53" s="3"/>
      <c r="AM53" s="3"/>
      <c r="AN53" s="3"/>
      <c r="AO53" s="3"/>
      <c r="AP53" s="6"/>
      <c r="AQ53" s="6"/>
    </row>
    <row r="54" spans="1:43" ht="12" customHeight="1" x14ac:dyDescent="0.2">
      <c r="A54" s="447"/>
      <c r="B54" s="333" t="s">
        <v>16</v>
      </c>
      <c r="C54" s="334"/>
      <c r="D54" s="334"/>
      <c r="E54" s="335"/>
      <c r="F54" s="435">
        <f>SUM(F50:G53)</f>
        <v>30</v>
      </c>
      <c r="G54" s="436"/>
      <c r="H54" s="93">
        <f>SUM(H50:H53)</f>
        <v>27</v>
      </c>
      <c r="I54" s="94">
        <f>H54/F54</f>
        <v>0.9</v>
      </c>
      <c r="J54" s="95"/>
      <c r="K54" s="435">
        <f>SUM(K50:L53)</f>
        <v>70</v>
      </c>
      <c r="L54" s="436"/>
      <c r="M54" s="93">
        <f>SUM(M50:M53)</f>
        <v>47</v>
      </c>
      <c r="N54" s="94">
        <f t="shared" si="9"/>
        <v>0.67142857142857137</v>
      </c>
      <c r="O54" s="95"/>
      <c r="P54" s="327">
        <f>SUM(P50:Q53)</f>
        <v>824</v>
      </c>
      <c r="Q54" s="328"/>
      <c r="R54" s="93">
        <f>SUM(R50:R53)</f>
        <v>307</v>
      </c>
      <c r="S54" s="94">
        <f t="shared" si="10"/>
        <v>0.37257281553398058</v>
      </c>
      <c r="T54" s="95"/>
      <c r="U54" s="435">
        <f>SUM(U50:V53)</f>
        <v>921</v>
      </c>
      <c r="V54" s="436"/>
      <c r="W54" s="93">
        <f>SUM(W50:W53)</f>
        <v>359</v>
      </c>
      <c r="X54" s="94">
        <f t="shared" si="11"/>
        <v>0.38979370249728557</v>
      </c>
      <c r="AA54" s="237"/>
      <c r="AB54" s="321"/>
      <c r="AC54" s="253"/>
      <c r="AD54" s="253"/>
      <c r="AE54" s="253"/>
      <c r="AF54" s="253"/>
      <c r="AG54" s="30"/>
      <c r="AH54" s="30"/>
      <c r="AI54" s="29"/>
      <c r="AJ54" s="29"/>
      <c r="AK54" s="29"/>
      <c r="AL54" s="3"/>
      <c r="AM54" s="3"/>
      <c r="AN54" s="3"/>
      <c r="AO54" s="3"/>
      <c r="AP54" s="6"/>
      <c r="AQ54" s="6"/>
    </row>
    <row r="55" spans="1:43" ht="12" customHeight="1" x14ac:dyDescent="0.2">
      <c r="A55" s="445">
        <v>2014</v>
      </c>
      <c r="B55" s="448" t="s">
        <v>12</v>
      </c>
      <c r="C55" s="449"/>
      <c r="D55" s="449"/>
      <c r="E55" s="450"/>
      <c r="F55" s="451">
        <v>8</v>
      </c>
      <c r="G55" s="452"/>
      <c r="H55" s="332">
        <v>8</v>
      </c>
      <c r="I55" s="118" t="s">
        <v>19</v>
      </c>
      <c r="J55" s="119"/>
      <c r="K55" s="437">
        <v>17</v>
      </c>
      <c r="L55" s="438"/>
      <c r="M55" s="332">
        <v>14</v>
      </c>
      <c r="N55" s="118">
        <f t="shared" si="9"/>
        <v>0.82352941176470584</v>
      </c>
      <c r="O55" s="119"/>
      <c r="P55" s="451">
        <v>204</v>
      </c>
      <c r="Q55" s="452"/>
      <c r="R55" s="332">
        <v>106</v>
      </c>
      <c r="S55" s="118">
        <f t="shared" si="10"/>
        <v>0.51960784313725494</v>
      </c>
      <c r="T55" s="119"/>
      <c r="U55" s="437">
        <v>228</v>
      </c>
      <c r="V55" s="438"/>
      <c r="W55" s="332">
        <v>119</v>
      </c>
      <c r="X55" s="118">
        <f t="shared" si="11"/>
        <v>0.52192982456140347</v>
      </c>
      <c r="AA55" s="237"/>
      <c r="AB55" s="321"/>
      <c r="AC55" s="253"/>
      <c r="AD55" s="253"/>
      <c r="AE55" s="253"/>
      <c r="AF55" s="253"/>
      <c r="AG55" s="30"/>
      <c r="AH55" s="30"/>
      <c r="AI55" s="29"/>
      <c r="AJ55" s="29"/>
      <c r="AK55" s="29"/>
      <c r="AL55" s="3"/>
      <c r="AM55" s="3"/>
      <c r="AN55" s="3"/>
      <c r="AO55" s="3"/>
      <c r="AP55" s="6"/>
      <c r="AQ55" s="6"/>
    </row>
    <row r="56" spans="1:43" ht="12" customHeight="1" x14ac:dyDescent="0.2">
      <c r="A56" s="446"/>
      <c r="B56" s="448" t="s">
        <v>13</v>
      </c>
      <c r="C56" s="449"/>
      <c r="D56" s="449"/>
      <c r="E56" s="450"/>
      <c r="F56" s="451">
        <v>6</v>
      </c>
      <c r="G56" s="452"/>
      <c r="H56" s="332">
        <v>4</v>
      </c>
      <c r="I56" s="118" t="s">
        <v>19</v>
      </c>
      <c r="J56" s="119"/>
      <c r="K56" s="437">
        <v>12</v>
      </c>
      <c r="L56" s="438"/>
      <c r="M56" s="332">
        <v>5</v>
      </c>
      <c r="N56" s="118">
        <f t="shared" si="9"/>
        <v>0.41666666666666669</v>
      </c>
      <c r="O56" s="119"/>
      <c r="P56" s="451">
        <v>175</v>
      </c>
      <c r="Q56" s="452"/>
      <c r="R56" s="332">
        <v>23</v>
      </c>
      <c r="S56" s="118">
        <f t="shared" si="10"/>
        <v>0.13142857142857142</v>
      </c>
      <c r="T56" s="119"/>
      <c r="U56" s="437">
        <v>189</v>
      </c>
      <c r="V56" s="438"/>
      <c r="W56" s="332">
        <v>26</v>
      </c>
      <c r="X56" s="118">
        <f t="shared" si="11"/>
        <v>0.13756613756613756</v>
      </c>
      <c r="AA56" s="237"/>
      <c r="AB56" s="321"/>
      <c r="AC56" s="253"/>
      <c r="AD56" s="253"/>
      <c r="AE56" s="253"/>
      <c r="AF56" s="253"/>
      <c r="AG56" s="30"/>
      <c r="AH56" s="30"/>
      <c r="AI56" s="29"/>
      <c r="AJ56" s="29"/>
      <c r="AK56" s="29"/>
      <c r="AL56" s="3"/>
      <c r="AM56" s="3"/>
      <c r="AN56" s="3"/>
      <c r="AO56" s="3"/>
      <c r="AP56" s="6"/>
      <c r="AQ56" s="6"/>
    </row>
    <row r="57" spans="1:43" ht="12" customHeight="1" x14ac:dyDescent="0.2">
      <c r="A57" s="446"/>
      <c r="B57" s="448" t="s">
        <v>14</v>
      </c>
      <c r="C57" s="449"/>
      <c r="D57" s="449"/>
      <c r="E57" s="450"/>
      <c r="F57" s="451">
        <v>6</v>
      </c>
      <c r="G57" s="452"/>
      <c r="H57" s="332">
        <v>4</v>
      </c>
      <c r="I57" s="118" t="s">
        <v>19</v>
      </c>
      <c r="J57" s="119"/>
      <c r="K57" s="437">
        <v>14</v>
      </c>
      <c r="L57" s="438"/>
      <c r="M57" s="332">
        <v>8</v>
      </c>
      <c r="N57" s="118">
        <f t="shared" si="9"/>
        <v>0.5714285714285714</v>
      </c>
      <c r="O57" s="119"/>
      <c r="P57" s="451">
        <v>201</v>
      </c>
      <c r="Q57" s="452"/>
      <c r="R57" s="332">
        <v>45</v>
      </c>
      <c r="S57" s="118">
        <f t="shared" si="10"/>
        <v>0.22388059701492538</v>
      </c>
      <c r="T57" s="119"/>
      <c r="U57" s="437">
        <v>233</v>
      </c>
      <c r="V57" s="438"/>
      <c r="W57" s="332">
        <v>61</v>
      </c>
      <c r="X57" s="118">
        <f t="shared" si="11"/>
        <v>0.26180257510729615</v>
      </c>
      <c r="AA57" s="239"/>
      <c r="AB57" s="320"/>
      <c r="AC57" s="253"/>
      <c r="AD57" s="253"/>
      <c r="AE57" s="253"/>
      <c r="AF57" s="253"/>
      <c r="AG57" s="30"/>
      <c r="AH57" s="30"/>
      <c r="AI57" s="29"/>
      <c r="AJ57" s="29"/>
      <c r="AK57" s="29"/>
      <c r="AL57" s="3"/>
      <c r="AM57" s="3"/>
      <c r="AN57" s="3"/>
      <c r="AO57" s="3"/>
      <c r="AP57" s="6"/>
      <c r="AQ57" s="6"/>
    </row>
    <row r="58" spans="1:43" ht="12" customHeight="1" x14ac:dyDescent="0.2">
      <c r="A58" s="446"/>
      <c r="B58" s="448" t="s">
        <v>15</v>
      </c>
      <c r="C58" s="449"/>
      <c r="D58" s="449"/>
      <c r="E58" s="450"/>
      <c r="F58" s="451">
        <v>18</v>
      </c>
      <c r="G58" s="452"/>
      <c r="H58" s="332">
        <v>16</v>
      </c>
      <c r="I58" s="118" t="s">
        <v>19</v>
      </c>
      <c r="J58" s="119"/>
      <c r="K58" s="437">
        <v>28</v>
      </c>
      <c r="L58" s="438"/>
      <c r="M58" s="332">
        <v>23</v>
      </c>
      <c r="N58" s="118">
        <f t="shared" si="9"/>
        <v>0.8214285714285714</v>
      </c>
      <c r="O58" s="119"/>
      <c r="P58" s="451">
        <v>256</v>
      </c>
      <c r="Q58" s="452"/>
      <c r="R58" s="332">
        <v>137</v>
      </c>
      <c r="S58" s="118">
        <f t="shared" si="10"/>
        <v>0.53515625</v>
      </c>
      <c r="T58" s="119"/>
      <c r="U58" s="437">
        <v>293</v>
      </c>
      <c r="V58" s="438"/>
      <c r="W58" s="332">
        <v>161</v>
      </c>
      <c r="X58" s="118">
        <f t="shared" si="11"/>
        <v>0.54948805460750849</v>
      </c>
      <c r="AB58" s="321"/>
      <c r="AC58" s="253"/>
      <c r="AD58" s="253"/>
      <c r="AE58" s="253"/>
      <c r="AF58" s="253"/>
      <c r="AG58" s="30"/>
      <c r="AH58" s="30"/>
      <c r="AI58" s="29"/>
      <c r="AJ58" s="29"/>
      <c r="AK58" s="29"/>
      <c r="AL58" s="3"/>
      <c r="AM58" s="3"/>
      <c r="AN58" s="3"/>
      <c r="AO58" s="3"/>
      <c r="AP58" s="6"/>
      <c r="AQ58" s="6"/>
    </row>
    <row r="59" spans="1:43" ht="12" customHeight="1" x14ac:dyDescent="0.2">
      <c r="A59" s="447"/>
      <c r="B59" s="439" t="s">
        <v>16</v>
      </c>
      <c r="C59" s="440"/>
      <c r="D59" s="440"/>
      <c r="E59" s="441"/>
      <c r="F59" s="435">
        <f>SUM(F55:G58)</f>
        <v>38</v>
      </c>
      <c r="G59" s="436"/>
      <c r="H59" s="93">
        <f>SUM(H55:H58)</f>
        <v>32</v>
      </c>
      <c r="I59" s="94">
        <f>H59/F59</f>
        <v>0.84210526315789469</v>
      </c>
      <c r="J59" s="95"/>
      <c r="K59" s="435">
        <f>SUM(K55:L58)</f>
        <v>71</v>
      </c>
      <c r="L59" s="436"/>
      <c r="M59" s="93">
        <f>SUM(M55:M58)</f>
        <v>50</v>
      </c>
      <c r="N59" s="94">
        <f t="shared" si="9"/>
        <v>0.70422535211267601</v>
      </c>
      <c r="O59" s="95"/>
      <c r="P59" s="435">
        <f>SUM(P55:Q58)</f>
        <v>836</v>
      </c>
      <c r="Q59" s="436"/>
      <c r="R59" s="93">
        <f>SUM(R55:R58)</f>
        <v>311</v>
      </c>
      <c r="S59" s="94">
        <f t="shared" si="10"/>
        <v>0.37200956937799046</v>
      </c>
      <c r="T59" s="95"/>
      <c r="U59" s="435">
        <f>SUM(U55:V58)</f>
        <v>943</v>
      </c>
      <c r="V59" s="436"/>
      <c r="W59" s="93">
        <f>SUM(W55:W58)</f>
        <v>367</v>
      </c>
      <c r="X59" s="94">
        <f t="shared" si="11"/>
        <v>0.38918345705196183</v>
      </c>
      <c r="AB59" s="321"/>
      <c r="AC59" s="253"/>
      <c r="AD59" s="253"/>
      <c r="AE59" s="253"/>
      <c r="AF59" s="253"/>
      <c r="AG59" s="30"/>
      <c r="AH59" s="30"/>
      <c r="AI59" s="29"/>
      <c r="AJ59" s="29"/>
      <c r="AK59" s="29"/>
      <c r="AL59" s="3"/>
      <c r="AM59" s="3"/>
      <c r="AN59" s="3"/>
      <c r="AO59" s="3"/>
      <c r="AP59" s="6"/>
      <c r="AQ59" s="6"/>
    </row>
    <row r="60" spans="1:43" ht="12" customHeight="1" x14ac:dyDescent="0.2">
      <c r="A60" s="445">
        <v>2015</v>
      </c>
      <c r="B60" s="448" t="s">
        <v>12</v>
      </c>
      <c r="C60" s="449"/>
      <c r="D60" s="449"/>
      <c r="E60" s="450"/>
      <c r="F60" s="451">
        <v>9</v>
      </c>
      <c r="G60" s="452"/>
      <c r="H60" s="332">
        <v>8</v>
      </c>
      <c r="I60" s="118" t="s">
        <v>19</v>
      </c>
      <c r="J60" s="119"/>
      <c r="K60" s="437">
        <v>15</v>
      </c>
      <c r="L60" s="438"/>
      <c r="M60" s="332">
        <v>12</v>
      </c>
      <c r="N60" s="118">
        <f t="shared" si="9"/>
        <v>0.8</v>
      </c>
      <c r="O60" s="119"/>
      <c r="P60" s="451">
        <v>197</v>
      </c>
      <c r="Q60" s="452"/>
      <c r="R60" s="332">
        <v>99</v>
      </c>
      <c r="S60" s="118">
        <f t="shared" si="10"/>
        <v>0.5025380710659898</v>
      </c>
      <c r="T60" s="119"/>
      <c r="U60" s="437">
        <v>215</v>
      </c>
      <c r="V60" s="438"/>
      <c r="W60" s="332">
        <v>111</v>
      </c>
      <c r="X60" s="118">
        <f t="shared" si="11"/>
        <v>0.51627906976744187</v>
      </c>
      <c r="AA60" s="234"/>
      <c r="AB60" s="321"/>
      <c r="AC60" s="253"/>
      <c r="AD60" s="253"/>
      <c r="AE60" s="253"/>
      <c r="AF60" s="253"/>
      <c r="AG60" s="30"/>
      <c r="AH60" s="30"/>
      <c r="AI60" s="29"/>
      <c r="AJ60" s="29"/>
      <c r="AK60" s="29"/>
      <c r="AL60" s="3"/>
      <c r="AM60" s="3"/>
      <c r="AN60" s="3"/>
      <c r="AO60" s="3"/>
      <c r="AP60" s="6"/>
      <c r="AQ60" s="6"/>
    </row>
    <row r="61" spans="1:43" ht="12" customHeight="1" x14ac:dyDescent="0.2">
      <c r="A61" s="446"/>
      <c r="B61" s="448" t="s">
        <v>13</v>
      </c>
      <c r="C61" s="449"/>
      <c r="D61" s="449"/>
      <c r="E61" s="450"/>
      <c r="F61" s="451">
        <v>1</v>
      </c>
      <c r="G61" s="452"/>
      <c r="H61" s="332">
        <v>0</v>
      </c>
      <c r="I61" s="118" t="s">
        <v>19</v>
      </c>
      <c r="J61" s="119"/>
      <c r="K61" s="437">
        <v>3</v>
      </c>
      <c r="L61" s="438"/>
      <c r="M61" s="332">
        <v>1</v>
      </c>
      <c r="N61" s="118">
        <f t="shared" si="9"/>
        <v>0.33333333333333331</v>
      </c>
      <c r="O61" s="119"/>
      <c r="P61" s="451">
        <v>174</v>
      </c>
      <c r="Q61" s="452"/>
      <c r="R61" s="332">
        <v>24</v>
      </c>
      <c r="S61" s="118">
        <f t="shared" si="10"/>
        <v>0.13793103448275862</v>
      </c>
      <c r="T61" s="119"/>
      <c r="U61" s="437">
        <v>185</v>
      </c>
      <c r="V61" s="438"/>
      <c r="W61" s="332">
        <v>26</v>
      </c>
      <c r="X61" s="118">
        <f t="shared" si="11"/>
        <v>0.14054054054054055</v>
      </c>
      <c r="AA61" s="234"/>
      <c r="AB61" s="321"/>
      <c r="AC61" s="253"/>
      <c r="AD61" s="253"/>
      <c r="AE61" s="253"/>
      <c r="AF61" s="253"/>
      <c r="AG61" s="30"/>
      <c r="AH61" s="30"/>
      <c r="AI61" s="29"/>
      <c r="AJ61" s="29"/>
      <c r="AK61" s="29"/>
      <c r="AL61" s="3"/>
      <c r="AM61" s="3"/>
      <c r="AN61" s="3"/>
      <c r="AO61" s="3"/>
      <c r="AP61" s="6"/>
      <c r="AQ61" s="6"/>
    </row>
    <row r="62" spans="1:43" ht="12" customHeight="1" x14ac:dyDescent="0.2">
      <c r="A62" s="446"/>
      <c r="B62" s="448" t="s">
        <v>14</v>
      </c>
      <c r="C62" s="449"/>
      <c r="D62" s="449"/>
      <c r="E62" s="450"/>
      <c r="F62" s="451">
        <v>4</v>
      </c>
      <c r="G62" s="452"/>
      <c r="H62" s="332">
        <v>3</v>
      </c>
      <c r="I62" s="118" t="s">
        <v>19</v>
      </c>
      <c r="J62" s="119"/>
      <c r="K62" s="437">
        <v>14</v>
      </c>
      <c r="L62" s="438"/>
      <c r="M62" s="332">
        <v>4</v>
      </c>
      <c r="N62" s="118">
        <f t="shared" si="9"/>
        <v>0.2857142857142857</v>
      </c>
      <c r="O62" s="119"/>
      <c r="P62" s="451">
        <v>195</v>
      </c>
      <c r="Q62" s="452"/>
      <c r="R62" s="332">
        <v>31</v>
      </c>
      <c r="S62" s="118">
        <f t="shared" si="10"/>
        <v>0.15897435897435896</v>
      </c>
      <c r="T62" s="119"/>
      <c r="U62" s="437">
        <v>223</v>
      </c>
      <c r="V62" s="438"/>
      <c r="W62" s="332">
        <v>37</v>
      </c>
      <c r="X62" s="118">
        <f t="shared" si="11"/>
        <v>0.16591928251121077</v>
      </c>
      <c r="AA62" s="234"/>
      <c r="AB62" s="321"/>
      <c r="AC62" s="253"/>
      <c r="AD62" s="253"/>
      <c r="AE62" s="253"/>
      <c r="AF62" s="253"/>
      <c r="AG62" s="30"/>
      <c r="AH62" s="30"/>
      <c r="AI62" s="29"/>
      <c r="AJ62" s="29"/>
      <c r="AK62" s="29"/>
      <c r="AL62" s="3"/>
      <c r="AM62" s="3"/>
      <c r="AN62" s="3"/>
      <c r="AO62" s="3"/>
      <c r="AP62" s="6"/>
      <c r="AQ62" s="6"/>
    </row>
    <row r="63" spans="1:43" ht="12" customHeight="1" x14ac:dyDescent="0.2">
      <c r="A63" s="446"/>
      <c r="B63" s="448" t="s">
        <v>15</v>
      </c>
      <c r="C63" s="449"/>
      <c r="D63" s="449"/>
      <c r="E63" s="450"/>
      <c r="F63" s="451">
        <v>20</v>
      </c>
      <c r="G63" s="452"/>
      <c r="H63" s="332">
        <v>18</v>
      </c>
      <c r="I63" s="118" t="s">
        <v>19</v>
      </c>
      <c r="J63" s="119"/>
      <c r="K63" s="437">
        <v>31</v>
      </c>
      <c r="L63" s="438"/>
      <c r="M63" s="332">
        <v>28</v>
      </c>
      <c r="N63" s="118">
        <f t="shared" si="9"/>
        <v>0.90322580645161288</v>
      </c>
      <c r="O63" s="119"/>
      <c r="P63" s="451">
        <v>227</v>
      </c>
      <c r="Q63" s="452"/>
      <c r="R63" s="332">
        <v>126</v>
      </c>
      <c r="S63" s="118">
        <f t="shared" si="10"/>
        <v>0.55506607929515417</v>
      </c>
      <c r="T63" s="119"/>
      <c r="U63" s="437">
        <v>258</v>
      </c>
      <c r="V63" s="438"/>
      <c r="W63" s="332">
        <v>151</v>
      </c>
      <c r="X63" s="118">
        <f t="shared" si="11"/>
        <v>0.5852713178294574</v>
      </c>
      <c r="AA63" s="234"/>
      <c r="AB63" s="230"/>
      <c r="AC63" s="253"/>
      <c r="AD63" s="253"/>
      <c r="AE63" s="253"/>
      <c r="AF63" s="253"/>
      <c r="AG63" s="30"/>
      <c r="AH63" s="30"/>
      <c r="AI63" s="30"/>
      <c r="AJ63" s="211"/>
      <c r="AK63" s="211"/>
      <c r="AL63" s="3"/>
      <c r="AM63" s="3"/>
      <c r="AN63" s="3"/>
      <c r="AO63" s="3"/>
      <c r="AP63" s="6"/>
      <c r="AQ63" s="6"/>
    </row>
    <row r="64" spans="1:43" ht="12" customHeight="1" x14ac:dyDescent="0.2">
      <c r="A64" s="447"/>
      <c r="B64" s="439" t="s">
        <v>16</v>
      </c>
      <c r="C64" s="440"/>
      <c r="D64" s="440"/>
      <c r="E64" s="441"/>
      <c r="F64" s="435">
        <f>SUM(F60:G63)</f>
        <v>34</v>
      </c>
      <c r="G64" s="436"/>
      <c r="H64" s="93">
        <f>SUM(H60:H63)</f>
        <v>29</v>
      </c>
      <c r="I64" s="94">
        <f>H64/F64</f>
        <v>0.8529411764705882</v>
      </c>
      <c r="J64" s="95"/>
      <c r="K64" s="435">
        <f>SUM(K60:L63)</f>
        <v>63</v>
      </c>
      <c r="L64" s="436"/>
      <c r="M64" s="93">
        <f>SUM(M60:M63)</f>
        <v>45</v>
      </c>
      <c r="N64" s="94">
        <f t="shared" si="9"/>
        <v>0.7142857142857143</v>
      </c>
      <c r="O64" s="95"/>
      <c r="P64" s="435">
        <f>SUM(P60:Q63)</f>
        <v>793</v>
      </c>
      <c r="Q64" s="436"/>
      <c r="R64" s="93">
        <f>SUM(R60:R63)</f>
        <v>280</v>
      </c>
      <c r="S64" s="94">
        <f t="shared" si="10"/>
        <v>0.35308953341740229</v>
      </c>
      <c r="T64" s="95"/>
      <c r="U64" s="435">
        <f>SUM(U60:V63)</f>
        <v>881</v>
      </c>
      <c r="V64" s="436"/>
      <c r="W64" s="93">
        <f>SUM(W60:W63)</f>
        <v>325</v>
      </c>
      <c r="X64" s="94">
        <f t="shared" si="11"/>
        <v>0.3688989784335982</v>
      </c>
      <c r="AA64" s="234"/>
      <c r="AB64" s="229"/>
      <c r="AM64" s="6"/>
      <c r="AN64" s="6"/>
      <c r="AO64" s="6"/>
      <c r="AP64" s="6"/>
      <c r="AQ64" s="6"/>
    </row>
    <row r="65" spans="1:43" ht="33.75" customHeight="1" x14ac:dyDescent="0.3">
      <c r="A65" s="302" t="s">
        <v>53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442">
        <v>16</v>
      </c>
      <c r="X65" s="442"/>
      <c r="Z65" s="215"/>
      <c r="AB65" s="229"/>
      <c r="AM65" s="6"/>
      <c r="AN65" s="6"/>
      <c r="AO65" s="6"/>
      <c r="AP65" s="6"/>
      <c r="AQ65" s="6"/>
    </row>
    <row r="66" spans="1:43" ht="27.75" customHeight="1" x14ac:dyDescent="0.3">
      <c r="T66" s="336"/>
      <c r="U66" s="336"/>
      <c r="V66" s="336"/>
      <c r="Y66" s="336"/>
      <c r="Z66" s="215"/>
      <c r="AA66" s="255"/>
    </row>
    <row r="67" spans="1:43" ht="24" customHeight="1" x14ac:dyDescent="0.3">
      <c r="U67" s="5"/>
      <c r="V67" s="5"/>
      <c r="Y67" s="5"/>
      <c r="Z67" s="215"/>
      <c r="AA67" s="255"/>
    </row>
  </sheetData>
  <mergeCells count="148">
    <mergeCell ref="A55:A59"/>
    <mergeCell ref="B55:E55"/>
    <mergeCell ref="F55:G55"/>
    <mergeCell ref="K55:L55"/>
    <mergeCell ref="P55:Q55"/>
    <mergeCell ref="U55:V55"/>
    <mergeCell ref="W65:X65"/>
    <mergeCell ref="B63:E63"/>
    <mergeCell ref="F63:G63"/>
    <mergeCell ref="K63:L63"/>
    <mergeCell ref="P63:Q63"/>
    <mergeCell ref="U63:V63"/>
    <mergeCell ref="B64:E64"/>
    <mergeCell ref="F64:G64"/>
    <mergeCell ref="K64:L64"/>
    <mergeCell ref="P64:Q64"/>
    <mergeCell ref="U64:V64"/>
    <mergeCell ref="A60:A64"/>
    <mergeCell ref="B60:E60"/>
    <mergeCell ref="F60:G60"/>
    <mergeCell ref="K60:L60"/>
    <mergeCell ref="P60:Q60"/>
    <mergeCell ref="U60:V60"/>
    <mergeCell ref="B61:E61"/>
    <mergeCell ref="B62:E62"/>
    <mergeCell ref="F62:G62"/>
    <mergeCell ref="K62:L62"/>
    <mergeCell ref="P62:Q62"/>
    <mergeCell ref="U62:V62"/>
    <mergeCell ref="B58:E58"/>
    <mergeCell ref="F58:G58"/>
    <mergeCell ref="K58:L58"/>
    <mergeCell ref="P58:Q58"/>
    <mergeCell ref="U58:V58"/>
    <mergeCell ref="B59:E59"/>
    <mergeCell ref="F59:G59"/>
    <mergeCell ref="K59:L59"/>
    <mergeCell ref="B56:E56"/>
    <mergeCell ref="F56:G56"/>
    <mergeCell ref="K56:L56"/>
    <mergeCell ref="P56:Q56"/>
    <mergeCell ref="U56:V56"/>
    <mergeCell ref="F61:G61"/>
    <mergeCell ref="K61:L61"/>
    <mergeCell ref="P61:Q61"/>
    <mergeCell ref="U57:V57"/>
    <mergeCell ref="P59:Q59"/>
    <mergeCell ref="U59:V59"/>
    <mergeCell ref="U61:V61"/>
    <mergeCell ref="B57:E57"/>
    <mergeCell ref="F57:G57"/>
    <mergeCell ref="K57:L57"/>
    <mergeCell ref="P57:Q57"/>
    <mergeCell ref="A50:A54"/>
    <mergeCell ref="F50:G50"/>
    <mergeCell ref="K50:L50"/>
    <mergeCell ref="P50:Q50"/>
    <mergeCell ref="U50:V50"/>
    <mergeCell ref="F51:G51"/>
    <mergeCell ref="K51:L51"/>
    <mergeCell ref="P51:Q51"/>
    <mergeCell ref="U51:V51"/>
    <mergeCell ref="F52:G52"/>
    <mergeCell ref="F54:G54"/>
    <mergeCell ref="K54:L54"/>
    <mergeCell ref="U54:V54"/>
    <mergeCell ref="K52:L52"/>
    <mergeCell ref="P52:Q52"/>
    <mergeCell ref="U52:V52"/>
    <mergeCell ref="F53:G53"/>
    <mergeCell ref="K53:L53"/>
    <mergeCell ref="P53:Q53"/>
    <mergeCell ref="U53:V53"/>
    <mergeCell ref="F44:G44"/>
    <mergeCell ref="P44:Q44"/>
    <mergeCell ref="U44:V44"/>
    <mergeCell ref="A45:A49"/>
    <mergeCell ref="F45:G45"/>
    <mergeCell ref="K45:L45"/>
    <mergeCell ref="P45:Q45"/>
    <mergeCell ref="U45:V45"/>
    <mergeCell ref="F46:G46"/>
    <mergeCell ref="K46:L46"/>
    <mergeCell ref="A40:A44"/>
    <mergeCell ref="F48:G48"/>
    <mergeCell ref="K48:L48"/>
    <mergeCell ref="P48:Q48"/>
    <mergeCell ref="U48:V48"/>
    <mergeCell ref="F49:G49"/>
    <mergeCell ref="K49:L49"/>
    <mergeCell ref="U49:V49"/>
    <mergeCell ref="P46:Q46"/>
    <mergeCell ref="U46:V46"/>
    <mergeCell ref="F47:G47"/>
    <mergeCell ref="K47:L47"/>
    <mergeCell ref="P47:Q47"/>
    <mergeCell ref="U47:V47"/>
    <mergeCell ref="U41:V41"/>
    <mergeCell ref="F42:G42"/>
    <mergeCell ref="P42:Q42"/>
    <mergeCell ref="U42:V42"/>
    <mergeCell ref="F43:G43"/>
    <mergeCell ref="P43:Q43"/>
    <mergeCell ref="U43:V43"/>
    <mergeCell ref="F39:G39"/>
    <mergeCell ref="K39:L39"/>
    <mergeCell ref="P39:Q39"/>
    <mergeCell ref="U39:V39"/>
    <mergeCell ref="F40:G40"/>
    <mergeCell ref="P40:Q40"/>
    <mergeCell ref="U40:V40"/>
    <mergeCell ref="F41:G41"/>
    <mergeCell ref="P41:Q41"/>
    <mergeCell ref="A35:X35"/>
    <mergeCell ref="F37:N37"/>
    <mergeCell ref="P37:X37"/>
    <mergeCell ref="F38:I38"/>
    <mergeCell ref="K38:N38"/>
    <mergeCell ref="P38:S38"/>
    <mergeCell ref="U38:X38"/>
    <mergeCell ref="W20:X20"/>
    <mergeCell ref="A28:N28"/>
    <mergeCell ref="B29:P29"/>
    <mergeCell ref="C30:Q30"/>
    <mergeCell ref="D31:R31"/>
    <mergeCell ref="F33:X33"/>
    <mergeCell ref="U18:V18"/>
    <mergeCell ref="A20:B20"/>
    <mergeCell ref="C20:D20"/>
    <mergeCell ref="F20:G20"/>
    <mergeCell ref="H20:I20"/>
    <mergeCell ref="K20:L20"/>
    <mergeCell ref="M20:N20"/>
    <mergeCell ref="P20:Q20"/>
    <mergeCell ref="R20:S20"/>
    <mergeCell ref="U20:V20"/>
    <mergeCell ref="AC13:AD13"/>
    <mergeCell ref="A14:D14"/>
    <mergeCell ref="F14:I14"/>
    <mergeCell ref="K14:N14"/>
    <mergeCell ref="P14:S14"/>
    <mergeCell ref="U14:X14"/>
    <mergeCell ref="A5:X5"/>
    <mergeCell ref="I7:P7"/>
    <mergeCell ref="N8:P8"/>
    <mergeCell ref="N9:P9"/>
    <mergeCell ref="N10:P10"/>
    <mergeCell ref="N11:P11"/>
  </mergeCells>
  <pageMargins left="0.59055118110236227" right="0" top="0" bottom="0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7"/>
  <sheetViews>
    <sheetView workbookViewId="0">
      <selection activeCell="AP8" sqref="AP8"/>
    </sheetView>
  </sheetViews>
  <sheetFormatPr defaultRowHeight="12.75" x14ac:dyDescent="0.2"/>
  <cols>
    <col min="1" max="1" width="5.85546875" style="1" customWidth="1"/>
    <col min="2" max="2" width="3.28515625" style="1" customWidth="1"/>
    <col min="3" max="3" width="6" style="1" customWidth="1"/>
    <col min="4" max="4" width="4" style="1" customWidth="1"/>
    <col min="5" max="5" width="0.28515625" style="1" customWidth="1"/>
    <col min="6" max="6" width="5.7109375" style="1" customWidth="1"/>
    <col min="7" max="7" width="3.28515625" style="1" customWidth="1"/>
    <col min="8" max="8" width="6" style="1" customWidth="1"/>
    <col min="9" max="9" width="4" style="1" customWidth="1"/>
    <col min="10" max="10" width="0.28515625" style="1" customWidth="1"/>
    <col min="11" max="11" width="5.7109375" style="1" customWidth="1"/>
    <col min="12" max="12" width="3.28515625" style="1" customWidth="1"/>
    <col min="13" max="13" width="6.140625" style="1" customWidth="1"/>
    <col min="14" max="14" width="4" style="1" customWidth="1"/>
    <col min="15" max="15" width="0.28515625" style="1" customWidth="1"/>
    <col min="16" max="16" width="5.7109375" style="1" customWidth="1"/>
    <col min="17" max="17" width="3.28515625" style="1" customWidth="1"/>
    <col min="18" max="18" width="6.140625" style="1" customWidth="1"/>
    <col min="19" max="19" width="4" style="1" customWidth="1"/>
    <col min="20" max="20" width="0.28515625" style="1" customWidth="1"/>
    <col min="21" max="21" width="5.85546875" style="1" customWidth="1"/>
    <col min="22" max="22" width="3.28515625" style="1" customWidth="1"/>
    <col min="23" max="23" width="6.140625" style="1" customWidth="1"/>
    <col min="24" max="24" width="4" style="1" customWidth="1"/>
    <col min="25" max="25" width="0.85546875" style="1" customWidth="1"/>
    <col min="26" max="26" width="9.85546875" style="204" customWidth="1"/>
    <col min="27" max="27" width="16.42578125" style="204" customWidth="1"/>
    <col min="28" max="28" width="5.42578125" style="215" customWidth="1"/>
    <col min="29" max="29" width="8.42578125" style="215" customWidth="1"/>
    <col min="30" max="32" width="5.42578125" style="215" customWidth="1"/>
    <col min="33" max="37" width="6.7109375" style="215" customWidth="1"/>
    <col min="38" max="41" width="9.140625" style="215"/>
    <col min="42" max="16384" width="9.140625" style="1"/>
  </cols>
  <sheetData>
    <row r="1" spans="1:40" ht="18.75" x14ac:dyDescent="0.3">
      <c r="A1" s="256"/>
      <c r="B1" s="257"/>
      <c r="C1" s="257"/>
      <c r="D1" s="257"/>
      <c r="E1" s="257"/>
      <c r="F1" s="257"/>
      <c r="G1" s="257"/>
      <c r="H1" s="257"/>
      <c r="I1" s="257"/>
      <c r="J1" s="257"/>
      <c r="K1" s="257"/>
      <c r="L1" s="257"/>
      <c r="M1" s="257"/>
      <c r="N1" s="258"/>
      <c r="O1" s="6"/>
      <c r="P1" s="6"/>
      <c r="Q1" s="6"/>
      <c r="R1" s="6"/>
      <c r="S1" s="6"/>
      <c r="T1" s="6"/>
      <c r="U1" s="6"/>
      <c r="V1" s="6"/>
      <c r="W1" s="6"/>
      <c r="X1" s="6"/>
    </row>
    <row r="2" spans="1:40" x14ac:dyDescent="0.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40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AA3" s="205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</row>
    <row r="4" spans="1:40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AA4" s="205"/>
      <c r="AB4" s="204"/>
      <c r="AC4" s="204"/>
      <c r="AD4" s="204"/>
      <c r="AE4" s="204"/>
      <c r="AF4" s="204"/>
      <c r="AG4" s="204"/>
      <c r="AH4" s="204"/>
      <c r="AI4" s="204"/>
      <c r="AJ4" s="204"/>
      <c r="AK4" s="204"/>
      <c r="AL4" s="204"/>
      <c r="AM4" s="204"/>
      <c r="AN4" s="204"/>
    </row>
    <row r="5" spans="1:40" x14ac:dyDescent="0.2">
      <c r="A5" s="470" t="s">
        <v>54</v>
      </c>
      <c r="B5" s="470"/>
      <c r="C5" s="470"/>
      <c r="D5" s="470"/>
      <c r="E5" s="470"/>
      <c r="F5" s="470"/>
      <c r="G5" s="470"/>
      <c r="H5" s="470"/>
      <c r="I5" s="470"/>
      <c r="J5" s="470"/>
      <c r="K5" s="470"/>
      <c r="L5" s="470"/>
      <c r="M5" s="470"/>
      <c r="N5" s="470"/>
      <c r="O5" s="470"/>
      <c r="P5" s="470"/>
      <c r="Q5" s="470"/>
      <c r="R5" s="470"/>
      <c r="S5" s="470"/>
      <c r="T5" s="470"/>
      <c r="U5" s="470"/>
      <c r="V5" s="470"/>
      <c r="W5" s="470"/>
      <c r="X5" s="470"/>
      <c r="AA5" s="205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</row>
    <row r="6" spans="1:40" ht="10.5" customHeight="1" x14ac:dyDescent="0.2">
      <c r="A6" s="256"/>
      <c r="B6" s="257"/>
      <c r="C6" s="257"/>
      <c r="D6" s="257"/>
      <c r="E6" s="257"/>
      <c r="F6" s="257"/>
      <c r="G6" s="257"/>
      <c r="H6" s="257"/>
      <c r="I6" s="257"/>
      <c r="J6" s="257"/>
      <c r="K6" s="257"/>
      <c r="L6" s="257"/>
      <c r="M6" s="257"/>
      <c r="N6" s="257"/>
      <c r="O6" s="6"/>
      <c r="P6" s="6"/>
      <c r="Q6" s="6"/>
      <c r="R6" s="6"/>
      <c r="S6" s="6"/>
      <c r="T6" s="6"/>
      <c r="U6" s="6"/>
      <c r="V6" s="6"/>
      <c r="W6" s="6"/>
      <c r="X6" s="6"/>
      <c r="AA6" s="205"/>
      <c r="AB6" s="204"/>
      <c r="AC6" s="204"/>
      <c r="AD6" s="204"/>
      <c r="AE6" s="204"/>
      <c r="AF6" s="204"/>
      <c r="AG6" s="204"/>
      <c r="AH6" s="204"/>
      <c r="AI6" s="204"/>
      <c r="AJ6" s="204"/>
      <c r="AK6" s="204"/>
      <c r="AL6" s="204"/>
      <c r="AM6" s="204"/>
      <c r="AN6" s="204"/>
    </row>
    <row r="7" spans="1:40" ht="12.75" customHeight="1" x14ac:dyDescent="0.2">
      <c r="A7" s="6"/>
      <c r="B7" s="6"/>
      <c r="C7" s="6"/>
      <c r="D7" s="6"/>
      <c r="E7" s="6"/>
      <c r="F7" s="6"/>
      <c r="G7" s="6"/>
      <c r="H7" s="6"/>
      <c r="I7" s="471" t="s">
        <v>23</v>
      </c>
      <c r="J7" s="472"/>
      <c r="K7" s="472"/>
      <c r="L7" s="472"/>
      <c r="M7" s="472"/>
      <c r="N7" s="472"/>
      <c r="O7" s="472"/>
      <c r="P7" s="473"/>
      <c r="Q7" s="6"/>
      <c r="R7" s="6"/>
      <c r="S7" s="6"/>
      <c r="T7" s="6"/>
      <c r="U7" s="6"/>
      <c r="V7" s="6"/>
      <c r="W7" s="6"/>
      <c r="X7" s="6"/>
      <c r="AA7" s="205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</row>
    <row r="8" spans="1:40" ht="12.75" customHeight="1" x14ac:dyDescent="0.2">
      <c r="A8" s="6"/>
      <c r="B8" s="6"/>
      <c r="C8" s="6"/>
      <c r="D8" s="6"/>
      <c r="E8" s="6"/>
      <c r="F8" s="6"/>
      <c r="G8" s="6"/>
      <c r="H8" s="6"/>
      <c r="I8" s="259" t="s">
        <v>0</v>
      </c>
      <c r="J8" s="260"/>
      <c r="K8" s="260"/>
      <c r="L8" s="261">
        <v>986</v>
      </c>
      <c r="M8" s="262"/>
      <c r="N8" s="474">
        <v>1</v>
      </c>
      <c r="O8" s="474"/>
      <c r="P8" s="475"/>
      <c r="Q8" s="6"/>
      <c r="R8" s="6"/>
      <c r="S8" s="6"/>
      <c r="T8" s="6"/>
      <c r="U8" s="6"/>
      <c r="V8" s="6"/>
      <c r="W8" s="6"/>
      <c r="X8" s="6"/>
      <c r="AA8" s="205"/>
      <c r="AB8" s="204"/>
      <c r="AC8" s="204"/>
      <c r="AD8" s="204"/>
      <c r="AE8" s="204"/>
      <c r="AF8" s="204"/>
      <c r="AG8" s="204"/>
      <c r="AH8" s="204"/>
      <c r="AI8" s="204"/>
      <c r="AJ8" s="204"/>
      <c r="AK8" s="204"/>
      <c r="AL8" s="204"/>
    </row>
    <row r="9" spans="1:40" ht="12.75" customHeight="1" x14ac:dyDescent="0.2">
      <c r="A9" s="6"/>
      <c r="B9" s="6"/>
      <c r="C9" s="6"/>
      <c r="D9" s="6"/>
      <c r="E9" s="6"/>
      <c r="F9" s="6"/>
      <c r="G9" s="6"/>
      <c r="H9" s="6"/>
      <c r="I9" s="263" t="s">
        <v>1</v>
      </c>
      <c r="J9" s="264"/>
      <c r="K9" s="264"/>
      <c r="L9" s="265">
        <v>71</v>
      </c>
      <c r="M9" s="266"/>
      <c r="N9" s="476">
        <v>1</v>
      </c>
      <c r="O9" s="476"/>
      <c r="P9" s="477"/>
      <c r="Q9" s="6"/>
      <c r="R9" s="6"/>
      <c r="S9" s="6"/>
      <c r="T9" s="6"/>
      <c r="U9" s="6"/>
      <c r="V9" s="6"/>
      <c r="W9" s="6"/>
      <c r="X9" s="6"/>
      <c r="AA9" s="207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</row>
    <row r="10" spans="1:40" ht="12.75" customHeight="1" x14ac:dyDescent="0.2">
      <c r="A10" s="6"/>
      <c r="B10" s="6"/>
      <c r="C10" s="6"/>
      <c r="D10" s="6"/>
      <c r="E10" s="6"/>
      <c r="F10" s="6"/>
      <c r="G10" s="6"/>
      <c r="H10" s="6"/>
      <c r="I10" s="263" t="s">
        <v>2</v>
      </c>
      <c r="J10" s="264"/>
      <c r="K10" s="264"/>
      <c r="L10" s="265">
        <v>943</v>
      </c>
      <c r="M10" s="266"/>
      <c r="N10" s="476">
        <v>1</v>
      </c>
      <c r="O10" s="476"/>
      <c r="P10" s="477"/>
      <c r="Q10" s="6"/>
      <c r="R10" s="6"/>
      <c r="S10" s="6"/>
      <c r="T10" s="6"/>
      <c r="U10" s="6"/>
      <c r="V10" s="6"/>
      <c r="W10" s="6"/>
      <c r="X10" s="6"/>
      <c r="AA10" s="207"/>
      <c r="AB10" s="204"/>
      <c r="AC10" s="204"/>
      <c r="AD10" s="204"/>
      <c r="AE10" s="219"/>
      <c r="AF10" s="219"/>
      <c r="AG10" s="10"/>
      <c r="AH10" s="10"/>
      <c r="AI10" s="10"/>
      <c r="AJ10" s="204"/>
      <c r="AK10" s="204"/>
      <c r="AL10" s="204"/>
    </row>
    <row r="11" spans="1:40" ht="12.75" customHeight="1" x14ac:dyDescent="0.2">
      <c r="A11" s="6"/>
      <c r="B11" s="6"/>
      <c r="C11" s="6"/>
      <c r="D11" s="3"/>
      <c r="E11" s="3"/>
      <c r="F11" s="3"/>
      <c r="G11" s="3"/>
      <c r="H11" s="6"/>
      <c r="I11" s="267" t="s">
        <v>21</v>
      </c>
      <c r="J11" s="268"/>
      <c r="K11" s="268"/>
      <c r="L11" s="269">
        <v>96</v>
      </c>
      <c r="M11" s="270"/>
      <c r="N11" s="478">
        <v>1</v>
      </c>
      <c r="O11" s="478"/>
      <c r="P11" s="479"/>
      <c r="Q11" s="6"/>
      <c r="R11" s="6"/>
      <c r="S11" s="6"/>
      <c r="T11" s="6"/>
      <c r="U11" s="6"/>
      <c r="V11" s="6"/>
      <c r="W11" s="6"/>
      <c r="X11" s="6"/>
      <c r="AA11" s="209"/>
      <c r="AB11" s="204"/>
      <c r="AC11" s="204"/>
      <c r="AD11" s="204"/>
      <c r="AE11" s="222"/>
      <c r="AF11" s="221"/>
      <c r="AG11" s="12"/>
      <c r="AH11" s="12"/>
      <c r="AI11" s="12"/>
      <c r="AJ11" s="204"/>
      <c r="AK11" s="204"/>
      <c r="AL11" s="204"/>
    </row>
    <row r="12" spans="1:40" ht="12.75" customHeight="1" x14ac:dyDescent="0.2">
      <c r="A12" s="6"/>
      <c r="B12" s="6"/>
      <c r="C12" s="271"/>
      <c r="D12" s="271"/>
      <c r="E12" s="271"/>
      <c r="F12" s="271"/>
      <c r="G12" s="271"/>
      <c r="H12" s="271"/>
      <c r="I12" s="271"/>
      <c r="J12" s="271"/>
      <c r="K12" s="271"/>
      <c r="L12" s="270"/>
      <c r="M12" s="271"/>
      <c r="N12" s="271"/>
      <c r="O12" s="271"/>
      <c r="P12" s="271"/>
      <c r="Q12" s="271"/>
      <c r="R12" s="271"/>
      <c r="S12" s="271"/>
      <c r="T12" s="271"/>
      <c r="U12" s="271"/>
      <c r="V12" s="271"/>
      <c r="W12" s="6"/>
      <c r="X12" s="6"/>
      <c r="AA12" s="232"/>
      <c r="AB12" s="234"/>
      <c r="AC12" s="234"/>
      <c r="AD12" s="234"/>
      <c r="AE12" s="238"/>
      <c r="AF12" s="312"/>
      <c r="AG12" s="312"/>
      <c r="AH12" s="12"/>
      <c r="AI12" s="12"/>
      <c r="AJ12" s="204"/>
      <c r="AK12" s="204"/>
      <c r="AL12" s="204"/>
    </row>
    <row r="13" spans="1:40" ht="12.75" customHeight="1" x14ac:dyDescent="0.2">
      <c r="A13" s="6"/>
      <c r="B13" s="272"/>
      <c r="C13" s="6"/>
      <c r="D13" s="3"/>
      <c r="E13" s="3"/>
      <c r="F13" s="6"/>
      <c r="G13" s="272"/>
      <c r="H13" s="6"/>
      <c r="I13" s="3"/>
      <c r="J13" s="3"/>
      <c r="K13" s="3"/>
      <c r="L13" s="272"/>
      <c r="M13" s="6"/>
      <c r="N13" s="6"/>
      <c r="O13" s="6"/>
      <c r="P13" s="6"/>
      <c r="Q13" s="272"/>
      <c r="R13" s="6"/>
      <c r="S13" s="6"/>
      <c r="T13" s="6"/>
      <c r="U13" s="6"/>
      <c r="V13" s="273"/>
      <c r="W13" s="6"/>
      <c r="X13" s="6"/>
      <c r="AA13" s="232"/>
      <c r="AB13" s="303"/>
      <c r="AC13" s="463"/>
      <c r="AD13" s="463"/>
      <c r="AE13" s="238"/>
      <c r="AF13" s="312"/>
      <c r="AG13" s="312"/>
      <c r="AH13" s="12"/>
      <c r="AI13" s="12"/>
      <c r="AJ13" s="204"/>
      <c r="AK13" s="204"/>
      <c r="AL13" s="204"/>
    </row>
    <row r="14" spans="1:40" ht="12.75" customHeight="1" x14ac:dyDescent="0.2">
      <c r="A14" s="464" t="s">
        <v>5</v>
      </c>
      <c r="B14" s="465"/>
      <c r="C14" s="465"/>
      <c r="D14" s="466"/>
      <c r="E14" s="112"/>
      <c r="F14" s="464" t="s">
        <v>8</v>
      </c>
      <c r="G14" s="465"/>
      <c r="H14" s="465"/>
      <c r="I14" s="466"/>
      <c r="J14" s="112"/>
      <c r="K14" s="464" t="s">
        <v>11</v>
      </c>
      <c r="L14" s="465"/>
      <c r="M14" s="465"/>
      <c r="N14" s="466"/>
      <c r="O14" s="6"/>
      <c r="P14" s="464" t="s">
        <v>6</v>
      </c>
      <c r="Q14" s="465"/>
      <c r="R14" s="465"/>
      <c r="S14" s="466"/>
      <c r="T14" s="6"/>
      <c r="U14" s="467" t="s">
        <v>7</v>
      </c>
      <c r="V14" s="468"/>
      <c r="W14" s="468"/>
      <c r="X14" s="469"/>
      <c r="Z14" s="310"/>
      <c r="AA14" s="229" t="s">
        <v>29</v>
      </c>
      <c r="AB14" s="233"/>
      <c r="AC14" s="233"/>
      <c r="AD14" s="233"/>
      <c r="AE14" s="239"/>
      <c r="AF14" s="312"/>
      <c r="AG14" s="312"/>
      <c r="AH14" s="12"/>
      <c r="AI14" s="12"/>
      <c r="AJ14" s="204"/>
      <c r="AK14" s="204"/>
      <c r="AL14" s="204"/>
    </row>
    <row r="15" spans="1:40" ht="12.75" customHeight="1" x14ac:dyDescent="0.2">
      <c r="A15" s="274" t="s">
        <v>0</v>
      </c>
      <c r="B15" s="3"/>
      <c r="C15" s="275">
        <v>555</v>
      </c>
      <c r="D15" s="276">
        <f>C15/L8</f>
        <v>0.56288032454361059</v>
      </c>
      <c r="E15" s="113"/>
      <c r="F15" s="274" t="s">
        <v>0</v>
      </c>
      <c r="G15" s="3"/>
      <c r="H15" s="277">
        <v>251</v>
      </c>
      <c r="I15" s="276">
        <f>H15/L8</f>
        <v>0.25456389452332656</v>
      </c>
      <c r="J15" s="113"/>
      <c r="K15" s="274" t="s">
        <v>0</v>
      </c>
      <c r="L15" s="3"/>
      <c r="M15" s="277">
        <v>35</v>
      </c>
      <c r="N15" s="276">
        <f>M15/L8</f>
        <v>3.5496957403651115E-2</v>
      </c>
      <c r="O15" s="6"/>
      <c r="P15" s="274" t="s">
        <v>0</v>
      </c>
      <c r="Q15" s="3"/>
      <c r="R15" s="275">
        <v>100</v>
      </c>
      <c r="S15" s="276">
        <f>R15/L8</f>
        <v>0.10141987829614604</v>
      </c>
      <c r="T15" s="6"/>
      <c r="U15" s="274" t="s">
        <v>0</v>
      </c>
      <c r="V15" s="3"/>
      <c r="W15" s="278">
        <v>45</v>
      </c>
      <c r="X15" s="276">
        <f>W15/L8</f>
        <v>4.5638945233265719E-2</v>
      </c>
      <c r="Z15" s="310"/>
      <c r="AA15" s="229">
        <f>C15+H15+M15+R15+W15</f>
        <v>986</v>
      </c>
      <c r="AB15" s="253"/>
      <c r="AC15" s="253"/>
      <c r="AD15" s="253"/>
      <c r="AE15" s="238"/>
      <c r="AF15" s="312"/>
      <c r="AG15" s="312"/>
      <c r="AH15" s="12"/>
      <c r="AI15" s="12"/>
      <c r="AJ15" s="204"/>
    </row>
    <row r="16" spans="1:40" ht="12.75" customHeight="1" x14ac:dyDescent="0.2">
      <c r="A16" s="274" t="s">
        <v>1</v>
      </c>
      <c r="B16" s="3"/>
      <c r="C16" s="275">
        <v>17</v>
      </c>
      <c r="D16" s="276">
        <f>C16/L9</f>
        <v>0.23943661971830985</v>
      </c>
      <c r="E16" s="113"/>
      <c r="F16" s="274" t="s">
        <v>1</v>
      </c>
      <c r="G16" s="3"/>
      <c r="H16" s="277">
        <v>11</v>
      </c>
      <c r="I16" s="276">
        <f>H16/L9</f>
        <v>0.15492957746478872</v>
      </c>
      <c r="J16" s="113"/>
      <c r="K16" s="274" t="s">
        <v>1</v>
      </c>
      <c r="L16" s="3"/>
      <c r="M16" s="277">
        <v>1</v>
      </c>
      <c r="N16" s="276">
        <f>M16/L9</f>
        <v>1.4084507042253521E-2</v>
      </c>
      <c r="O16" s="6"/>
      <c r="P16" s="274" t="s">
        <v>1</v>
      </c>
      <c r="Q16" s="3"/>
      <c r="R16" s="275">
        <v>38</v>
      </c>
      <c r="S16" s="276">
        <f>R16/L9</f>
        <v>0.53521126760563376</v>
      </c>
      <c r="T16" s="6"/>
      <c r="U16" s="274" t="s">
        <v>1</v>
      </c>
      <c r="V16" s="3"/>
      <c r="W16" s="278">
        <v>4</v>
      </c>
      <c r="X16" s="276">
        <f>W16/L9</f>
        <v>5.6338028169014086E-2</v>
      </c>
      <c r="Z16" s="310"/>
      <c r="AA16" s="229">
        <f t="shared" ref="AA16:AA18" si="0">C16+H16+M16+R16+W16</f>
        <v>71</v>
      </c>
      <c r="AB16" s="253"/>
      <c r="AC16" s="253"/>
      <c r="AD16" s="253"/>
      <c r="AE16" s="238"/>
      <c r="AF16" s="312"/>
      <c r="AG16" s="312"/>
      <c r="AH16" s="12"/>
      <c r="AI16" s="12"/>
      <c r="AJ16" s="204"/>
    </row>
    <row r="17" spans="1:36" ht="12.75" customHeight="1" x14ac:dyDescent="0.2">
      <c r="A17" s="279" t="s">
        <v>2</v>
      </c>
      <c r="B17" s="3"/>
      <c r="C17" s="275">
        <v>552</v>
      </c>
      <c r="D17" s="276">
        <f>C17/L10</f>
        <v>0.58536585365853655</v>
      </c>
      <c r="E17" s="113"/>
      <c r="F17" s="279" t="s">
        <v>2</v>
      </c>
      <c r="G17" s="3"/>
      <c r="H17" s="277">
        <v>247</v>
      </c>
      <c r="I17" s="276">
        <f>H17/L10</f>
        <v>0.26193001060445387</v>
      </c>
      <c r="J17" s="113"/>
      <c r="K17" s="279" t="s">
        <v>2</v>
      </c>
      <c r="L17" s="3"/>
      <c r="M17" s="277">
        <v>37</v>
      </c>
      <c r="N17" s="276">
        <f>M17/L10</f>
        <v>3.9236479321314952E-2</v>
      </c>
      <c r="O17" s="6"/>
      <c r="P17" s="279" t="s">
        <v>2</v>
      </c>
      <c r="Q17" s="3"/>
      <c r="R17" s="275">
        <v>64</v>
      </c>
      <c r="S17" s="276">
        <f>R17/L10</f>
        <v>6.7868504772004248E-2</v>
      </c>
      <c r="T17" s="6"/>
      <c r="U17" s="279" t="s">
        <v>2</v>
      </c>
      <c r="V17" s="3"/>
      <c r="W17" s="278">
        <v>43</v>
      </c>
      <c r="X17" s="276">
        <f>W17/L10</f>
        <v>4.5599151643690349E-2</v>
      </c>
      <c r="Z17" s="310"/>
      <c r="AA17" s="229">
        <f t="shared" si="0"/>
        <v>943</v>
      </c>
      <c r="AB17" s="253"/>
      <c r="AC17" s="253"/>
      <c r="AD17" s="253"/>
      <c r="AE17" s="239"/>
      <c r="AF17" s="312"/>
      <c r="AG17" s="312"/>
      <c r="AH17" s="12"/>
      <c r="AI17" s="12"/>
      <c r="AJ17" s="204"/>
    </row>
    <row r="18" spans="1:36" ht="12.75" customHeight="1" x14ac:dyDescent="0.2">
      <c r="A18" s="267" t="s">
        <v>21</v>
      </c>
      <c r="B18" s="268"/>
      <c r="C18" s="275">
        <v>30</v>
      </c>
      <c r="D18" s="280">
        <f>C18/L11</f>
        <v>0.3125</v>
      </c>
      <c r="E18" s="113"/>
      <c r="F18" s="267" t="s">
        <v>21</v>
      </c>
      <c r="G18" s="268"/>
      <c r="H18" s="277">
        <v>21</v>
      </c>
      <c r="I18" s="280">
        <f>H18/L11</f>
        <v>0.21875</v>
      </c>
      <c r="J18" s="113"/>
      <c r="K18" s="267" t="s">
        <v>21</v>
      </c>
      <c r="L18" s="268"/>
      <c r="M18" s="277">
        <v>11</v>
      </c>
      <c r="N18" s="280">
        <f>M18/L11</f>
        <v>0.11458333333333333</v>
      </c>
      <c r="O18" s="3"/>
      <c r="P18" s="267" t="s">
        <v>21</v>
      </c>
      <c r="Q18" s="268"/>
      <c r="R18" s="275">
        <v>28</v>
      </c>
      <c r="S18" s="280">
        <f>R18/L11</f>
        <v>0.29166666666666669</v>
      </c>
      <c r="T18" s="3"/>
      <c r="U18" s="480" t="s">
        <v>21</v>
      </c>
      <c r="V18" s="481"/>
      <c r="W18" s="278">
        <v>6</v>
      </c>
      <c r="X18" s="280">
        <f>W18/L11</f>
        <v>6.25E-2</v>
      </c>
      <c r="Z18" s="310"/>
      <c r="AA18" s="229">
        <f t="shared" si="0"/>
        <v>96</v>
      </c>
      <c r="AB18" s="253"/>
      <c r="AC18" s="253"/>
      <c r="AD18" s="253"/>
      <c r="AE18" s="238"/>
      <c r="AF18" s="312"/>
      <c r="AG18" s="312"/>
      <c r="AH18" s="12"/>
      <c r="AI18" s="12"/>
      <c r="AJ18" s="204"/>
    </row>
    <row r="19" spans="1:36" ht="12.75" customHeight="1" x14ac:dyDescent="0.2">
      <c r="A19" s="281"/>
      <c r="B19" s="3"/>
      <c r="C19" s="281"/>
      <c r="D19" s="6"/>
      <c r="E19" s="3"/>
      <c r="F19" s="281"/>
      <c r="G19" s="6"/>
      <c r="H19" s="281"/>
      <c r="I19" s="3"/>
      <c r="J19" s="3"/>
      <c r="K19" s="281"/>
      <c r="L19" s="3"/>
      <c r="M19" s="281"/>
      <c r="N19" s="6"/>
      <c r="O19" s="6"/>
      <c r="P19" s="281"/>
      <c r="Q19" s="6"/>
      <c r="R19" s="281"/>
      <c r="S19" s="6"/>
      <c r="T19" s="6"/>
      <c r="U19" s="281"/>
      <c r="V19" s="6"/>
      <c r="W19" s="281"/>
      <c r="X19" s="6"/>
      <c r="AA19" s="229"/>
      <c r="AB19" s="253"/>
      <c r="AC19" s="253"/>
      <c r="AD19" s="253"/>
      <c r="AE19" s="238"/>
      <c r="AF19" s="312"/>
      <c r="AG19" s="312"/>
      <c r="AH19" s="12"/>
      <c r="AI19" s="12"/>
      <c r="AJ19" s="204"/>
    </row>
    <row r="20" spans="1:36" ht="12.75" customHeight="1" x14ac:dyDescent="0.2">
      <c r="A20" s="459" t="s">
        <v>9</v>
      </c>
      <c r="B20" s="460"/>
      <c r="C20" s="459" t="s">
        <v>24</v>
      </c>
      <c r="D20" s="460"/>
      <c r="E20" s="282"/>
      <c r="F20" s="459" t="s">
        <v>9</v>
      </c>
      <c r="G20" s="460"/>
      <c r="H20" s="459" t="s">
        <v>24</v>
      </c>
      <c r="I20" s="460"/>
      <c r="J20" s="283"/>
      <c r="K20" s="459" t="s">
        <v>9</v>
      </c>
      <c r="L20" s="460"/>
      <c r="M20" s="459" t="s">
        <v>24</v>
      </c>
      <c r="N20" s="460"/>
      <c r="O20" s="283"/>
      <c r="P20" s="459" t="s">
        <v>9</v>
      </c>
      <c r="Q20" s="460"/>
      <c r="R20" s="459" t="s">
        <v>24</v>
      </c>
      <c r="S20" s="460"/>
      <c r="T20" s="6"/>
      <c r="U20" s="459" t="s">
        <v>9</v>
      </c>
      <c r="V20" s="460"/>
      <c r="W20" s="459" t="s">
        <v>24</v>
      </c>
      <c r="X20" s="460"/>
      <c r="AA20" s="229" t="s">
        <v>30</v>
      </c>
      <c r="AB20" s="253"/>
      <c r="AC20" s="253"/>
      <c r="AD20" s="253"/>
      <c r="AE20" s="239"/>
      <c r="AF20" s="312"/>
      <c r="AG20" s="312"/>
      <c r="AH20" s="12"/>
      <c r="AI20" s="12"/>
      <c r="AJ20" s="204"/>
    </row>
    <row r="21" spans="1:36" ht="12.75" customHeight="1" x14ac:dyDescent="0.2">
      <c r="A21" s="284" t="s">
        <v>0</v>
      </c>
      <c r="B21" s="285">
        <v>341</v>
      </c>
      <c r="C21" s="284" t="s">
        <v>0</v>
      </c>
      <c r="D21" s="285">
        <v>214</v>
      </c>
      <c r="E21" s="6"/>
      <c r="F21" s="284" t="s">
        <v>0</v>
      </c>
      <c r="G21" s="285">
        <v>165</v>
      </c>
      <c r="H21" s="284" t="s">
        <v>0</v>
      </c>
      <c r="I21" s="285">
        <v>86</v>
      </c>
      <c r="J21" s="6"/>
      <c r="K21" s="284" t="s">
        <v>0</v>
      </c>
      <c r="L21" s="285">
        <v>20</v>
      </c>
      <c r="M21" s="284" t="s">
        <v>0</v>
      </c>
      <c r="N21" s="285">
        <v>15</v>
      </c>
      <c r="O21" s="6"/>
      <c r="P21" s="284" t="s">
        <v>0</v>
      </c>
      <c r="Q21" s="285">
        <v>32</v>
      </c>
      <c r="R21" s="284" t="s">
        <v>0</v>
      </c>
      <c r="S21" s="285">
        <v>68</v>
      </c>
      <c r="T21" s="6"/>
      <c r="U21" s="284" t="s">
        <v>0</v>
      </c>
      <c r="V21" s="285">
        <v>26</v>
      </c>
      <c r="W21" s="286" t="s">
        <v>0</v>
      </c>
      <c r="X21" s="287">
        <v>19</v>
      </c>
      <c r="AA21" s="229">
        <f>B21+D21+G21+I21+L21+N21+Q21+S21+V21+X21</f>
        <v>986</v>
      </c>
      <c r="AB21" s="234"/>
      <c r="AC21" s="234">
        <f>D21+I21+N21+S21+X21</f>
        <v>402</v>
      </c>
      <c r="AD21" s="254">
        <f>AC21/AA21</f>
        <v>0.40770791075050711</v>
      </c>
      <c r="AE21" s="238"/>
      <c r="AF21" s="312"/>
      <c r="AG21" s="312"/>
      <c r="AH21" s="12"/>
      <c r="AI21" s="12"/>
      <c r="AJ21" s="204"/>
    </row>
    <row r="22" spans="1:36" ht="12.75" customHeight="1" x14ac:dyDescent="0.2">
      <c r="A22" s="284" t="s">
        <v>3</v>
      </c>
      <c r="B22" s="285">
        <v>7</v>
      </c>
      <c r="C22" s="284" t="s">
        <v>3</v>
      </c>
      <c r="D22" s="285">
        <v>10</v>
      </c>
      <c r="E22" s="6"/>
      <c r="F22" s="284" t="s">
        <v>3</v>
      </c>
      <c r="G22" s="285">
        <v>4</v>
      </c>
      <c r="H22" s="284" t="s">
        <v>3</v>
      </c>
      <c r="I22" s="285">
        <v>7</v>
      </c>
      <c r="J22" s="6"/>
      <c r="K22" s="284" t="s">
        <v>3</v>
      </c>
      <c r="L22" s="285">
        <v>1</v>
      </c>
      <c r="M22" s="284" t="s">
        <v>3</v>
      </c>
      <c r="N22" s="285">
        <v>0</v>
      </c>
      <c r="O22" s="6"/>
      <c r="P22" s="284" t="s">
        <v>3</v>
      </c>
      <c r="Q22" s="285">
        <v>6</v>
      </c>
      <c r="R22" s="284" t="s">
        <v>3</v>
      </c>
      <c r="S22" s="285">
        <v>32</v>
      </c>
      <c r="T22" s="6"/>
      <c r="U22" s="284" t="s">
        <v>3</v>
      </c>
      <c r="V22" s="285">
        <v>3</v>
      </c>
      <c r="W22" s="286" t="s">
        <v>3</v>
      </c>
      <c r="X22" s="287">
        <v>1</v>
      </c>
      <c r="AA22" s="229">
        <f t="shared" ref="AA22:AA24" si="1">B22+D22+G22+I22+L22+N22+Q22+S22+V22+X22</f>
        <v>71</v>
      </c>
      <c r="AB22" s="255"/>
      <c r="AC22" s="234">
        <f t="shared" ref="AC22:AC24" si="2">D22+I22+N22+S22+X22</f>
        <v>50</v>
      </c>
      <c r="AD22" s="254">
        <f t="shared" ref="AD22:AD24" si="3">AC22/AA22</f>
        <v>0.70422535211267601</v>
      </c>
      <c r="AE22" s="238"/>
      <c r="AF22" s="312"/>
      <c r="AG22" s="312"/>
      <c r="AH22" s="12"/>
      <c r="AI22" s="12"/>
      <c r="AJ22" s="204"/>
    </row>
    <row r="23" spans="1:36" ht="12.75" customHeight="1" x14ac:dyDescent="0.2">
      <c r="A23" s="284" t="s">
        <v>4</v>
      </c>
      <c r="B23" s="288">
        <v>343</v>
      </c>
      <c r="C23" s="284" t="s">
        <v>4</v>
      </c>
      <c r="D23" s="288">
        <v>209</v>
      </c>
      <c r="E23" s="6"/>
      <c r="F23" s="284" t="s">
        <v>4</v>
      </c>
      <c r="G23" s="288">
        <v>161</v>
      </c>
      <c r="H23" s="284" t="s">
        <v>4</v>
      </c>
      <c r="I23" s="288">
        <v>86</v>
      </c>
      <c r="J23" s="6"/>
      <c r="K23" s="284" t="s">
        <v>4</v>
      </c>
      <c r="L23" s="288">
        <v>21</v>
      </c>
      <c r="M23" s="284" t="s">
        <v>4</v>
      </c>
      <c r="N23" s="288">
        <v>16</v>
      </c>
      <c r="O23" s="6"/>
      <c r="P23" s="284" t="s">
        <v>4</v>
      </c>
      <c r="Q23" s="288">
        <v>26</v>
      </c>
      <c r="R23" s="284" t="s">
        <v>4</v>
      </c>
      <c r="S23" s="288">
        <v>38</v>
      </c>
      <c r="T23" s="6"/>
      <c r="U23" s="284" t="s">
        <v>4</v>
      </c>
      <c r="V23" s="288">
        <v>25</v>
      </c>
      <c r="W23" s="284" t="s">
        <v>4</v>
      </c>
      <c r="X23" s="288">
        <v>18</v>
      </c>
      <c r="AA23" s="229">
        <f t="shared" si="1"/>
        <v>943</v>
      </c>
      <c r="AB23" s="255"/>
      <c r="AC23" s="234">
        <f t="shared" si="2"/>
        <v>367</v>
      </c>
      <c r="AD23" s="254">
        <f t="shared" si="3"/>
        <v>0.38918345705196183</v>
      </c>
      <c r="AE23" s="239"/>
      <c r="AF23" s="312"/>
      <c r="AG23" s="312"/>
      <c r="AH23" s="12"/>
      <c r="AI23" s="12"/>
      <c r="AJ23" s="204"/>
    </row>
    <row r="24" spans="1:36" ht="12.75" customHeight="1" x14ac:dyDescent="0.2">
      <c r="A24" s="289" t="s">
        <v>21</v>
      </c>
      <c r="B24" s="290">
        <v>20</v>
      </c>
      <c r="C24" s="289" t="s">
        <v>21</v>
      </c>
      <c r="D24" s="290">
        <v>10</v>
      </c>
      <c r="E24" s="6"/>
      <c r="F24" s="289" t="s">
        <v>21</v>
      </c>
      <c r="G24" s="290">
        <v>16</v>
      </c>
      <c r="H24" s="289" t="s">
        <v>21</v>
      </c>
      <c r="I24" s="290">
        <v>5</v>
      </c>
      <c r="J24" s="6"/>
      <c r="K24" s="289" t="s">
        <v>21</v>
      </c>
      <c r="L24" s="290">
        <v>8</v>
      </c>
      <c r="M24" s="289" t="s">
        <v>21</v>
      </c>
      <c r="N24" s="290">
        <v>3</v>
      </c>
      <c r="O24" s="6"/>
      <c r="P24" s="289" t="s">
        <v>21</v>
      </c>
      <c r="Q24" s="290">
        <v>9</v>
      </c>
      <c r="R24" s="289" t="s">
        <v>21</v>
      </c>
      <c r="S24" s="290">
        <v>19</v>
      </c>
      <c r="T24" s="6"/>
      <c r="U24" s="289" t="s">
        <v>21</v>
      </c>
      <c r="V24" s="290">
        <v>4</v>
      </c>
      <c r="W24" s="289" t="s">
        <v>21</v>
      </c>
      <c r="X24" s="290">
        <v>2</v>
      </c>
      <c r="AA24" s="229">
        <f t="shared" si="1"/>
        <v>96</v>
      </c>
      <c r="AB24" s="255"/>
      <c r="AC24" s="234">
        <f t="shared" si="2"/>
        <v>39</v>
      </c>
      <c r="AD24" s="254">
        <f t="shared" si="3"/>
        <v>0.40625</v>
      </c>
      <c r="AE24" s="238"/>
      <c r="AF24" s="312"/>
      <c r="AG24" s="312"/>
      <c r="AH24" s="12"/>
      <c r="AI24" s="12"/>
      <c r="AJ24" s="204"/>
    </row>
    <row r="25" spans="1:36" ht="12.75" customHeight="1" x14ac:dyDescent="0.2">
      <c r="A25" s="291" t="s">
        <v>25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AA25" s="229"/>
      <c r="AB25" s="255"/>
      <c r="AC25" s="255"/>
      <c r="AD25" s="255"/>
      <c r="AE25" s="238"/>
      <c r="AF25" s="312"/>
      <c r="AG25" s="312"/>
      <c r="AH25" s="12"/>
      <c r="AI25" s="12"/>
      <c r="AJ25" s="204"/>
    </row>
    <row r="26" spans="1:36" ht="12.75" customHeight="1" x14ac:dyDescent="0.2">
      <c r="A26" s="114" t="s">
        <v>22</v>
      </c>
      <c r="B26" s="115"/>
      <c r="C26" s="115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AA26" s="229"/>
      <c r="AB26" s="255"/>
      <c r="AC26" s="255"/>
      <c r="AD26" s="255"/>
      <c r="AE26" s="239"/>
      <c r="AF26" s="312"/>
      <c r="AG26" s="312"/>
      <c r="AH26" s="12"/>
      <c r="AI26" s="12"/>
      <c r="AJ26" s="204"/>
    </row>
    <row r="27" spans="1:36" ht="12.75" customHeight="1" x14ac:dyDescent="0.2">
      <c r="A27" s="115"/>
      <c r="B27" s="115"/>
      <c r="C27" s="116"/>
      <c r="D27" s="116"/>
      <c r="E27" s="116"/>
      <c r="F27" s="116"/>
      <c r="G27" s="116"/>
      <c r="H27" s="116"/>
      <c r="I27" s="116"/>
      <c r="J27" s="116"/>
      <c r="K27" s="15"/>
      <c r="L27" s="15"/>
      <c r="M27" s="116"/>
      <c r="N27" s="116"/>
      <c r="O27" s="116"/>
      <c r="P27" s="116"/>
      <c r="Q27" s="116"/>
      <c r="R27" s="116"/>
      <c r="S27" s="116"/>
      <c r="T27" s="116"/>
      <c r="U27" s="115"/>
      <c r="V27" s="115"/>
      <c r="W27" s="115"/>
      <c r="X27" s="115"/>
      <c r="AA27" s="235"/>
      <c r="AB27" s="255"/>
      <c r="AC27" s="255"/>
      <c r="AD27" s="255"/>
      <c r="AE27" s="229"/>
      <c r="AF27" s="229"/>
      <c r="AG27" s="229"/>
      <c r="AH27" s="204"/>
      <c r="AI27" s="204"/>
      <c r="AJ27" s="204"/>
    </row>
    <row r="28" spans="1:36" s="251" customFormat="1" ht="12.75" customHeight="1" x14ac:dyDescent="0.2">
      <c r="A28" s="461" t="s">
        <v>59</v>
      </c>
      <c r="B28" s="461"/>
      <c r="C28" s="461"/>
      <c r="D28" s="461"/>
      <c r="E28" s="461"/>
      <c r="F28" s="461"/>
      <c r="G28" s="461"/>
      <c r="H28" s="461"/>
      <c r="I28" s="461"/>
      <c r="J28" s="461"/>
      <c r="K28" s="461"/>
      <c r="L28" s="461"/>
      <c r="M28" s="461"/>
      <c r="N28" s="461"/>
      <c r="O28" s="26"/>
      <c r="P28" s="26"/>
      <c r="Q28" s="26"/>
      <c r="R28" s="26"/>
      <c r="S28" s="26"/>
      <c r="T28" s="26"/>
      <c r="U28" s="26"/>
      <c r="V28" s="26"/>
      <c r="W28" s="26"/>
      <c r="X28" s="26"/>
      <c r="Z28" s="204"/>
      <c r="AA28" s="236"/>
      <c r="AB28" s="255"/>
      <c r="AC28" s="255"/>
      <c r="AD28" s="255"/>
      <c r="AE28" s="255"/>
      <c r="AF28" s="255"/>
      <c r="AG28" s="255"/>
    </row>
    <row r="29" spans="1:36" s="251" customFormat="1" ht="12.75" customHeight="1" x14ac:dyDescent="0.2">
      <c r="A29" s="27"/>
      <c r="B29" s="461" t="s">
        <v>55</v>
      </c>
      <c r="C29" s="461"/>
      <c r="D29" s="461"/>
      <c r="E29" s="461"/>
      <c r="F29" s="461"/>
      <c r="G29" s="461"/>
      <c r="H29" s="461"/>
      <c r="I29" s="461"/>
      <c r="J29" s="461"/>
      <c r="K29" s="461"/>
      <c r="L29" s="461"/>
      <c r="M29" s="461"/>
      <c r="N29" s="461"/>
      <c r="O29" s="461"/>
      <c r="P29" s="461"/>
      <c r="Q29" s="26"/>
      <c r="R29" s="26"/>
      <c r="S29" s="26"/>
      <c r="T29" s="26"/>
      <c r="U29" s="26"/>
      <c r="V29" s="26"/>
      <c r="W29" s="26"/>
      <c r="X29" s="26"/>
      <c r="Z29" s="204"/>
      <c r="AA29" s="238"/>
      <c r="AB29" s="255"/>
      <c r="AC29" s="255"/>
      <c r="AD29" s="255"/>
      <c r="AE29" s="255"/>
      <c r="AF29" s="255"/>
      <c r="AG29" s="255"/>
    </row>
    <row r="30" spans="1:36" s="251" customFormat="1" ht="12.75" customHeight="1" x14ac:dyDescent="0.2">
      <c r="A30" s="27"/>
      <c r="B30" s="27"/>
      <c r="C30" s="461" t="s">
        <v>56</v>
      </c>
      <c r="D30" s="461"/>
      <c r="E30" s="461"/>
      <c r="F30" s="461"/>
      <c r="G30" s="461"/>
      <c r="H30" s="461"/>
      <c r="I30" s="461"/>
      <c r="J30" s="461"/>
      <c r="K30" s="461"/>
      <c r="L30" s="461"/>
      <c r="M30" s="461"/>
      <c r="N30" s="461"/>
      <c r="O30" s="461"/>
      <c r="P30" s="461"/>
      <c r="Q30" s="461"/>
      <c r="R30" s="15"/>
      <c r="S30" s="15"/>
      <c r="T30" s="15"/>
      <c r="U30" s="27"/>
      <c r="V30" s="27"/>
      <c r="W30" s="27"/>
      <c r="X30" s="27"/>
      <c r="Z30" s="204"/>
      <c r="AA30" s="238"/>
      <c r="AB30" s="255"/>
      <c r="AC30" s="255"/>
      <c r="AD30" s="255"/>
      <c r="AE30" s="255"/>
      <c r="AF30" s="255"/>
      <c r="AG30" s="255"/>
    </row>
    <row r="31" spans="1:36" s="251" customFormat="1" ht="12.75" customHeight="1" x14ac:dyDescent="0.2">
      <c r="A31" s="27"/>
      <c r="B31" s="27"/>
      <c r="C31" s="28"/>
      <c r="D31" s="461" t="s">
        <v>57</v>
      </c>
      <c r="E31" s="461"/>
      <c r="F31" s="461"/>
      <c r="G31" s="461"/>
      <c r="H31" s="461"/>
      <c r="I31" s="461"/>
      <c r="J31" s="461"/>
      <c r="K31" s="461"/>
      <c r="L31" s="461"/>
      <c r="M31" s="461"/>
      <c r="N31" s="461"/>
      <c r="O31" s="461"/>
      <c r="P31" s="461"/>
      <c r="Q31" s="461"/>
      <c r="R31" s="461"/>
      <c r="S31" s="15"/>
      <c r="T31" s="15"/>
      <c r="U31" s="27"/>
      <c r="V31" s="27"/>
      <c r="W31" s="27"/>
      <c r="X31" s="27"/>
      <c r="Z31" s="204"/>
      <c r="AA31" s="239"/>
      <c r="AB31" s="255"/>
      <c r="AC31" s="255"/>
      <c r="AD31" s="255"/>
      <c r="AE31" s="255"/>
      <c r="AF31" s="255"/>
      <c r="AG31" s="255"/>
    </row>
    <row r="32" spans="1:36" s="251" customFormat="1" ht="12.7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Z32" s="204"/>
      <c r="AA32" s="238"/>
      <c r="AB32" s="255"/>
      <c r="AC32" s="255"/>
      <c r="AD32" s="255"/>
      <c r="AE32" s="255"/>
      <c r="AF32" s="255"/>
      <c r="AG32" s="255"/>
    </row>
    <row r="33" spans="1:44" s="251" customFormat="1" ht="24.75" customHeight="1" x14ac:dyDescent="0.2">
      <c r="A33" s="252"/>
      <c r="B33" s="292"/>
      <c r="C33" s="292"/>
      <c r="D33" s="292"/>
      <c r="E33" s="292"/>
      <c r="F33" s="462" t="s">
        <v>58</v>
      </c>
      <c r="G33" s="462"/>
      <c r="H33" s="462"/>
      <c r="I33" s="462"/>
      <c r="J33" s="462"/>
      <c r="K33" s="462"/>
      <c r="L33" s="462"/>
      <c r="M33" s="462"/>
      <c r="N33" s="462"/>
      <c r="O33" s="462"/>
      <c r="P33" s="462"/>
      <c r="Q33" s="462"/>
      <c r="R33" s="462"/>
      <c r="S33" s="462"/>
      <c r="T33" s="462"/>
      <c r="U33" s="462"/>
      <c r="V33" s="462"/>
      <c r="W33" s="462"/>
      <c r="X33" s="462"/>
      <c r="Z33" s="204"/>
      <c r="AA33" s="313"/>
      <c r="AB33" s="255"/>
      <c r="AC33" s="255"/>
      <c r="AD33" s="255"/>
      <c r="AE33" s="255"/>
      <c r="AF33" s="255"/>
      <c r="AG33" s="255"/>
    </row>
    <row r="34" spans="1:44" s="251" customFormat="1" ht="12.7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Z34" s="204"/>
      <c r="AA34" s="220"/>
      <c r="AB34" s="215"/>
      <c r="AC34" s="215"/>
      <c r="AD34" s="215"/>
      <c r="AE34" s="215"/>
      <c r="AF34" s="215"/>
    </row>
    <row r="35" spans="1:44" ht="12.75" customHeight="1" x14ac:dyDescent="0.2">
      <c r="A35" s="458" t="s">
        <v>20</v>
      </c>
      <c r="B35" s="458"/>
      <c r="C35" s="458"/>
      <c r="D35" s="458"/>
      <c r="E35" s="458"/>
      <c r="F35" s="458"/>
      <c r="G35" s="458"/>
      <c r="H35" s="458"/>
      <c r="I35" s="458"/>
      <c r="J35" s="458"/>
      <c r="K35" s="458"/>
      <c r="L35" s="458"/>
      <c r="M35" s="458"/>
      <c r="N35" s="458"/>
      <c r="O35" s="458"/>
      <c r="P35" s="458"/>
      <c r="Q35" s="458"/>
      <c r="R35" s="458"/>
      <c r="S35" s="458"/>
      <c r="T35" s="458"/>
      <c r="U35" s="458"/>
      <c r="V35" s="458"/>
      <c r="W35" s="458"/>
      <c r="X35" s="458"/>
      <c r="AA35" s="220"/>
    </row>
    <row r="36" spans="1:44" ht="9" customHeight="1" x14ac:dyDescent="0.2">
      <c r="A36" s="293"/>
      <c r="B36" s="293"/>
      <c r="C36" s="293"/>
      <c r="D36" s="293"/>
      <c r="E36" s="293"/>
      <c r="F36" s="293"/>
      <c r="G36" s="293"/>
      <c r="H36" s="293"/>
      <c r="I36" s="293"/>
      <c r="J36" s="293"/>
      <c r="K36" s="293"/>
      <c r="L36" s="293"/>
      <c r="M36" s="293"/>
      <c r="N36" s="293"/>
      <c r="O36" s="293"/>
      <c r="P36" s="293"/>
      <c r="Q36" s="293"/>
      <c r="R36" s="293"/>
      <c r="S36" s="293"/>
      <c r="T36" s="293"/>
      <c r="U36" s="293"/>
      <c r="V36" s="293"/>
      <c r="W36" s="293"/>
      <c r="X36" s="293"/>
      <c r="AA36" s="220"/>
    </row>
    <row r="37" spans="1:44" ht="12" customHeight="1" x14ac:dyDescent="0.2">
      <c r="A37" s="22"/>
      <c r="B37" s="22"/>
      <c r="C37" s="22"/>
      <c r="D37" s="22"/>
      <c r="E37" s="22"/>
      <c r="F37" s="457" t="s">
        <v>1</v>
      </c>
      <c r="G37" s="457"/>
      <c r="H37" s="457"/>
      <c r="I37" s="457"/>
      <c r="J37" s="457"/>
      <c r="K37" s="457"/>
      <c r="L37" s="457"/>
      <c r="M37" s="457"/>
      <c r="N37" s="457"/>
      <c r="O37" s="294"/>
      <c r="P37" s="457" t="s">
        <v>2</v>
      </c>
      <c r="Q37" s="457"/>
      <c r="R37" s="457"/>
      <c r="S37" s="457"/>
      <c r="T37" s="457"/>
      <c r="U37" s="457"/>
      <c r="V37" s="457"/>
      <c r="W37" s="457"/>
      <c r="X37" s="457"/>
      <c r="AA37" s="222"/>
    </row>
    <row r="38" spans="1:44" ht="12" customHeight="1" x14ac:dyDescent="0.2">
      <c r="A38" s="295"/>
      <c r="B38" s="295"/>
      <c r="C38" s="295"/>
      <c r="D38" s="295"/>
      <c r="E38" s="295"/>
      <c r="F38" s="457" t="s">
        <v>6</v>
      </c>
      <c r="G38" s="457"/>
      <c r="H38" s="457"/>
      <c r="I38" s="457"/>
      <c r="J38" s="294"/>
      <c r="K38" s="457" t="s">
        <v>18</v>
      </c>
      <c r="L38" s="457"/>
      <c r="M38" s="457"/>
      <c r="N38" s="457"/>
      <c r="O38" s="294"/>
      <c r="P38" s="457" t="s">
        <v>26</v>
      </c>
      <c r="Q38" s="457"/>
      <c r="R38" s="457"/>
      <c r="S38" s="457"/>
      <c r="T38" s="294"/>
      <c r="U38" s="457" t="s">
        <v>18</v>
      </c>
      <c r="V38" s="457"/>
      <c r="W38" s="457"/>
      <c r="X38" s="457"/>
      <c r="AA38" s="219"/>
    </row>
    <row r="39" spans="1:44" ht="12" customHeight="1" x14ac:dyDescent="0.2">
      <c r="A39" s="295"/>
      <c r="B39" s="295"/>
      <c r="C39" s="295"/>
      <c r="D39" s="295"/>
      <c r="E39" s="295"/>
      <c r="F39" s="496" t="s">
        <v>16</v>
      </c>
      <c r="G39" s="496"/>
      <c r="H39" s="296" t="s">
        <v>10</v>
      </c>
      <c r="I39" s="297" t="s">
        <v>17</v>
      </c>
      <c r="J39" s="298"/>
      <c r="K39" s="457" t="s">
        <v>16</v>
      </c>
      <c r="L39" s="457"/>
      <c r="M39" s="297" t="s">
        <v>10</v>
      </c>
      <c r="N39" s="297" t="s">
        <v>17</v>
      </c>
      <c r="O39" s="298"/>
      <c r="P39" s="457" t="s">
        <v>16</v>
      </c>
      <c r="Q39" s="457"/>
      <c r="R39" s="297" t="s">
        <v>10</v>
      </c>
      <c r="S39" s="297" t="s">
        <v>17</v>
      </c>
      <c r="T39" s="298"/>
      <c r="U39" s="457" t="s">
        <v>16</v>
      </c>
      <c r="V39" s="457"/>
      <c r="W39" s="297" t="s">
        <v>10</v>
      </c>
      <c r="X39" s="297" t="s">
        <v>17</v>
      </c>
      <c r="AA39" s="219"/>
      <c r="AB39" s="204"/>
    </row>
    <row r="40" spans="1:44" ht="12" customHeight="1" x14ac:dyDescent="0.2">
      <c r="A40" s="445">
        <v>2010</v>
      </c>
      <c r="B40" s="247" t="s">
        <v>12</v>
      </c>
      <c r="C40" s="248"/>
      <c r="D40" s="248"/>
      <c r="E40" s="249"/>
      <c r="F40" s="437">
        <v>6</v>
      </c>
      <c r="G40" s="438"/>
      <c r="H40" s="250">
        <v>6</v>
      </c>
      <c r="I40" s="118" t="s">
        <v>19</v>
      </c>
      <c r="J40" s="119"/>
      <c r="K40" s="299">
        <v>17</v>
      </c>
      <c r="L40" s="300"/>
      <c r="M40" s="250">
        <v>12</v>
      </c>
      <c r="N40" s="118">
        <v>0.70588235294117652</v>
      </c>
      <c r="O40" s="119"/>
      <c r="P40" s="437">
        <v>178</v>
      </c>
      <c r="Q40" s="438"/>
      <c r="R40" s="250">
        <v>77</v>
      </c>
      <c r="S40" s="118">
        <v>0.43258426966292135</v>
      </c>
      <c r="T40" s="119"/>
      <c r="U40" s="299">
        <v>200</v>
      </c>
      <c r="V40" s="300"/>
      <c r="W40" s="250">
        <v>90</v>
      </c>
      <c r="X40" s="118">
        <v>0.45</v>
      </c>
      <c r="Y40" s="2"/>
      <c r="Z40" s="209"/>
      <c r="AA40" s="222"/>
      <c r="AB40" s="204"/>
      <c r="AC40" s="204"/>
      <c r="AD40" s="204"/>
      <c r="AE40" s="204"/>
      <c r="AF40" s="204"/>
    </row>
    <row r="41" spans="1:44" ht="12" customHeight="1" x14ac:dyDescent="0.2">
      <c r="A41" s="446"/>
      <c r="B41" s="247" t="s">
        <v>13</v>
      </c>
      <c r="C41" s="248"/>
      <c r="D41" s="248"/>
      <c r="E41" s="249"/>
      <c r="F41" s="437">
        <v>5</v>
      </c>
      <c r="G41" s="438"/>
      <c r="H41" s="250">
        <v>4</v>
      </c>
      <c r="I41" s="118" t="s">
        <v>19</v>
      </c>
      <c r="J41" s="119"/>
      <c r="K41" s="299">
        <v>16</v>
      </c>
      <c r="L41" s="300"/>
      <c r="M41" s="250">
        <v>9</v>
      </c>
      <c r="N41" s="118">
        <v>0.5625</v>
      </c>
      <c r="O41" s="119"/>
      <c r="P41" s="437">
        <v>181</v>
      </c>
      <c r="Q41" s="438"/>
      <c r="R41" s="250">
        <v>32</v>
      </c>
      <c r="S41" s="118">
        <v>0.17679558011049723</v>
      </c>
      <c r="T41" s="119"/>
      <c r="U41" s="299">
        <v>198</v>
      </c>
      <c r="V41" s="300"/>
      <c r="W41" s="250">
        <v>41</v>
      </c>
      <c r="X41" s="118">
        <v>0.20707070707070707</v>
      </c>
      <c r="Z41" s="209"/>
      <c r="AA41" s="222"/>
      <c r="AB41" s="204"/>
      <c r="AC41" s="204"/>
      <c r="AD41" s="204"/>
      <c r="AE41" s="204"/>
      <c r="AF41" s="204"/>
      <c r="AG41" s="204"/>
      <c r="AH41" s="204"/>
    </row>
    <row r="42" spans="1:44" ht="12" customHeight="1" x14ac:dyDescent="0.2">
      <c r="A42" s="446"/>
      <c r="B42" s="247" t="s">
        <v>14</v>
      </c>
      <c r="C42" s="248"/>
      <c r="D42" s="248"/>
      <c r="E42" s="249"/>
      <c r="F42" s="437">
        <v>7</v>
      </c>
      <c r="G42" s="438"/>
      <c r="H42" s="250">
        <v>6</v>
      </c>
      <c r="I42" s="118" t="s">
        <v>19</v>
      </c>
      <c r="J42" s="119"/>
      <c r="K42" s="299">
        <v>12</v>
      </c>
      <c r="L42" s="300"/>
      <c r="M42" s="250">
        <v>8</v>
      </c>
      <c r="N42" s="118">
        <v>0.66666666666666663</v>
      </c>
      <c r="O42" s="119"/>
      <c r="P42" s="437">
        <v>186</v>
      </c>
      <c r="Q42" s="438"/>
      <c r="R42" s="250">
        <v>38</v>
      </c>
      <c r="S42" s="118">
        <v>0.20430107526881722</v>
      </c>
      <c r="T42" s="119"/>
      <c r="U42" s="299">
        <v>210</v>
      </c>
      <c r="V42" s="300"/>
      <c r="W42" s="250">
        <v>47</v>
      </c>
      <c r="X42" s="118">
        <v>0.22380952380952382</v>
      </c>
      <c r="Z42" s="209"/>
      <c r="AA42" s="222"/>
      <c r="AB42" s="204"/>
      <c r="AC42" s="204"/>
      <c r="AD42" s="204"/>
      <c r="AE42" s="204"/>
      <c r="AF42" s="204"/>
      <c r="AG42" s="204"/>
      <c r="AH42" s="204"/>
    </row>
    <row r="43" spans="1:44" ht="12" customHeight="1" x14ac:dyDescent="0.2">
      <c r="A43" s="446"/>
      <c r="B43" s="247" t="s">
        <v>15</v>
      </c>
      <c r="C43" s="248"/>
      <c r="D43" s="248"/>
      <c r="E43" s="249"/>
      <c r="F43" s="437">
        <v>21</v>
      </c>
      <c r="G43" s="438"/>
      <c r="H43" s="250">
        <v>18</v>
      </c>
      <c r="I43" s="118" t="s">
        <v>19</v>
      </c>
      <c r="J43" s="119"/>
      <c r="K43" s="299">
        <v>34</v>
      </c>
      <c r="L43" s="300"/>
      <c r="M43" s="250">
        <v>30</v>
      </c>
      <c r="N43" s="118">
        <v>0.88235294117647056</v>
      </c>
      <c r="O43" s="119"/>
      <c r="P43" s="437">
        <v>295</v>
      </c>
      <c r="Q43" s="438"/>
      <c r="R43" s="250">
        <v>180</v>
      </c>
      <c r="S43" s="118">
        <v>0.61016949152542377</v>
      </c>
      <c r="T43" s="119"/>
      <c r="U43" s="299">
        <v>323</v>
      </c>
      <c r="V43" s="300"/>
      <c r="W43" s="250">
        <v>202</v>
      </c>
      <c r="X43" s="118">
        <v>0.62538699690402477</v>
      </c>
      <c r="AA43" s="222"/>
      <c r="AB43" s="219"/>
      <c r="AC43" s="219"/>
      <c r="AD43" s="219"/>
      <c r="AE43" s="204"/>
      <c r="AF43" s="204"/>
      <c r="AG43" s="204"/>
      <c r="AH43" s="204"/>
    </row>
    <row r="44" spans="1:44" ht="12" customHeight="1" x14ac:dyDescent="0.2">
      <c r="A44" s="447"/>
      <c r="B44" s="301" t="s">
        <v>16</v>
      </c>
      <c r="C44" s="245"/>
      <c r="D44" s="245"/>
      <c r="E44" s="246"/>
      <c r="F44" s="435">
        <v>39</v>
      </c>
      <c r="G44" s="436"/>
      <c r="H44" s="93">
        <v>34</v>
      </c>
      <c r="I44" s="94">
        <v>0.87179487179487181</v>
      </c>
      <c r="J44" s="95"/>
      <c r="K44" s="108">
        <v>79</v>
      </c>
      <c r="L44" s="109"/>
      <c r="M44" s="93">
        <v>59</v>
      </c>
      <c r="N44" s="94">
        <v>0.74683544303797467</v>
      </c>
      <c r="O44" s="95"/>
      <c r="P44" s="435">
        <v>840</v>
      </c>
      <c r="Q44" s="436"/>
      <c r="R44" s="93">
        <v>327</v>
      </c>
      <c r="S44" s="94">
        <v>0.38928571428571429</v>
      </c>
      <c r="T44" s="95"/>
      <c r="U44" s="108">
        <v>931</v>
      </c>
      <c r="V44" s="109"/>
      <c r="W44" s="93">
        <v>380</v>
      </c>
      <c r="X44" s="94">
        <v>0.40816326530612246</v>
      </c>
      <c r="AA44" s="222"/>
      <c r="AB44" s="219"/>
      <c r="AC44" s="219"/>
      <c r="AD44" s="219"/>
      <c r="AE44" s="204"/>
      <c r="AF44" s="204"/>
      <c r="AG44" s="204"/>
      <c r="AH44" s="204"/>
    </row>
    <row r="45" spans="1:44" ht="12" customHeight="1" x14ac:dyDescent="0.2">
      <c r="A45" s="445">
        <v>2011</v>
      </c>
      <c r="B45" s="247" t="s">
        <v>12</v>
      </c>
      <c r="C45" s="248"/>
      <c r="D45" s="248"/>
      <c r="E45" s="249"/>
      <c r="F45" s="437">
        <v>7</v>
      </c>
      <c r="G45" s="438"/>
      <c r="H45" s="250">
        <v>5</v>
      </c>
      <c r="I45" s="118" t="s">
        <v>19</v>
      </c>
      <c r="J45" s="119"/>
      <c r="K45" s="299">
        <v>14</v>
      </c>
      <c r="L45" s="300"/>
      <c r="M45" s="250">
        <v>11</v>
      </c>
      <c r="N45" s="118">
        <f t="shared" ref="N45:N59" si="4">M45/K45</f>
        <v>0.7857142857142857</v>
      </c>
      <c r="O45" s="119"/>
      <c r="P45" s="437">
        <v>179</v>
      </c>
      <c r="Q45" s="438"/>
      <c r="R45" s="250">
        <v>73</v>
      </c>
      <c r="S45" s="118">
        <f t="shared" ref="S45:S59" si="5">R45/P45</f>
        <v>0.40782122905027934</v>
      </c>
      <c r="T45" s="119"/>
      <c r="U45" s="299">
        <v>203</v>
      </c>
      <c r="V45" s="300"/>
      <c r="W45" s="250">
        <v>86</v>
      </c>
      <c r="X45" s="118">
        <f t="shared" ref="X45:X59" si="6">W45/U45</f>
        <v>0.42364532019704432</v>
      </c>
      <c r="AA45" s="222"/>
      <c r="AB45" s="219"/>
      <c r="AC45" s="219"/>
      <c r="AD45" s="219"/>
      <c r="AE45" s="204"/>
      <c r="AF45" s="204"/>
      <c r="AG45" s="204"/>
      <c r="AH45" s="204"/>
    </row>
    <row r="46" spans="1:44" ht="12" customHeight="1" x14ac:dyDescent="0.2">
      <c r="A46" s="446"/>
      <c r="B46" s="247" t="s">
        <v>13</v>
      </c>
      <c r="C46" s="248"/>
      <c r="D46" s="248"/>
      <c r="E46" s="249"/>
      <c r="F46" s="437">
        <v>5</v>
      </c>
      <c r="G46" s="438"/>
      <c r="H46" s="250">
        <v>2</v>
      </c>
      <c r="I46" s="118" t="s">
        <v>19</v>
      </c>
      <c r="J46" s="119"/>
      <c r="K46" s="299">
        <v>11</v>
      </c>
      <c r="L46" s="300"/>
      <c r="M46" s="250">
        <v>3</v>
      </c>
      <c r="N46" s="118">
        <f t="shared" si="4"/>
        <v>0.27272727272727271</v>
      </c>
      <c r="O46" s="119"/>
      <c r="P46" s="437">
        <v>189</v>
      </c>
      <c r="Q46" s="438"/>
      <c r="R46" s="250">
        <v>22</v>
      </c>
      <c r="S46" s="118">
        <f t="shared" si="5"/>
        <v>0.1164021164021164</v>
      </c>
      <c r="T46" s="119"/>
      <c r="U46" s="299">
        <v>208</v>
      </c>
      <c r="V46" s="300"/>
      <c r="W46" s="250">
        <v>25</v>
      </c>
      <c r="X46" s="118">
        <f t="shared" si="6"/>
        <v>0.1201923076923077</v>
      </c>
      <c r="AA46" s="222"/>
      <c r="AB46" s="219"/>
      <c r="AC46" s="219"/>
      <c r="AD46" s="219"/>
      <c r="AE46" s="204"/>
      <c r="AF46" s="204"/>
      <c r="AG46" s="204"/>
      <c r="AH46" s="204"/>
    </row>
    <row r="47" spans="1:44" ht="12" customHeight="1" x14ac:dyDescent="0.2">
      <c r="A47" s="446"/>
      <c r="B47" s="247" t="s">
        <v>14</v>
      </c>
      <c r="C47" s="248"/>
      <c r="D47" s="248"/>
      <c r="E47" s="249"/>
      <c r="F47" s="437">
        <v>4</v>
      </c>
      <c r="G47" s="438"/>
      <c r="H47" s="250">
        <v>4</v>
      </c>
      <c r="I47" s="118" t="s">
        <v>19</v>
      </c>
      <c r="J47" s="119"/>
      <c r="K47" s="299">
        <v>10</v>
      </c>
      <c r="L47" s="300"/>
      <c r="M47" s="250">
        <v>9</v>
      </c>
      <c r="N47" s="118">
        <f t="shared" si="4"/>
        <v>0.9</v>
      </c>
      <c r="O47" s="119"/>
      <c r="P47" s="437">
        <v>220</v>
      </c>
      <c r="Q47" s="438"/>
      <c r="R47" s="250">
        <v>40</v>
      </c>
      <c r="S47" s="118">
        <f t="shared" si="5"/>
        <v>0.18181818181818182</v>
      </c>
      <c r="T47" s="119"/>
      <c r="U47" s="299">
        <v>257</v>
      </c>
      <c r="V47" s="300"/>
      <c r="W47" s="250">
        <v>52</v>
      </c>
      <c r="X47" s="118">
        <f t="shared" si="6"/>
        <v>0.20233463035019456</v>
      </c>
      <c r="AA47" s="222"/>
      <c r="AB47" s="219"/>
      <c r="AC47" s="219"/>
      <c r="AD47" s="219"/>
      <c r="AE47" s="204"/>
      <c r="AF47" s="204"/>
      <c r="AG47" s="204"/>
      <c r="AH47" s="204"/>
    </row>
    <row r="48" spans="1:44" ht="12" customHeight="1" x14ac:dyDescent="0.2">
      <c r="A48" s="446"/>
      <c r="B48" s="247" t="s">
        <v>15</v>
      </c>
      <c r="C48" s="248"/>
      <c r="D48" s="248"/>
      <c r="E48" s="249"/>
      <c r="F48" s="437">
        <v>13</v>
      </c>
      <c r="G48" s="438"/>
      <c r="H48" s="250">
        <v>11</v>
      </c>
      <c r="I48" s="118" t="s">
        <v>19</v>
      </c>
      <c r="J48" s="119"/>
      <c r="K48" s="299">
        <v>25</v>
      </c>
      <c r="L48" s="300"/>
      <c r="M48" s="250">
        <v>21</v>
      </c>
      <c r="N48" s="118">
        <f t="shared" si="4"/>
        <v>0.84</v>
      </c>
      <c r="O48" s="119"/>
      <c r="P48" s="437">
        <v>241</v>
      </c>
      <c r="Q48" s="438"/>
      <c r="R48" s="250">
        <v>147</v>
      </c>
      <c r="S48" s="118">
        <f t="shared" si="5"/>
        <v>0.60995850622406644</v>
      </c>
      <c r="T48" s="119"/>
      <c r="U48" s="299">
        <v>268</v>
      </c>
      <c r="V48" s="300"/>
      <c r="W48" s="250">
        <v>167</v>
      </c>
      <c r="X48" s="118">
        <f t="shared" si="6"/>
        <v>0.62313432835820892</v>
      </c>
      <c r="AA48" s="222"/>
      <c r="AB48" s="304"/>
      <c r="AC48" s="304"/>
      <c r="AD48" s="304"/>
      <c r="AE48" s="304"/>
      <c r="AF48" s="304"/>
      <c r="AG48" s="244"/>
      <c r="AH48" s="244"/>
      <c r="AI48" s="244"/>
      <c r="AJ48" s="244"/>
      <c r="AK48" s="244"/>
      <c r="AL48" s="244"/>
      <c r="AM48" s="244"/>
      <c r="AN48" s="244"/>
      <c r="AO48" s="244"/>
      <c r="AP48" s="242"/>
      <c r="AQ48" s="242"/>
      <c r="AR48" s="242"/>
    </row>
    <row r="49" spans="1:34" ht="12" customHeight="1" x14ac:dyDescent="0.2">
      <c r="A49" s="447"/>
      <c r="B49" s="301" t="s">
        <v>16</v>
      </c>
      <c r="C49" s="245"/>
      <c r="D49" s="245"/>
      <c r="E49" s="246"/>
      <c r="F49" s="435">
        <f>SUM(F45:G48)</f>
        <v>29</v>
      </c>
      <c r="G49" s="436"/>
      <c r="H49" s="93">
        <f>SUM(H45:H48)</f>
        <v>22</v>
      </c>
      <c r="I49" s="94">
        <f>H49/F49</f>
        <v>0.75862068965517238</v>
      </c>
      <c r="J49" s="95"/>
      <c r="K49" s="108">
        <f>SUM(K45:L48)</f>
        <v>60</v>
      </c>
      <c r="L49" s="109"/>
      <c r="M49" s="93">
        <f>SUM(M45:M48)</f>
        <v>44</v>
      </c>
      <c r="N49" s="94">
        <f t="shared" si="4"/>
        <v>0.73333333333333328</v>
      </c>
      <c r="O49" s="95"/>
      <c r="P49" s="435">
        <f>SUM(P45:Q48)</f>
        <v>829</v>
      </c>
      <c r="Q49" s="436"/>
      <c r="R49" s="93">
        <f>SUM(R45:R48)</f>
        <v>282</v>
      </c>
      <c r="S49" s="94">
        <f t="shared" si="5"/>
        <v>0.34016887816646563</v>
      </c>
      <c r="T49" s="95"/>
      <c r="U49" s="435">
        <f>SUM(U45:V48)</f>
        <v>936</v>
      </c>
      <c r="V49" s="436"/>
      <c r="W49" s="93">
        <f>SUM(W45:W48)</f>
        <v>330</v>
      </c>
      <c r="X49" s="94">
        <f t="shared" si="6"/>
        <v>0.35256410256410259</v>
      </c>
      <c r="AA49" s="222"/>
      <c r="AB49" s="219"/>
      <c r="AC49" s="219"/>
      <c r="AD49" s="219"/>
      <c r="AE49" s="204"/>
      <c r="AF49" s="204"/>
      <c r="AG49" s="204"/>
      <c r="AH49" s="204"/>
    </row>
    <row r="50" spans="1:34" ht="12" customHeight="1" x14ac:dyDescent="0.2">
      <c r="A50" s="445">
        <v>2012</v>
      </c>
      <c r="B50" s="247" t="s">
        <v>12</v>
      </c>
      <c r="C50" s="248"/>
      <c r="D50" s="248"/>
      <c r="E50" s="249"/>
      <c r="F50" s="437">
        <v>3</v>
      </c>
      <c r="G50" s="438"/>
      <c r="H50" s="250">
        <v>2</v>
      </c>
      <c r="I50" s="118" t="s">
        <v>19</v>
      </c>
      <c r="J50" s="119"/>
      <c r="K50" s="437">
        <v>13</v>
      </c>
      <c r="L50" s="438"/>
      <c r="M50" s="250">
        <v>7</v>
      </c>
      <c r="N50" s="118">
        <f t="shared" si="4"/>
        <v>0.53846153846153844</v>
      </c>
      <c r="O50" s="119"/>
      <c r="P50" s="437">
        <v>211</v>
      </c>
      <c r="Q50" s="438"/>
      <c r="R50" s="250">
        <v>105</v>
      </c>
      <c r="S50" s="118">
        <f t="shared" si="5"/>
        <v>0.49763033175355448</v>
      </c>
      <c r="T50" s="119"/>
      <c r="U50" s="437">
        <v>243</v>
      </c>
      <c r="V50" s="438"/>
      <c r="W50" s="250">
        <v>125</v>
      </c>
      <c r="X50" s="118">
        <f t="shared" si="6"/>
        <v>0.51440329218106995</v>
      </c>
      <c r="AA50" s="311"/>
      <c r="AB50" s="311"/>
      <c r="AC50" s="311"/>
      <c r="AD50" s="219"/>
      <c r="AE50" s="204"/>
      <c r="AF50" s="204"/>
      <c r="AG50" s="204"/>
      <c r="AH50" s="204"/>
    </row>
    <row r="51" spans="1:34" ht="12" customHeight="1" x14ac:dyDescent="0.2">
      <c r="A51" s="446"/>
      <c r="B51" s="247" t="s">
        <v>13</v>
      </c>
      <c r="C51" s="248"/>
      <c r="D51" s="248"/>
      <c r="E51" s="249"/>
      <c r="F51" s="437">
        <v>5</v>
      </c>
      <c r="G51" s="438"/>
      <c r="H51" s="250">
        <v>4</v>
      </c>
      <c r="I51" s="118" t="s">
        <v>19</v>
      </c>
      <c r="J51" s="119"/>
      <c r="K51" s="437">
        <v>11</v>
      </c>
      <c r="L51" s="438"/>
      <c r="M51" s="250">
        <v>6</v>
      </c>
      <c r="N51" s="118">
        <f t="shared" si="4"/>
        <v>0.54545454545454541</v>
      </c>
      <c r="O51" s="119"/>
      <c r="P51" s="437">
        <v>163</v>
      </c>
      <c r="Q51" s="438"/>
      <c r="R51" s="250">
        <v>22</v>
      </c>
      <c r="S51" s="118">
        <f t="shared" si="5"/>
        <v>0.13496932515337423</v>
      </c>
      <c r="T51" s="119"/>
      <c r="U51" s="437">
        <v>187</v>
      </c>
      <c r="V51" s="438"/>
      <c r="W51" s="250">
        <v>27</v>
      </c>
      <c r="X51" s="118">
        <f t="shared" si="6"/>
        <v>0.14438502673796791</v>
      </c>
      <c r="AA51" s="311"/>
      <c r="AB51" s="311"/>
      <c r="AC51" s="311"/>
      <c r="AD51" s="204"/>
      <c r="AE51" s="204"/>
      <c r="AF51" s="204"/>
      <c r="AG51" s="204"/>
      <c r="AH51" s="204"/>
    </row>
    <row r="52" spans="1:34" ht="12" customHeight="1" x14ac:dyDescent="0.2">
      <c r="A52" s="446"/>
      <c r="B52" s="247" t="s">
        <v>14</v>
      </c>
      <c r="C52" s="248"/>
      <c r="D52" s="248"/>
      <c r="E52" s="249"/>
      <c r="F52" s="437">
        <v>4</v>
      </c>
      <c r="G52" s="438"/>
      <c r="H52" s="250">
        <v>3</v>
      </c>
      <c r="I52" s="118" t="s">
        <v>19</v>
      </c>
      <c r="J52" s="119"/>
      <c r="K52" s="437">
        <v>16</v>
      </c>
      <c r="L52" s="438"/>
      <c r="M52" s="250">
        <v>8</v>
      </c>
      <c r="N52" s="118">
        <f t="shared" si="4"/>
        <v>0.5</v>
      </c>
      <c r="O52" s="119"/>
      <c r="P52" s="437">
        <v>183</v>
      </c>
      <c r="Q52" s="438"/>
      <c r="R52" s="250">
        <v>31</v>
      </c>
      <c r="S52" s="118">
        <f t="shared" si="5"/>
        <v>0.16939890710382513</v>
      </c>
      <c r="T52" s="119"/>
      <c r="U52" s="437">
        <v>209</v>
      </c>
      <c r="V52" s="438"/>
      <c r="W52" s="250">
        <v>37</v>
      </c>
      <c r="X52" s="118">
        <f t="shared" si="6"/>
        <v>0.17703349282296652</v>
      </c>
      <c r="AA52" s="311"/>
      <c r="AB52" s="311"/>
      <c r="AC52" s="311"/>
    </row>
    <row r="53" spans="1:34" ht="12" customHeight="1" x14ac:dyDescent="0.2">
      <c r="A53" s="446"/>
      <c r="B53" s="247" t="s">
        <v>15</v>
      </c>
      <c r="C53" s="248"/>
      <c r="D53" s="248"/>
      <c r="E53" s="249"/>
      <c r="F53" s="437">
        <v>10</v>
      </c>
      <c r="G53" s="438"/>
      <c r="H53" s="250">
        <v>9</v>
      </c>
      <c r="I53" s="118" t="s">
        <v>19</v>
      </c>
      <c r="J53" s="119"/>
      <c r="K53" s="437">
        <v>22</v>
      </c>
      <c r="L53" s="438"/>
      <c r="M53" s="250">
        <v>18</v>
      </c>
      <c r="N53" s="118">
        <f t="shared" si="4"/>
        <v>0.81818181818181823</v>
      </c>
      <c r="O53" s="119"/>
      <c r="P53" s="437">
        <v>247</v>
      </c>
      <c r="Q53" s="438"/>
      <c r="R53" s="250">
        <v>138</v>
      </c>
      <c r="S53" s="118">
        <f t="shared" si="5"/>
        <v>0.5587044534412956</v>
      </c>
      <c r="T53" s="119"/>
      <c r="U53" s="437">
        <v>279</v>
      </c>
      <c r="V53" s="438"/>
      <c r="W53" s="250">
        <v>159</v>
      </c>
      <c r="X53" s="118">
        <f t="shared" si="6"/>
        <v>0.56989247311827962</v>
      </c>
      <c r="AA53" s="311"/>
      <c r="AB53" s="311"/>
      <c r="AC53" s="311"/>
    </row>
    <row r="54" spans="1:34" ht="12" customHeight="1" x14ac:dyDescent="0.2">
      <c r="A54" s="447"/>
      <c r="B54" s="301" t="s">
        <v>16</v>
      </c>
      <c r="C54" s="245"/>
      <c r="D54" s="245"/>
      <c r="E54" s="246"/>
      <c r="F54" s="435">
        <f>SUM(F50:G53)</f>
        <v>22</v>
      </c>
      <c r="G54" s="436"/>
      <c r="H54" s="93">
        <f>SUM(H50:H53)</f>
        <v>18</v>
      </c>
      <c r="I54" s="94">
        <f>H54/F54</f>
        <v>0.81818181818181823</v>
      </c>
      <c r="J54" s="95"/>
      <c r="K54" s="435">
        <f>SUM(K50:L53)</f>
        <v>62</v>
      </c>
      <c r="L54" s="436"/>
      <c r="M54" s="93">
        <f>SUM(M50:M53)</f>
        <v>39</v>
      </c>
      <c r="N54" s="94">
        <f t="shared" si="4"/>
        <v>0.62903225806451613</v>
      </c>
      <c r="O54" s="95"/>
      <c r="P54" s="435">
        <f>SUM(P50:Q53)</f>
        <v>804</v>
      </c>
      <c r="Q54" s="436"/>
      <c r="R54" s="93">
        <f>SUM(R50:R53)</f>
        <v>296</v>
      </c>
      <c r="S54" s="94">
        <f t="shared" si="5"/>
        <v>0.36815920398009949</v>
      </c>
      <c r="T54" s="95"/>
      <c r="U54" s="435">
        <f>SUM(U50:V53)</f>
        <v>918</v>
      </c>
      <c r="V54" s="436"/>
      <c r="W54" s="93">
        <f>SUM(W50:W53)</f>
        <v>348</v>
      </c>
      <c r="X54" s="94">
        <f t="shared" si="6"/>
        <v>0.37908496732026142</v>
      </c>
      <c r="AA54" s="311"/>
      <c r="AB54" s="311"/>
      <c r="AC54" s="311"/>
    </row>
    <row r="55" spans="1:34" ht="12" customHeight="1" x14ac:dyDescent="0.2">
      <c r="A55" s="445">
        <v>2013</v>
      </c>
      <c r="B55" s="448" t="s">
        <v>12</v>
      </c>
      <c r="C55" s="449"/>
      <c r="D55" s="449"/>
      <c r="E55" s="450"/>
      <c r="F55" s="451">
        <v>5</v>
      </c>
      <c r="G55" s="452"/>
      <c r="H55" s="250">
        <v>5</v>
      </c>
      <c r="I55" s="118" t="s">
        <v>19</v>
      </c>
      <c r="J55" s="119"/>
      <c r="K55" s="437">
        <v>9</v>
      </c>
      <c r="L55" s="438"/>
      <c r="M55" s="250">
        <v>8</v>
      </c>
      <c r="N55" s="118">
        <f t="shared" si="4"/>
        <v>0.88888888888888884</v>
      </c>
      <c r="O55" s="119"/>
      <c r="P55" s="451">
        <v>181</v>
      </c>
      <c r="Q55" s="452"/>
      <c r="R55" s="250">
        <v>87</v>
      </c>
      <c r="S55" s="118">
        <f t="shared" si="5"/>
        <v>0.48066298342541436</v>
      </c>
      <c r="T55" s="119"/>
      <c r="U55" s="437">
        <v>207</v>
      </c>
      <c r="V55" s="438"/>
      <c r="W55" s="250">
        <v>104</v>
      </c>
      <c r="X55" s="118">
        <f t="shared" si="6"/>
        <v>0.50241545893719808</v>
      </c>
      <c r="AA55" s="311"/>
      <c r="AB55" s="311"/>
      <c r="AC55" s="311"/>
    </row>
    <row r="56" spans="1:34" ht="12" customHeight="1" x14ac:dyDescent="0.2">
      <c r="A56" s="446"/>
      <c r="B56" s="448" t="s">
        <v>13</v>
      </c>
      <c r="C56" s="449"/>
      <c r="D56" s="449"/>
      <c r="E56" s="450"/>
      <c r="F56" s="451">
        <v>4</v>
      </c>
      <c r="G56" s="452"/>
      <c r="H56" s="250">
        <v>3</v>
      </c>
      <c r="I56" s="118" t="s">
        <v>19</v>
      </c>
      <c r="J56" s="119"/>
      <c r="K56" s="437">
        <v>13</v>
      </c>
      <c r="L56" s="438"/>
      <c r="M56" s="250">
        <v>4</v>
      </c>
      <c r="N56" s="118">
        <f t="shared" si="4"/>
        <v>0.30769230769230771</v>
      </c>
      <c r="O56" s="119"/>
      <c r="P56" s="451">
        <v>165</v>
      </c>
      <c r="Q56" s="452"/>
      <c r="R56" s="250">
        <v>20</v>
      </c>
      <c r="S56" s="118">
        <f t="shared" si="5"/>
        <v>0.12121212121212122</v>
      </c>
      <c r="T56" s="119"/>
      <c r="U56" s="437">
        <v>187</v>
      </c>
      <c r="V56" s="438"/>
      <c r="W56" s="250">
        <v>29</v>
      </c>
      <c r="X56" s="118">
        <f t="shared" si="6"/>
        <v>0.15508021390374332</v>
      </c>
      <c r="AA56" s="311"/>
      <c r="AB56" s="311"/>
      <c r="AC56" s="311"/>
    </row>
    <row r="57" spans="1:34" ht="12" customHeight="1" x14ac:dyDescent="0.2">
      <c r="A57" s="446"/>
      <c r="B57" s="448" t="s">
        <v>14</v>
      </c>
      <c r="C57" s="449"/>
      <c r="D57" s="449"/>
      <c r="E57" s="450"/>
      <c r="F57" s="451">
        <v>5</v>
      </c>
      <c r="G57" s="452"/>
      <c r="H57" s="250">
        <v>3</v>
      </c>
      <c r="I57" s="118" t="s">
        <v>19</v>
      </c>
      <c r="J57" s="119"/>
      <c r="K57" s="437">
        <v>14</v>
      </c>
      <c r="L57" s="438"/>
      <c r="M57" s="250">
        <v>4</v>
      </c>
      <c r="N57" s="118">
        <f t="shared" si="4"/>
        <v>0.2857142857142857</v>
      </c>
      <c r="O57" s="119"/>
      <c r="P57" s="451">
        <v>213</v>
      </c>
      <c r="Q57" s="452"/>
      <c r="R57" s="250">
        <v>42</v>
      </c>
      <c r="S57" s="118">
        <f t="shared" si="5"/>
        <v>0.19718309859154928</v>
      </c>
      <c r="T57" s="119"/>
      <c r="U57" s="437">
        <v>235</v>
      </c>
      <c r="V57" s="438"/>
      <c r="W57" s="250">
        <v>49</v>
      </c>
      <c r="X57" s="118">
        <f t="shared" si="6"/>
        <v>0.20851063829787234</v>
      </c>
      <c r="AA57" s="222"/>
      <c r="AB57" s="204"/>
    </row>
    <row r="58" spans="1:34" ht="12" customHeight="1" x14ac:dyDescent="0.2">
      <c r="A58" s="446"/>
      <c r="B58" s="448" t="s">
        <v>15</v>
      </c>
      <c r="C58" s="449"/>
      <c r="D58" s="449"/>
      <c r="E58" s="450"/>
      <c r="F58" s="451">
        <v>16</v>
      </c>
      <c r="G58" s="452"/>
      <c r="H58" s="250">
        <v>16</v>
      </c>
      <c r="I58" s="118" t="s">
        <v>19</v>
      </c>
      <c r="J58" s="119"/>
      <c r="K58" s="437">
        <v>34</v>
      </c>
      <c r="L58" s="438"/>
      <c r="M58" s="250">
        <v>31</v>
      </c>
      <c r="N58" s="118">
        <f t="shared" si="4"/>
        <v>0.91176470588235292</v>
      </c>
      <c r="O58" s="119"/>
      <c r="P58" s="451">
        <v>265</v>
      </c>
      <c r="Q58" s="452"/>
      <c r="R58" s="250">
        <v>158</v>
      </c>
      <c r="S58" s="118">
        <f t="shared" si="5"/>
        <v>0.5962264150943396</v>
      </c>
      <c r="T58" s="119"/>
      <c r="U58" s="437">
        <v>292</v>
      </c>
      <c r="V58" s="438"/>
      <c r="W58" s="250">
        <v>177</v>
      </c>
      <c r="X58" s="118">
        <f t="shared" si="6"/>
        <v>0.60616438356164382</v>
      </c>
      <c r="AB58" s="204"/>
    </row>
    <row r="59" spans="1:34" ht="12" customHeight="1" x14ac:dyDescent="0.2">
      <c r="A59" s="447"/>
      <c r="B59" s="439" t="s">
        <v>16</v>
      </c>
      <c r="C59" s="440"/>
      <c r="D59" s="440"/>
      <c r="E59" s="441"/>
      <c r="F59" s="435">
        <f>SUM(F55:G58)</f>
        <v>30</v>
      </c>
      <c r="G59" s="436"/>
      <c r="H59" s="93">
        <f>SUM(H55:H58)</f>
        <v>27</v>
      </c>
      <c r="I59" s="94">
        <f>H59/F59</f>
        <v>0.9</v>
      </c>
      <c r="J59" s="95"/>
      <c r="K59" s="435">
        <f>SUM(K55:L58)</f>
        <v>70</v>
      </c>
      <c r="L59" s="436"/>
      <c r="M59" s="93">
        <f>SUM(M55:M58)</f>
        <v>47</v>
      </c>
      <c r="N59" s="94">
        <f t="shared" si="4"/>
        <v>0.67142857142857137</v>
      </c>
      <c r="O59" s="95"/>
      <c r="P59" s="435">
        <f>SUM(P55:Q58)</f>
        <v>824</v>
      </c>
      <c r="Q59" s="436"/>
      <c r="R59" s="93">
        <f>SUM(R55:R58)</f>
        <v>307</v>
      </c>
      <c r="S59" s="94">
        <f t="shared" si="5"/>
        <v>0.37257281553398058</v>
      </c>
      <c r="T59" s="95"/>
      <c r="U59" s="435">
        <f>SUM(U55:V58)</f>
        <v>921</v>
      </c>
      <c r="V59" s="436"/>
      <c r="W59" s="93">
        <f>SUM(W55:W58)</f>
        <v>359</v>
      </c>
      <c r="X59" s="94">
        <f t="shared" si="6"/>
        <v>0.38979370249728557</v>
      </c>
      <c r="AB59" s="204"/>
    </row>
    <row r="60" spans="1:34" ht="12" customHeight="1" x14ac:dyDescent="0.2">
      <c r="A60" s="445">
        <v>2014</v>
      </c>
      <c r="B60" s="448" t="s">
        <v>12</v>
      </c>
      <c r="C60" s="449"/>
      <c r="D60" s="449"/>
      <c r="E60" s="450"/>
      <c r="F60" s="451">
        <v>8</v>
      </c>
      <c r="G60" s="452"/>
      <c r="H60" s="250">
        <v>8</v>
      </c>
      <c r="I60" s="118" t="s">
        <v>19</v>
      </c>
      <c r="J60" s="119"/>
      <c r="K60" s="437">
        <v>17</v>
      </c>
      <c r="L60" s="438"/>
      <c r="M60" s="250">
        <v>14</v>
      </c>
      <c r="N60" s="118">
        <f t="shared" ref="N60:N64" si="7">M60/K60</f>
        <v>0.82352941176470584</v>
      </c>
      <c r="O60" s="119"/>
      <c r="P60" s="451">
        <v>204</v>
      </c>
      <c r="Q60" s="452"/>
      <c r="R60" s="250">
        <v>106</v>
      </c>
      <c r="S60" s="118">
        <f t="shared" ref="S60:S64" si="8">R60/P60</f>
        <v>0.51960784313725494</v>
      </c>
      <c r="T60" s="119"/>
      <c r="U60" s="437">
        <v>228</v>
      </c>
      <c r="V60" s="438"/>
      <c r="W60" s="250">
        <v>119</v>
      </c>
      <c r="X60" s="118">
        <f t="shared" ref="X60:X64" si="9">W60/U60</f>
        <v>0.52192982456140347</v>
      </c>
      <c r="AA60" s="211"/>
      <c r="AB60" s="204"/>
    </row>
    <row r="61" spans="1:34" ht="12" customHeight="1" x14ac:dyDescent="0.2">
      <c r="A61" s="446"/>
      <c r="B61" s="448" t="s">
        <v>13</v>
      </c>
      <c r="C61" s="449"/>
      <c r="D61" s="449"/>
      <c r="E61" s="450"/>
      <c r="F61" s="451">
        <v>6</v>
      </c>
      <c r="G61" s="452"/>
      <c r="H61" s="250">
        <v>4</v>
      </c>
      <c r="I61" s="118" t="s">
        <v>19</v>
      </c>
      <c r="J61" s="119"/>
      <c r="K61" s="437">
        <v>12</v>
      </c>
      <c r="L61" s="438"/>
      <c r="M61" s="250">
        <v>5</v>
      </c>
      <c r="N61" s="118">
        <f t="shared" si="7"/>
        <v>0.41666666666666669</v>
      </c>
      <c r="O61" s="119"/>
      <c r="P61" s="451">
        <v>175</v>
      </c>
      <c r="Q61" s="452"/>
      <c r="R61" s="250">
        <v>23</v>
      </c>
      <c r="S61" s="118">
        <f t="shared" si="8"/>
        <v>0.13142857142857142</v>
      </c>
      <c r="T61" s="119"/>
      <c r="U61" s="437">
        <v>189</v>
      </c>
      <c r="V61" s="438"/>
      <c r="W61" s="250">
        <v>26</v>
      </c>
      <c r="X61" s="118">
        <f t="shared" si="9"/>
        <v>0.13756613756613756</v>
      </c>
      <c r="AA61" s="211"/>
    </row>
    <row r="62" spans="1:34" ht="12" customHeight="1" x14ac:dyDescent="0.2">
      <c r="A62" s="446"/>
      <c r="B62" s="448" t="s">
        <v>14</v>
      </c>
      <c r="C62" s="449"/>
      <c r="D62" s="449"/>
      <c r="E62" s="450"/>
      <c r="F62" s="451">
        <v>6</v>
      </c>
      <c r="G62" s="452"/>
      <c r="H62" s="250">
        <v>4</v>
      </c>
      <c r="I62" s="118" t="s">
        <v>19</v>
      </c>
      <c r="J62" s="119"/>
      <c r="K62" s="437">
        <v>14</v>
      </c>
      <c r="L62" s="438"/>
      <c r="M62" s="250">
        <v>8</v>
      </c>
      <c r="N62" s="118">
        <f t="shared" si="7"/>
        <v>0.5714285714285714</v>
      </c>
      <c r="O62" s="119"/>
      <c r="P62" s="451">
        <v>201</v>
      </c>
      <c r="Q62" s="452"/>
      <c r="R62" s="250">
        <v>45</v>
      </c>
      <c r="S62" s="118">
        <f t="shared" si="8"/>
        <v>0.22388059701492538</v>
      </c>
      <c r="T62" s="119"/>
      <c r="U62" s="437">
        <v>233</v>
      </c>
      <c r="V62" s="438"/>
      <c r="W62" s="250">
        <v>61</v>
      </c>
      <c r="X62" s="118">
        <f t="shared" si="9"/>
        <v>0.26180257510729615</v>
      </c>
      <c r="AA62" s="211"/>
    </row>
    <row r="63" spans="1:34" ht="12" customHeight="1" x14ac:dyDescent="0.2">
      <c r="A63" s="446"/>
      <c r="B63" s="448" t="s">
        <v>15</v>
      </c>
      <c r="C63" s="449"/>
      <c r="D63" s="449"/>
      <c r="E63" s="450"/>
      <c r="F63" s="451">
        <v>18</v>
      </c>
      <c r="G63" s="452"/>
      <c r="H63" s="250">
        <v>16</v>
      </c>
      <c r="I63" s="118" t="s">
        <v>19</v>
      </c>
      <c r="J63" s="119"/>
      <c r="K63" s="437">
        <v>28</v>
      </c>
      <c r="L63" s="438"/>
      <c r="M63" s="250">
        <v>23</v>
      </c>
      <c r="N63" s="118">
        <f t="shared" si="7"/>
        <v>0.8214285714285714</v>
      </c>
      <c r="O63" s="119"/>
      <c r="P63" s="451">
        <v>256</v>
      </c>
      <c r="Q63" s="452"/>
      <c r="R63" s="250">
        <v>137</v>
      </c>
      <c r="S63" s="118">
        <f t="shared" si="8"/>
        <v>0.53515625</v>
      </c>
      <c r="T63" s="119"/>
      <c r="U63" s="437">
        <v>293</v>
      </c>
      <c r="V63" s="438"/>
      <c r="W63" s="250">
        <v>161</v>
      </c>
      <c r="X63" s="118">
        <f t="shared" si="9"/>
        <v>0.54948805460750849</v>
      </c>
      <c r="AA63" s="211"/>
    </row>
    <row r="64" spans="1:34" ht="12" customHeight="1" x14ac:dyDescent="0.2">
      <c r="A64" s="447"/>
      <c r="B64" s="439" t="s">
        <v>16</v>
      </c>
      <c r="C64" s="440"/>
      <c r="D64" s="440"/>
      <c r="E64" s="441"/>
      <c r="F64" s="435">
        <f>SUM(F60:G63)</f>
        <v>38</v>
      </c>
      <c r="G64" s="436"/>
      <c r="H64" s="93">
        <f>SUM(H60:H63)</f>
        <v>32</v>
      </c>
      <c r="I64" s="94">
        <f>H64/F64</f>
        <v>0.84210526315789469</v>
      </c>
      <c r="J64" s="95"/>
      <c r="K64" s="435">
        <f>SUM(K60:L63)</f>
        <v>71</v>
      </c>
      <c r="L64" s="436"/>
      <c r="M64" s="93">
        <f>SUM(M60:M63)</f>
        <v>50</v>
      </c>
      <c r="N64" s="94">
        <f t="shared" si="7"/>
        <v>0.70422535211267601</v>
      </c>
      <c r="O64" s="95"/>
      <c r="P64" s="435">
        <f>SUM(P60:Q63)</f>
        <v>836</v>
      </c>
      <c r="Q64" s="436"/>
      <c r="R64" s="93">
        <f>SUM(R60:R63)</f>
        <v>311</v>
      </c>
      <c r="S64" s="94">
        <f t="shared" si="8"/>
        <v>0.37200956937799046</v>
      </c>
      <c r="T64" s="95"/>
      <c r="U64" s="435">
        <f>SUM(U60:V63)</f>
        <v>943</v>
      </c>
      <c r="V64" s="436"/>
      <c r="W64" s="93">
        <f>SUM(W60:W63)</f>
        <v>367</v>
      </c>
      <c r="X64" s="94">
        <f t="shared" si="9"/>
        <v>0.38918345705196183</v>
      </c>
      <c r="AA64" s="211"/>
    </row>
    <row r="65" spans="1:27" ht="33.75" customHeight="1" x14ac:dyDescent="0.3">
      <c r="A65" s="302" t="s">
        <v>53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442">
        <v>16</v>
      </c>
      <c r="X65" s="442"/>
      <c r="Z65" s="215"/>
      <c r="AA65" s="215"/>
    </row>
    <row r="66" spans="1:27" ht="27.75" customHeight="1" x14ac:dyDescent="0.3">
      <c r="T66" s="243"/>
      <c r="U66" s="243"/>
      <c r="V66" s="243"/>
      <c r="Y66" s="243"/>
      <c r="Z66" s="215"/>
      <c r="AA66" s="215"/>
    </row>
    <row r="67" spans="1:27" ht="24" customHeight="1" x14ac:dyDescent="0.3">
      <c r="U67" s="5"/>
      <c r="V67" s="5"/>
      <c r="Y67" s="5"/>
      <c r="Z67" s="215"/>
      <c r="AA67" s="215"/>
    </row>
  </sheetData>
  <mergeCells count="136">
    <mergeCell ref="AC13:AD13"/>
    <mergeCell ref="A14:D14"/>
    <mergeCell ref="F14:I14"/>
    <mergeCell ref="K14:N14"/>
    <mergeCell ref="P14:S14"/>
    <mergeCell ref="U14:X14"/>
    <mergeCell ref="A5:X5"/>
    <mergeCell ref="I7:P7"/>
    <mergeCell ref="N8:P8"/>
    <mergeCell ref="N9:P9"/>
    <mergeCell ref="N10:P10"/>
    <mergeCell ref="N11:P11"/>
    <mergeCell ref="W20:X20"/>
    <mergeCell ref="A28:N28"/>
    <mergeCell ref="B29:P29"/>
    <mergeCell ref="C30:Q30"/>
    <mergeCell ref="D31:R31"/>
    <mergeCell ref="U18:V18"/>
    <mergeCell ref="A20:B20"/>
    <mergeCell ref="C20:D20"/>
    <mergeCell ref="F20:G20"/>
    <mergeCell ref="H20:I20"/>
    <mergeCell ref="K20:L20"/>
    <mergeCell ref="M20:N20"/>
    <mergeCell ref="P20:Q20"/>
    <mergeCell ref="R20:S20"/>
    <mergeCell ref="U20:V20"/>
    <mergeCell ref="A40:A44"/>
    <mergeCell ref="A45:A49"/>
    <mergeCell ref="F45:G45"/>
    <mergeCell ref="F46:G46"/>
    <mergeCell ref="F47:G47"/>
    <mergeCell ref="F48:G48"/>
    <mergeCell ref="A35:X35"/>
    <mergeCell ref="F37:N37"/>
    <mergeCell ref="P37:X37"/>
    <mergeCell ref="F38:I38"/>
    <mergeCell ref="K38:N38"/>
    <mergeCell ref="P38:S38"/>
    <mergeCell ref="U38:X38"/>
    <mergeCell ref="F49:G49"/>
    <mergeCell ref="P45:Q45"/>
    <mergeCell ref="P46:Q46"/>
    <mergeCell ref="P47:Q47"/>
    <mergeCell ref="P48:Q48"/>
    <mergeCell ref="U55:V55"/>
    <mergeCell ref="B56:E56"/>
    <mergeCell ref="F56:G56"/>
    <mergeCell ref="K56:L56"/>
    <mergeCell ref="P56:Q56"/>
    <mergeCell ref="U56:V56"/>
    <mergeCell ref="A50:A54"/>
    <mergeCell ref="A55:A59"/>
    <mergeCell ref="B55:E55"/>
    <mergeCell ref="F55:G55"/>
    <mergeCell ref="K55:L55"/>
    <mergeCell ref="P55:Q55"/>
    <mergeCell ref="B57:E57"/>
    <mergeCell ref="F57:G57"/>
    <mergeCell ref="K57:L57"/>
    <mergeCell ref="P57:Q57"/>
    <mergeCell ref="F50:G50"/>
    <mergeCell ref="F51:G51"/>
    <mergeCell ref="F52:G52"/>
    <mergeCell ref="F53:G53"/>
    <mergeCell ref="F54:G54"/>
    <mergeCell ref="K51:L51"/>
    <mergeCell ref="K50:L50"/>
    <mergeCell ref="K52:L52"/>
    <mergeCell ref="A60:A64"/>
    <mergeCell ref="B60:E60"/>
    <mergeCell ref="F60:G60"/>
    <mergeCell ref="K60:L60"/>
    <mergeCell ref="P60:Q60"/>
    <mergeCell ref="U57:V57"/>
    <mergeCell ref="B58:E58"/>
    <mergeCell ref="F58:G58"/>
    <mergeCell ref="K58:L58"/>
    <mergeCell ref="P58:Q58"/>
    <mergeCell ref="U58:V58"/>
    <mergeCell ref="U60:V60"/>
    <mergeCell ref="B61:E61"/>
    <mergeCell ref="F61:G61"/>
    <mergeCell ref="K61:L61"/>
    <mergeCell ref="P61:Q61"/>
    <mergeCell ref="U61:V61"/>
    <mergeCell ref="B59:E59"/>
    <mergeCell ref="F59:G59"/>
    <mergeCell ref="K59:L59"/>
    <mergeCell ref="P59:Q59"/>
    <mergeCell ref="U59:V59"/>
    <mergeCell ref="B64:E64"/>
    <mergeCell ref="F64:G64"/>
    <mergeCell ref="K64:L64"/>
    <mergeCell ref="P64:Q64"/>
    <mergeCell ref="U64:V64"/>
    <mergeCell ref="W65:X65"/>
    <mergeCell ref="B62:E62"/>
    <mergeCell ref="F62:G62"/>
    <mergeCell ref="K62:L62"/>
    <mergeCell ref="P62:Q62"/>
    <mergeCell ref="U62:V62"/>
    <mergeCell ref="B63:E63"/>
    <mergeCell ref="F63:G63"/>
    <mergeCell ref="K63:L63"/>
    <mergeCell ref="P63:Q63"/>
    <mergeCell ref="U63:V63"/>
    <mergeCell ref="F33:X33"/>
    <mergeCell ref="F40:G40"/>
    <mergeCell ref="F41:G41"/>
    <mergeCell ref="F42:G42"/>
    <mergeCell ref="F43:G43"/>
    <mergeCell ref="F44:G44"/>
    <mergeCell ref="F39:G39"/>
    <mergeCell ref="K39:L39"/>
    <mergeCell ref="P39:Q39"/>
    <mergeCell ref="U39:V39"/>
    <mergeCell ref="P40:Q40"/>
    <mergeCell ref="P41:Q41"/>
    <mergeCell ref="P42:Q42"/>
    <mergeCell ref="P44:Q44"/>
    <mergeCell ref="P43:Q43"/>
    <mergeCell ref="K53:L53"/>
    <mergeCell ref="K54:L54"/>
    <mergeCell ref="U49:V49"/>
    <mergeCell ref="U50:V50"/>
    <mergeCell ref="U51:V51"/>
    <mergeCell ref="U52:V52"/>
    <mergeCell ref="U53:V53"/>
    <mergeCell ref="P49:Q49"/>
    <mergeCell ref="P50:Q50"/>
    <mergeCell ref="P51:Q51"/>
    <mergeCell ref="P52:Q52"/>
    <mergeCell ref="P53:Q53"/>
    <mergeCell ref="P54:Q54"/>
    <mergeCell ref="U54:V54"/>
  </mergeCells>
  <pageMargins left="0.59055118110236227" right="0" top="0" bottom="0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67"/>
  <sheetViews>
    <sheetView zoomScaleNormal="100" workbookViewId="0">
      <selection sqref="A1:XFD1048576"/>
    </sheetView>
  </sheetViews>
  <sheetFormatPr defaultRowHeight="12.75" x14ac:dyDescent="0.2"/>
  <cols>
    <col min="1" max="1" width="5.85546875" style="1" customWidth="1"/>
    <col min="2" max="2" width="3.28515625" style="1" customWidth="1"/>
    <col min="3" max="3" width="6" style="1" customWidth="1"/>
    <col min="4" max="4" width="4" style="1" customWidth="1"/>
    <col min="5" max="5" width="0.42578125" style="1" customWidth="1"/>
    <col min="6" max="6" width="5.7109375" style="1" customWidth="1"/>
    <col min="7" max="7" width="3.28515625" style="1" customWidth="1"/>
    <col min="8" max="8" width="6" style="1" customWidth="1"/>
    <col min="9" max="9" width="4" style="1" customWidth="1"/>
    <col min="10" max="10" width="0.42578125" style="1" customWidth="1"/>
    <col min="11" max="11" width="5.7109375" style="1" customWidth="1"/>
    <col min="12" max="12" width="3.28515625" style="1" customWidth="1"/>
    <col min="13" max="13" width="6.140625" style="1" customWidth="1"/>
    <col min="14" max="14" width="4" style="1" customWidth="1"/>
    <col min="15" max="15" width="0.42578125" style="1" customWidth="1"/>
    <col min="16" max="16" width="5.7109375" style="1" customWidth="1"/>
    <col min="17" max="17" width="3.28515625" style="1" customWidth="1"/>
    <col min="18" max="18" width="6.140625" style="1" customWidth="1"/>
    <col min="19" max="19" width="4" style="1" customWidth="1"/>
    <col min="20" max="20" width="0.42578125" style="1" customWidth="1"/>
    <col min="21" max="21" width="5.85546875" style="1" customWidth="1"/>
    <col min="22" max="22" width="3.28515625" style="1" customWidth="1"/>
    <col min="23" max="23" width="6.140625" style="1" customWidth="1"/>
    <col min="24" max="24" width="4" style="1" customWidth="1"/>
    <col min="25" max="25" width="0.140625" style="1" customWidth="1"/>
    <col min="26" max="26" width="9.85546875" style="6" bestFit="1" customWidth="1"/>
    <col min="27" max="27" width="9.28515625" style="229" customWidth="1"/>
    <col min="28" max="28" width="5.42578125" style="1" customWidth="1"/>
    <col min="29" max="29" width="8.42578125" style="1" customWidth="1"/>
    <col min="30" max="32" width="5.42578125" style="1" customWidth="1"/>
    <col min="33" max="37" width="6.7109375" style="1" customWidth="1"/>
    <col min="38" max="16384" width="9.140625" style="1"/>
  </cols>
  <sheetData>
    <row r="1" spans="1:40" ht="18.75" x14ac:dyDescent="0.3">
      <c r="A1" s="3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  <c r="O1" s="34"/>
      <c r="P1" s="34"/>
      <c r="Q1" s="34"/>
      <c r="R1" s="34"/>
      <c r="S1" s="34"/>
      <c r="T1" s="34"/>
      <c r="U1" s="34"/>
      <c r="V1" s="34"/>
      <c r="W1" s="34"/>
      <c r="X1" s="34"/>
    </row>
    <row r="2" spans="1:40" x14ac:dyDescent="0.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</row>
    <row r="3" spans="1:40" x14ac:dyDescent="0.2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AA3" s="230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</row>
    <row r="4" spans="1:40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AA4" s="230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</row>
    <row r="5" spans="1:40" x14ac:dyDescent="0.2">
      <c r="A5" s="509" t="s">
        <v>36</v>
      </c>
      <c r="B5" s="509"/>
      <c r="C5" s="509"/>
      <c r="D5" s="509"/>
      <c r="E5" s="509"/>
      <c r="F5" s="509"/>
      <c r="G5" s="509"/>
      <c r="H5" s="509"/>
      <c r="I5" s="509"/>
      <c r="J5" s="509"/>
      <c r="K5" s="509"/>
      <c r="L5" s="509"/>
      <c r="M5" s="509"/>
      <c r="N5" s="509"/>
      <c r="O5" s="509"/>
      <c r="P5" s="509"/>
      <c r="Q5" s="509"/>
      <c r="R5" s="509"/>
      <c r="S5" s="509"/>
      <c r="T5" s="509"/>
      <c r="U5" s="509"/>
      <c r="V5" s="509"/>
      <c r="W5" s="509"/>
      <c r="X5" s="509"/>
      <c r="AA5" s="230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</row>
    <row r="6" spans="1:40" ht="10.5" customHeight="1" x14ac:dyDescent="0.2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4"/>
      <c r="P6" s="34"/>
      <c r="Q6" s="34"/>
      <c r="R6" s="34"/>
      <c r="S6" s="34"/>
      <c r="T6" s="34"/>
      <c r="U6" s="34"/>
      <c r="V6" s="34"/>
      <c r="W6" s="34"/>
      <c r="X6" s="34"/>
      <c r="AA6" s="230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</row>
    <row r="7" spans="1:40" ht="12.75" customHeight="1" x14ac:dyDescent="0.2">
      <c r="A7" s="34"/>
      <c r="B7" s="34"/>
      <c r="C7" s="34"/>
      <c r="D7" s="34"/>
      <c r="E7" s="34"/>
      <c r="F7" s="34"/>
      <c r="G7" s="34"/>
      <c r="H7" s="34"/>
      <c r="I7" s="471" t="s">
        <v>23</v>
      </c>
      <c r="J7" s="472"/>
      <c r="K7" s="472"/>
      <c r="L7" s="472"/>
      <c r="M7" s="472"/>
      <c r="N7" s="472"/>
      <c r="O7" s="472"/>
      <c r="P7" s="473"/>
      <c r="Q7" s="34"/>
      <c r="R7" s="34"/>
      <c r="S7" s="34"/>
      <c r="T7" s="34"/>
      <c r="U7" s="34"/>
      <c r="V7" s="34"/>
      <c r="W7" s="34"/>
      <c r="X7" s="34"/>
      <c r="AA7" s="230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</row>
    <row r="8" spans="1:40" ht="12.75" customHeight="1" x14ac:dyDescent="0.2">
      <c r="A8" s="34"/>
      <c r="B8" s="34"/>
      <c r="C8" s="34"/>
      <c r="D8" s="34"/>
      <c r="E8" s="34"/>
      <c r="F8" s="34"/>
      <c r="G8" s="34"/>
      <c r="H8" s="34"/>
      <c r="I8" s="35" t="s">
        <v>0</v>
      </c>
      <c r="J8" s="36"/>
      <c r="K8" s="36"/>
      <c r="L8" s="37">
        <v>957</v>
      </c>
      <c r="M8" s="38"/>
      <c r="N8" s="510">
        <v>1</v>
      </c>
      <c r="O8" s="510"/>
      <c r="P8" s="511"/>
      <c r="Q8" s="34"/>
      <c r="R8" s="34"/>
      <c r="S8" s="34"/>
      <c r="T8" s="34"/>
      <c r="U8" s="34"/>
      <c r="V8" s="34"/>
      <c r="W8" s="34"/>
      <c r="X8" s="34"/>
      <c r="AA8" s="230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</row>
    <row r="9" spans="1:40" ht="12.75" customHeight="1" x14ac:dyDescent="0.2">
      <c r="A9" s="34"/>
      <c r="B9" s="34"/>
      <c r="C9" s="34"/>
      <c r="D9" s="34"/>
      <c r="E9" s="34"/>
      <c r="F9" s="34"/>
      <c r="G9" s="34"/>
      <c r="H9" s="34"/>
      <c r="I9" s="39" t="s">
        <v>1</v>
      </c>
      <c r="J9" s="40"/>
      <c r="K9" s="40"/>
      <c r="L9" s="41">
        <v>70</v>
      </c>
      <c r="M9" s="42"/>
      <c r="N9" s="512">
        <v>1</v>
      </c>
      <c r="O9" s="512"/>
      <c r="P9" s="513"/>
      <c r="Q9" s="34"/>
      <c r="R9" s="34"/>
      <c r="S9" s="34"/>
      <c r="T9" s="34"/>
      <c r="U9" s="34"/>
      <c r="V9" s="34"/>
      <c r="W9" s="34"/>
      <c r="X9" s="34"/>
      <c r="AA9" s="231">
        <v>58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</row>
    <row r="10" spans="1:40" ht="12.75" customHeight="1" x14ac:dyDescent="0.2">
      <c r="A10" s="34"/>
      <c r="B10" s="34"/>
      <c r="C10" s="34"/>
      <c r="D10" s="34"/>
      <c r="E10" s="34"/>
      <c r="F10" s="34"/>
      <c r="G10" s="34"/>
      <c r="H10" s="34"/>
      <c r="I10" s="39" t="s">
        <v>2</v>
      </c>
      <c r="J10" s="40"/>
      <c r="K10" s="40"/>
      <c r="L10" s="41">
        <v>921</v>
      </c>
      <c r="M10" s="42"/>
      <c r="N10" s="512">
        <v>1</v>
      </c>
      <c r="O10" s="512"/>
      <c r="P10" s="513"/>
      <c r="Q10" s="34"/>
      <c r="R10" s="34"/>
      <c r="S10" s="34"/>
      <c r="T10" s="34"/>
      <c r="U10" s="34"/>
      <c r="V10" s="34"/>
      <c r="W10" s="34"/>
      <c r="X10" s="34"/>
      <c r="AA10" s="231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</row>
    <row r="11" spans="1:40" ht="12.75" customHeight="1" x14ac:dyDescent="0.2">
      <c r="A11" s="34"/>
      <c r="B11" s="34"/>
      <c r="C11" s="34"/>
      <c r="D11" s="43"/>
      <c r="E11" s="43"/>
      <c r="F11" s="43"/>
      <c r="G11" s="43"/>
      <c r="H11" s="34"/>
      <c r="I11" s="44" t="s">
        <v>21</v>
      </c>
      <c r="J11" s="45"/>
      <c r="K11" s="45"/>
      <c r="L11" s="46">
        <v>110</v>
      </c>
      <c r="M11" s="47"/>
      <c r="N11" s="514">
        <v>1</v>
      </c>
      <c r="O11" s="514"/>
      <c r="P11" s="515"/>
      <c r="Q11" s="34"/>
      <c r="R11" s="34"/>
      <c r="S11" s="34"/>
      <c r="T11" s="34"/>
      <c r="U11" s="34"/>
      <c r="V11" s="34"/>
      <c r="W11" s="34"/>
      <c r="X11" s="34"/>
      <c r="AA11" s="232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0" ht="12.75" customHeight="1" x14ac:dyDescent="0.2">
      <c r="A12" s="34"/>
      <c r="B12" s="34"/>
      <c r="C12" s="48"/>
      <c r="D12" s="48"/>
      <c r="E12" s="48"/>
      <c r="F12" s="48"/>
      <c r="G12" s="48"/>
      <c r="H12" s="48"/>
      <c r="I12" s="48"/>
      <c r="J12" s="48"/>
      <c r="K12" s="48"/>
      <c r="L12" s="47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34"/>
      <c r="X12" s="34"/>
      <c r="AA12" s="232"/>
      <c r="AB12" s="3"/>
      <c r="AC12" s="3"/>
      <c r="AD12" s="3"/>
      <c r="AE12" s="3"/>
      <c r="AF12" s="6"/>
      <c r="AG12" s="6"/>
      <c r="AH12" s="6"/>
      <c r="AI12" s="6"/>
      <c r="AJ12" s="6"/>
      <c r="AK12" s="6"/>
      <c r="AL12" s="6"/>
      <c r="AM12" s="6"/>
      <c r="AN12" s="6"/>
    </row>
    <row r="13" spans="1:40" ht="12.75" customHeight="1" x14ac:dyDescent="0.2">
      <c r="A13" s="34"/>
      <c r="B13" s="49"/>
      <c r="C13" s="34"/>
      <c r="D13" s="43"/>
      <c r="E13" s="43"/>
      <c r="F13" s="34"/>
      <c r="G13" s="49"/>
      <c r="H13" s="34"/>
      <c r="I13" s="43"/>
      <c r="J13" s="43"/>
      <c r="K13" s="43"/>
      <c r="L13" s="49"/>
      <c r="M13" s="34"/>
      <c r="N13" s="34"/>
      <c r="O13" s="34"/>
      <c r="P13" s="34"/>
      <c r="Q13" s="49"/>
      <c r="R13" s="34"/>
      <c r="S13" s="34"/>
      <c r="T13" s="34"/>
      <c r="U13" s="34"/>
      <c r="V13" s="50"/>
      <c r="W13" s="34"/>
      <c r="X13" s="34"/>
      <c r="AA13" s="232"/>
      <c r="AB13" s="240"/>
      <c r="AC13" s="497"/>
      <c r="AD13" s="497"/>
      <c r="AE13" s="3"/>
      <c r="AF13" s="6"/>
      <c r="AG13" s="6"/>
      <c r="AH13" s="6"/>
      <c r="AI13" s="6"/>
      <c r="AJ13" s="6"/>
      <c r="AK13" s="6"/>
      <c r="AL13" s="6"/>
      <c r="AM13" s="6"/>
      <c r="AN13" s="6"/>
    </row>
    <row r="14" spans="1:40" ht="12.75" customHeight="1" x14ac:dyDescent="0.2">
      <c r="A14" s="464" t="s">
        <v>5</v>
      </c>
      <c r="B14" s="465"/>
      <c r="C14" s="465"/>
      <c r="D14" s="466"/>
      <c r="E14" s="51"/>
      <c r="F14" s="464" t="s">
        <v>8</v>
      </c>
      <c r="G14" s="465"/>
      <c r="H14" s="465"/>
      <c r="I14" s="466"/>
      <c r="J14" s="51"/>
      <c r="K14" s="464" t="s">
        <v>11</v>
      </c>
      <c r="L14" s="465"/>
      <c r="M14" s="465"/>
      <c r="N14" s="466"/>
      <c r="O14" s="34"/>
      <c r="P14" s="464" t="s">
        <v>6</v>
      </c>
      <c r="Q14" s="465"/>
      <c r="R14" s="465"/>
      <c r="S14" s="466"/>
      <c r="T14" s="34"/>
      <c r="U14" s="467" t="s">
        <v>7</v>
      </c>
      <c r="V14" s="468"/>
      <c r="W14" s="468"/>
      <c r="X14" s="469"/>
      <c r="Z14" s="17"/>
      <c r="AA14" s="229" t="s">
        <v>29</v>
      </c>
      <c r="AB14" s="29"/>
      <c r="AC14" s="29"/>
      <c r="AD14" s="29"/>
      <c r="AE14" s="3"/>
      <c r="AF14" s="6"/>
      <c r="AG14" s="6"/>
      <c r="AH14" s="6"/>
      <c r="AI14" s="6"/>
      <c r="AJ14" s="6"/>
      <c r="AK14" s="6"/>
      <c r="AL14" s="6"/>
      <c r="AM14" s="6"/>
      <c r="AN14" s="6"/>
    </row>
    <row r="15" spans="1:40" ht="12.75" customHeight="1" x14ac:dyDescent="0.2">
      <c r="A15" s="52" t="s">
        <v>0</v>
      </c>
      <c r="B15" s="43"/>
      <c r="C15" s="53">
        <f>B21+D21</f>
        <v>528</v>
      </c>
      <c r="D15" s="54">
        <f>C15/L8</f>
        <v>0.55172413793103448</v>
      </c>
      <c r="E15" s="55"/>
      <c r="F15" s="52" t="s">
        <v>0</v>
      </c>
      <c r="G15" s="43"/>
      <c r="H15" s="56">
        <f>G21+I21</f>
        <v>269</v>
      </c>
      <c r="I15" s="54">
        <f>H15/L8</f>
        <v>0.28108672936259144</v>
      </c>
      <c r="J15" s="55"/>
      <c r="K15" s="52" t="s">
        <v>0</v>
      </c>
      <c r="L15" s="43"/>
      <c r="M15" s="56">
        <f>L21+N21</f>
        <v>33</v>
      </c>
      <c r="N15" s="54">
        <f>M15/L8</f>
        <v>3.4482758620689655E-2</v>
      </c>
      <c r="O15" s="34"/>
      <c r="P15" s="52" t="s">
        <v>0</v>
      </c>
      <c r="Q15" s="43"/>
      <c r="R15" s="53">
        <f>Q21+S21</f>
        <v>96</v>
      </c>
      <c r="S15" s="54">
        <f>R15/L8</f>
        <v>0.10031347962382445</v>
      </c>
      <c r="T15" s="34"/>
      <c r="U15" s="52" t="s">
        <v>0</v>
      </c>
      <c r="V15" s="43"/>
      <c r="W15" s="57">
        <f>V21+X21</f>
        <v>31</v>
      </c>
      <c r="X15" s="54">
        <f>W15/L8</f>
        <v>3.2392894461859979E-2</v>
      </c>
      <c r="Z15" s="17"/>
      <c r="AA15" s="229">
        <f>C15+H15+M15+R15+W15</f>
        <v>957</v>
      </c>
      <c r="AB15" s="30"/>
      <c r="AC15" s="30"/>
      <c r="AD15" s="30"/>
      <c r="AE15" s="3"/>
    </row>
    <row r="16" spans="1:40" ht="12.75" customHeight="1" x14ac:dyDescent="0.2">
      <c r="A16" s="52" t="s">
        <v>1</v>
      </c>
      <c r="B16" s="43"/>
      <c r="C16" s="53">
        <f t="shared" ref="C16:C18" si="0">B22+D22</f>
        <v>20</v>
      </c>
      <c r="D16" s="54">
        <f>C16/L9</f>
        <v>0.2857142857142857</v>
      </c>
      <c r="E16" s="55"/>
      <c r="F16" s="52" t="s">
        <v>1</v>
      </c>
      <c r="G16" s="43"/>
      <c r="H16" s="56">
        <f t="shared" ref="H16:H18" si="1">G22+I22</f>
        <v>16</v>
      </c>
      <c r="I16" s="54">
        <f>H16/L9</f>
        <v>0.22857142857142856</v>
      </c>
      <c r="J16" s="55"/>
      <c r="K16" s="52" t="s">
        <v>1</v>
      </c>
      <c r="L16" s="43"/>
      <c r="M16" s="56">
        <f t="shared" ref="M16:M18" si="2">L22+N22</f>
        <v>1</v>
      </c>
      <c r="N16" s="54">
        <f>M16/L9</f>
        <v>1.4285714285714285E-2</v>
      </c>
      <c r="O16" s="34"/>
      <c r="P16" s="52" t="s">
        <v>1</v>
      </c>
      <c r="Q16" s="43"/>
      <c r="R16" s="53">
        <f t="shared" ref="R16:R18" si="3">Q22+S22</f>
        <v>30</v>
      </c>
      <c r="S16" s="54">
        <f>R16/L9</f>
        <v>0.42857142857142855</v>
      </c>
      <c r="T16" s="34"/>
      <c r="U16" s="52" t="s">
        <v>1</v>
      </c>
      <c r="V16" s="43"/>
      <c r="W16" s="57">
        <f t="shared" ref="W16:W18" si="4">V22+X22</f>
        <v>3</v>
      </c>
      <c r="X16" s="54">
        <f>W16/L9</f>
        <v>4.2857142857142858E-2</v>
      </c>
      <c r="Z16" s="17"/>
      <c r="AA16" s="229">
        <f t="shared" ref="AA16:AA18" si="5">C16+H16+M16+R16+W16</f>
        <v>70</v>
      </c>
      <c r="AB16" s="30"/>
      <c r="AC16" s="30"/>
      <c r="AD16" s="30"/>
      <c r="AE16" s="3"/>
    </row>
    <row r="17" spans="1:31" ht="12.75" customHeight="1" x14ac:dyDescent="0.2">
      <c r="A17" s="58" t="s">
        <v>2</v>
      </c>
      <c r="B17" s="43"/>
      <c r="C17" s="53">
        <f t="shared" si="0"/>
        <v>523</v>
      </c>
      <c r="D17" s="54">
        <f>C17/L10</f>
        <v>0.5678610206297503</v>
      </c>
      <c r="E17" s="55"/>
      <c r="F17" s="58" t="s">
        <v>2</v>
      </c>
      <c r="G17" s="43"/>
      <c r="H17" s="56">
        <f t="shared" si="1"/>
        <v>268</v>
      </c>
      <c r="I17" s="54">
        <f>H17/L10</f>
        <v>0.29098805646036918</v>
      </c>
      <c r="J17" s="55"/>
      <c r="K17" s="58" t="s">
        <v>2</v>
      </c>
      <c r="L17" s="43"/>
      <c r="M17" s="56">
        <f t="shared" si="2"/>
        <v>33</v>
      </c>
      <c r="N17" s="54">
        <f>M17/L10</f>
        <v>3.5830618892508145E-2</v>
      </c>
      <c r="O17" s="34"/>
      <c r="P17" s="58" t="s">
        <v>2</v>
      </c>
      <c r="Q17" s="43"/>
      <c r="R17" s="53">
        <f t="shared" si="3"/>
        <v>68</v>
      </c>
      <c r="S17" s="54">
        <f>R17/L10</f>
        <v>7.38327904451683E-2</v>
      </c>
      <c r="T17" s="34"/>
      <c r="U17" s="58" t="s">
        <v>2</v>
      </c>
      <c r="V17" s="43"/>
      <c r="W17" s="57">
        <f t="shared" si="4"/>
        <v>29</v>
      </c>
      <c r="X17" s="54">
        <f>W17/L10</f>
        <v>3.1487513572204126E-2</v>
      </c>
      <c r="Z17" s="17"/>
      <c r="AA17" s="229">
        <f t="shared" si="5"/>
        <v>921</v>
      </c>
      <c r="AB17" s="30"/>
      <c r="AC17" s="30"/>
      <c r="AD17" s="30"/>
      <c r="AE17" s="3"/>
    </row>
    <row r="18" spans="1:31" ht="12.75" customHeight="1" x14ac:dyDescent="0.2">
      <c r="A18" s="44" t="s">
        <v>21</v>
      </c>
      <c r="B18" s="45"/>
      <c r="C18" s="53">
        <f t="shared" si="0"/>
        <v>50</v>
      </c>
      <c r="D18" s="62">
        <f>C18/L11</f>
        <v>0.45454545454545453</v>
      </c>
      <c r="E18" s="55"/>
      <c r="F18" s="44" t="s">
        <v>21</v>
      </c>
      <c r="G18" s="45"/>
      <c r="H18" s="56">
        <f t="shared" si="1"/>
        <v>35</v>
      </c>
      <c r="I18" s="62">
        <f>H18/L11</f>
        <v>0.31818181818181818</v>
      </c>
      <c r="J18" s="55"/>
      <c r="K18" s="44" t="s">
        <v>21</v>
      </c>
      <c r="L18" s="45"/>
      <c r="M18" s="56">
        <f t="shared" si="2"/>
        <v>4</v>
      </c>
      <c r="N18" s="62">
        <f>M18/L11</f>
        <v>3.6363636363636362E-2</v>
      </c>
      <c r="O18" s="43"/>
      <c r="P18" s="44" t="s">
        <v>21</v>
      </c>
      <c r="Q18" s="45"/>
      <c r="R18" s="53">
        <f t="shared" si="3"/>
        <v>16</v>
      </c>
      <c r="S18" s="62">
        <f>R18/L11</f>
        <v>0.14545454545454545</v>
      </c>
      <c r="T18" s="43"/>
      <c r="U18" s="498" t="s">
        <v>21</v>
      </c>
      <c r="V18" s="499"/>
      <c r="W18" s="57">
        <f t="shared" si="4"/>
        <v>5</v>
      </c>
      <c r="X18" s="62">
        <f>W18/L11</f>
        <v>4.5454545454545456E-2</v>
      </c>
      <c r="Z18" s="17"/>
      <c r="AA18" s="229">
        <f t="shared" si="5"/>
        <v>110</v>
      </c>
      <c r="AB18" s="30"/>
      <c r="AC18" s="30"/>
      <c r="AD18" s="30"/>
      <c r="AE18" s="3"/>
    </row>
    <row r="19" spans="1:31" ht="12.75" customHeight="1" x14ac:dyDescent="0.2">
      <c r="A19" s="63"/>
      <c r="B19" s="43"/>
      <c r="C19" s="63"/>
      <c r="D19" s="34"/>
      <c r="E19" s="43"/>
      <c r="F19" s="63"/>
      <c r="G19" s="34"/>
      <c r="H19" s="63"/>
      <c r="I19" s="43"/>
      <c r="J19" s="43"/>
      <c r="K19" s="63"/>
      <c r="L19" s="43"/>
      <c r="M19" s="63"/>
      <c r="N19" s="34"/>
      <c r="O19" s="34"/>
      <c r="P19" s="63"/>
      <c r="Q19" s="34"/>
      <c r="R19" s="63"/>
      <c r="S19" s="34"/>
      <c r="T19" s="34"/>
      <c r="U19" s="63"/>
      <c r="V19" s="34"/>
      <c r="W19" s="63"/>
      <c r="X19" s="34"/>
      <c r="AB19" s="30"/>
      <c r="AC19" s="30"/>
      <c r="AD19" s="30"/>
      <c r="AE19" s="3"/>
    </row>
    <row r="20" spans="1:31" ht="12.75" customHeight="1" x14ac:dyDescent="0.2">
      <c r="A20" s="459" t="s">
        <v>9</v>
      </c>
      <c r="B20" s="460"/>
      <c r="C20" s="459" t="s">
        <v>24</v>
      </c>
      <c r="D20" s="460"/>
      <c r="E20" s="64"/>
      <c r="F20" s="459" t="s">
        <v>9</v>
      </c>
      <c r="G20" s="460"/>
      <c r="H20" s="459" t="s">
        <v>24</v>
      </c>
      <c r="I20" s="460"/>
      <c r="J20" s="65"/>
      <c r="K20" s="459" t="s">
        <v>9</v>
      </c>
      <c r="L20" s="460"/>
      <c r="M20" s="459" t="s">
        <v>24</v>
      </c>
      <c r="N20" s="460"/>
      <c r="O20" s="65"/>
      <c r="P20" s="459" t="s">
        <v>9</v>
      </c>
      <c r="Q20" s="460"/>
      <c r="R20" s="459" t="s">
        <v>24</v>
      </c>
      <c r="S20" s="460"/>
      <c r="T20" s="34"/>
      <c r="U20" s="459" t="s">
        <v>9</v>
      </c>
      <c r="V20" s="460"/>
      <c r="W20" s="459" t="s">
        <v>24</v>
      </c>
      <c r="X20" s="460"/>
      <c r="AA20" s="229" t="s">
        <v>30</v>
      </c>
      <c r="AB20" s="30"/>
      <c r="AC20" s="30"/>
      <c r="AD20" s="30"/>
      <c r="AE20" s="3"/>
    </row>
    <row r="21" spans="1:31" ht="12.75" customHeight="1" x14ac:dyDescent="0.2">
      <c r="A21" s="66" t="s">
        <v>0</v>
      </c>
      <c r="B21" s="67">
        <v>323</v>
      </c>
      <c r="C21" s="66" t="s">
        <v>0</v>
      </c>
      <c r="D21" s="67">
        <v>205</v>
      </c>
      <c r="E21" s="34"/>
      <c r="F21" s="66" t="s">
        <v>0</v>
      </c>
      <c r="G21" s="67">
        <v>177</v>
      </c>
      <c r="H21" s="66" t="s">
        <v>0</v>
      </c>
      <c r="I21" s="67">
        <v>92</v>
      </c>
      <c r="J21" s="34"/>
      <c r="K21" s="66" t="s">
        <v>0</v>
      </c>
      <c r="L21" s="67">
        <v>19</v>
      </c>
      <c r="M21" s="66" t="s">
        <v>0</v>
      </c>
      <c r="N21" s="67">
        <v>14</v>
      </c>
      <c r="O21" s="34"/>
      <c r="P21" s="66" t="s">
        <v>0</v>
      </c>
      <c r="Q21" s="67">
        <v>31</v>
      </c>
      <c r="R21" s="66" t="s">
        <v>0</v>
      </c>
      <c r="S21" s="67">
        <v>65</v>
      </c>
      <c r="T21" s="34"/>
      <c r="U21" s="66" t="s">
        <v>0</v>
      </c>
      <c r="V21" s="67">
        <v>18</v>
      </c>
      <c r="W21" s="68" t="s">
        <v>0</v>
      </c>
      <c r="X21" s="69">
        <v>13</v>
      </c>
      <c r="AA21" s="229">
        <f>B21+D21+G21+I21+L21+N21+Q21+S21+V21+X21</f>
        <v>957</v>
      </c>
      <c r="AB21" s="3"/>
      <c r="AC21" s="3"/>
      <c r="AD21" s="3"/>
      <c r="AE21" s="3"/>
    </row>
    <row r="22" spans="1:31" ht="12.75" customHeight="1" x14ac:dyDescent="0.2">
      <c r="A22" s="66" t="s">
        <v>3</v>
      </c>
      <c r="B22" s="67">
        <v>10</v>
      </c>
      <c r="C22" s="66" t="s">
        <v>3</v>
      </c>
      <c r="D22" s="67">
        <v>10</v>
      </c>
      <c r="E22" s="34"/>
      <c r="F22" s="66" t="s">
        <v>3</v>
      </c>
      <c r="G22" s="67">
        <v>8</v>
      </c>
      <c r="H22" s="66" t="s">
        <v>3</v>
      </c>
      <c r="I22" s="67">
        <v>8</v>
      </c>
      <c r="J22" s="34"/>
      <c r="K22" s="66" t="s">
        <v>3</v>
      </c>
      <c r="L22" s="67">
        <v>1</v>
      </c>
      <c r="M22" s="66" t="s">
        <v>3</v>
      </c>
      <c r="N22" s="67">
        <v>0</v>
      </c>
      <c r="O22" s="34"/>
      <c r="P22" s="66" t="s">
        <v>3</v>
      </c>
      <c r="Q22" s="67">
        <v>3</v>
      </c>
      <c r="R22" s="66" t="s">
        <v>3</v>
      </c>
      <c r="S22" s="67">
        <v>27</v>
      </c>
      <c r="T22" s="34"/>
      <c r="U22" s="66" t="s">
        <v>3</v>
      </c>
      <c r="V22" s="67">
        <v>1</v>
      </c>
      <c r="W22" s="68" t="s">
        <v>3</v>
      </c>
      <c r="X22" s="69">
        <v>2</v>
      </c>
      <c r="AA22" s="229">
        <f t="shared" ref="AA22:AA24" si="6">B22+D22+G22+I22+L22+N22+Q22+S22+V22+X22</f>
        <v>70</v>
      </c>
    </row>
    <row r="23" spans="1:31" ht="12.75" customHeight="1" x14ac:dyDescent="0.2">
      <c r="A23" s="66" t="s">
        <v>4</v>
      </c>
      <c r="B23" s="70">
        <v>324</v>
      </c>
      <c r="C23" s="66" t="s">
        <v>4</v>
      </c>
      <c r="D23" s="70">
        <v>199</v>
      </c>
      <c r="E23" s="34"/>
      <c r="F23" s="66" t="s">
        <v>4</v>
      </c>
      <c r="G23" s="70">
        <v>175</v>
      </c>
      <c r="H23" s="66" t="s">
        <v>4</v>
      </c>
      <c r="I23" s="70">
        <v>93</v>
      </c>
      <c r="J23" s="34"/>
      <c r="K23" s="66" t="s">
        <v>4</v>
      </c>
      <c r="L23" s="70">
        <v>18</v>
      </c>
      <c r="M23" s="66" t="s">
        <v>4</v>
      </c>
      <c r="N23" s="70">
        <v>15</v>
      </c>
      <c r="O23" s="34"/>
      <c r="P23" s="66" t="s">
        <v>4</v>
      </c>
      <c r="Q23" s="70">
        <v>28</v>
      </c>
      <c r="R23" s="66" t="s">
        <v>4</v>
      </c>
      <c r="S23" s="70">
        <v>40</v>
      </c>
      <c r="T23" s="34"/>
      <c r="U23" s="66" t="s">
        <v>4</v>
      </c>
      <c r="V23" s="70">
        <v>17</v>
      </c>
      <c r="W23" s="66" t="s">
        <v>4</v>
      </c>
      <c r="X23" s="70">
        <v>12</v>
      </c>
      <c r="AA23" s="229">
        <f t="shared" si="6"/>
        <v>921</v>
      </c>
    </row>
    <row r="24" spans="1:31" ht="12.75" customHeight="1" x14ac:dyDescent="0.2">
      <c r="A24" s="71" t="s">
        <v>21</v>
      </c>
      <c r="B24" s="72">
        <v>29</v>
      </c>
      <c r="C24" s="71" t="s">
        <v>21</v>
      </c>
      <c r="D24" s="72">
        <v>21</v>
      </c>
      <c r="E24" s="34"/>
      <c r="F24" s="71" t="s">
        <v>21</v>
      </c>
      <c r="G24" s="72">
        <v>20</v>
      </c>
      <c r="H24" s="71" t="s">
        <v>21</v>
      </c>
      <c r="I24" s="72">
        <v>15</v>
      </c>
      <c r="J24" s="34"/>
      <c r="K24" s="71" t="s">
        <v>21</v>
      </c>
      <c r="L24" s="72">
        <v>2</v>
      </c>
      <c r="M24" s="71" t="s">
        <v>21</v>
      </c>
      <c r="N24" s="72">
        <v>2</v>
      </c>
      <c r="O24" s="34"/>
      <c r="P24" s="71" t="s">
        <v>21</v>
      </c>
      <c r="Q24" s="72">
        <v>7</v>
      </c>
      <c r="R24" s="71" t="s">
        <v>21</v>
      </c>
      <c r="S24" s="72">
        <v>9</v>
      </c>
      <c r="T24" s="34"/>
      <c r="U24" s="71" t="s">
        <v>21</v>
      </c>
      <c r="V24" s="72">
        <v>4</v>
      </c>
      <c r="W24" s="71" t="s">
        <v>21</v>
      </c>
      <c r="X24" s="72">
        <v>1</v>
      </c>
      <c r="AA24" s="229">
        <f t="shared" si="6"/>
        <v>110</v>
      </c>
    </row>
    <row r="25" spans="1:31" ht="12.75" customHeight="1" x14ac:dyDescent="0.2">
      <c r="A25" s="73" t="s">
        <v>25</v>
      </c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1:31" ht="12.75" customHeight="1" x14ac:dyDescent="0.2">
      <c r="A26" s="74" t="s">
        <v>22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</row>
    <row r="27" spans="1:31" ht="12.75" customHeight="1" x14ac:dyDescent="0.2">
      <c r="A27" s="75"/>
      <c r="B27" s="75"/>
      <c r="C27" s="76"/>
      <c r="D27" s="76"/>
      <c r="E27" s="76"/>
      <c r="F27" s="76"/>
      <c r="G27" s="76"/>
      <c r="H27" s="76"/>
      <c r="I27" s="76"/>
      <c r="J27" s="76"/>
      <c r="K27" s="77"/>
      <c r="L27" s="77"/>
      <c r="M27" s="76"/>
      <c r="N27" s="76"/>
      <c r="O27" s="76"/>
      <c r="P27" s="76"/>
      <c r="Q27" s="76"/>
      <c r="R27" s="76"/>
      <c r="S27" s="76"/>
      <c r="T27" s="76"/>
      <c r="U27" s="75"/>
      <c r="V27" s="75"/>
      <c r="W27" s="75"/>
      <c r="X27" s="75"/>
      <c r="AA27" s="235"/>
    </row>
    <row r="28" spans="1:31" ht="12.75" customHeight="1" x14ac:dyDescent="0.2">
      <c r="A28" s="461" t="s">
        <v>37</v>
      </c>
      <c r="B28" s="461"/>
      <c r="C28" s="461"/>
      <c r="D28" s="461"/>
      <c r="E28" s="461"/>
      <c r="F28" s="461"/>
      <c r="G28" s="461"/>
      <c r="H28" s="461"/>
      <c r="I28" s="461"/>
      <c r="J28" s="461"/>
      <c r="K28" s="461"/>
      <c r="L28" s="461"/>
      <c r="M28" s="461"/>
      <c r="N28" s="461"/>
      <c r="O28" s="92"/>
      <c r="P28" s="26"/>
      <c r="Q28" s="26"/>
      <c r="R28" s="26"/>
      <c r="S28" s="78"/>
      <c r="T28" s="78"/>
      <c r="U28" s="78"/>
      <c r="V28" s="78"/>
      <c r="W28" s="78"/>
      <c r="X28" s="78"/>
      <c r="AA28" s="236"/>
    </row>
    <row r="29" spans="1:31" ht="12.75" customHeight="1" x14ac:dyDescent="0.2">
      <c r="A29" s="27"/>
      <c r="B29" s="461" t="s">
        <v>38</v>
      </c>
      <c r="C29" s="461"/>
      <c r="D29" s="461"/>
      <c r="E29" s="461"/>
      <c r="F29" s="461"/>
      <c r="G29" s="461"/>
      <c r="H29" s="461"/>
      <c r="I29" s="461"/>
      <c r="J29" s="461"/>
      <c r="K29" s="461"/>
      <c r="L29" s="461"/>
      <c r="M29" s="461"/>
      <c r="N29" s="461"/>
      <c r="O29" s="461"/>
      <c r="P29" s="461"/>
      <c r="Q29" s="26"/>
      <c r="R29" s="26"/>
      <c r="S29" s="78"/>
      <c r="T29" s="78"/>
      <c r="U29" s="78"/>
      <c r="V29" s="78"/>
      <c r="W29" s="78"/>
      <c r="X29" s="78"/>
      <c r="AA29" s="238"/>
    </row>
    <row r="30" spans="1:31" ht="12.75" customHeight="1" x14ac:dyDescent="0.2">
      <c r="A30" s="27"/>
      <c r="B30" s="27"/>
      <c r="C30" s="461" t="s">
        <v>39</v>
      </c>
      <c r="D30" s="461"/>
      <c r="E30" s="461"/>
      <c r="F30" s="461"/>
      <c r="G30" s="461"/>
      <c r="H30" s="461"/>
      <c r="I30" s="461"/>
      <c r="J30" s="461"/>
      <c r="K30" s="461"/>
      <c r="L30" s="461"/>
      <c r="M30" s="461"/>
      <c r="N30" s="461"/>
      <c r="O30" s="461"/>
      <c r="P30" s="461"/>
      <c r="Q30" s="461"/>
      <c r="R30" s="15"/>
      <c r="S30" s="77"/>
      <c r="T30" s="77"/>
      <c r="U30" s="79"/>
      <c r="V30" s="79"/>
      <c r="W30" s="79"/>
      <c r="X30" s="79"/>
      <c r="AA30" s="238"/>
    </row>
    <row r="31" spans="1:31" ht="12.75" customHeight="1" x14ac:dyDescent="0.2">
      <c r="A31" s="27"/>
      <c r="B31" s="27"/>
      <c r="C31" s="28"/>
      <c r="D31" s="461" t="s">
        <v>40</v>
      </c>
      <c r="E31" s="461"/>
      <c r="F31" s="461"/>
      <c r="G31" s="461"/>
      <c r="H31" s="461"/>
      <c r="I31" s="461"/>
      <c r="J31" s="461"/>
      <c r="K31" s="461"/>
      <c r="L31" s="461"/>
      <c r="M31" s="461"/>
      <c r="N31" s="461"/>
      <c r="O31" s="461"/>
      <c r="P31" s="461"/>
      <c r="Q31" s="461"/>
      <c r="R31" s="461"/>
      <c r="S31" s="77"/>
      <c r="T31" s="77"/>
      <c r="U31" s="79"/>
      <c r="V31" s="79"/>
      <c r="W31" s="79"/>
      <c r="X31" s="79"/>
      <c r="AA31" s="239"/>
    </row>
    <row r="32" spans="1:31" ht="12.75" customHeight="1" x14ac:dyDescent="0.2">
      <c r="A32" s="79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AA32" s="238"/>
    </row>
    <row r="33" spans="1:44" ht="24.75" customHeight="1" x14ac:dyDescent="0.2">
      <c r="A33" s="80"/>
      <c r="B33" s="81"/>
      <c r="C33" s="81"/>
      <c r="D33" s="81"/>
      <c r="E33" s="81"/>
      <c r="F33" s="80"/>
      <c r="G33" s="506" t="s">
        <v>41</v>
      </c>
      <c r="H33" s="506"/>
      <c r="I33" s="506"/>
      <c r="J33" s="506"/>
      <c r="K33" s="506"/>
      <c r="L33" s="506"/>
      <c r="M33" s="506"/>
      <c r="N33" s="506"/>
      <c r="O33" s="506"/>
      <c r="P33" s="506"/>
      <c r="Q33" s="506"/>
      <c r="R33" s="506"/>
      <c r="S33" s="506"/>
      <c r="T33" s="506"/>
      <c r="U33" s="506"/>
      <c r="V33" s="506"/>
      <c r="W33" s="506"/>
      <c r="X33" s="506"/>
      <c r="AA33" s="238"/>
    </row>
    <row r="34" spans="1:44" ht="12.75" customHeight="1" x14ac:dyDescent="0.2">
      <c r="A34" s="75"/>
      <c r="B34" s="75"/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AA34" s="238"/>
    </row>
    <row r="35" spans="1:44" ht="12.75" customHeight="1" x14ac:dyDescent="0.2">
      <c r="A35" s="505" t="s">
        <v>20</v>
      </c>
      <c r="B35" s="505"/>
      <c r="C35" s="505"/>
      <c r="D35" s="505"/>
      <c r="E35" s="505"/>
      <c r="F35" s="505"/>
      <c r="G35" s="505"/>
      <c r="H35" s="505"/>
      <c r="I35" s="505"/>
      <c r="J35" s="505"/>
      <c r="K35" s="505"/>
      <c r="L35" s="505"/>
      <c r="M35" s="505"/>
      <c r="N35" s="505"/>
      <c r="O35" s="505"/>
      <c r="P35" s="505"/>
      <c r="Q35" s="505"/>
      <c r="R35" s="505"/>
      <c r="S35" s="505"/>
      <c r="T35" s="505"/>
      <c r="U35" s="505"/>
      <c r="V35" s="505"/>
      <c r="W35" s="505"/>
      <c r="X35" s="505"/>
      <c r="AA35" s="238"/>
    </row>
    <row r="36" spans="1:44" ht="9" customHeight="1" x14ac:dyDescent="0.2">
      <c r="A36" s="82"/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AA36" s="238"/>
    </row>
    <row r="37" spans="1:44" ht="12" customHeight="1" x14ac:dyDescent="0.2">
      <c r="A37" s="83"/>
      <c r="B37" s="83"/>
      <c r="C37" s="83"/>
      <c r="D37" s="83"/>
      <c r="E37" s="83"/>
      <c r="F37" s="504" t="s">
        <v>1</v>
      </c>
      <c r="G37" s="504"/>
      <c r="H37" s="504"/>
      <c r="I37" s="504"/>
      <c r="J37" s="504"/>
      <c r="K37" s="504"/>
      <c r="L37" s="504"/>
      <c r="M37" s="504"/>
      <c r="N37" s="504"/>
      <c r="O37" s="84"/>
      <c r="P37" s="504" t="s">
        <v>2</v>
      </c>
      <c r="Q37" s="504"/>
      <c r="R37" s="504"/>
      <c r="S37" s="504"/>
      <c r="T37" s="504"/>
      <c r="U37" s="504"/>
      <c r="V37" s="504"/>
      <c r="W37" s="504"/>
      <c r="X37" s="504"/>
      <c r="AA37" s="239"/>
    </row>
    <row r="38" spans="1:44" ht="12" customHeight="1" x14ac:dyDescent="0.2">
      <c r="A38" s="85"/>
      <c r="B38" s="85"/>
      <c r="C38" s="85"/>
      <c r="D38" s="85"/>
      <c r="E38" s="85"/>
      <c r="F38" s="504" t="s">
        <v>6</v>
      </c>
      <c r="G38" s="504"/>
      <c r="H38" s="504"/>
      <c r="I38" s="504"/>
      <c r="J38" s="84"/>
      <c r="K38" s="504" t="s">
        <v>18</v>
      </c>
      <c r="L38" s="504"/>
      <c r="M38" s="504"/>
      <c r="N38" s="504"/>
      <c r="O38" s="84"/>
      <c r="P38" s="504" t="s">
        <v>26</v>
      </c>
      <c r="Q38" s="504"/>
      <c r="R38" s="504"/>
      <c r="S38" s="504"/>
      <c r="T38" s="84"/>
      <c r="U38" s="504" t="s">
        <v>18</v>
      </c>
      <c r="V38" s="504"/>
      <c r="W38" s="504"/>
      <c r="X38" s="504"/>
      <c r="AA38" s="237"/>
    </row>
    <row r="39" spans="1:44" ht="12" customHeight="1" x14ac:dyDescent="0.2">
      <c r="A39" s="85"/>
      <c r="B39" s="85"/>
      <c r="C39" s="85"/>
      <c r="D39" s="85"/>
      <c r="E39" s="85"/>
      <c r="F39" s="503" t="s">
        <v>16</v>
      </c>
      <c r="G39" s="503"/>
      <c r="H39" s="228" t="s">
        <v>10</v>
      </c>
      <c r="I39" s="86" t="s">
        <v>17</v>
      </c>
      <c r="J39" s="87"/>
      <c r="K39" s="504" t="s">
        <v>16</v>
      </c>
      <c r="L39" s="504"/>
      <c r="M39" s="86" t="s">
        <v>10</v>
      </c>
      <c r="N39" s="86" t="s">
        <v>17</v>
      </c>
      <c r="O39" s="87"/>
      <c r="P39" s="504" t="s">
        <v>16</v>
      </c>
      <c r="Q39" s="504"/>
      <c r="R39" s="86" t="s">
        <v>10</v>
      </c>
      <c r="S39" s="86" t="s">
        <v>17</v>
      </c>
      <c r="T39" s="87"/>
      <c r="U39" s="504" t="s">
        <v>16</v>
      </c>
      <c r="V39" s="504"/>
      <c r="W39" s="86" t="s">
        <v>10</v>
      </c>
      <c r="X39" s="86" t="s">
        <v>17</v>
      </c>
      <c r="AA39" s="237"/>
      <c r="AB39" s="6"/>
    </row>
    <row r="40" spans="1:44" ht="12" customHeight="1" x14ac:dyDescent="0.2">
      <c r="A40" s="500">
        <v>2009</v>
      </c>
      <c r="B40" s="102" t="s">
        <v>12</v>
      </c>
      <c r="C40" s="103"/>
      <c r="D40" s="103"/>
      <c r="E40" s="104"/>
      <c r="F40" s="226">
        <v>11</v>
      </c>
      <c r="G40" s="227"/>
      <c r="H40" s="110">
        <v>8</v>
      </c>
      <c r="I40" s="89" t="s">
        <v>19</v>
      </c>
      <c r="J40" s="90"/>
      <c r="K40" s="226">
        <v>19</v>
      </c>
      <c r="L40" s="227"/>
      <c r="M40" s="110">
        <v>13</v>
      </c>
      <c r="N40" s="89">
        <v>0.68421052631578949</v>
      </c>
      <c r="O40" s="90"/>
      <c r="P40" s="226">
        <v>179</v>
      </c>
      <c r="Q40" s="227"/>
      <c r="R40" s="110">
        <v>88</v>
      </c>
      <c r="S40" s="89">
        <v>0.49162011173184356</v>
      </c>
      <c r="T40" s="90"/>
      <c r="U40" s="226">
        <v>207</v>
      </c>
      <c r="V40" s="227"/>
      <c r="W40" s="100">
        <v>109</v>
      </c>
      <c r="X40" s="89">
        <v>0.52657004830917875</v>
      </c>
      <c r="Y40" s="2"/>
      <c r="Z40" s="7"/>
      <c r="AA40" s="239"/>
      <c r="AB40" s="6"/>
      <c r="AC40" s="6"/>
      <c r="AD40" s="6"/>
      <c r="AE40" s="6"/>
      <c r="AF40" s="6"/>
    </row>
    <row r="41" spans="1:44" ht="12" customHeight="1" x14ac:dyDescent="0.2">
      <c r="A41" s="501"/>
      <c r="B41" s="102" t="s">
        <v>13</v>
      </c>
      <c r="C41" s="103"/>
      <c r="D41" s="103"/>
      <c r="E41" s="104"/>
      <c r="F41" s="226">
        <v>5</v>
      </c>
      <c r="G41" s="227"/>
      <c r="H41" s="110">
        <v>3</v>
      </c>
      <c r="I41" s="89" t="s">
        <v>19</v>
      </c>
      <c r="J41" s="90"/>
      <c r="K41" s="226">
        <v>12</v>
      </c>
      <c r="L41" s="227"/>
      <c r="M41" s="110">
        <v>6</v>
      </c>
      <c r="N41" s="89">
        <v>0.5</v>
      </c>
      <c r="O41" s="90"/>
      <c r="P41" s="226">
        <v>183</v>
      </c>
      <c r="Q41" s="227"/>
      <c r="R41" s="110">
        <v>20</v>
      </c>
      <c r="S41" s="89">
        <v>0.10928961748633879</v>
      </c>
      <c r="T41" s="90"/>
      <c r="U41" s="226">
        <v>210</v>
      </c>
      <c r="V41" s="227"/>
      <c r="W41" s="100">
        <v>28</v>
      </c>
      <c r="X41" s="89">
        <v>0.13333333333333333</v>
      </c>
      <c r="Z41" s="7"/>
      <c r="AA41" s="239"/>
      <c r="AB41" s="6"/>
      <c r="AC41" s="6"/>
      <c r="AD41" s="6"/>
      <c r="AE41" s="6"/>
      <c r="AF41" s="6"/>
      <c r="AG41" s="6"/>
      <c r="AH41" s="6"/>
    </row>
    <row r="42" spans="1:44" ht="12" customHeight="1" x14ac:dyDescent="0.2">
      <c r="A42" s="501"/>
      <c r="B42" s="102" t="s">
        <v>14</v>
      </c>
      <c r="C42" s="103"/>
      <c r="D42" s="103"/>
      <c r="E42" s="104"/>
      <c r="F42" s="226">
        <v>15</v>
      </c>
      <c r="G42" s="227"/>
      <c r="H42" s="110">
        <v>13</v>
      </c>
      <c r="I42" s="89" t="s">
        <v>19</v>
      </c>
      <c r="J42" s="90"/>
      <c r="K42" s="226">
        <v>24</v>
      </c>
      <c r="L42" s="227"/>
      <c r="M42" s="110">
        <v>16</v>
      </c>
      <c r="N42" s="89">
        <v>0.66666666666666663</v>
      </c>
      <c r="O42" s="90"/>
      <c r="P42" s="226">
        <v>176</v>
      </c>
      <c r="Q42" s="227"/>
      <c r="R42" s="110">
        <v>28</v>
      </c>
      <c r="S42" s="89">
        <v>0.15909090909090909</v>
      </c>
      <c r="T42" s="90"/>
      <c r="U42" s="226">
        <v>199</v>
      </c>
      <c r="V42" s="227"/>
      <c r="W42" s="100">
        <v>37</v>
      </c>
      <c r="X42" s="89">
        <v>0.18592964824120603</v>
      </c>
      <c r="Z42" s="7"/>
      <c r="AA42" s="239"/>
      <c r="AB42" s="6"/>
      <c r="AC42" s="6"/>
      <c r="AD42" s="6"/>
      <c r="AE42" s="6"/>
      <c r="AF42" s="6"/>
      <c r="AG42" s="6"/>
      <c r="AH42" s="6"/>
    </row>
    <row r="43" spans="1:44" ht="12" customHeight="1" x14ac:dyDescent="0.2">
      <c r="A43" s="501"/>
      <c r="B43" s="102" t="s">
        <v>15</v>
      </c>
      <c r="C43" s="103"/>
      <c r="D43" s="103"/>
      <c r="E43" s="104"/>
      <c r="F43" s="226">
        <v>16</v>
      </c>
      <c r="G43" s="227"/>
      <c r="H43" s="110">
        <v>16</v>
      </c>
      <c r="I43" s="89" t="s">
        <v>19</v>
      </c>
      <c r="J43" s="90"/>
      <c r="K43" s="226">
        <v>27</v>
      </c>
      <c r="L43" s="227"/>
      <c r="M43" s="110">
        <v>22</v>
      </c>
      <c r="N43" s="89">
        <v>0.81481481481481477</v>
      </c>
      <c r="O43" s="90"/>
      <c r="P43" s="226">
        <v>225</v>
      </c>
      <c r="Q43" s="227"/>
      <c r="R43" s="110">
        <v>120</v>
      </c>
      <c r="S43" s="89">
        <v>0.53333333333333333</v>
      </c>
      <c r="T43" s="90"/>
      <c r="U43" s="226">
        <v>257</v>
      </c>
      <c r="V43" s="227"/>
      <c r="W43" s="100">
        <v>143</v>
      </c>
      <c r="X43" s="89">
        <v>0.55642023346303504</v>
      </c>
      <c r="AA43" s="239"/>
      <c r="AB43" s="9"/>
      <c r="AC43" s="9"/>
      <c r="AD43" s="9"/>
      <c r="AE43" s="6"/>
      <c r="AF43" s="6"/>
      <c r="AG43" s="6"/>
      <c r="AH43" s="6"/>
    </row>
    <row r="44" spans="1:44" ht="12" customHeight="1" x14ac:dyDescent="0.2">
      <c r="A44" s="502"/>
      <c r="B44" s="105" t="s">
        <v>16</v>
      </c>
      <c r="C44" s="106"/>
      <c r="D44" s="106"/>
      <c r="E44" s="107"/>
      <c r="F44" s="108">
        <v>47</v>
      </c>
      <c r="G44" s="109"/>
      <c r="H44" s="93">
        <v>40</v>
      </c>
      <c r="I44" s="94">
        <v>0.85106382978723405</v>
      </c>
      <c r="J44" s="95"/>
      <c r="K44" s="108">
        <v>82</v>
      </c>
      <c r="L44" s="109"/>
      <c r="M44" s="93">
        <v>57</v>
      </c>
      <c r="N44" s="94">
        <v>0.69512195121951215</v>
      </c>
      <c r="O44" s="95"/>
      <c r="P44" s="108">
        <v>763</v>
      </c>
      <c r="Q44" s="109"/>
      <c r="R44" s="93">
        <v>256</v>
      </c>
      <c r="S44" s="94">
        <v>0.33551769331585846</v>
      </c>
      <c r="T44" s="95"/>
      <c r="U44" s="108">
        <v>873</v>
      </c>
      <c r="V44" s="109"/>
      <c r="W44" s="93">
        <v>317</v>
      </c>
      <c r="X44" s="94">
        <v>0.36311569301260022</v>
      </c>
      <c r="AA44" s="239"/>
      <c r="AB44" s="9"/>
      <c r="AC44" s="9"/>
      <c r="AD44" s="9"/>
      <c r="AE44" s="6"/>
      <c r="AF44" s="6"/>
      <c r="AG44" s="6"/>
      <c r="AH44" s="6"/>
    </row>
    <row r="45" spans="1:44" ht="12" customHeight="1" x14ac:dyDescent="0.2">
      <c r="A45" s="500">
        <v>2010</v>
      </c>
      <c r="B45" s="102" t="s">
        <v>12</v>
      </c>
      <c r="C45" s="103"/>
      <c r="D45" s="103"/>
      <c r="E45" s="104"/>
      <c r="F45" s="226">
        <v>6</v>
      </c>
      <c r="G45" s="227"/>
      <c r="H45" s="110">
        <v>6</v>
      </c>
      <c r="I45" s="89" t="s">
        <v>19</v>
      </c>
      <c r="J45" s="90"/>
      <c r="K45" s="226">
        <v>17</v>
      </c>
      <c r="L45" s="227"/>
      <c r="M45" s="110">
        <v>12</v>
      </c>
      <c r="N45" s="89">
        <v>0.70588235294117652</v>
      </c>
      <c r="O45" s="90"/>
      <c r="P45" s="226">
        <v>178</v>
      </c>
      <c r="Q45" s="227"/>
      <c r="R45" s="110">
        <v>77</v>
      </c>
      <c r="S45" s="89">
        <v>0.43258426966292135</v>
      </c>
      <c r="T45" s="90"/>
      <c r="U45" s="226">
        <v>200</v>
      </c>
      <c r="V45" s="227"/>
      <c r="W45" s="100">
        <v>90</v>
      </c>
      <c r="X45" s="89">
        <v>0.45</v>
      </c>
      <c r="AA45" s="239"/>
      <c r="AB45" s="9"/>
      <c r="AC45" s="9"/>
      <c r="AD45" s="9"/>
      <c r="AE45" s="6"/>
      <c r="AF45" s="6"/>
      <c r="AG45" s="6"/>
      <c r="AH45" s="6"/>
    </row>
    <row r="46" spans="1:44" ht="12" customHeight="1" x14ac:dyDescent="0.2">
      <c r="A46" s="501"/>
      <c r="B46" s="102" t="s">
        <v>13</v>
      </c>
      <c r="C46" s="103"/>
      <c r="D46" s="103"/>
      <c r="E46" s="104"/>
      <c r="F46" s="226">
        <v>5</v>
      </c>
      <c r="G46" s="227"/>
      <c r="H46" s="110">
        <v>4</v>
      </c>
      <c r="I46" s="89" t="s">
        <v>19</v>
      </c>
      <c r="J46" s="90"/>
      <c r="K46" s="226">
        <v>16</v>
      </c>
      <c r="L46" s="227"/>
      <c r="M46" s="110">
        <v>9</v>
      </c>
      <c r="N46" s="89">
        <v>0.5625</v>
      </c>
      <c r="O46" s="90"/>
      <c r="P46" s="226">
        <v>181</v>
      </c>
      <c r="Q46" s="227"/>
      <c r="R46" s="110">
        <v>32</v>
      </c>
      <c r="S46" s="89">
        <v>0.17679558011049723</v>
      </c>
      <c r="T46" s="90"/>
      <c r="U46" s="226">
        <v>198</v>
      </c>
      <c r="V46" s="227"/>
      <c r="W46" s="100">
        <v>41</v>
      </c>
      <c r="X46" s="89">
        <v>0.20707070707070707</v>
      </c>
      <c r="AA46" s="239"/>
      <c r="AB46" s="9"/>
      <c r="AC46" s="9"/>
      <c r="AD46" s="9"/>
      <c r="AE46" s="6"/>
      <c r="AF46" s="6"/>
      <c r="AG46" s="6"/>
      <c r="AH46" s="6"/>
    </row>
    <row r="47" spans="1:44" ht="12" customHeight="1" x14ac:dyDescent="0.2">
      <c r="A47" s="501"/>
      <c r="B47" s="102" t="s">
        <v>14</v>
      </c>
      <c r="C47" s="103"/>
      <c r="D47" s="103"/>
      <c r="E47" s="104"/>
      <c r="F47" s="226">
        <v>7</v>
      </c>
      <c r="G47" s="227"/>
      <c r="H47" s="110">
        <v>6</v>
      </c>
      <c r="I47" s="89" t="s">
        <v>19</v>
      </c>
      <c r="J47" s="90"/>
      <c r="K47" s="226">
        <v>12</v>
      </c>
      <c r="L47" s="227"/>
      <c r="M47" s="110">
        <v>8</v>
      </c>
      <c r="N47" s="89">
        <v>0.66666666666666663</v>
      </c>
      <c r="O47" s="90"/>
      <c r="P47" s="226">
        <v>186</v>
      </c>
      <c r="Q47" s="227"/>
      <c r="R47" s="110">
        <v>38</v>
      </c>
      <c r="S47" s="89">
        <v>0.20430107526881722</v>
      </c>
      <c r="T47" s="90"/>
      <c r="U47" s="226">
        <v>210</v>
      </c>
      <c r="V47" s="227"/>
      <c r="W47" s="100">
        <v>47</v>
      </c>
      <c r="X47" s="89">
        <v>0.22380952380952382</v>
      </c>
      <c r="AA47" s="239"/>
      <c r="AB47" s="9"/>
      <c r="AC47" s="9"/>
      <c r="AD47" s="9"/>
      <c r="AE47" s="6"/>
      <c r="AF47" s="6"/>
      <c r="AG47" s="6"/>
      <c r="AH47" s="6"/>
    </row>
    <row r="48" spans="1:44" ht="12" customHeight="1" x14ac:dyDescent="0.2">
      <c r="A48" s="501"/>
      <c r="B48" s="102" t="s">
        <v>15</v>
      </c>
      <c r="C48" s="103"/>
      <c r="D48" s="103"/>
      <c r="E48" s="104"/>
      <c r="F48" s="226">
        <v>21</v>
      </c>
      <c r="G48" s="227"/>
      <c r="H48" s="110">
        <v>18</v>
      </c>
      <c r="I48" s="89" t="s">
        <v>19</v>
      </c>
      <c r="J48" s="90"/>
      <c r="K48" s="226">
        <v>34</v>
      </c>
      <c r="L48" s="227"/>
      <c r="M48" s="110">
        <v>30</v>
      </c>
      <c r="N48" s="89">
        <v>0.88235294117647056</v>
      </c>
      <c r="O48" s="90"/>
      <c r="P48" s="226">
        <v>295</v>
      </c>
      <c r="Q48" s="227"/>
      <c r="R48" s="110">
        <v>180</v>
      </c>
      <c r="S48" s="89">
        <v>0.61016949152542377</v>
      </c>
      <c r="T48" s="90"/>
      <c r="U48" s="226">
        <v>323</v>
      </c>
      <c r="V48" s="227"/>
      <c r="W48" s="100">
        <v>202</v>
      </c>
      <c r="X48" s="89">
        <v>0.62538699690402477</v>
      </c>
      <c r="AA48" s="239"/>
      <c r="AB48" s="241"/>
      <c r="AC48" s="241"/>
      <c r="AD48" s="241"/>
      <c r="AE48" s="241"/>
      <c r="AF48" s="241"/>
      <c r="AG48" s="241"/>
      <c r="AH48" s="241"/>
      <c r="AI48" s="241"/>
      <c r="AJ48" s="241"/>
      <c r="AK48" s="241"/>
      <c r="AL48" s="241"/>
      <c r="AM48" s="241"/>
      <c r="AN48" s="241"/>
      <c r="AO48" s="241"/>
      <c r="AP48" s="241"/>
      <c r="AQ48" s="241"/>
      <c r="AR48" s="241"/>
    </row>
    <row r="49" spans="1:34" ht="12" customHeight="1" x14ac:dyDescent="0.2">
      <c r="A49" s="502"/>
      <c r="B49" s="105" t="s">
        <v>16</v>
      </c>
      <c r="C49" s="106"/>
      <c r="D49" s="106"/>
      <c r="E49" s="107"/>
      <c r="F49" s="108">
        <v>39</v>
      </c>
      <c r="G49" s="109"/>
      <c r="H49" s="93">
        <v>34</v>
      </c>
      <c r="I49" s="94">
        <v>0.87179487179487181</v>
      </c>
      <c r="J49" s="95"/>
      <c r="K49" s="108">
        <v>79</v>
      </c>
      <c r="L49" s="109"/>
      <c r="M49" s="93">
        <v>59</v>
      </c>
      <c r="N49" s="94">
        <v>0.74683544303797467</v>
      </c>
      <c r="O49" s="95"/>
      <c r="P49" s="108">
        <v>840</v>
      </c>
      <c r="Q49" s="109"/>
      <c r="R49" s="93">
        <v>327</v>
      </c>
      <c r="S49" s="94">
        <v>0.38928571428571429</v>
      </c>
      <c r="T49" s="95"/>
      <c r="U49" s="108">
        <v>931</v>
      </c>
      <c r="V49" s="109"/>
      <c r="W49" s="93">
        <v>380</v>
      </c>
      <c r="X49" s="94">
        <v>0.40816326530612246</v>
      </c>
      <c r="AA49" s="239"/>
      <c r="AB49" s="9"/>
      <c r="AC49" s="9"/>
      <c r="AD49" s="9"/>
      <c r="AE49" s="6"/>
      <c r="AF49" s="6"/>
      <c r="AG49" s="6"/>
      <c r="AH49" s="6"/>
    </row>
    <row r="50" spans="1:34" ht="12" customHeight="1" x14ac:dyDescent="0.2">
      <c r="A50" s="500">
        <v>2011</v>
      </c>
      <c r="B50" s="102" t="s">
        <v>12</v>
      </c>
      <c r="C50" s="103"/>
      <c r="D50" s="103"/>
      <c r="E50" s="104"/>
      <c r="F50" s="226">
        <v>7</v>
      </c>
      <c r="G50" s="227"/>
      <c r="H50" s="110">
        <v>5</v>
      </c>
      <c r="I50" s="89" t="s">
        <v>19</v>
      </c>
      <c r="J50" s="90"/>
      <c r="K50" s="226">
        <v>14</v>
      </c>
      <c r="L50" s="227"/>
      <c r="M50" s="110">
        <v>11</v>
      </c>
      <c r="N50" s="89">
        <f t="shared" ref="N50:N59" si="7">M50/K50</f>
        <v>0.7857142857142857</v>
      </c>
      <c r="O50" s="90"/>
      <c r="P50" s="226">
        <v>179</v>
      </c>
      <c r="Q50" s="227"/>
      <c r="R50" s="110">
        <v>73</v>
      </c>
      <c r="S50" s="89">
        <f t="shared" ref="S50:S59" si="8">R50/P50</f>
        <v>0.40782122905027934</v>
      </c>
      <c r="T50" s="90"/>
      <c r="U50" s="226">
        <v>203</v>
      </c>
      <c r="V50" s="227"/>
      <c r="W50" s="100">
        <v>86</v>
      </c>
      <c r="X50" s="89">
        <f t="shared" ref="X50:X59" si="9">W50/U50</f>
        <v>0.42364532019704432</v>
      </c>
      <c r="AA50" s="239"/>
      <c r="AB50" s="9"/>
      <c r="AC50" s="9"/>
      <c r="AD50" s="9"/>
      <c r="AE50" s="6"/>
      <c r="AF50" s="6"/>
      <c r="AG50" s="6"/>
      <c r="AH50" s="6"/>
    </row>
    <row r="51" spans="1:34" ht="12" customHeight="1" x14ac:dyDescent="0.2">
      <c r="A51" s="501"/>
      <c r="B51" s="102" t="s">
        <v>13</v>
      </c>
      <c r="C51" s="103"/>
      <c r="D51" s="103"/>
      <c r="E51" s="104"/>
      <c r="F51" s="226">
        <v>5</v>
      </c>
      <c r="G51" s="227"/>
      <c r="H51" s="110">
        <v>2</v>
      </c>
      <c r="I51" s="89" t="s">
        <v>19</v>
      </c>
      <c r="J51" s="90"/>
      <c r="K51" s="226">
        <v>11</v>
      </c>
      <c r="L51" s="227"/>
      <c r="M51" s="110">
        <v>3</v>
      </c>
      <c r="N51" s="89">
        <f t="shared" si="7"/>
        <v>0.27272727272727271</v>
      </c>
      <c r="O51" s="90"/>
      <c r="P51" s="226">
        <v>189</v>
      </c>
      <c r="Q51" s="227"/>
      <c r="R51" s="110">
        <v>22</v>
      </c>
      <c r="S51" s="89">
        <f t="shared" si="8"/>
        <v>0.1164021164021164</v>
      </c>
      <c r="T51" s="90"/>
      <c r="U51" s="226">
        <v>208</v>
      </c>
      <c r="V51" s="227"/>
      <c r="W51" s="100">
        <v>25</v>
      </c>
      <c r="X51" s="89">
        <f t="shared" si="9"/>
        <v>0.1201923076923077</v>
      </c>
      <c r="AA51" s="239"/>
      <c r="AB51" s="6"/>
      <c r="AC51" s="6"/>
      <c r="AD51" s="6"/>
      <c r="AE51" s="6"/>
      <c r="AF51" s="6"/>
      <c r="AG51" s="6"/>
      <c r="AH51" s="6"/>
    </row>
    <row r="52" spans="1:34" ht="12" customHeight="1" x14ac:dyDescent="0.2">
      <c r="A52" s="501"/>
      <c r="B52" s="102" t="s">
        <v>14</v>
      </c>
      <c r="C52" s="103"/>
      <c r="D52" s="103"/>
      <c r="E52" s="104"/>
      <c r="F52" s="226">
        <v>4</v>
      </c>
      <c r="G52" s="227"/>
      <c r="H52" s="110">
        <v>4</v>
      </c>
      <c r="I52" s="89" t="s">
        <v>19</v>
      </c>
      <c r="J52" s="90"/>
      <c r="K52" s="226">
        <v>10</v>
      </c>
      <c r="L52" s="227"/>
      <c r="M52" s="110">
        <v>9</v>
      </c>
      <c r="N52" s="89">
        <f t="shared" si="7"/>
        <v>0.9</v>
      </c>
      <c r="O52" s="90"/>
      <c r="P52" s="226">
        <v>220</v>
      </c>
      <c r="Q52" s="227"/>
      <c r="R52" s="110">
        <v>40</v>
      </c>
      <c r="S52" s="89">
        <f t="shared" si="8"/>
        <v>0.18181818181818182</v>
      </c>
      <c r="T52" s="90"/>
      <c r="U52" s="226">
        <v>257</v>
      </c>
      <c r="V52" s="227"/>
      <c r="W52" s="100">
        <v>52</v>
      </c>
      <c r="X52" s="89">
        <f t="shared" si="9"/>
        <v>0.20233463035019456</v>
      </c>
      <c r="AA52" s="239"/>
      <c r="AB52" s="6"/>
    </row>
    <row r="53" spans="1:34" ht="12" customHeight="1" x14ac:dyDescent="0.2">
      <c r="A53" s="501"/>
      <c r="B53" s="102" t="s">
        <v>15</v>
      </c>
      <c r="C53" s="103"/>
      <c r="D53" s="103"/>
      <c r="E53" s="104"/>
      <c r="F53" s="226">
        <v>13</v>
      </c>
      <c r="G53" s="227"/>
      <c r="H53" s="110">
        <v>11</v>
      </c>
      <c r="I53" s="89" t="s">
        <v>19</v>
      </c>
      <c r="J53" s="90"/>
      <c r="K53" s="226">
        <v>25</v>
      </c>
      <c r="L53" s="227"/>
      <c r="M53" s="110">
        <v>21</v>
      </c>
      <c r="N53" s="89">
        <f t="shared" si="7"/>
        <v>0.84</v>
      </c>
      <c r="O53" s="90"/>
      <c r="P53" s="226">
        <v>241</v>
      </c>
      <c r="Q53" s="227"/>
      <c r="R53" s="110">
        <v>147</v>
      </c>
      <c r="S53" s="89">
        <f t="shared" si="8"/>
        <v>0.60995850622406644</v>
      </c>
      <c r="T53" s="90"/>
      <c r="U53" s="226">
        <v>268</v>
      </c>
      <c r="V53" s="227"/>
      <c r="W53" s="100">
        <v>167</v>
      </c>
      <c r="X53" s="89">
        <f t="shared" si="9"/>
        <v>0.62313432835820892</v>
      </c>
      <c r="AA53" s="239"/>
      <c r="AB53" s="6"/>
    </row>
    <row r="54" spans="1:34" ht="12" customHeight="1" x14ac:dyDescent="0.2">
      <c r="A54" s="502"/>
      <c r="B54" s="105" t="s">
        <v>16</v>
      </c>
      <c r="C54" s="106"/>
      <c r="D54" s="106"/>
      <c r="E54" s="107"/>
      <c r="F54" s="108">
        <f>SUM(F50:G53)</f>
        <v>29</v>
      </c>
      <c r="G54" s="109"/>
      <c r="H54" s="93">
        <f>SUM(H50:H53)</f>
        <v>22</v>
      </c>
      <c r="I54" s="94">
        <f>H54/F54</f>
        <v>0.75862068965517238</v>
      </c>
      <c r="J54" s="95"/>
      <c r="K54" s="108">
        <f>SUM(K50:L53)</f>
        <v>60</v>
      </c>
      <c r="L54" s="109"/>
      <c r="M54" s="93">
        <f>SUM(M50:M53)</f>
        <v>44</v>
      </c>
      <c r="N54" s="94">
        <f t="shared" si="7"/>
        <v>0.73333333333333328</v>
      </c>
      <c r="O54" s="95"/>
      <c r="P54" s="108">
        <f>SUM(P50:Q53)</f>
        <v>829</v>
      </c>
      <c r="Q54" s="109"/>
      <c r="R54" s="93">
        <f>SUM(R50:R53)</f>
        <v>282</v>
      </c>
      <c r="S54" s="94">
        <f t="shared" si="8"/>
        <v>0.34016887816646563</v>
      </c>
      <c r="T54" s="95"/>
      <c r="U54" s="98">
        <f>SUM(U50:V53)</f>
        <v>936</v>
      </c>
      <c r="V54" s="99"/>
      <c r="W54" s="93">
        <f>SUM(W50:W53)</f>
        <v>330</v>
      </c>
      <c r="X54" s="94">
        <f t="shared" si="9"/>
        <v>0.35256410256410259</v>
      </c>
      <c r="AA54" s="239"/>
      <c r="AB54" s="6"/>
    </row>
    <row r="55" spans="1:34" ht="12" customHeight="1" x14ac:dyDescent="0.2">
      <c r="A55" s="500">
        <v>2012</v>
      </c>
      <c r="B55" s="518" t="s">
        <v>12</v>
      </c>
      <c r="C55" s="519"/>
      <c r="D55" s="519"/>
      <c r="E55" s="520"/>
      <c r="F55" s="516">
        <v>3</v>
      </c>
      <c r="G55" s="517"/>
      <c r="H55" s="110">
        <v>2</v>
      </c>
      <c r="I55" s="89" t="s">
        <v>19</v>
      </c>
      <c r="J55" s="90"/>
      <c r="K55" s="507">
        <v>13</v>
      </c>
      <c r="L55" s="508"/>
      <c r="M55" s="100">
        <v>7</v>
      </c>
      <c r="N55" s="89">
        <f t="shared" si="7"/>
        <v>0.53846153846153844</v>
      </c>
      <c r="O55" s="90"/>
      <c r="P55" s="516">
        <v>211</v>
      </c>
      <c r="Q55" s="517"/>
      <c r="R55" s="100">
        <v>105</v>
      </c>
      <c r="S55" s="89">
        <f t="shared" si="8"/>
        <v>0.49763033175355448</v>
      </c>
      <c r="T55" s="90"/>
      <c r="U55" s="507">
        <v>243</v>
      </c>
      <c r="V55" s="508"/>
      <c r="W55" s="100">
        <v>125</v>
      </c>
      <c r="X55" s="89">
        <f t="shared" si="9"/>
        <v>0.51440329218106995</v>
      </c>
      <c r="AA55" s="239"/>
      <c r="AB55" s="6"/>
    </row>
    <row r="56" spans="1:34" ht="12" customHeight="1" x14ac:dyDescent="0.2">
      <c r="A56" s="501"/>
      <c r="B56" s="518" t="s">
        <v>13</v>
      </c>
      <c r="C56" s="519"/>
      <c r="D56" s="519"/>
      <c r="E56" s="520"/>
      <c r="F56" s="516">
        <v>5</v>
      </c>
      <c r="G56" s="517"/>
      <c r="H56" s="110">
        <v>4</v>
      </c>
      <c r="I56" s="89" t="s">
        <v>19</v>
      </c>
      <c r="J56" s="90"/>
      <c r="K56" s="507">
        <v>11</v>
      </c>
      <c r="L56" s="508"/>
      <c r="M56" s="100">
        <v>6</v>
      </c>
      <c r="N56" s="89">
        <f t="shared" si="7"/>
        <v>0.54545454545454541</v>
      </c>
      <c r="O56" s="90"/>
      <c r="P56" s="516">
        <v>163</v>
      </c>
      <c r="Q56" s="517"/>
      <c r="R56" s="100">
        <v>22</v>
      </c>
      <c r="S56" s="89">
        <f t="shared" si="8"/>
        <v>0.13496932515337423</v>
      </c>
      <c r="T56" s="90"/>
      <c r="U56" s="507">
        <v>187</v>
      </c>
      <c r="V56" s="508"/>
      <c r="W56" s="100">
        <v>27</v>
      </c>
      <c r="X56" s="89">
        <f t="shared" si="9"/>
        <v>0.14438502673796791</v>
      </c>
      <c r="AA56" s="239"/>
      <c r="AB56" s="6"/>
    </row>
    <row r="57" spans="1:34" ht="12" customHeight="1" x14ac:dyDescent="0.2">
      <c r="A57" s="501"/>
      <c r="B57" s="518" t="s">
        <v>14</v>
      </c>
      <c r="C57" s="519"/>
      <c r="D57" s="519"/>
      <c r="E57" s="520"/>
      <c r="F57" s="516">
        <v>4</v>
      </c>
      <c r="G57" s="517"/>
      <c r="H57" s="110">
        <v>3</v>
      </c>
      <c r="I57" s="89" t="s">
        <v>19</v>
      </c>
      <c r="J57" s="90"/>
      <c r="K57" s="507">
        <v>16</v>
      </c>
      <c r="L57" s="508"/>
      <c r="M57" s="100">
        <v>8</v>
      </c>
      <c r="N57" s="89">
        <f t="shared" si="7"/>
        <v>0.5</v>
      </c>
      <c r="O57" s="90"/>
      <c r="P57" s="516">
        <v>183</v>
      </c>
      <c r="Q57" s="517"/>
      <c r="R57" s="100">
        <v>31</v>
      </c>
      <c r="S57" s="89">
        <f t="shared" si="8"/>
        <v>0.16939890710382513</v>
      </c>
      <c r="T57" s="90"/>
      <c r="U57" s="507">
        <v>209</v>
      </c>
      <c r="V57" s="508"/>
      <c r="W57" s="100">
        <v>37</v>
      </c>
      <c r="X57" s="89">
        <f t="shared" si="9"/>
        <v>0.17703349282296652</v>
      </c>
      <c r="AA57" s="239"/>
      <c r="AB57" s="6"/>
    </row>
    <row r="58" spans="1:34" ht="12" customHeight="1" x14ac:dyDescent="0.2">
      <c r="A58" s="501"/>
      <c r="B58" s="518" t="s">
        <v>15</v>
      </c>
      <c r="C58" s="519"/>
      <c r="D58" s="519"/>
      <c r="E58" s="520"/>
      <c r="F58" s="516">
        <v>10</v>
      </c>
      <c r="G58" s="517"/>
      <c r="H58" s="110">
        <v>9</v>
      </c>
      <c r="I58" s="89" t="s">
        <v>19</v>
      </c>
      <c r="J58" s="90"/>
      <c r="K58" s="507">
        <v>22</v>
      </c>
      <c r="L58" s="508"/>
      <c r="M58" s="100">
        <v>18</v>
      </c>
      <c r="N58" s="89">
        <f t="shared" si="7"/>
        <v>0.81818181818181823</v>
      </c>
      <c r="O58" s="90"/>
      <c r="P58" s="516">
        <v>247</v>
      </c>
      <c r="Q58" s="517"/>
      <c r="R58" s="100">
        <v>138</v>
      </c>
      <c r="S58" s="89">
        <f t="shared" si="8"/>
        <v>0.5587044534412956</v>
      </c>
      <c r="T58" s="90"/>
      <c r="U58" s="507">
        <v>279</v>
      </c>
      <c r="V58" s="508"/>
      <c r="W58" s="100">
        <v>159</v>
      </c>
      <c r="X58" s="89">
        <f t="shared" si="9"/>
        <v>0.56989247311827962</v>
      </c>
      <c r="AB58" s="6"/>
    </row>
    <row r="59" spans="1:34" ht="12" customHeight="1" x14ac:dyDescent="0.2">
      <c r="A59" s="502"/>
      <c r="B59" s="439" t="s">
        <v>16</v>
      </c>
      <c r="C59" s="440"/>
      <c r="D59" s="440"/>
      <c r="E59" s="441"/>
      <c r="F59" s="435">
        <f>SUM(F55:G58)</f>
        <v>22</v>
      </c>
      <c r="G59" s="436"/>
      <c r="H59" s="93">
        <f>SUM(H55:H58)</f>
        <v>18</v>
      </c>
      <c r="I59" s="94">
        <f>H59/F59</f>
        <v>0.81818181818181823</v>
      </c>
      <c r="J59" s="95"/>
      <c r="K59" s="435">
        <f>SUM(K55:L58)</f>
        <v>62</v>
      </c>
      <c r="L59" s="436"/>
      <c r="M59" s="93">
        <f>SUM(M55:M58)</f>
        <v>39</v>
      </c>
      <c r="N59" s="94">
        <f t="shared" si="7"/>
        <v>0.62903225806451613</v>
      </c>
      <c r="O59" s="95"/>
      <c r="P59" s="435">
        <f>SUM(P55:Q58)</f>
        <v>804</v>
      </c>
      <c r="Q59" s="436"/>
      <c r="R59" s="93">
        <f>SUM(R55:R58)</f>
        <v>296</v>
      </c>
      <c r="S59" s="94">
        <f t="shared" si="8"/>
        <v>0.36815920398009949</v>
      </c>
      <c r="T59" s="95"/>
      <c r="U59" s="435">
        <f>SUM(U55:V58)</f>
        <v>918</v>
      </c>
      <c r="V59" s="436"/>
      <c r="W59" s="93">
        <f>SUM(W55:W58)</f>
        <v>348</v>
      </c>
      <c r="X59" s="94">
        <f t="shared" si="9"/>
        <v>0.37908496732026142</v>
      </c>
      <c r="AB59" s="6"/>
    </row>
    <row r="60" spans="1:34" ht="12" customHeight="1" x14ac:dyDescent="0.2">
      <c r="A60" s="500">
        <v>2013</v>
      </c>
      <c r="B60" s="518" t="s">
        <v>12</v>
      </c>
      <c r="C60" s="519"/>
      <c r="D60" s="519"/>
      <c r="E60" s="520"/>
      <c r="F60" s="516">
        <v>5</v>
      </c>
      <c r="G60" s="517"/>
      <c r="H60" s="88">
        <v>5</v>
      </c>
      <c r="I60" s="89" t="s">
        <v>19</v>
      </c>
      <c r="J60" s="90"/>
      <c r="K60" s="507">
        <v>9</v>
      </c>
      <c r="L60" s="508"/>
      <c r="M60" s="88">
        <v>8</v>
      </c>
      <c r="N60" s="89">
        <f t="shared" ref="N60:N64" si="10">M60/K60</f>
        <v>0.88888888888888884</v>
      </c>
      <c r="O60" s="90"/>
      <c r="P60" s="516">
        <v>181</v>
      </c>
      <c r="Q60" s="517"/>
      <c r="R60" s="88">
        <v>87</v>
      </c>
      <c r="S60" s="89">
        <f t="shared" ref="S60:S64" si="11">R60/P60</f>
        <v>0.48066298342541436</v>
      </c>
      <c r="T60" s="90"/>
      <c r="U60" s="507">
        <v>207</v>
      </c>
      <c r="V60" s="508"/>
      <c r="W60" s="88">
        <v>104</v>
      </c>
      <c r="X60" s="89">
        <f t="shared" ref="X60:X64" si="12">W60/U60</f>
        <v>0.50241545893719808</v>
      </c>
      <c r="AA60" s="234"/>
      <c r="AB60" s="6"/>
    </row>
    <row r="61" spans="1:34" ht="12" customHeight="1" x14ac:dyDescent="0.2">
      <c r="A61" s="501"/>
      <c r="B61" s="518" t="s">
        <v>13</v>
      </c>
      <c r="C61" s="519"/>
      <c r="D61" s="519"/>
      <c r="E61" s="520"/>
      <c r="F61" s="516">
        <v>4</v>
      </c>
      <c r="G61" s="517"/>
      <c r="H61" s="88">
        <v>3</v>
      </c>
      <c r="I61" s="89" t="s">
        <v>19</v>
      </c>
      <c r="J61" s="90"/>
      <c r="K61" s="507">
        <v>13</v>
      </c>
      <c r="L61" s="508"/>
      <c r="M61" s="88">
        <v>4</v>
      </c>
      <c r="N61" s="89">
        <f t="shared" si="10"/>
        <v>0.30769230769230771</v>
      </c>
      <c r="O61" s="90"/>
      <c r="P61" s="516">
        <v>165</v>
      </c>
      <c r="Q61" s="517"/>
      <c r="R61" s="88">
        <v>20</v>
      </c>
      <c r="S61" s="89">
        <f t="shared" si="11"/>
        <v>0.12121212121212122</v>
      </c>
      <c r="T61" s="90"/>
      <c r="U61" s="507">
        <v>187</v>
      </c>
      <c r="V61" s="508"/>
      <c r="W61" s="88">
        <v>29</v>
      </c>
      <c r="X61" s="89">
        <f t="shared" si="12"/>
        <v>0.15508021390374332</v>
      </c>
      <c r="AA61" s="234"/>
    </row>
    <row r="62" spans="1:34" ht="12" customHeight="1" x14ac:dyDescent="0.2">
      <c r="A62" s="501"/>
      <c r="B62" s="518" t="s">
        <v>14</v>
      </c>
      <c r="C62" s="519"/>
      <c r="D62" s="519"/>
      <c r="E62" s="520"/>
      <c r="F62" s="516">
        <v>5</v>
      </c>
      <c r="G62" s="517"/>
      <c r="H62" s="88">
        <v>3</v>
      </c>
      <c r="I62" s="89" t="s">
        <v>19</v>
      </c>
      <c r="J62" s="90"/>
      <c r="K62" s="507">
        <v>14</v>
      </c>
      <c r="L62" s="508"/>
      <c r="M62" s="88">
        <v>4</v>
      </c>
      <c r="N62" s="89">
        <f t="shared" si="10"/>
        <v>0.2857142857142857</v>
      </c>
      <c r="O62" s="90"/>
      <c r="P62" s="516">
        <v>213</v>
      </c>
      <c r="Q62" s="517"/>
      <c r="R62" s="88">
        <v>42</v>
      </c>
      <c r="S62" s="89">
        <f t="shared" si="11"/>
        <v>0.19718309859154928</v>
      </c>
      <c r="T62" s="90"/>
      <c r="U62" s="507">
        <v>235</v>
      </c>
      <c r="V62" s="508"/>
      <c r="W62" s="88">
        <v>49</v>
      </c>
      <c r="X62" s="89">
        <f t="shared" si="12"/>
        <v>0.20851063829787234</v>
      </c>
      <c r="AA62" s="234"/>
    </row>
    <row r="63" spans="1:34" ht="12" customHeight="1" x14ac:dyDescent="0.2">
      <c r="A63" s="501"/>
      <c r="B63" s="518" t="s">
        <v>15</v>
      </c>
      <c r="C63" s="519"/>
      <c r="D63" s="519"/>
      <c r="E63" s="520"/>
      <c r="F63" s="516">
        <v>16</v>
      </c>
      <c r="G63" s="517"/>
      <c r="H63" s="88">
        <v>16</v>
      </c>
      <c r="I63" s="89" t="s">
        <v>19</v>
      </c>
      <c r="J63" s="90"/>
      <c r="K63" s="507">
        <v>34</v>
      </c>
      <c r="L63" s="508"/>
      <c r="M63" s="88">
        <v>31</v>
      </c>
      <c r="N63" s="89">
        <f t="shared" si="10"/>
        <v>0.91176470588235292</v>
      </c>
      <c r="O63" s="90"/>
      <c r="P63" s="516">
        <v>265</v>
      </c>
      <c r="Q63" s="517"/>
      <c r="R63" s="88">
        <v>158</v>
      </c>
      <c r="S63" s="89">
        <f t="shared" si="11"/>
        <v>0.5962264150943396</v>
      </c>
      <c r="T63" s="90"/>
      <c r="U63" s="507">
        <v>292</v>
      </c>
      <c r="V63" s="508"/>
      <c r="W63" s="88">
        <v>177</v>
      </c>
      <c r="X63" s="89">
        <f t="shared" si="12"/>
        <v>0.60616438356164382</v>
      </c>
      <c r="AA63" s="234"/>
    </row>
    <row r="64" spans="1:34" ht="12" customHeight="1" x14ac:dyDescent="0.2">
      <c r="A64" s="502"/>
      <c r="B64" s="439" t="s">
        <v>16</v>
      </c>
      <c r="C64" s="440"/>
      <c r="D64" s="440"/>
      <c r="E64" s="441"/>
      <c r="F64" s="435">
        <f>SUM(F60:G63)</f>
        <v>30</v>
      </c>
      <c r="G64" s="436"/>
      <c r="H64" s="93">
        <f>SUM(H60:H63)</f>
        <v>27</v>
      </c>
      <c r="I64" s="94">
        <f>H64/F64</f>
        <v>0.9</v>
      </c>
      <c r="J64" s="95"/>
      <c r="K64" s="435">
        <f>SUM(K60:L63)</f>
        <v>70</v>
      </c>
      <c r="L64" s="436"/>
      <c r="M64" s="93">
        <f>SUM(M60:M63)</f>
        <v>47</v>
      </c>
      <c r="N64" s="94">
        <f t="shared" si="10"/>
        <v>0.67142857142857137</v>
      </c>
      <c r="O64" s="95"/>
      <c r="P64" s="435">
        <f>SUM(P60:Q63)</f>
        <v>824</v>
      </c>
      <c r="Q64" s="436"/>
      <c r="R64" s="93">
        <f>SUM(R60:R63)</f>
        <v>307</v>
      </c>
      <c r="S64" s="94">
        <f t="shared" si="11"/>
        <v>0.37257281553398058</v>
      </c>
      <c r="T64" s="95"/>
      <c r="U64" s="435">
        <f>SUM(U60:V63)</f>
        <v>921</v>
      </c>
      <c r="V64" s="436"/>
      <c r="W64" s="93">
        <f>SUM(W60:W63)</f>
        <v>359</v>
      </c>
      <c r="X64" s="94">
        <f t="shared" si="12"/>
        <v>0.38979370249728557</v>
      </c>
      <c r="AA64" s="234"/>
    </row>
    <row r="65" spans="1:25" s="1" customFormat="1" ht="33.75" customHeight="1" x14ac:dyDescent="0.3">
      <c r="A65" s="91" t="s">
        <v>53</v>
      </c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442">
        <v>16</v>
      </c>
      <c r="X65" s="442"/>
    </row>
    <row r="66" spans="1:25" s="1" customFormat="1" ht="27.75" customHeight="1" x14ac:dyDescent="0.3">
      <c r="T66" s="4"/>
      <c r="U66" s="4"/>
      <c r="V66" s="4"/>
      <c r="Y66" s="4"/>
    </row>
    <row r="67" spans="1:25" s="1" customFormat="1" ht="24" customHeight="1" x14ac:dyDescent="0.3">
      <c r="U67" s="5"/>
      <c r="V67" s="5"/>
      <c r="Y67" s="5"/>
    </row>
  </sheetData>
  <mergeCells count="95">
    <mergeCell ref="U55:V55"/>
    <mergeCell ref="B56:E56"/>
    <mergeCell ref="F56:G56"/>
    <mergeCell ref="K56:L56"/>
    <mergeCell ref="P56:Q56"/>
    <mergeCell ref="U56:V56"/>
    <mergeCell ref="U59:V59"/>
    <mergeCell ref="B58:E58"/>
    <mergeCell ref="U58:V58"/>
    <mergeCell ref="P58:Q58"/>
    <mergeCell ref="A55:A59"/>
    <mergeCell ref="B55:E55"/>
    <mergeCell ref="F55:G55"/>
    <mergeCell ref="K55:L55"/>
    <mergeCell ref="P55:Q55"/>
    <mergeCell ref="B59:E59"/>
    <mergeCell ref="F59:G59"/>
    <mergeCell ref="K59:L59"/>
    <mergeCell ref="P59:Q59"/>
    <mergeCell ref="B57:E57"/>
    <mergeCell ref="F57:G57"/>
    <mergeCell ref="K57:L57"/>
    <mergeCell ref="U60:V60"/>
    <mergeCell ref="B61:E61"/>
    <mergeCell ref="K61:L61"/>
    <mergeCell ref="P61:Q61"/>
    <mergeCell ref="U61:V61"/>
    <mergeCell ref="F58:G58"/>
    <mergeCell ref="C30:Q30"/>
    <mergeCell ref="P63:Q63"/>
    <mergeCell ref="P60:Q60"/>
    <mergeCell ref="P62:Q62"/>
    <mergeCell ref="P57:Q57"/>
    <mergeCell ref="K58:L58"/>
    <mergeCell ref="D31:R31"/>
    <mergeCell ref="B60:E60"/>
    <mergeCell ref="F60:G60"/>
    <mergeCell ref="K60:L60"/>
    <mergeCell ref="B62:E62"/>
    <mergeCell ref="F62:G62"/>
    <mergeCell ref="K62:L62"/>
    <mergeCell ref="B64:E64"/>
    <mergeCell ref="F64:G64"/>
    <mergeCell ref="K64:L64"/>
    <mergeCell ref="B63:E63"/>
    <mergeCell ref="F63:G63"/>
    <mergeCell ref="K63:L63"/>
    <mergeCell ref="U62:V62"/>
    <mergeCell ref="U63:V63"/>
    <mergeCell ref="A5:X5"/>
    <mergeCell ref="N8:P8"/>
    <mergeCell ref="N9:P9"/>
    <mergeCell ref="I7:P7"/>
    <mergeCell ref="A14:D14"/>
    <mergeCell ref="F14:I14"/>
    <mergeCell ref="K14:N14"/>
    <mergeCell ref="P14:S14"/>
    <mergeCell ref="N11:P11"/>
    <mergeCell ref="U14:X14"/>
    <mergeCell ref="N10:P10"/>
    <mergeCell ref="F61:G61"/>
    <mergeCell ref="A20:B20"/>
    <mergeCell ref="A60:A64"/>
    <mergeCell ref="W65:X65"/>
    <mergeCell ref="H20:I20"/>
    <mergeCell ref="K20:L20"/>
    <mergeCell ref="M20:N20"/>
    <mergeCell ref="P20:Q20"/>
    <mergeCell ref="P64:Q64"/>
    <mergeCell ref="U64:V64"/>
    <mergeCell ref="U39:V39"/>
    <mergeCell ref="P39:Q39"/>
    <mergeCell ref="P38:S38"/>
    <mergeCell ref="U38:X38"/>
    <mergeCell ref="U20:V20"/>
    <mergeCell ref="W20:X20"/>
    <mergeCell ref="G33:X33"/>
    <mergeCell ref="R20:S20"/>
    <mergeCell ref="U57:V57"/>
    <mergeCell ref="AC13:AD13"/>
    <mergeCell ref="U18:V18"/>
    <mergeCell ref="A50:A54"/>
    <mergeCell ref="A40:A44"/>
    <mergeCell ref="A45:A49"/>
    <mergeCell ref="F20:G20"/>
    <mergeCell ref="F39:G39"/>
    <mergeCell ref="F38:I38"/>
    <mergeCell ref="C20:D20"/>
    <mergeCell ref="K39:L39"/>
    <mergeCell ref="A28:N28"/>
    <mergeCell ref="K38:N38"/>
    <mergeCell ref="F37:N37"/>
    <mergeCell ref="A35:X35"/>
    <mergeCell ref="P37:X37"/>
    <mergeCell ref="B29:P29"/>
  </mergeCells>
  <phoneticPr fontId="0" type="noConversion"/>
  <pageMargins left="0.59055118110236227" right="0" top="0" bottom="0" header="0" footer="0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5"/>
  <sheetViews>
    <sheetView workbookViewId="0">
      <selection activeCell="AJ9" sqref="AJ9"/>
    </sheetView>
  </sheetViews>
  <sheetFormatPr defaultRowHeight="12.75" x14ac:dyDescent="0.2"/>
  <cols>
    <col min="1" max="1" width="5.85546875" style="1" customWidth="1"/>
    <col min="2" max="2" width="3.28515625" style="1" customWidth="1"/>
    <col min="3" max="3" width="6" style="1" customWidth="1"/>
    <col min="4" max="4" width="4" style="1" customWidth="1"/>
    <col min="5" max="5" width="0.42578125" style="1" customWidth="1"/>
    <col min="6" max="6" width="5.7109375" style="1" customWidth="1"/>
    <col min="7" max="7" width="3.28515625" style="1" customWidth="1"/>
    <col min="8" max="8" width="6" style="1" customWidth="1"/>
    <col min="9" max="9" width="4" style="1" customWidth="1"/>
    <col min="10" max="10" width="0.42578125" style="1" customWidth="1"/>
    <col min="11" max="11" width="5.7109375" style="1" customWidth="1"/>
    <col min="12" max="12" width="3.28515625" style="1" customWidth="1"/>
    <col min="13" max="13" width="6.140625" style="1" customWidth="1"/>
    <col min="14" max="14" width="4" style="1" customWidth="1"/>
    <col min="15" max="15" width="0.42578125" style="1" customWidth="1"/>
    <col min="16" max="16" width="5.7109375" style="1" customWidth="1"/>
    <col min="17" max="17" width="3.28515625" style="1" customWidth="1"/>
    <col min="18" max="18" width="6.140625" style="1" customWidth="1"/>
    <col min="19" max="19" width="4" style="1" customWidth="1"/>
    <col min="20" max="20" width="0.42578125" style="1" customWidth="1"/>
    <col min="21" max="21" width="5.85546875" style="1" customWidth="1"/>
    <col min="22" max="22" width="3.28515625" style="1" customWidth="1"/>
    <col min="23" max="23" width="6.140625" style="1" customWidth="1"/>
    <col min="24" max="24" width="4" style="1" customWidth="1"/>
    <col min="25" max="25" width="0.140625" style="1" customWidth="1"/>
    <col min="26" max="26" width="2.42578125" style="6" customWidth="1"/>
    <col min="27" max="27" width="13.85546875" style="204" bestFit="1" customWidth="1"/>
    <col min="28" max="30" width="9.140625" style="204"/>
    <col min="31" max="31" width="5.28515625" style="204" customWidth="1"/>
    <col min="32" max="32" width="5.42578125" style="204" customWidth="1"/>
    <col min="33" max="33" width="5.28515625" style="204" customWidth="1"/>
    <col min="34" max="34" width="5.42578125" style="204" customWidth="1"/>
    <col min="35" max="35" width="6.42578125" style="204" customWidth="1"/>
    <col min="36" max="36" width="5.42578125" style="215" customWidth="1"/>
    <col min="37" max="37" width="8.42578125" style="215" customWidth="1"/>
    <col min="38" max="38" width="5.42578125" style="215" customWidth="1"/>
    <col min="39" max="40" width="5.42578125" style="1" customWidth="1"/>
    <col min="41" max="45" width="6.7109375" style="1" customWidth="1"/>
    <col min="46" max="16384" width="9.140625" style="1"/>
  </cols>
  <sheetData>
    <row r="1" spans="1:48" x14ac:dyDescent="0.2">
      <c r="A1" s="34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AA1" s="202"/>
      <c r="AB1" s="203"/>
      <c r="AC1" s="203"/>
      <c r="AD1" s="203"/>
      <c r="AE1" s="203"/>
      <c r="AJ1" s="204"/>
      <c r="AK1" s="204"/>
      <c r="AL1" s="204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x14ac:dyDescent="0.2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AA2" s="205"/>
      <c r="AB2" s="206"/>
      <c r="AC2" s="206"/>
      <c r="AD2" s="206"/>
      <c r="AE2" s="206"/>
      <c r="AJ2" s="204"/>
      <c r="AK2" s="204"/>
      <c r="AL2" s="204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">
      <c r="A3" s="509" t="s">
        <v>28</v>
      </c>
      <c r="B3" s="509"/>
      <c r="C3" s="509"/>
      <c r="D3" s="509"/>
      <c r="E3" s="509"/>
      <c r="F3" s="509"/>
      <c r="G3" s="509"/>
      <c r="H3" s="509"/>
      <c r="I3" s="509"/>
      <c r="J3" s="509"/>
      <c r="K3" s="509"/>
      <c r="L3" s="509"/>
      <c r="M3" s="509"/>
      <c r="N3" s="509"/>
      <c r="O3" s="509"/>
      <c r="P3" s="509"/>
      <c r="Q3" s="509"/>
      <c r="R3" s="509"/>
      <c r="S3" s="509"/>
      <c r="T3" s="509"/>
      <c r="U3" s="509"/>
      <c r="V3" s="509"/>
      <c r="W3" s="509"/>
      <c r="X3" s="509"/>
      <c r="AA3" s="205"/>
      <c r="AB3" s="206"/>
      <c r="AC3" s="206"/>
      <c r="AD3" s="206"/>
      <c r="AE3" s="206"/>
      <c r="AJ3" s="204"/>
      <c r="AK3" s="204"/>
      <c r="AL3" s="204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ht="10.5" customHeight="1" x14ac:dyDescent="0.2">
      <c r="A4" s="31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4"/>
      <c r="P4" s="34"/>
      <c r="Q4" s="34"/>
      <c r="R4" s="34"/>
      <c r="S4" s="34"/>
      <c r="T4" s="34"/>
      <c r="U4" s="34"/>
      <c r="V4" s="34"/>
      <c r="W4" s="34"/>
      <c r="X4" s="34"/>
      <c r="AA4" s="205"/>
      <c r="AB4" s="206"/>
      <c r="AC4" s="206"/>
      <c r="AD4" s="206"/>
      <c r="AE4" s="206"/>
      <c r="AJ4" s="204"/>
      <c r="AK4" s="204"/>
      <c r="AL4" s="204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ht="12.75" customHeight="1" x14ac:dyDescent="0.2">
      <c r="A5" s="34"/>
      <c r="B5" s="34"/>
      <c r="C5" s="34"/>
      <c r="D5" s="34"/>
      <c r="E5" s="34"/>
      <c r="F5" s="34"/>
      <c r="G5" s="34"/>
      <c r="H5" s="34"/>
      <c r="I5" s="471" t="s">
        <v>23</v>
      </c>
      <c r="J5" s="472"/>
      <c r="K5" s="472"/>
      <c r="L5" s="472"/>
      <c r="M5" s="472"/>
      <c r="N5" s="472"/>
      <c r="O5" s="472"/>
      <c r="P5" s="473"/>
      <c r="Q5" s="34"/>
      <c r="R5" s="34"/>
      <c r="S5" s="34"/>
      <c r="T5" s="34"/>
      <c r="U5" s="34"/>
      <c r="V5" s="34"/>
      <c r="W5" s="34"/>
      <c r="X5" s="34"/>
      <c r="AA5" s="205"/>
      <c r="AB5" s="206"/>
      <c r="AC5" s="206"/>
      <c r="AD5" s="206"/>
      <c r="AE5" s="206"/>
      <c r="AJ5" s="204"/>
      <c r="AK5" s="204"/>
      <c r="AL5" s="204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ht="12.75" customHeight="1" x14ac:dyDescent="0.2">
      <c r="A6" s="34"/>
      <c r="B6" s="34"/>
      <c r="C6" s="34"/>
      <c r="D6" s="34"/>
      <c r="E6" s="34"/>
      <c r="F6" s="34"/>
      <c r="G6" s="34"/>
      <c r="H6" s="34"/>
      <c r="I6" s="35" t="s">
        <v>0</v>
      </c>
      <c r="J6" s="36"/>
      <c r="K6" s="36"/>
      <c r="L6" s="37">
        <v>954</v>
      </c>
      <c r="M6" s="38"/>
      <c r="N6" s="510">
        <v>1</v>
      </c>
      <c r="O6" s="510"/>
      <c r="P6" s="511"/>
      <c r="Q6" s="34"/>
      <c r="R6" s="34"/>
      <c r="S6" s="34"/>
      <c r="T6" s="34"/>
      <c r="U6" s="34"/>
      <c r="V6" s="34"/>
      <c r="W6" s="34"/>
      <c r="X6" s="34"/>
      <c r="AA6" s="205"/>
      <c r="AB6" s="206"/>
      <c r="AC6" s="206"/>
      <c r="AD6" s="206"/>
      <c r="AE6" s="206"/>
      <c r="AJ6" s="204"/>
      <c r="AK6" s="204"/>
      <c r="AL6" s="204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ht="12.75" customHeight="1" x14ac:dyDescent="0.2">
      <c r="A7" s="34"/>
      <c r="B7" s="34"/>
      <c r="C7" s="34"/>
      <c r="D7" s="34"/>
      <c r="E7" s="34"/>
      <c r="F7" s="34"/>
      <c r="G7" s="34"/>
      <c r="H7" s="34"/>
      <c r="I7" s="39" t="s">
        <v>1</v>
      </c>
      <c r="J7" s="40"/>
      <c r="K7" s="40"/>
      <c r="L7" s="41">
        <v>62</v>
      </c>
      <c r="M7" s="42"/>
      <c r="N7" s="512">
        <v>1</v>
      </c>
      <c r="O7" s="512"/>
      <c r="P7" s="513"/>
      <c r="Q7" s="34"/>
      <c r="R7" s="34"/>
      <c r="S7" s="34"/>
      <c r="T7" s="34"/>
      <c r="U7" s="34"/>
      <c r="V7" s="34"/>
      <c r="W7" s="34"/>
      <c r="X7" s="34"/>
      <c r="AA7" s="207"/>
      <c r="AB7" s="208"/>
      <c r="AC7" s="209"/>
      <c r="AD7" s="209"/>
      <c r="AE7" s="209"/>
      <c r="AJ7" s="204"/>
      <c r="AK7" s="204"/>
      <c r="AL7" s="204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ht="12.75" customHeight="1" x14ac:dyDescent="0.2">
      <c r="A8" s="34"/>
      <c r="B8" s="34"/>
      <c r="C8" s="34"/>
      <c r="D8" s="34"/>
      <c r="E8" s="34"/>
      <c r="F8" s="34"/>
      <c r="G8" s="34"/>
      <c r="H8" s="34"/>
      <c r="I8" s="39" t="s">
        <v>2</v>
      </c>
      <c r="J8" s="40"/>
      <c r="K8" s="40"/>
      <c r="L8" s="41">
        <v>918</v>
      </c>
      <c r="M8" s="42"/>
      <c r="N8" s="512">
        <v>1</v>
      </c>
      <c r="O8" s="512"/>
      <c r="P8" s="513"/>
      <c r="Q8" s="34"/>
      <c r="R8" s="34"/>
      <c r="S8" s="34"/>
      <c r="T8" s="34"/>
      <c r="U8" s="34"/>
      <c r="V8" s="34"/>
      <c r="W8" s="34"/>
      <c r="X8" s="34"/>
      <c r="AA8" s="207"/>
      <c r="AB8" s="207"/>
      <c r="AC8" s="209"/>
      <c r="AD8" s="209"/>
      <c r="AE8" s="209"/>
      <c r="AJ8" s="204"/>
      <c r="AK8" s="204"/>
      <c r="AL8" s="204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ht="12.75" customHeight="1" x14ac:dyDescent="0.2">
      <c r="A9" s="34"/>
      <c r="B9" s="34"/>
      <c r="C9" s="34"/>
      <c r="D9" s="43"/>
      <c r="E9" s="43"/>
      <c r="F9" s="43"/>
      <c r="G9" s="43"/>
      <c r="H9" s="34"/>
      <c r="I9" s="96" t="s">
        <v>21</v>
      </c>
      <c r="J9" s="97"/>
      <c r="K9" s="97"/>
      <c r="L9" s="46">
        <v>111</v>
      </c>
      <c r="M9" s="47"/>
      <c r="N9" s="514">
        <v>1</v>
      </c>
      <c r="O9" s="514"/>
      <c r="P9" s="515"/>
      <c r="Q9" s="34"/>
      <c r="R9" s="34"/>
      <c r="S9" s="34"/>
      <c r="T9" s="34"/>
      <c r="U9" s="34"/>
      <c r="V9" s="34"/>
      <c r="W9" s="34"/>
      <c r="X9" s="34"/>
      <c r="AA9" s="209"/>
      <c r="AB9" s="209"/>
      <c r="AC9" s="209"/>
      <c r="AD9" s="209"/>
      <c r="AE9" s="209"/>
      <c r="AJ9" s="204"/>
      <c r="AK9" s="204"/>
      <c r="AL9" s="204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ht="12.75" customHeight="1" x14ac:dyDescent="0.2">
      <c r="A10" s="34"/>
      <c r="B10" s="34"/>
      <c r="C10" s="48"/>
      <c r="D10" s="48"/>
      <c r="E10" s="48"/>
      <c r="F10" s="48"/>
      <c r="G10" s="48"/>
      <c r="H10" s="48"/>
      <c r="I10" s="48"/>
      <c r="J10" s="48"/>
      <c r="K10" s="48"/>
      <c r="L10" s="47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34"/>
      <c r="X10" s="34"/>
      <c r="AA10" s="209"/>
      <c r="AB10" s="209"/>
      <c r="AC10" s="207"/>
      <c r="AD10" s="210"/>
      <c r="AE10" s="210"/>
      <c r="AF10" s="211"/>
      <c r="AG10" s="211"/>
      <c r="AH10" s="211"/>
      <c r="AI10" s="211"/>
      <c r="AJ10" s="211"/>
      <c r="AK10" s="211"/>
      <c r="AL10" s="211"/>
      <c r="AM10" s="3"/>
      <c r="AN10" s="6"/>
      <c r="AO10" s="6"/>
      <c r="AP10" s="6"/>
      <c r="AQ10" s="6"/>
      <c r="AR10" s="6"/>
      <c r="AS10" s="6"/>
      <c r="AT10" s="6"/>
      <c r="AU10" s="6"/>
      <c r="AV10" s="6"/>
    </row>
    <row r="11" spans="1:48" ht="12.75" customHeight="1" x14ac:dyDescent="0.2">
      <c r="A11" s="34"/>
      <c r="B11" s="49"/>
      <c r="C11" s="34"/>
      <c r="D11" s="43"/>
      <c r="E11" s="43"/>
      <c r="F11" s="34"/>
      <c r="G11" s="49"/>
      <c r="H11" s="34"/>
      <c r="I11" s="43"/>
      <c r="J11" s="43"/>
      <c r="K11" s="43"/>
      <c r="L11" s="49"/>
      <c r="M11" s="34"/>
      <c r="N11" s="34"/>
      <c r="O11" s="34"/>
      <c r="P11" s="34"/>
      <c r="Q11" s="49"/>
      <c r="R11" s="34"/>
      <c r="S11" s="34"/>
      <c r="T11" s="34"/>
      <c r="U11" s="34"/>
      <c r="V11" s="50"/>
      <c r="W11" s="34"/>
      <c r="X11" s="34"/>
      <c r="AA11" s="209"/>
      <c r="AB11" s="209"/>
      <c r="AC11" s="207"/>
      <c r="AD11" s="212"/>
      <c r="AE11" s="482"/>
      <c r="AF11" s="482"/>
      <c r="AG11" s="482"/>
      <c r="AH11" s="482"/>
      <c r="AI11" s="482"/>
      <c r="AJ11" s="482"/>
      <c r="AK11" s="482"/>
      <c r="AL11" s="482"/>
      <c r="AM11" s="3"/>
      <c r="AN11" s="6"/>
      <c r="AO11" s="6"/>
      <c r="AP11" s="6"/>
      <c r="AQ11" s="6"/>
      <c r="AR11" s="6"/>
      <c r="AS11" s="6"/>
      <c r="AT11" s="6"/>
      <c r="AU11" s="6"/>
      <c r="AV11" s="6"/>
    </row>
    <row r="12" spans="1:48" ht="12.75" customHeight="1" x14ac:dyDescent="0.2">
      <c r="A12" s="464" t="s">
        <v>5</v>
      </c>
      <c r="B12" s="465"/>
      <c r="C12" s="465"/>
      <c r="D12" s="466"/>
      <c r="E12" s="51"/>
      <c r="F12" s="464" t="s">
        <v>8</v>
      </c>
      <c r="G12" s="465"/>
      <c r="H12" s="465"/>
      <c r="I12" s="466"/>
      <c r="J12" s="51"/>
      <c r="K12" s="464" t="s">
        <v>11</v>
      </c>
      <c r="L12" s="465"/>
      <c r="M12" s="465"/>
      <c r="N12" s="466"/>
      <c r="O12" s="34"/>
      <c r="P12" s="464" t="s">
        <v>6</v>
      </c>
      <c r="Q12" s="465"/>
      <c r="R12" s="465"/>
      <c r="S12" s="466"/>
      <c r="T12" s="34"/>
      <c r="U12" s="467" t="s">
        <v>7</v>
      </c>
      <c r="V12" s="468"/>
      <c r="W12" s="468"/>
      <c r="X12" s="469"/>
      <c r="Z12" s="17"/>
      <c r="AD12" s="212"/>
      <c r="AE12" s="212"/>
      <c r="AF12" s="212"/>
      <c r="AG12" s="212"/>
      <c r="AH12" s="212"/>
      <c r="AI12" s="212"/>
      <c r="AJ12" s="212"/>
      <c r="AK12" s="212"/>
      <c r="AL12" s="212"/>
      <c r="AM12" s="3"/>
      <c r="AN12" s="6"/>
      <c r="AO12" s="6"/>
      <c r="AP12" s="6"/>
      <c r="AQ12" s="6"/>
      <c r="AR12" s="6"/>
      <c r="AS12" s="6"/>
      <c r="AT12" s="6"/>
      <c r="AU12" s="6"/>
      <c r="AV12" s="6"/>
    </row>
    <row r="13" spans="1:48" ht="12.75" customHeight="1" x14ac:dyDescent="0.2">
      <c r="A13" s="52" t="s">
        <v>0</v>
      </c>
      <c r="B13" s="43"/>
      <c r="C13" s="53">
        <v>523</v>
      </c>
      <c r="D13" s="54">
        <f>C13/L6</f>
        <v>0.54821802935010477</v>
      </c>
      <c r="E13" s="55"/>
      <c r="F13" s="52" t="s">
        <v>0</v>
      </c>
      <c r="G13" s="43"/>
      <c r="H13" s="56">
        <v>259</v>
      </c>
      <c r="I13" s="54">
        <f>H13/L6</f>
        <v>0.27148846960167716</v>
      </c>
      <c r="J13" s="55"/>
      <c r="K13" s="52" t="s">
        <v>0</v>
      </c>
      <c r="L13" s="43"/>
      <c r="M13" s="56">
        <v>35</v>
      </c>
      <c r="N13" s="54">
        <f>M13/L6</f>
        <v>3.668763102725367E-2</v>
      </c>
      <c r="O13" s="34"/>
      <c r="P13" s="52" t="s">
        <v>0</v>
      </c>
      <c r="Q13" s="43"/>
      <c r="R13" s="53">
        <v>100</v>
      </c>
      <c r="S13" s="54">
        <f>R13/L6</f>
        <v>0.10482180293501048</v>
      </c>
      <c r="T13" s="34"/>
      <c r="U13" s="52" t="s">
        <v>0</v>
      </c>
      <c r="V13" s="43"/>
      <c r="W13" s="57">
        <v>37</v>
      </c>
      <c r="X13" s="54">
        <f>W13/L6</f>
        <v>3.8784067085953881E-2</v>
      </c>
      <c r="Z13" s="17"/>
      <c r="AD13" s="205"/>
      <c r="AE13" s="206"/>
      <c r="AF13" s="206"/>
      <c r="AG13" s="206"/>
      <c r="AH13" s="206"/>
      <c r="AI13" s="206"/>
      <c r="AJ13" s="206"/>
      <c r="AK13" s="206"/>
      <c r="AL13" s="206"/>
      <c r="AM13" s="3"/>
    </row>
    <row r="14" spans="1:48" ht="12.75" customHeight="1" x14ac:dyDescent="0.2">
      <c r="A14" s="52" t="s">
        <v>1</v>
      </c>
      <c r="B14" s="43"/>
      <c r="C14" s="56">
        <v>21</v>
      </c>
      <c r="D14" s="54">
        <f>C14/L7</f>
        <v>0.33870967741935482</v>
      </c>
      <c r="E14" s="55"/>
      <c r="F14" s="52" t="s">
        <v>1</v>
      </c>
      <c r="G14" s="43"/>
      <c r="H14" s="56">
        <v>8</v>
      </c>
      <c r="I14" s="54">
        <f>H14/L7</f>
        <v>0.12903225806451613</v>
      </c>
      <c r="J14" s="55"/>
      <c r="K14" s="52" t="s">
        <v>1</v>
      </c>
      <c r="L14" s="43"/>
      <c r="M14" s="56">
        <v>5</v>
      </c>
      <c r="N14" s="54">
        <f>M14/L7</f>
        <v>8.0645161290322578E-2</v>
      </c>
      <c r="O14" s="34"/>
      <c r="P14" s="52" t="s">
        <v>1</v>
      </c>
      <c r="Q14" s="43"/>
      <c r="R14" s="56">
        <v>22</v>
      </c>
      <c r="S14" s="54">
        <f>R14/L7</f>
        <v>0.35483870967741937</v>
      </c>
      <c r="T14" s="34"/>
      <c r="U14" s="52" t="s">
        <v>1</v>
      </c>
      <c r="V14" s="43"/>
      <c r="W14" s="57">
        <v>6</v>
      </c>
      <c r="X14" s="54">
        <f>W14/L7</f>
        <v>9.6774193548387094E-2</v>
      </c>
      <c r="Z14" s="17"/>
      <c r="AD14" s="205"/>
      <c r="AE14" s="206"/>
      <c r="AF14" s="206"/>
      <c r="AG14" s="206"/>
      <c r="AH14" s="206"/>
      <c r="AI14" s="206"/>
      <c r="AJ14" s="206"/>
      <c r="AK14" s="206"/>
      <c r="AL14" s="206"/>
      <c r="AM14" s="3"/>
    </row>
    <row r="15" spans="1:48" x14ac:dyDescent="0.2">
      <c r="A15" s="58" t="s">
        <v>2</v>
      </c>
      <c r="B15" s="43"/>
      <c r="C15" s="59">
        <v>514</v>
      </c>
      <c r="D15" s="54">
        <f>C15/L8</f>
        <v>0.55991285403050106</v>
      </c>
      <c r="E15" s="55"/>
      <c r="F15" s="58" t="s">
        <v>2</v>
      </c>
      <c r="G15" s="43"/>
      <c r="H15" s="59">
        <v>260</v>
      </c>
      <c r="I15" s="54">
        <f>H15/L8</f>
        <v>0.28322440087145967</v>
      </c>
      <c r="J15" s="55"/>
      <c r="K15" s="58" t="s">
        <v>2</v>
      </c>
      <c r="L15" s="43"/>
      <c r="M15" s="59">
        <v>30</v>
      </c>
      <c r="N15" s="54">
        <f>M15/L8</f>
        <v>3.2679738562091505E-2</v>
      </c>
      <c r="O15" s="34"/>
      <c r="P15" s="58" t="s">
        <v>2</v>
      </c>
      <c r="Q15" s="43"/>
      <c r="R15" s="59">
        <v>82</v>
      </c>
      <c r="S15" s="54">
        <f>R15/L8</f>
        <v>8.9324618736383449E-2</v>
      </c>
      <c r="T15" s="34"/>
      <c r="U15" s="58" t="s">
        <v>2</v>
      </c>
      <c r="V15" s="43"/>
      <c r="W15" s="60">
        <v>32</v>
      </c>
      <c r="X15" s="54">
        <f>W15/L8</f>
        <v>3.4858387799564274E-2</v>
      </c>
      <c r="Z15" s="17"/>
      <c r="AD15" s="205"/>
      <c r="AE15" s="206"/>
      <c r="AF15" s="206"/>
      <c r="AG15" s="206"/>
      <c r="AH15" s="206"/>
      <c r="AI15" s="206"/>
      <c r="AJ15" s="206"/>
      <c r="AK15" s="206"/>
      <c r="AL15" s="206"/>
      <c r="AM15" s="3"/>
    </row>
    <row r="16" spans="1:48" x14ac:dyDescent="0.2">
      <c r="A16" s="96" t="s">
        <v>21</v>
      </c>
      <c r="B16" s="97"/>
      <c r="C16" s="61">
        <v>32</v>
      </c>
      <c r="D16" s="62">
        <f>C16/L9</f>
        <v>0.28828828828828829</v>
      </c>
      <c r="E16" s="55"/>
      <c r="F16" s="96" t="s">
        <v>21</v>
      </c>
      <c r="G16" s="97"/>
      <c r="H16" s="61">
        <v>37</v>
      </c>
      <c r="I16" s="62">
        <f>H16/L9</f>
        <v>0.33333333333333331</v>
      </c>
      <c r="J16" s="55"/>
      <c r="K16" s="96" t="s">
        <v>21</v>
      </c>
      <c r="L16" s="97"/>
      <c r="M16" s="61">
        <v>3</v>
      </c>
      <c r="N16" s="62">
        <f>M16/L9</f>
        <v>2.7027027027027029E-2</v>
      </c>
      <c r="O16" s="43"/>
      <c r="P16" s="96" t="s">
        <v>21</v>
      </c>
      <c r="Q16" s="97"/>
      <c r="R16" s="61">
        <v>30</v>
      </c>
      <c r="S16" s="62">
        <f>R16/L9</f>
        <v>0.27027027027027029</v>
      </c>
      <c r="T16" s="43"/>
      <c r="U16" s="498" t="s">
        <v>21</v>
      </c>
      <c r="V16" s="499"/>
      <c r="W16" s="61">
        <v>9</v>
      </c>
      <c r="X16" s="62">
        <f>W16/L9</f>
        <v>8.1081081081081086E-2</v>
      </c>
      <c r="Z16" s="17"/>
      <c r="AD16" s="205"/>
      <c r="AE16" s="206"/>
      <c r="AF16" s="206"/>
      <c r="AG16" s="206"/>
      <c r="AH16" s="206"/>
      <c r="AI16" s="206"/>
      <c r="AJ16" s="206"/>
      <c r="AK16" s="206"/>
      <c r="AL16" s="206"/>
      <c r="AM16" s="3"/>
    </row>
    <row r="17" spans="1:39" x14ac:dyDescent="0.2">
      <c r="A17" s="63"/>
      <c r="B17" s="43"/>
      <c r="C17" s="63"/>
      <c r="D17" s="34"/>
      <c r="E17" s="43"/>
      <c r="F17" s="63"/>
      <c r="G17" s="34"/>
      <c r="H17" s="63"/>
      <c r="I17" s="43"/>
      <c r="J17" s="43"/>
      <c r="K17" s="63"/>
      <c r="L17" s="43"/>
      <c r="M17" s="63"/>
      <c r="N17" s="34"/>
      <c r="O17" s="34"/>
      <c r="P17" s="63"/>
      <c r="Q17" s="34"/>
      <c r="R17" s="63"/>
      <c r="S17" s="34"/>
      <c r="T17" s="34"/>
      <c r="U17" s="63"/>
      <c r="V17" s="34"/>
      <c r="W17" s="63"/>
      <c r="X17" s="34"/>
      <c r="AD17" s="205"/>
      <c r="AE17" s="206"/>
      <c r="AF17" s="206"/>
      <c r="AG17" s="206"/>
      <c r="AH17" s="206"/>
      <c r="AI17" s="206"/>
      <c r="AJ17" s="206"/>
      <c r="AK17" s="206"/>
      <c r="AL17" s="206"/>
      <c r="AM17" s="3"/>
    </row>
    <row r="18" spans="1:39" x14ac:dyDescent="0.2">
      <c r="A18" s="459" t="s">
        <v>9</v>
      </c>
      <c r="B18" s="460"/>
      <c r="C18" s="459" t="s">
        <v>24</v>
      </c>
      <c r="D18" s="460"/>
      <c r="E18" s="64"/>
      <c r="F18" s="459" t="s">
        <v>9</v>
      </c>
      <c r="G18" s="460"/>
      <c r="H18" s="459" t="s">
        <v>24</v>
      </c>
      <c r="I18" s="460"/>
      <c r="J18" s="65"/>
      <c r="K18" s="459" t="s">
        <v>9</v>
      </c>
      <c r="L18" s="460"/>
      <c r="M18" s="459" t="s">
        <v>24</v>
      </c>
      <c r="N18" s="460"/>
      <c r="O18" s="65"/>
      <c r="P18" s="459" t="s">
        <v>9</v>
      </c>
      <c r="Q18" s="460"/>
      <c r="R18" s="459" t="s">
        <v>24</v>
      </c>
      <c r="S18" s="460"/>
      <c r="T18" s="34"/>
      <c r="U18" s="459" t="s">
        <v>9</v>
      </c>
      <c r="V18" s="460"/>
      <c r="W18" s="459" t="s">
        <v>24</v>
      </c>
      <c r="X18" s="460"/>
      <c r="AB18" s="213"/>
      <c r="AD18" s="205"/>
      <c r="AE18" s="206"/>
      <c r="AF18" s="206"/>
      <c r="AG18" s="206"/>
      <c r="AH18" s="206"/>
      <c r="AI18" s="206"/>
      <c r="AJ18" s="206"/>
      <c r="AK18" s="206"/>
      <c r="AL18" s="206"/>
      <c r="AM18" s="3"/>
    </row>
    <row r="19" spans="1:39" x14ac:dyDescent="0.2">
      <c r="A19" s="66" t="s">
        <v>0</v>
      </c>
      <c r="B19" s="67">
        <v>333</v>
      </c>
      <c r="C19" s="66" t="s">
        <v>0</v>
      </c>
      <c r="D19" s="67">
        <v>190</v>
      </c>
      <c r="E19" s="34"/>
      <c r="F19" s="66" t="s">
        <v>0</v>
      </c>
      <c r="G19" s="67">
        <v>165</v>
      </c>
      <c r="H19" s="66" t="s">
        <v>0</v>
      </c>
      <c r="I19" s="67">
        <v>94</v>
      </c>
      <c r="J19" s="34"/>
      <c r="K19" s="66" t="s">
        <v>0</v>
      </c>
      <c r="L19" s="67">
        <v>19</v>
      </c>
      <c r="M19" s="66" t="s">
        <v>0</v>
      </c>
      <c r="N19" s="67">
        <v>16</v>
      </c>
      <c r="O19" s="34"/>
      <c r="P19" s="66" t="s">
        <v>0</v>
      </c>
      <c r="Q19" s="67">
        <v>40</v>
      </c>
      <c r="R19" s="66" t="s">
        <v>0</v>
      </c>
      <c r="S19" s="67">
        <v>60</v>
      </c>
      <c r="T19" s="34"/>
      <c r="U19" s="66" t="s">
        <v>0</v>
      </c>
      <c r="V19" s="67">
        <v>26</v>
      </c>
      <c r="W19" s="68" t="s">
        <v>0</v>
      </c>
      <c r="X19" s="69">
        <v>11</v>
      </c>
      <c r="AC19" s="214"/>
      <c r="AD19" s="211"/>
      <c r="AE19" s="211"/>
      <c r="AF19" s="211"/>
      <c r="AG19" s="211"/>
      <c r="AH19" s="211"/>
      <c r="AI19" s="211"/>
      <c r="AJ19" s="211"/>
      <c r="AK19" s="211"/>
      <c r="AL19" s="211"/>
      <c r="AM19" s="3"/>
    </row>
    <row r="20" spans="1:39" x14ac:dyDescent="0.2">
      <c r="A20" s="66" t="s">
        <v>3</v>
      </c>
      <c r="B20" s="67">
        <v>9</v>
      </c>
      <c r="C20" s="66" t="s">
        <v>3</v>
      </c>
      <c r="D20" s="67">
        <v>12</v>
      </c>
      <c r="E20" s="34"/>
      <c r="F20" s="66" t="s">
        <v>3</v>
      </c>
      <c r="G20" s="67">
        <v>4</v>
      </c>
      <c r="H20" s="66" t="s">
        <v>3</v>
      </c>
      <c r="I20" s="67">
        <v>4</v>
      </c>
      <c r="J20" s="34"/>
      <c r="K20" s="66" t="s">
        <v>3</v>
      </c>
      <c r="L20" s="67">
        <v>2</v>
      </c>
      <c r="M20" s="66" t="s">
        <v>3</v>
      </c>
      <c r="N20" s="67">
        <v>3</v>
      </c>
      <c r="O20" s="34"/>
      <c r="P20" s="66" t="s">
        <v>3</v>
      </c>
      <c r="Q20" s="67">
        <v>4</v>
      </c>
      <c r="R20" s="66" t="s">
        <v>3</v>
      </c>
      <c r="S20" s="67">
        <v>18</v>
      </c>
      <c r="T20" s="34"/>
      <c r="U20" s="66" t="s">
        <v>3</v>
      </c>
      <c r="V20" s="67">
        <v>4</v>
      </c>
      <c r="W20" s="68" t="s">
        <v>3</v>
      </c>
      <c r="X20" s="69">
        <v>2</v>
      </c>
      <c r="AC20" s="214"/>
      <c r="AD20" s="214"/>
    </row>
    <row r="21" spans="1:39" x14ac:dyDescent="0.2">
      <c r="A21" s="66" t="s">
        <v>4</v>
      </c>
      <c r="B21" s="70">
        <v>326</v>
      </c>
      <c r="C21" s="66" t="s">
        <v>4</v>
      </c>
      <c r="D21" s="70">
        <v>188</v>
      </c>
      <c r="E21" s="34"/>
      <c r="F21" s="66" t="s">
        <v>4</v>
      </c>
      <c r="G21" s="70">
        <v>165</v>
      </c>
      <c r="H21" s="66" t="s">
        <v>4</v>
      </c>
      <c r="I21" s="70">
        <v>95</v>
      </c>
      <c r="J21" s="34"/>
      <c r="K21" s="66" t="s">
        <v>4</v>
      </c>
      <c r="L21" s="70">
        <v>17</v>
      </c>
      <c r="M21" s="66" t="s">
        <v>4</v>
      </c>
      <c r="N21" s="70">
        <v>13</v>
      </c>
      <c r="O21" s="34"/>
      <c r="P21" s="66" t="s">
        <v>4</v>
      </c>
      <c r="Q21" s="70">
        <v>39</v>
      </c>
      <c r="R21" s="66" t="s">
        <v>4</v>
      </c>
      <c r="S21" s="70">
        <v>43</v>
      </c>
      <c r="T21" s="34"/>
      <c r="U21" s="66" t="s">
        <v>4</v>
      </c>
      <c r="V21" s="70">
        <v>23</v>
      </c>
      <c r="W21" s="66" t="s">
        <v>4</v>
      </c>
      <c r="X21" s="70">
        <v>9</v>
      </c>
      <c r="AC21" s="214"/>
      <c r="AD21" s="214"/>
    </row>
    <row r="22" spans="1:39" x14ac:dyDescent="0.2">
      <c r="A22" s="71" t="s">
        <v>21</v>
      </c>
      <c r="B22" s="72">
        <v>13</v>
      </c>
      <c r="C22" s="71" t="s">
        <v>21</v>
      </c>
      <c r="D22" s="72">
        <v>19</v>
      </c>
      <c r="E22" s="34"/>
      <c r="F22" s="71" t="s">
        <v>21</v>
      </c>
      <c r="G22" s="72">
        <v>19</v>
      </c>
      <c r="H22" s="71" t="s">
        <v>21</v>
      </c>
      <c r="I22" s="72">
        <v>18</v>
      </c>
      <c r="J22" s="34"/>
      <c r="K22" s="71" t="s">
        <v>21</v>
      </c>
      <c r="L22" s="72">
        <v>2</v>
      </c>
      <c r="M22" s="71" t="s">
        <v>21</v>
      </c>
      <c r="N22" s="72">
        <v>1</v>
      </c>
      <c r="O22" s="34"/>
      <c r="P22" s="71" t="s">
        <v>21</v>
      </c>
      <c r="Q22" s="72">
        <v>13</v>
      </c>
      <c r="R22" s="71" t="s">
        <v>21</v>
      </c>
      <c r="S22" s="72">
        <v>17</v>
      </c>
      <c r="T22" s="34"/>
      <c r="U22" s="71" t="s">
        <v>21</v>
      </c>
      <c r="V22" s="72">
        <v>8</v>
      </c>
      <c r="W22" s="71" t="s">
        <v>21</v>
      </c>
      <c r="X22" s="72">
        <v>1</v>
      </c>
      <c r="AC22" s="214"/>
      <c r="AD22" s="214"/>
    </row>
    <row r="23" spans="1:39" x14ac:dyDescent="0.2">
      <c r="A23" s="73" t="s">
        <v>25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AD23" s="214"/>
    </row>
    <row r="24" spans="1:39" x14ac:dyDescent="0.2">
      <c r="A24" s="74" t="s">
        <v>22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 spans="1:39" x14ac:dyDescent="0.2">
      <c r="A25" s="75"/>
      <c r="B25" s="75"/>
      <c r="C25" s="76"/>
      <c r="D25" s="76"/>
      <c r="E25" s="76"/>
      <c r="F25" s="76"/>
      <c r="G25" s="76"/>
      <c r="H25" s="76"/>
      <c r="I25" s="76"/>
      <c r="J25" s="76"/>
      <c r="K25" s="77"/>
      <c r="L25" s="77"/>
      <c r="M25" s="76"/>
      <c r="N25" s="76"/>
      <c r="O25" s="76"/>
      <c r="P25" s="76"/>
      <c r="Q25" s="76"/>
      <c r="R25" s="76"/>
      <c r="S25" s="76"/>
      <c r="T25" s="76"/>
      <c r="U25" s="75"/>
      <c r="V25" s="75"/>
      <c r="W25" s="75"/>
      <c r="X25" s="75"/>
      <c r="AA25" s="216"/>
      <c r="AB25" s="217"/>
    </row>
    <row r="26" spans="1:39" x14ac:dyDescent="0.2">
      <c r="A26" s="461" t="s">
        <v>31</v>
      </c>
      <c r="B26" s="461"/>
      <c r="C26" s="461"/>
      <c r="D26" s="461"/>
      <c r="E26" s="461"/>
      <c r="F26" s="461"/>
      <c r="G26" s="461"/>
      <c r="H26" s="461"/>
      <c r="I26" s="461"/>
      <c r="J26" s="461"/>
      <c r="K26" s="461"/>
      <c r="L26" s="461"/>
      <c r="M26" s="461"/>
      <c r="N26" s="461"/>
      <c r="O26" s="92"/>
      <c r="P26" s="26"/>
      <c r="Q26" s="26"/>
      <c r="R26" s="26"/>
      <c r="S26" s="78"/>
      <c r="T26" s="78"/>
      <c r="U26" s="78"/>
      <c r="V26" s="78"/>
      <c r="W26" s="78"/>
      <c r="X26" s="78"/>
      <c r="AA26" s="218"/>
      <c r="AB26" s="219"/>
      <c r="AC26" s="219"/>
      <c r="AD26" s="219"/>
      <c r="AE26" s="219"/>
    </row>
    <row r="27" spans="1:39" x14ac:dyDescent="0.2">
      <c r="A27" s="27"/>
      <c r="B27" s="461" t="s">
        <v>35</v>
      </c>
      <c r="C27" s="461"/>
      <c r="D27" s="461"/>
      <c r="E27" s="461"/>
      <c r="F27" s="461"/>
      <c r="G27" s="461"/>
      <c r="H27" s="461"/>
      <c r="I27" s="461"/>
      <c r="J27" s="461"/>
      <c r="K27" s="461"/>
      <c r="L27" s="461"/>
      <c r="M27" s="461"/>
      <c r="N27" s="461"/>
      <c r="O27" s="461"/>
      <c r="P27" s="461"/>
      <c r="Q27" s="26"/>
      <c r="R27" s="26"/>
      <c r="S27" s="78"/>
      <c r="T27" s="78"/>
      <c r="U27" s="78"/>
      <c r="V27" s="78"/>
      <c r="W27" s="78"/>
      <c r="X27" s="78"/>
      <c r="AA27" s="220"/>
      <c r="AB27" s="221"/>
      <c r="AC27" s="221"/>
      <c r="AD27" s="221"/>
      <c r="AE27" s="221"/>
    </row>
    <row r="28" spans="1:39" x14ac:dyDescent="0.2">
      <c r="A28" s="27"/>
      <c r="B28" s="27"/>
      <c r="C28" s="461" t="s">
        <v>32</v>
      </c>
      <c r="D28" s="461"/>
      <c r="E28" s="461"/>
      <c r="F28" s="461"/>
      <c r="G28" s="461"/>
      <c r="H28" s="461"/>
      <c r="I28" s="461"/>
      <c r="J28" s="461"/>
      <c r="K28" s="461"/>
      <c r="L28" s="461"/>
      <c r="M28" s="461"/>
      <c r="N28" s="461"/>
      <c r="O28" s="461"/>
      <c r="P28" s="461"/>
      <c r="Q28" s="461"/>
      <c r="R28" s="15"/>
      <c r="S28" s="77"/>
      <c r="T28" s="77"/>
      <c r="U28" s="79"/>
      <c r="V28" s="79"/>
      <c r="W28" s="79"/>
      <c r="X28" s="79"/>
      <c r="AA28" s="220"/>
      <c r="AB28" s="221"/>
      <c r="AC28" s="221"/>
      <c r="AD28" s="221"/>
      <c r="AE28" s="221"/>
    </row>
    <row r="29" spans="1:39" ht="15" x14ac:dyDescent="0.2">
      <c r="A29" s="27"/>
      <c r="B29" s="27"/>
      <c r="C29" s="28"/>
      <c r="D29" s="461" t="s">
        <v>33</v>
      </c>
      <c r="E29" s="461"/>
      <c r="F29" s="461"/>
      <c r="G29" s="461"/>
      <c r="H29" s="461"/>
      <c r="I29" s="461"/>
      <c r="J29" s="461"/>
      <c r="K29" s="461"/>
      <c r="L29" s="461"/>
      <c r="M29" s="461"/>
      <c r="N29" s="461"/>
      <c r="O29" s="461"/>
      <c r="P29" s="461"/>
      <c r="Q29" s="461"/>
      <c r="R29" s="461"/>
      <c r="S29" s="77"/>
      <c r="T29" s="77"/>
      <c r="U29" s="79"/>
      <c r="V29" s="79"/>
      <c r="W29" s="79"/>
      <c r="X29" s="79"/>
      <c r="AA29" s="222"/>
      <c r="AB29" s="221"/>
      <c r="AC29" s="221"/>
      <c r="AD29" s="221"/>
      <c r="AE29" s="221"/>
    </row>
    <row r="30" spans="1:39" x14ac:dyDescent="0.2">
      <c r="A30" s="79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AA30" s="220"/>
      <c r="AB30" s="221"/>
      <c r="AC30" s="221"/>
      <c r="AD30" s="221"/>
      <c r="AE30" s="221"/>
    </row>
    <row r="31" spans="1:39" ht="28.5" customHeight="1" x14ac:dyDescent="0.2">
      <c r="A31" s="80"/>
      <c r="B31" s="81"/>
      <c r="C31" s="81"/>
      <c r="D31" s="81"/>
      <c r="E31" s="81"/>
      <c r="F31" s="80"/>
      <c r="G31" s="506" t="s">
        <v>34</v>
      </c>
      <c r="H31" s="506"/>
      <c r="I31" s="506"/>
      <c r="J31" s="506"/>
      <c r="K31" s="506"/>
      <c r="L31" s="506"/>
      <c r="M31" s="506"/>
      <c r="N31" s="506"/>
      <c r="O31" s="506"/>
      <c r="P31" s="506"/>
      <c r="Q31" s="506"/>
      <c r="R31" s="506"/>
      <c r="S31" s="506"/>
      <c r="T31" s="506"/>
      <c r="U31" s="506"/>
      <c r="V31" s="506"/>
      <c r="W31" s="506"/>
      <c r="X31" s="506"/>
      <c r="AA31" s="220"/>
      <c r="AB31" s="221"/>
      <c r="AC31" s="221"/>
      <c r="AD31" s="221"/>
      <c r="AE31" s="221"/>
    </row>
    <row r="32" spans="1:39" x14ac:dyDescent="0.2">
      <c r="A32" s="75"/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AA32" s="220"/>
      <c r="AB32" s="221"/>
      <c r="AC32" s="221"/>
      <c r="AD32" s="221"/>
      <c r="AE32" s="221"/>
    </row>
    <row r="33" spans="1:42" x14ac:dyDescent="0.2">
      <c r="A33" s="505" t="s">
        <v>20</v>
      </c>
      <c r="B33" s="505"/>
      <c r="C33" s="505"/>
      <c r="D33" s="505"/>
      <c r="E33" s="505"/>
      <c r="F33" s="505"/>
      <c r="G33" s="505"/>
      <c r="H33" s="505"/>
      <c r="I33" s="505"/>
      <c r="J33" s="505"/>
      <c r="K33" s="505"/>
      <c r="L33" s="505"/>
      <c r="M33" s="505"/>
      <c r="N33" s="505"/>
      <c r="O33" s="505"/>
      <c r="P33" s="505"/>
      <c r="Q33" s="505"/>
      <c r="R33" s="505"/>
      <c r="S33" s="505"/>
      <c r="T33" s="505"/>
      <c r="U33" s="505"/>
      <c r="V33" s="505"/>
      <c r="W33" s="505"/>
      <c r="X33" s="505"/>
      <c r="AA33" s="220"/>
      <c r="AB33" s="221"/>
      <c r="AC33" s="221"/>
      <c r="AD33" s="221"/>
      <c r="AE33" s="221"/>
    </row>
    <row r="34" spans="1:42" x14ac:dyDescent="0.2">
      <c r="A34" s="82"/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AA34" s="220"/>
      <c r="AB34" s="221"/>
      <c r="AC34" s="221"/>
      <c r="AD34" s="221"/>
      <c r="AE34" s="221"/>
    </row>
    <row r="35" spans="1:42" x14ac:dyDescent="0.2">
      <c r="A35" s="83"/>
      <c r="B35" s="83"/>
      <c r="C35" s="83"/>
      <c r="D35" s="83"/>
      <c r="E35" s="83"/>
      <c r="F35" s="504" t="s">
        <v>1</v>
      </c>
      <c r="G35" s="504"/>
      <c r="H35" s="504"/>
      <c r="I35" s="504"/>
      <c r="J35" s="504"/>
      <c r="K35" s="504"/>
      <c r="L35" s="504"/>
      <c r="M35" s="504"/>
      <c r="N35" s="504"/>
      <c r="O35" s="84"/>
      <c r="P35" s="504" t="s">
        <v>2</v>
      </c>
      <c r="Q35" s="504"/>
      <c r="R35" s="504"/>
      <c r="S35" s="504"/>
      <c r="T35" s="504"/>
      <c r="U35" s="504"/>
      <c r="V35" s="504"/>
      <c r="W35" s="504"/>
      <c r="X35" s="504"/>
      <c r="AA35" s="222"/>
      <c r="AB35" s="221"/>
      <c r="AC35" s="221"/>
      <c r="AD35" s="221"/>
      <c r="AE35" s="221"/>
    </row>
    <row r="36" spans="1:42" x14ac:dyDescent="0.2">
      <c r="A36" s="85"/>
      <c r="B36" s="85"/>
      <c r="C36" s="85"/>
      <c r="D36" s="85"/>
      <c r="E36" s="85"/>
      <c r="F36" s="504" t="s">
        <v>6</v>
      </c>
      <c r="G36" s="504"/>
      <c r="H36" s="504"/>
      <c r="I36" s="504"/>
      <c r="J36" s="84"/>
      <c r="K36" s="504" t="s">
        <v>18</v>
      </c>
      <c r="L36" s="504"/>
      <c r="M36" s="504"/>
      <c r="N36" s="504"/>
      <c r="O36" s="84"/>
      <c r="P36" s="504" t="s">
        <v>26</v>
      </c>
      <c r="Q36" s="504"/>
      <c r="R36" s="504"/>
      <c r="S36" s="504"/>
      <c r="T36" s="84"/>
      <c r="U36" s="504" t="s">
        <v>18</v>
      </c>
      <c r="V36" s="504"/>
      <c r="W36" s="504"/>
      <c r="X36" s="504"/>
      <c r="AA36" s="219"/>
      <c r="AB36" s="219"/>
      <c r="AC36" s="219"/>
      <c r="AD36" s="221"/>
      <c r="AE36" s="221"/>
    </row>
    <row r="37" spans="1:42" x14ac:dyDescent="0.2">
      <c r="A37" s="85"/>
      <c r="B37" s="85"/>
      <c r="C37" s="85"/>
      <c r="D37" s="85"/>
      <c r="E37" s="85"/>
      <c r="F37" s="504" t="s">
        <v>16</v>
      </c>
      <c r="G37" s="504"/>
      <c r="H37" s="101" t="s">
        <v>10</v>
      </c>
      <c r="I37" s="101" t="s">
        <v>17</v>
      </c>
      <c r="J37" s="87"/>
      <c r="K37" s="504" t="s">
        <v>16</v>
      </c>
      <c r="L37" s="504"/>
      <c r="M37" s="101" t="s">
        <v>10</v>
      </c>
      <c r="N37" s="101" t="s">
        <v>17</v>
      </c>
      <c r="O37" s="87"/>
      <c r="P37" s="504" t="s">
        <v>16</v>
      </c>
      <c r="Q37" s="504"/>
      <c r="R37" s="101" t="s">
        <v>10</v>
      </c>
      <c r="S37" s="101" t="s">
        <v>17</v>
      </c>
      <c r="T37" s="87"/>
      <c r="U37" s="504" t="s">
        <v>16</v>
      </c>
      <c r="V37" s="504"/>
      <c r="W37" s="101" t="s">
        <v>10</v>
      </c>
      <c r="X37" s="101" t="s">
        <v>17</v>
      </c>
      <c r="AA37" s="219"/>
      <c r="AB37" s="219"/>
      <c r="AC37" s="219"/>
      <c r="AD37" s="219"/>
      <c r="AE37" s="219"/>
      <c r="AF37" s="219"/>
      <c r="AG37" s="219"/>
      <c r="AH37" s="219"/>
      <c r="AJ37" s="204"/>
    </row>
    <row r="38" spans="1:42" x14ac:dyDescent="0.2">
      <c r="A38" s="500">
        <v>2008</v>
      </c>
      <c r="B38" s="102" t="s">
        <v>12</v>
      </c>
      <c r="C38" s="103"/>
      <c r="D38" s="103"/>
      <c r="E38" s="104"/>
      <c r="F38" s="507">
        <v>19</v>
      </c>
      <c r="G38" s="508"/>
      <c r="H38" s="100">
        <v>19</v>
      </c>
      <c r="I38" s="89" t="s">
        <v>19</v>
      </c>
      <c r="J38" s="90"/>
      <c r="K38" s="507">
        <v>35</v>
      </c>
      <c r="L38" s="508"/>
      <c r="M38" s="100">
        <v>31</v>
      </c>
      <c r="N38" s="89">
        <v>0.88571428571428568</v>
      </c>
      <c r="O38" s="90"/>
      <c r="P38" s="507">
        <v>259</v>
      </c>
      <c r="Q38" s="508"/>
      <c r="R38" s="100">
        <v>138</v>
      </c>
      <c r="S38" s="89">
        <v>0.53281853281853286</v>
      </c>
      <c r="T38" s="90"/>
      <c r="U38" s="507">
        <v>299</v>
      </c>
      <c r="V38" s="508"/>
      <c r="W38" s="100">
        <v>168</v>
      </c>
      <c r="X38" s="89">
        <v>0.56187290969899661</v>
      </c>
      <c r="Y38" s="2"/>
      <c r="Z38" s="7"/>
      <c r="AA38" s="222"/>
      <c r="AB38" s="221"/>
      <c r="AC38" s="221"/>
      <c r="AD38" s="221"/>
      <c r="AE38" s="221"/>
      <c r="AF38" s="221"/>
      <c r="AG38" s="221"/>
      <c r="AH38" s="219"/>
      <c r="AJ38" s="204"/>
      <c r="AK38" s="204"/>
      <c r="AL38" s="204"/>
      <c r="AM38" s="6"/>
      <c r="AN38" s="6"/>
    </row>
    <row r="39" spans="1:42" x14ac:dyDescent="0.2">
      <c r="A39" s="501"/>
      <c r="B39" s="102" t="s">
        <v>13</v>
      </c>
      <c r="C39" s="103"/>
      <c r="D39" s="103"/>
      <c r="E39" s="104"/>
      <c r="F39" s="507">
        <v>5</v>
      </c>
      <c r="G39" s="508"/>
      <c r="H39" s="100">
        <v>3</v>
      </c>
      <c r="I39" s="89" t="s">
        <v>19</v>
      </c>
      <c r="J39" s="90"/>
      <c r="K39" s="507">
        <v>13</v>
      </c>
      <c r="L39" s="508"/>
      <c r="M39" s="100">
        <v>4</v>
      </c>
      <c r="N39" s="89">
        <v>0.30769230769230771</v>
      </c>
      <c r="O39" s="90"/>
      <c r="P39" s="507">
        <v>237</v>
      </c>
      <c r="Q39" s="508"/>
      <c r="R39" s="100">
        <v>21</v>
      </c>
      <c r="S39" s="89">
        <v>8.8607594936708861E-2</v>
      </c>
      <c r="T39" s="90"/>
      <c r="U39" s="507">
        <v>271</v>
      </c>
      <c r="V39" s="508"/>
      <c r="W39" s="100">
        <v>31</v>
      </c>
      <c r="X39" s="89">
        <v>0.11439114391143912</v>
      </c>
      <c r="Z39" s="7"/>
      <c r="AA39" s="222"/>
      <c r="AB39" s="221"/>
      <c r="AC39" s="221"/>
      <c r="AD39" s="221"/>
      <c r="AE39" s="221"/>
      <c r="AF39" s="221"/>
      <c r="AG39" s="221"/>
      <c r="AH39" s="219"/>
      <c r="AJ39" s="204"/>
      <c r="AK39" s="204"/>
      <c r="AL39" s="204"/>
      <c r="AM39" s="6"/>
      <c r="AN39" s="6"/>
      <c r="AO39" s="6"/>
      <c r="AP39" s="6"/>
    </row>
    <row r="40" spans="1:42" x14ac:dyDescent="0.2">
      <c r="A40" s="501"/>
      <c r="B40" s="102" t="s">
        <v>14</v>
      </c>
      <c r="C40" s="103"/>
      <c r="D40" s="103"/>
      <c r="E40" s="104"/>
      <c r="F40" s="507">
        <v>15</v>
      </c>
      <c r="G40" s="508"/>
      <c r="H40" s="100">
        <v>11</v>
      </c>
      <c r="I40" s="89" t="s">
        <v>19</v>
      </c>
      <c r="J40" s="90"/>
      <c r="K40" s="507">
        <v>27</v>
      </c>
      <c r="L40" s="508"/>
      <c r="M40" s="100">
        <v>18</v>
      </c>
      <c r="N40" s="89">
        <v>0.66666666666666663</v>
      </c>
      <c r="O40" s="90"/>
      <c r="P40" s="507">
        <v>226</v>
      </c>
      <c r="Q40" s="508"/>
      <c r="R40" s="100">
        <v>45</v>
      </c>
      <c r="S40" s="89">
        <v>0.19911504424778761</v>
      </c>
      <c r="T40" s="90"/>
      <c r="U40" s="507">
        <v>258</v>
      </c>
      <c r="V40" s="508"/>
      <c r="W40" s="100">
        <v>59</v>
      </c>
      <c r="X40" s="89">
        <v>0.22868217054263565</v>
      </c>
      <c r="Z40" s="7"/>
      <c r="AA40" s="222"/>
      <c r="AB40" s="221"/>
      <c r="AC40" s="221"/>
      <c r="AD40" s="221"/>
      <c r="AE40" s="221"/>
      <c r="AF40" s="221"/>
      <c r="AG40" s="221"/>
      <c r="AH40" s="219"/>
      <c r="AJ40" s="204"/>
      <c r="AK40" s="204"/>
      <c r="AL40" s="204"/>
      <c r="AM40" s="6"/>
      <c r="AN40" s="6"/>
      <c r="AO40" s="6"/>
      <c r="AP40" s="6"/>
    </row>
    <row r="41" spans="1:42" x14ac:dyDescent="0.2">
      <c r="A41" s="501"/>
      <c r="B41" s="102" t="s">
        <v>15</v>
      </c>
      <c r="C41" s="103"/>
      <c r="D41" s="103"/>
      <c r="E41" s="104"/>
      <c r="F41" s="507">
        <v>16</v>
      </c>
      <c r="G41" s="508"/>
      <c r="H41" s="100">
        <v>14</v>
      </c>
      <c r="I41" s="89" t="s">
        <v>19</v>
      </c>
      <c r="J41" s="90"/>
      <c r="K41" s="507">
        <v>30</v>
      </c>
      <c r="L41" s="508"/>
      <c r="M41" s="100">
        <v>22</v>
      </c>
      <c r="N41" s="89">
        <v>0.73333333333333328</v>
      </c>
      <c r="O41" s="90"/>
      <c r="P41" s="507">
        <v>305</v>
      </c>
      <c r="Q41" s="508"/>
      <c r="R41" s="100">
        <v>193</v>
      </c>
      <c r="S41" s="89">
        <v>0.63278688524590165</v>
      </c>
      <c r="T41" s="90"/>
      <c r="U41" s="507">
        <v>350</v>
      </c>
      <c r="V41" s="508"/>
      <c r="W41" s="100">
        <v>230</v>
      </c>
      <c r="X41" s="89">
        <v>0.65714285714285714</v>
      </c>
      <c r="AA41" s="222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6"/>
      <c r="AN41" s="6"/>
      <c r="AO41" s="6"/>
      <c r="AP41" s="6"/>
    </row>
    <row r="42" spans="1:42" x14ac:dyDescent="0.2">
      <c r="A42" s="502"/>
      <c r="B42" s="105" t="s">
        <v>16</v>
      </c>
      <c r="C42" s="106"/>
      <c r="D42" s="106"/>
      <c r="E42" s="107"/>
      <c r="F42" s="435">
        <v>55</v>
      </c>
      <c r="G42" s="436"/>
      <c r="H42" s="93">
        <v>47</v>
      </c>
      <c r="I42" s="94">
        <v>0.8545454545454545</v>
      </c>
      <c r="J42" s="95"/>
      <c r="K42" s="435">
        <v>105</v>
      </c>
      <c r="L42" s="436"/>
      <c r="M42" s="93">
        <v>75</v>
      </c>
      <c r="N42" s="94">
        <v>0.7142857142857143</v>
      </c>
      <c r="O42" s="95"/>
      <c r="P42" s="98">
        <v>1027</v>
      </c>
      <c r="Q42" s="99"/>
      <c r="R42" s="93">
        <v>397</v>
      </c>
      <c r="S42" s="94">
        <v>0.38656280428432327</v>
      </c>
      <c r="T42" s="95"/>
      <c r="U42" s="435">
        <v>1178</v>
      </c>
      <c r="V42" s="436"/>
      <c r="W42" s="93">
        <v>488</v>
      </c>
      <c r="X42" s="94">
        <v>0.4142614601018676</v>
      </c>
      <c r="AA42" s="222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6"/>
      <c r="AN42" s="6"/>
      <c r="AO42" s="6"/>
      <c r="AP42" s="6"/>
    </row>
    <row r="43" spans="1:42" x14ac:dyDescent="0.2">
      <c r="A43" s="500">
        <v>2009</v>
      </c>
      <c r="B43" s="102" t="s">
        <v>12</v>
      </c>
      <c r="C43" s="103"/>
      <c r="D43" s="103"/>
      <c r="E43" s="104"/>
      <c r="F43" s="507">
        <v>11</v>
      </c>
      <c r="G43" s="508"/>
      <c r="H43" s="100">
        <v>8</v>
      </c>
      <c r="I43" s="89" t="s">
        <v>19</v>
      </c>
      <c r="J43" s="90"/>
      <c r="K43" s="507">
        <v>19</v>
      </c>
      <c r="L43" s="508"/>
      <c r="M43" s="100">
        <v>13</v>
      </c>
      <c r="N43" s="89">
        <v>0.68421052631578949</v>
      </c>
      <c r="O43" s="90"/>
      <c r="P43" s="507">
        <v>179</v>
      </c>
      <c r="Q43" s="508"/>
      <c r="R43" s="100">
        <v>88</v>
      </c>
      <c r="S43" s="89">
        <v>0.49162011173184356</v>
      </c>
      <c r="T43" s="90"/>
      <c r="U43" s="507">
        <v>207</v>
      </c>
      <c r="V43" s="508"/>
      <c r="W43" s="100">
        <v>109</v>
      </c>
      <c r="X43" s="89">
        <v>0.52657004830917875</v>
      </c>
      <c r="AA43" s="222"/>
      <c r="AB43" s="219"/>
      <c r="AC43" s="219"/>
      <c r="AD43" s="219"/>
      <c r="AE43" s="219"/>
      <c r="AF43" s="219"/>
      <c r="AG43" s="219"/>
      <c r="AH43" s="219"/>
      <c r="AI43" s="219"/>
      <c r="AJ43" s="219"/>
      <c r="AK43" s="219"/>
      <c r="AL43" s="219"/>
      <c r="AM43" s="6"/>
      <c r="AN43" s="6"/>
      <c r="AO43" s="6"/>
      <c r="AP43" s="6"/>
    </row>
    <row r="44" spans="1:42" x14ac:dyDescent="0.2">
      <c r="A44" s="501"/>
      <c r="B44" s="102" t="s">
        <v>13</v>
      </c>
      <c r="C44" s="103"/>
      <c r="D44" s="103"/>
      <c r="E44" s="104"/>
      <c r="F44" s="507">
        <v>5</v>
      </c>
      <c r="G44" s="508"/>
      <c r="H44" s="100">
        <v>3</v>
      </c>
      <c r="I44" s="89" t="s">
        <v>19</v>
      </c>
      <c r="J44" s="90"/>
      <c r="K44" s="507">
        <v>12</v>
      </c>
      <c r="L44" s="508"/>
      <c r="M44" s="100">
        <v>6</v>
      </c>
      <c r="N44" s="89">
        <v>0.5</v>
      </c>
      <c r="O44" s="90"/>
      <c r="P44" s="507">
        <v>183</v>
      </c>
      <c r="Q44" s="508"/>
      <c r="R44" s="100">
        <v>20</v>
      </c>
      <c r="S44" s="89">
        <v>0.10928961748633879</v>
      </c>
      <c r="T44" s="90"/>
      <c r="U44" s="507">
        <v>210</v>
      </c>
      <c r="V44" s="508"/>
      <c r="W44" s="100">
        <v>28</v>
      </c>
      <c r="X44" s="89">
        <v>0.13333333333333333</v>
      </c>
      <c r="AA44" s="222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6"/>
      <c r="AN44" s="6"/>
      <c r="AO44" s="6"/>
      <c r="AP44" s="6"/>
    </row>
    <row r="45" spans="1:42" x14ac:dyDescent="0.2">
      <c r="A45" s="501"/>
      <c r="B45" s="102" t="s">
        <v>14</v>
      </c>
      <c r="C45" s="103"/>
      <c r="D45" s="103"/>
      <c r="E45" s="104"/>
      <c r="F45" s="507">
        <v>15</v>
      </c>
      <c r="G45" s="508"/>
      <c r="H45" s="100">
        <v>13</v>
      </c>
      <c r="I45" s="89" t="s">
        <v>19</v>
      </c>
      <c r="J45" s="90"/>
      <c r="K45" s="507">
        <v>24</v>
      </c>
      <c r="L45" s="508"/>
      <c r="M45" s="100">
        <v>16</v>
      </c>
      <c r="N45" s="89">
        <v>0.66666666666666663</v>
      </c>
      <c r="O45" s="90"/>
      <c r="P45" s="507">
        <v>176</v>
      </c>
      <c r="Q45" s="508"/>
      <c r="R45" s="100">
        <v>28</v>
      </c>
      <c r="S45" s="89">
        <v>0.15909090909090909</v>
      </c>
      <c r="T45" s="90"/>
      <c r="U45" s="507">
        <v>199</v>
      </c>
      <c r="V45" s="508"/>
      <c r="W45" s="100">
        <v>37</v>
      </c>
      <c r="X45" s="89">
        <v>0.18592964824120603</v>
      </c>
      <c r="AA45" s="222"/>
      <c r="AB45" s="219"/>
      <c r="AC45" s="219"/>
      <c r="AD45" s="219"/>
      <c r="AE45" s="219"/>
      <c r="AF45" s="219"/>
      <c r="AG45" s="219"/>
      <c r="AH45" s="219"/>
      <c r="AI45" s="219"/>
      <c r="AJ45" s="219"/>
      <c r="AK45" s="219"/>
      <c r="AL45" s="219"/>
      <c r="AM45" s="6"/>
      <c r="AN45" s="6"/>
      <c r="AO45" s="6"/>
      <c r="AP45" s="6"/>
    </row>
    <row r="46" spans="1:42" x14ac:dyDescent="0.2">
      <c r="A46" s="501"/>
      <c r="B46" s="102" t="s">
        <v>15</v>
      </c>
      <c r="C46" s="103"/>
      <c r="D46" s="103"/>
      <c r="E46" s="104"/>
      <c r="F46" s="507">
        <v>16</v>
      </c>
      <c r="G46" s="508"/>
      <c r="H46" s="100">
        <v>16</v>
      </c>
      <c r="I46" s="89" t="s">
        <v>19</v>
      </c>
      <c r="J46" s="90"/>
      <c r="K46" s="507">
        <v>27</v>
      </c>
      <c r="L46" s="508"/>
      <c r="M46" s="100">
        <v>22</v>
      </c>
      <c r="N46" s="89">
        <v>0.81481481481481477</v>
      </c>
      <c r="O46" s="90"/>
      <c r="P46" s="507">
        <v>225</v>
      </c>
      <c r="Q46" s="508"/>
      <c r="R46" s="100">
        <v>120</v>
      </c>
      <c r="S46" s="89">
        <v>0.53333333333333333</v>
      </c>
      <c r="T46" s="90"/>
      <c r="U46" s="507">
        <v>257</v>
      </c>
      <c r="V46" s="508"/>
      <c r="W46" s="100">
        <v>143</v>
      </c>
      <c r="X46" s="89">
        <v>0.55642023346303504</v>
      </c>
      <c r="AA46" s="222"/>
      <c r="AB46" s="219"/>
      <c r="AC46" s="219"/>
      <c r="AD46" s="219"/>
      <c r="AE46" s="219"/>
      <c r="AF46" s="219"/>
      <c r="AG46" s="219"/>
      <c r="AH46" s="219"/>
      <c r="AI46" s="219"/>
      <c r="AJ46" s="219"/>
      <c r="AK46" s="219"/>
      <c r="AL46" s="219"/>
      <c r="AM46" s="6"/>
      <c r="AN46" s="6"/>
      <c r="AO46" s="6"/>
      <c r="AP46" s="6"/>
    </row>
    <row r="47" spans="1:42" x14ac:dyDescent="0.2">
      <c r="A47" s="502"/>
      <c r="B47" s="105" t="s">
        <v>16</v>
      </c>
      <c r="C47" s="106"/>
      <c r="D47" s="106"/>
      <c r="E47" s="107"/>
      <c r="F47" s="435">
        <v>47</v>
      </c>
      <c r="G47" s="436"/>
      <c r="H47" s="93">
        <v>40</v>
      </c>
      <c r="I47" s="94">
        <v>0.85106382978723405</v>
      </c>
      <c r="J47" s="95"/>
      <c r="K47" s="435">
        <v>82</v>
      </c>
      <c r="L47" s="436"/>
      <c r="M47" s="93">
        <v>57</v>
      </c>
      <c r="N47" s="94">
        <v>0.69512195121951215</v>
      </c>
      <c r="O47" s="95"/>
      <c r="P47" s="435">
        <v>763</v>
      </c>
      <c r="Q47" s="436"/>
      <c r="R47" s="93">
        <v>256</v>
      </c>
      <c r="S47" s="94">
        <v>0.33551769331585846</v>
      </c>
      <c r="T47" s="95"/>
      <c r="U47" s="435">
        <v>873</v>
      </c>
      <c r="V47" s="436"/>
      <c r="W47" s="93">
        <v>317</v>
      </c>
      <c r="X47" s="94">
        <v>0.36311569301260022</v>
      </c>
      <c r="AA47" s="222"/>
      <c r="AB47" s="219"/>
      <c r="AC47" s="219"/>
      <c r="AD47" s="219"/>
      <c r="AE47" s="219"/>
      <c r="AF47" s="219"/>
      <c r="AG47" s="219"/>
      <c r="AH47" s="219"/>
      <c r="AI47" s="219"/>
      <c r="AJ47" s="219"/>
      <c r="AK47" s="219"/>
      <c r="AL47" s="219"/>
      <c r="AM47" s="6"/>
      <c r="AN47" s="6"/>
      <c r="AO47" s="6"/>
      <c r="AP47" s="6"/>
    </row>
    <row r="48" spans="1:42" x14ac:dyDescent="0.2">
      <c r="A48" s="500">
        <v>2010</v>
      </c>
      <c r="B48" s="102" t="s">
        <v>12</v>
      </c>
      <c r="C48" s="103"/>
      <c r="D48" s="103"/>
      <c r="E48" s="104"/>
      <c r="F48" s="507">
        <v>6</v>
      </c>
      <c r="G48" s="508"/>
      <c r="H48" s="100">
        <v>6</v>
      </c>
      <c r="I48" s="89" t="s">
        <v>19</v>
      </c>
      <c r="J48" s="90"/>
      <c r="K48" s="507">
        <v>17</v>
      </c>
      <c r="L48" s="508"/>
      <c r="M48" s="100">
        <v>12</v>
      </c>
      <c r="N48" s="89">
        <v>0.70588235294117652</v>
      </c>
      <c r="O48" s="90"/>
      <c r="P48" s="507">
        <v>178</v>
      </c>
      <c r="Q48" s="508"/>
      <c r="R48" s="100">
        <v>77</v>
      </c>
      <c r="S48" s="89">
        <v>0.43258426966292135</v>
      </c>
      <c r="T48" s="90"/>
      <c r="U48" s="507">
        <v>200</v>
      </c>
      <c r="V48" s="508"/>
      <c r="W48" s="100">
        <v>90</v>
      </c>
      <c r="X48" s="89">
        <v>0.45</v>
      </c>
      <c r="AA48" s="222"/>
      <c r="AB48" s="219"/>
      <c r="AC48" s="219"/>
      <c r="AD48" s="219"/>
      <c r="AE48" s="219"/>
      <c r="AF48" s="219"/>
      <c r="AG48" s="219"/>
      <c r="AH48" s="219"/>
      <c r="AI48" s="219"/>
      <c r="AJ48" s="219"/>
      <c r="AK48" s="219"/>
      <c r="AL48" s="219"/>
      <c r="AM48" s="6"/>
      <c r="AN48" s="6"/>
      <c r="AO48" s="6"/>
      <c r="AP48" s="6"/>
    </row>
    <row r="49" spans="1:42" x14ac:dyDescent="0.2">
      <c r="A49" s="501"/>
      <c r="B49" s="102" t="s">
        <v>13</v>
      </c>
      <c r="C49" s="103"/>
      <c r="D49" s="103"/>
      <c r="E49" s="104"/>
      <c r="F49" s="507">
        <v>5</v>
      </c>
      <c r="G49" s="508"/>
      <c r="H49" s="100">
        <v>4</v>
      </c>
      <c r="I49" s="89" t="s">
        <v>19</v>
      </c>
      <c r="J49" s="90"/>
      <c r="K49" s="507">
        <v>16</v>
      </c>
      <c r="L49" s="508"/>
      <c r="M49" s="100">
        <v>9</v>
      </c>
      <c r="N49" s="89">
        <v>0.5625</v>
      </c>
      <c r="O49" s="90"/>
      <c r="P49" s="507">
        <v>181</v>
      </c>
      <c r="Q49" s="508"/>
      <c r="R49" s="100">
        <v>32</v>
      </c>
      <c r="S49" s="89">
        <v>0.17679558011049723</v>
      </c>
      <c r="T49" s="90"/>
      <c r="U49" s="507">
        <v>198</v>
      </c>
      <c r="V49" s="508"/>
      <c r="W49" s="100">
        <v>41</v>
      </c>
      <c r="X49" s="89">
        <v>0.20707070707070707</v>
      </c>
      <c r="AA49" s="222"/>
      <c r="AB49" s="221"/>
      <c r="AC49" s="221"/>
      <c r="AD49" s="221"/>
      <c r="AE49" s="221"/>
      <c r="AF49" s="221"/>
      <c r="AG49" s="223"/>
      <c r="AH49" s="224"/>
      <c r="AJ49" s="204"/>
      <c r="AK49" s="204"/>
      <c r="AL49" s="204"/>
      <c r="AM49" s="6"/>
      <c r="AN49" s="6"/>
      <c r="AO49" s="6"/>
      <c r="AP49" s="6"/>
    </row>
    <row r="50" spans="1:42" x14ac:dyDescent="0.2">
      <c r="A50" s="501"/>
      <c r="B50" s="102" t="s">
        <v>14</v>
      </c>
      <c r="C50" s="103"/>
      <c r="D50" s="103"/>
      <c r="E50" s="104"/>
      <c r="F50" s="507">
        <v>7</v>
      </c>
      <c r="G50" s="508"/>
      <c r="H50" s="100">
        <v>6</v>
      </c>
      <c r="I50" s="89" t="s">
        <v>19</v>
      </c>
      <c r="J50" s="90"/>
      <c r="K50" s="507">
        <v>12</v>
      </c>
      <c r="L50" s="508"/>
      <c r="M50" s="100">
        <v>8</v>
      </c>
      <c r="N50" s="89">
        <v>0.66666666666666663</v>
      </c>
      <c r="O50" s="90"/>
      <c r="P50" s="507">
        <v>186</v>
      </c>
      <c r="Q50" s="508"/>
      <c r="R50" s="100">
        <v>38</v>
      </c>
      <c r="S50" s="89">
        <v>0.20430107526881722</v>
      </c>
      <c r="T50" s="90"/>
      <c r="U50" s="507">
        <v>210</v>
      </c>
      <c r="V50" s="508"/>
      <c r="W50" s="100">
        <v>47</v>
      </c>
      <c r="X50" s="89">
        <v>0.22380952380952382</v>
      </c>
      <c r="AA50" s="222"/>
      <c r="AB50" s="221"/>
      <c r="AC50" s="221"/>
      <c r="AD50" s="221"/>
      <c r="AE50" s="221"/>
      <c r="AF50" s="221"/>
      <c r="AG50" s="221"/>
      <c r="AH50" s="219"/>
      <c r="AJ50" s="204"/>
    </row>
    <row r="51" spans="1:42" x14ac:dyDescent="0.2">
      <c r="A51" s="501"/>
      <c r="B51" s="102" t="s">
        <v>15</v>
      </c>
      <c r="C51" s="103"/>
      <c r="D51" s="103"/>
      <c r="E51" s="104"/>
      <c r="F51" s="507">
        <v>21</v>
      </c>
      <c r="G51" s="508"/>
      <c r="H51" s="100">
        <v>18</v>
      </c>
      <c r="I51" s="89" t="s">
        <v>19</v>
      </c>
      <c r="J51" s="90"/>
      <c r="K51" s="507">
        <v>34</v>
      </c>
      <c r="L51" s="508"/>
      <c r="M51" s="100">
        <v>30</v>
      </c>
      <c r="N51" s="89">
        <v>0.88235294117647056</v>
      </c>
      <c r="O51" s="90"/>
      <c r="P51" s="507">
        <v>295</v>
      </c>
      <c r="Q51" s="508"/>
      <c r="R51" s="100">
        <v>180</v>
      </c>
      <c r="S51" s="89">
        <v>0.61016949152542377</v>
      </c>
      <c r="T51" s="90"/>
      <c r="U51" s="507">
        <v>323</v>
      </c>
      <c r="V51" s="508"/>
      <c r="W51" s="100">
        <v>202</v>
      </c>
      <c r="X51" s="89">
        <v>0.62538699690402477</v>
      </c>
      <c r="AA51" s="222"/>
      <c r="AB51" s="221"/>
      <c r="AC51" s="221"/>
      <c r="AD51" s="221"/>
      <c r="AE51" s="221"/>
      <c r="AF51" s="221"/>
      <c r="AG51" s="221"/>
      <c r="AH51" s="219"/>
      <c r="AJ51" s="204"/>
    </row>
    <row r="52" spans="1:42" x14ac:dyDescent="0.2">
      <c r="A52" s="502"/>
      <c r="B52" s="105" t="s">
        <v>16</v>
      </c>
      <c r="C52" s="106"/>
      <c r="D52" s="106"/>
      <c r="E52" s="107"/>
      <c r="F52" s="435">
        <v>39</v>
      </c>
      <c r="G52" s="436"/>
      <c r="H52" s="93">
        <v>34</v>
      </c>
      <c r="I52" s="94">
        <v>0.87179487179487181</v>
      </c>
      <c r="J52" s="95"/>
      <c r="K52" s="108">
        <v>79</v>
      </c>
      <c r="L52" s="109"/>
      <c r="M52" s="93">
        <v>59</v>
      </c>
      <c r="N52" s="94">
        <v>0.74683544303797467</v>
      </c>
      <c r="O52" s="95"/>
      <c r="P52" s="435">
        <v>840</v>
      </c>
      <c r="Q52" s="436"/>
      <c r="R52" s="93">
        <v>327</v>
      </c>
      <c r="S52" s="94">
        <v>0.38928571428571429</v>
      </c>
      <c r="T52" s="95"/>
      <c r="U52" s="435">
        <v>931</v>
      </c>
      <c r="V52" s="436"/>
      <c r="W52" s="93">
        <v>380</v>
      </c>
      <c r="X52" s="94">
        <v>0.40816326530612246</v>
      </c>
      <c r="AA52" s="222"/>
      <c r="AB52" s="221"/>
      <c r="AC52" s="221"/>
      <c r="AD52" s="221"/>
      <c r="AE52" s="221"/>
      <c r="AF52" s="221"/>
      <c r="AG52" s="221"/>
      <c r="AH52" s="219"/>
      <c r="AJ52" s="204"/>
    </row>
    <row r="53" spans="1:42" x14ac:dyDescent="0.2">
      <c r="A53" s="500">
        <v>2011</v>
      </c>
      <c r="B53" s="518" t="s">
        <v>12</v>
      </c>
      <c r="C53" s="519"/>
      <c r="D53" s="519"/>
      <c r="E53" s="520"/>
      <c r="F53" s="516">
        <v>7</v>
      </c>
      <c r="G53" s="517"/>
      <c r="H53" s="100">
        <v>5</v>
      </c>
      <c r="I53" s="89" t="s">
        <v>19</v>
      </c>
      <c r="J53" s="90"/>
      <c r="K53" s="507">
        <v>14</v>
      </c>
      <c r="L53" s="508"/>
      <c r="M53" s="100">
        <v>11</v>
      </c>
      <c r="N53" s="89">
        <f t="shared" ref="N53:N62" si="0">M53/K53</f>
        <v>0.7857142857142857</v>
      </c>
      <c r="O53" s="90"/>
      <c r="P53" s="516">
        <v>179</v>
      </c>
      <c r="Q53" s="517"/>
      <c r="R53" s="100">
        <v>73</v>
      </c>
      <c r="S53" s="89">
        <f t="shared" ref="S53:S62" si="1">R53/P53</f>
        <v>0.40782122905027934</v>
      </c>
      <c r="T53" s="90"/>
      <c r="U53" s="507">
        <v>203</v>
      </c>
      <c r="V53" s="508"/>
      <c r="W53" s="100">
        <v>86</v>
      </c>
      <c r="X53" s="89">
        <f t="shared" ref="X53:X62" si="2">W53/U53</f>
        <v>0.42364532019704432</v>
      </c>
      <c r="AA53" s="222"/>
      <c r="AB53" s="221"/>
      <c r="AC53" s="221"/>
      <c r="AD53" s="221"/>
      <c r="AE53" s="221"/>
      <c r="AF53" s="221"/>
      <c r="AG53" s="223"/>
      <c r="AH53" s="224"/>
      <c r="AJ53" s="204"/>
    </row>
    <row r="54" spans="1:42" x14ac:dyDescent="0.2">
      <c r="A54" s="501"/>
      <c r="B54" s="518" t="s">
        <v>13</v>
      </c>
      <c r="C54" s="519"/>
      <c r="D54" s="519"/>
      <c r="E54" s="520"/>
      <c r="F54" s="516">
        <v>5</v>
      </c>
      <c r="G54" s="517"/>
      <c r="H54" s="100">
        <v>2</v>
      </c>
      <c r="I54" s="89" t="s">
        <v>19</v>
      </c>
      <c r="J54" s="90"/>
      <c r="K54" s="507">
        <v>11</v>
      </c>
      <c r="L54" s="508"/>
      <c r="M54" s="100">
        <v>3</v>
      </c>
      <c r="N54" s="89">
        <f t="shared" si="0"/>
        <v>0.27272727272727271</v>
      </c>
      <c r="O54" s="90"/>
      <c r="P54" s="516">
        <v>189</v>
      </c>
      <c r="Q54" s="517"/>
      <c r="R54" s="100">
        <v>22</v>
      </c>
      <c r="S54" s="89">
        <f t="shared" si="1"/>
        <v>0.1164021164021164</v>
      </c>
      <c r="T54" s="90"/>
      <c r="U54" s="507">
        <v>208</v>
      </c>
      <c r="V54" s="508"/>
      <c r="W54" s="100">
        <v>25</v>
      </c>
      <c r="X54" s="89">
        <f t="shared" si="2"/>
        <v>0.1201923076923077</v>
      </c>
      <c r="AA54" s="222"/>
      <c r="AB54" s="221"/>
      <c r="AC54" s="221"/>
      <c r="AD54" s="221"/>
      <c r="AE54" s="221"/>
      <c r="AF54" s="221"/>
      <c r="AG54" s="221"/>
      <c r="AH54" s="224"/>
      <c r="AJ54" s="204"/>
    </row>
    <row r="55" spans="1:42" x14ac:dyDescent="0.2">
      <c r="A55" s="501"/>
      <c r="B55" s="518" t="s">
        <v>14</v>
      </c>
      <c r="C55" s="519"/>
      <c r="D55" s="519"/>
      <c r="E55" s="520"/>
      <c r="F55" s="516">
        <v>4</v>
      </c>
      <c r="G55" s="517"/>
      <c r="H55" s="100">
        <v>4</v>
      </c>
      <c r="I55" s="89" t="s">
        <v>19</v>
      </c>
      <c r="J55" s="90"/>
      <c r="K55" s="507">
        <v>10</v>
      </c>
      <c r="L55" s="508"/>
      <c r="M55" s="100">
        <v>9</v>
      </c>
      <c r="N55" s="89">
        <f t="shared" si="0"/>
        <v>0.9</v>
      </c>
      <c r="O55" s="90"/>
      <c r="P55" s="516">
        <v>220</v>
      </c>
      <c r="Q55" s="517"/>
      <c r="R55" s="100">
        <v>40</v>
      </c>
      <c r="S55" s="89">
        <f t="shared" si="1"/>
        <v>0.18181818181818182</v>
      </c>
      <c r="T55" s="90"/>
      <c r="U55" s="507">
        <v>257</v>
      </c>
      <c r="V55" s="508"/>
      <c r="W55" s="100">
        <v>52</v>
      </c>
      <c r="X55" s="89">
        <f t="shared" si="2"/>
        <v>0.20233463035019456</v>
      </c>
      <c r="AA55" s="222"/>
      <c r="AB55" s="221"/>
      <c r="AC55" s="221"/>
      <c r="AD55" s="221"/>
      <c r="AE55" s="221"/>
      <c r="AF55" s="221"/>
      <c r="AG55" s="221"/>
      <c r="AH55" s="224"/>
      <c r="AJ55" s="204"/>
    </row>
    <row r="56" spans="1:42" x14ac:dyDescent="0.2">
      <c r="A56" s="501"/>
      <c r="B56" s="518" t="s">
        <v>15</v>
      </c>
      <c r="C56" s="519"/>
      <c r="D56" s="519"/>
      <c r="E56" s="520"/>
      <c r="F56" s="516">
        <v>13</v>
      </c>
      <c r="G56" s="517"/>
      <c r="H56" s="100">
        <v>11</v>
      </c>
      <c r="I56" s="89" t="s">
        <v>19</v>
      </c>
      <c r="J56" s="90"/>
      <c r="K56" s="507">
        <v>25</v>
      </c>
      <c r="L56" s="508"/>
      <c r="M56" s="100">
        <v>21</v>
      </c>
      <c r="N56" s="89">
        <f t="shared" si="0"/>
        <v>0.84</v>
      </c>
      <c r="O56" s="90"/>
      <c r="P56" s="516">
        <v>241</v>
      </c>
      <c r="Q56" s="517"/>
      <c r="R56" s="100">
        <v>147</v>
      </c>
      <c r="S56" s="89">
        <f t="shared" si="1"/>
        <v>0.60995850622406644</v>
      </c>
      <c r="T56" s="90"/>
      <c r="U56" s="507">
        <v>268</v>
      </c>
      <c r="V56" s="508"/>
      <c r="W56" s="100">
        <v>167</v>
      </c>
      <c r="X56" s="89">
        <f t="shared" si="2"/>
        <v>0.62313432835820892</v>
      </c>
      <c r="AA56" s="222"/>
      <c r="AB56" s="221"/>
      <c r="AC56" s="221"/>
      <c r="AD56" s="221"/>
      <c r="AE56" s="221"/>
      <c r="AF56" s="221"/>
      <c r="AG56" s="224"/>
      <c r="AH56" s="224"/>
      <c r="AJ56" s="204"/>
    </row>
    <row r="57" spans="1:42" x14ac:dyDescent="0.2">
      <c r="A57" s="502"/>
      <c r="B57" s="439" t="s">
        <v>16</v>
      </c>
      <c r="C57" s="440"/>
      <c r="D57" s="440"/>
      <c r="E57" s="441"/>
      <c r="F57" s="435">
        <f>SUM(F53:G56)</f>
        <v>29</v>
      </c>
      <c r="G57" s="436"/>
      <c r="H57" s="93">
        <f>SUM(H53:H56)</f>
        <v>22</v>
      </c>
      <c r="I57" s="94">
        <f>H57/F57</f>
        <v>0.75862068965517238</v>
      </c>
      <c r="J57" s="95"/>
      <c r="K57" s="435">
        <f>SUM(K53:L56)</f>
        <v>60</v>
      </c>
      <c r="L57" s="436"/>
      <c r="M57" s="93">
        <f>SUM(M53:M56)</f>
        <v>44</v>
      </c>
      <c r="N57" s="94">
        <f t="shared" si="0"/>
        <v>0.73333333333333328</v>
      </c>
      <c r="O57" s="95"/>
      <c r="P57" s="435">
        <f>SUM(P53:Q56)</f>
        <v>829</v>
      </c>
      <c r="Q57" s="436"/>
      <c r="R57" s="93">
        <f>SUM(R53:R56)</f>
        <v>282</v>
      </c>
      <c r="S57" s="94">
        <f t="shared" si="1"/>
        <v>0.34016887816646563</v>
      </c>
      <c r="T57" s="95"/>
      <c r="U57" s="435">
        <f>SUM(U53:V56)</f>
        <v>936</v>
      </c>
      <c r="V57" s="436"/>
      <c r="W57" s="93">
        <f>SUM(W53:W56)</f>
        <v>330</v>
      </c>
      <c r="X57" s="94">
        <f t="shared" si="2"/>
        <v>0.35256410256410259</v>
      </c>
      <c r="AA57" s="222"/>
      <c r="AB57" s="221"/>
      <c r="AC57" s="221"/>
      <c r="AD57" s="221"/>
      <c r="AE57" s="221"/>
      <c r="AF57" s="221"/>
      <c r="AG57" s="221"/>
      <c r="AH57" s="224"/>
      <c r="AJ57" s="204"/>
    </row>
    <row r="58" spans="1:42" x14ac:dyDescent="0.2">
      <c r="A58" s="500">
        <v>2012</v>
      </c>
      <c r="B58" s="518" t="s">
        <v>12</v>
      </c>
      <c r="C58" s="519"/>
      <c r="D58" s="519"/>
      <c r="E58" s="520"/>
      <c r="F58" s="516">
        <v>3</v>
      </c>
      <c r="G58" s="517"/>
      <c r="H58" s="100">
        <v>2</v>
      </c>
      <c r="I58" s="89" t="s">
        <v>19</v>
      </c>
      <c r="J58" s="90"/>
      <c r="K58" s="507">
        <v>13</v>
      </c>
      <c r="L58" s="508"/>
      <c r="M58" s="100">
        <v>7</v>
      </c>
      <c r="N58" s="89">
        <f t="shared" si="0"/>
        <v>0.53846153846153844</v>
      </c>
      <c r="O58" s="90"/>
      <c r="P58" s="516">
        <v>211</v>
      </c>
      <c r="Q58" s="517"/>
      <c r="R58" s="100">
        <v>105</v>
      </c>
      <c r="S58" s="89">
        <f t="shared" si="1"/>
        <v>0.49763033175355448</v>
      </c>
      <c r="T58" s="90"/>
      <c r="U58" s="507">
        <v>243</v>
      </c>
      <c r="V58" s="508"/>
      <c r="W58" s="100">
        <v>125</v>
      </c>
      <c r="X58" s="89">
        <f t="shared" si="2"/>
        <v>0.51440329218106995</v>
      </c>
      <c r="AA58" s="222"/>
      <c r="AB58" s="221"/>
      <c r="AC58" s="221"/>
      <c r="AD58" s="221"/>
      <c r="AE58" s="221"/>
      <c r="AF58" s="221"/>
      <c r="AG58" s="221"/>
      <c r="AH58" s="224"/>
      <c r="AJ58" s="204"/>
    </row>
    <row r="59" spans="1:42" x14ac:dyDescent="0.2">
      <c r="A59" s="501"/>
      <c r="B59" s="518" t="s">
        <v>13</v>
      </c>
      <c r="C59" s="519"/>
      <c r="D59" s="519"/>
      <c r="E59" s="520"/>
      <c r="F59" s="516">
        <v>5</v>
      </c>
      <c r="G59" s="517"/>
      <c r="H59" s="100">
        <v>4</v>
      </c>
      <c r="I59" s="89" t="s">
        <v>19</v>
      </c>
      <c r="J59" s="90"/>
      <c r="K59" s="507">
        <v>11</v>
      </c>
      <c r="L59" s="508"/>
      <c r="M59" s="100">
        <v>6</v>
      </c>
      <c r="N59" s="89">
        <f t="shared" si="0"/>
        <v>0.54545454545454541</v>
      </c>
      <c r="O59" s="90"/>
      <c r="P59" s="516">
        <v>163</v>
      </c>
      <c r="Q59" s="517"/>
      <c r="R59" s="100">
        <v>22</v>
      </c>
      <c r="S59" s="89">
        <f t="shared" si="1"/>
        <v>0.13496932515337423</v>
      </c>
      <c r="T59" s="90"/>
      <c r="U59" s="507">
        <v>187</v>
      </c>
      <c r="V59" s="508"/>
      <c r="W59" s="100">
        <v>27</v>
      </c>
      <c r="X59" s="89">
        <f t="shared" si="2"/>
        <v>0.14438502673796791</v>
      </c>
      <c r="AA59" s="222"/>
      <c r="AB59" s="221"/>
      <c r="AC59" s="221"/>
      <c r="AD59" s="221"/>
      <c r="AE59" s="221"/>
      <c r="AF59" s="221"/>
      <c r="AG59" s="221"/>
      <c r="AH59" s="224"/>
    </row>
    <row r="60" spans="1:42" x14ac:dyDescent="0.2">
      <c r="A60" s="501"/>
      <c r="B60" s="518" t="s">
        <v>14</v>
      </c>
      <c r="C60" s="519"/>
      <c r="D60" s="519"/>
      <c r="E60" s="520"/>
      <c r="F60" s="516">
        <v>4</v>
      </c>
      <c r="G60" s="517"/>
      <c r="H60" s="100">
        <v>3</v>
      </c>
      <c r="I60" s="89" t="s">
        <v>19</v>
      </c>
      <c r="J60" s="90"/>
      <c r="K60" s="507">
        <v>16</v>
      </c>
      <c r="L60" s="508"/>
      <c r="M60" s="100">
        <v>8</v>
      </c>
      <c r="N60" s="89">
        <f t="shared" si="0"/>
        <v>0.5</v>
      </c>
      <c r="O60" s="90"/>
      <c r="P60" s="516">
        <v>183</v>
      </c>
      <c r="Q60" s="517"/>
      <c r="R60" s="100">
        <v>31</v>
      </c>
      <c r="S60" s="89">
        <f t="shared" si="1"/>
        <v>0.16939890710382513</v>
      </c>
      <c r="T60" s="90"/>
      <c r="U60" s="507">
        <v>209</v>
      </c>
      <c r="V60" s="508"/>
      <c r="W60" s="100">
        <v>37</v>
      </c>
      <c r="X60" s="89">
        <f t="shared" si="2"/>
        <v>0.17703349282296652</v>
      </c>
      <c r="AA60" s="222"/>
      <c r="AB60" s="221"/>
      <c r="AC60" s="221"/>
      <c r="AD60" s="221"/>
      <c r="AE60" s="221"/>
      <c r="AF60" s="221"/>
      <c r="AG60" s="224"/>
      <c r="AH60" s="224"/>
    </row>
    <row r="61" spans="1:42" x14ac:dyDescent="0.2">
      <c r="A61" s="501"/>
      <c r="B61" s="518" t="s">
        <v>15</v>
      </c>
      <c r="C61" s="519"/>
      <c r="D61" s="519"/>
      <c r="E61" s="520"/>
      <c r="F61" s="516">
        <v>10</v>
      </c>
      <c r="G61" s="517"/>
      <c r="H61" s="100">
        <v>9</v>
      </c>
      <c r="I61" s="89" t="s">
        <v>19</v>
      </c>
      <c r="J61" s="90"/>
      <c r="K61" s="507">
        <v>22</v>
      </c>
      <c r="L61" s="508"/>
      <c r="M61" s="100">
        <v>18</v>
      </c>
      <c r="N61" s="89">
        <f t="shared" si="0"/>
        <v>0.81818181818181823</v>
      </c>
      <c r="O61" s="90"/>
      <c r="P61" s="516">
        <v>247</v>
      </c>
      <c r="Q61" s="517"/>
      <c r="R61" s="100">
        <v>138</v>
      </c>
      <c r="S61" s="89">
        <f t="shared" si="1"/>
        <v>0.5587044534412956</v>
      </c>
      <c r="T61" s="90"/>
      <c r="U61" s="507">
        <v>279</v>
      </c>
      <c r="V61" s="508"/>
      <c r="W61" s="100">
        <v>159</v>
      </c>
      <c r="X61" s="89">
        <f t="shared" si="2"/>
        <v>0.56989247311827962</v>
      </c>
    </row>
    <row r="62" spans="1:42" x14ac:dyDescent="0.2">
      <c r="A62" s="502"/>
      <c r="B62" s="439" t="s">
        <v>16</v>
      </c>
      <c r="C62" s="440"/>
      <c r="D62" s="440"/>
      <c r="E62" s="441"/>
      <c r="F62" s="435">
        <f>SUM(F58:G61)</f>
        <v>22</v>
      </c>
      <c r="G62" s="436"/>
      <c r="H62" s="93">
        <f>SUM(H58:H61)</f>
        <v>18</v>
      </c>
      <c r="I62" s="94">
        <f>H62/F62</f>
        <v>0.81818181818181823</v>
      </c>
      <c r="J62" s="95"/>
      <c r="K62" s="435">
        <f>SUM(K58:L61)</f>
        <v>62</v>
      </c>
      <c r="L62" s="436"/>
      <c r="M62" s="93">
        <f>SUM(M58:M61)</f>
        <v>39</v>
      </c>
      <c r="N62" s="94">
        <f t="shared" si="0"/>
        <v>0.62903225806451613</v>
      </c>
      <c r="O62" s="95"/>
      <c r="P62" s="435">
        <f>SUM(P58:Q61)</f>
        <v>804</v>
      </c>
      <c r="Q62" s="436"/>
      <c r="R62" s="93">
        <f>SUM(R58:R61)</f>
        <v>296</v>
      </c>
      <c r="S62" s="94">
        <f t="shared" si="1"/>
        <v>0.36815920398009949</v>
      </c>
      <c r="T62" s="95"/>
      <c r="U62" s="435">
        <f>SUM(U58:V61)</f>
        <v>918</v>
      </c>
      <c r="V62" s="436"/>
      <c r="W62" s="93">
        <f>SUM(W58:W61)</f>
        <v>348</v>
      </c>
      <c r="X62" s="94">
        <f t="shared" si="2"/>
        <v>0.37908496732026142</v>
      </c>
      <c r="AA62" s="225"/>
    </row>
    <row r="63" spans="1:42" ht="20.25" x14ac:dyDescent="0.3">
      <c r="A63" s="91" t="s">
        <v>27</v>
      </c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521"/>
      <c r="X63" s="521"/>
      <c r="Z63" s="1"/>
      <c r="AA63" s="215"/>
      <c r="AB63" s="215"/>
      <c r="AC63" s="215"/>
      <c r="AD63" s="215"/>
      <c r="AE63" s="215"/>
      <c r="AF63" s="215"/>
      <c r="AG63" s="215"/>
      <c r="AH63" s="215"/>
      <c r="AI63" s="215"/>
    </row>
    <row r="64" spans="1:42" ht="20.25" x14ac:dyDescent="0.3">
      <c r="T64" s="4"/>
      <c r="U64" s="4"/>
      <c r="V64" s="4"/>
      <c r="Y64" s="4"/>
      <c r="Z64" s="1"/>
      <c r="AA64" s="215"/>
      <c r="AB64" s="215"/>
      <c r="AC64" s="215"/>
      <c r="AD64" s="215"/>
      <c r="AE64" s="215"/>
      <c r="AF64" s="215"/>
      <c r="AG64" s="215"/>
      <c r="AH64" s="215"/>
      <c r="AI64" s="215"/>
    </row>
    <row r="65" spans="21:35" ht="20.25" x14ac:dyDescent="0.3">
      <c r="U65" s="5"/>
      <c r="V65" s="5"/>
      <c r="Y65" s="5"/>
      <c r="Z65" s="1"/>
      <c r="AA65" s="215"/>
      <c r="AB65" s="215"/>
      <c r="AC65" s="215"/>
      <c r="AD65" s="215"/>
      <c r="AE65" s="215"/>
      <c r="AF65" s="215"/>
      <c r="AG65" s="215"/>
      <c r="AH65" s="215"/>
      <c r="AI65" s="215"/>
    </row>
  </sheetData>
  <mergeCells count="156">
    <mergeCell ref="A3:X3"/>
    <mergeCell ref="I5:P5"/>
    <mergeCell ref="N6:P6"/>
    <mergeCell ref="N7:P7"/>
    <mergeCell ref="N8:P8"/>
    <mergeCell ref="N9:P9"/>
    <mergeCell ref="AE11:AF11"/>
    <mergeCell ref="AG11:AH11"/>
    <mergeCell ref="AI11:AJ11"/>
    <mergeCell ref="AK11:AL11"/>
    <mergeCell ref="A12:D12"/>
    <mergeCell ref="F12:I12"/>
    <mergeCell ref="K12:N12"/>
    <mergeCell ref="P12:S12"/>
    <mergeCell ref="U12:X12"/>
    <mergeCell ref="U16:V16"/>
    <mergeCell ref="A18:B18"/>
    <mergeCell ref="C18:D18"/>
    <mergeCell ref="F18:G18"/>
    <mergeCell ref="H18:I18"/>
    <mergeCell ref="K18:L18"/>
    <mergeCell ref="M18:N18"/>
    <mergeCell ref="P18:Q18"/>
    <mergeCell ref="R18:S18"/>
    <mergeCell ref="U18:V18"/>
    <mergeCell ref="A33:X33"/>
    <mergeCell ref="F35:N35"/>
    <mergeCell ref="P35:X35"/>
    <mergeCell ref="F36:I36"/>
    <mergeCell ref="K36:N36"/>
    <mergeCell ref="P36:S36"/>
    <mergeCell ref="U36:X36"/>
    <mergeCell ref="W18:X18"/>
    <mergeCell ref="A26:N26"/>
    <mergeCell ref="B27:P27"/>
    <mergeCell ref="C28:Q28"/>
    <mergeCell ref="D29:R29"/>
    <mergeCell ref="G31:X31"/>
    <mergeCell ref="F37:G37"/>
    <mergeCell ref="K37:L37"/>
    <mergeCell ref="P37:Q37"/>
    <mergeCell ref="U37:V37"/>
    <mergeCell ref="A38:A42"/>
    <mergeCell ref="F38:G38"/>
    <mergeCell ref="K38:L38"/>
    <mergeCell ref="P38:Q38"/>
    <mergeCell ref="U38:V38"/>
    <mergeCell ref="F39:G39"/>
    <mergeCell ref="F41:G41"/>
    <mergeCell ref="K41:L41"/>
    <mergeCell ref="P41:Q41"/>
    <mergeCell ref="U41:V41"/>
    <mergeCell ref="F42:G42"/>
    <mergeCell ref="K42:L42"/>
    <mergeCell ref="U42:V42"/>
    <mergeCell ref="K39:L39"/>
    <mergeCell ref="P39:Q39"/>
    <mergeCell ref="U39:V39"/>
    <mergeCell ref="F40:G40"/>
    <mergeCell ref="K40:L40"/>
    <mergeCell ref="P40:Q40"/>
    <mergeCell ref="U40:V40"/>
    <mergeCell ref="K45:L45"/>
    <mergeCell ref="P45:Q45"/>
    <mergeCell ref="U45:V45"/>
    <mergeCell ref="F46:G46"/>
    <mergeCell ref="K46:L46"/>
    <mergeCell ref="P46:Q46"/>
    <mergeCell ref="U46:V46"/>
    <mergeCell ref="A43:A47"/>
    <mergeCell ref="F43:G43"/>
    <mergeCell ref="K43:L43"/>
    <mergeCell ref="P43:Q43"/>
    <mergeCell ref="U43:V43"/>
    <mergeCell ref="F44:G44"/>
    <mergeCell ref="K44:L44"/>
    <mergeCell ref="P44:Q44"/>
    <mergeCell ref="U44:V44"/>
    <mergeCell ref="F45:G45"/>
    <mergeCell ref="F47:G47"/>
    <mergeCell ref="K47:L47"/>
    <mergeCell ref="P47:Q47"/>
    <mergeCell ref="U47:V47"/>
    <mergeCell ref="A48:A52"/>
    <mergeCell ref="F48:G48"/>
    <mergeCell ref="K48:L48"/>
    <mergeCell ref="P48:Q48"/>
    <mergeCell ref="U48:V48"/>
    <mergeCell ref="F49:G49"/>
    <mergeCell ref="F51:G51"/>
    <mergeCell ref="K51:L51"/>
    <mergeCell ref="P51:Q51"/>
    <mergeCell ref="U51:V51"/>
    <mergeCell ref="F52:G52"/>
    <mergeCell ref="P52:Q52"/>
    <mergeCell ref="U52:V52"/>
    <mergeCell ref="K49:L49"/>
    <mergeCell ref="P49:Q49"/>
    <mergeCell ref="U49:V49"/>
    <mergeCell ref="F50:G50"/>
    <mergeCell ref="K50:L50"/>
    <mergeCell ref="P50:Q50"/>
    <mergeCell ref="U50:V50"/>
    <mergeCell ref="U54:V54"/>
    <mergeCell ref="B55:E55"/>
    <mergeCell ref="F55:G55"/>
    <mergeCell ref="K55:L55"/>
    <mergeCell ref="P55:Q55"/>
    <mergeCell ref="U55:V55"/>
    <mergeCell ref="A53:A57"/>
    <mergeCell ref="B53:E53"/>
    <mergeCell ref="F53:G53"/>
    <mergeCell ref="K53:L53"/>
    <mergeCell ref="P53:Q53"/>
    <mergeCell ref="U53:V53"/>
    <mergeCell ref="B54:E54"/>
    <mergeCell ref="F54:G54"/>
    <mergeCell ref="K54:L54"/>
    <mergeCell ref="P54:Q54"/>
    <mergeCell ref="B56:E56"/>
    <mergeCell ref="F56:G56"/>
    <mergeCell ref="K56:L56"/>
    <mergeCell ref="P56:Q56"/>
    <mergeCell ref="U56:V56"/>
    <mergeCell ref="B57:E57"/>
    <mergeCell ref="F57:G57"/>
    <mergeCell ref="K57:L57"/>
    <mergeCell ref="P57:Q57"/>
    <mergeCell ref="U57:V57"/>
    <mergeCell ref="U59:V59"/>
    <mergeCell ref="B60:E60"/>
    <mergeCell ref="F60:G60"/>
    <mergeCell ref="K60:L60"/>
    <mergeCell ref="P60:Q60"/>
    <mergeCell ref="U60:V60"/>
    <mergeCell ref="A58:A62"/>
    <mergeCell ref="B58:E58"/>
    <mergeCell ref="F58:G58"/>
    <mergeCell ref="K58:L58"/>
    <mergeCell ref="P58:Q58"/>
    <mergeCell ref="U58:V58"/>
    <mergeCell ref="B59:E59"/>
    <mergeCell ref="F59:G59"/>
    <mergeCell ref="K59:L59"/>
    <mergeCell ref="P59:Q59"/>
    <mergeCell ref="W63:X63"/>
    <mergeCell ref="B61:E61"/>
    <mergeCell ref="F61:G61"/>
    <mergeCell ref="K61:L61"/>
    <mergeCell ref="P61:Q61"/>
    <mergeCell ref="U61:V61"/>
    <mergeCell ref="B62:E62"/>
    <mergeCell ref="F62:G62"/>
    <mergeCell ref="K62:L62"/>
    <mergeCell ref="P62:Q62"/>
    <mergeCell ref="U62:V62"/>
  </mergeCells>
  <pageMargins left="0.39370078740157483" right="0" top="0" bottom="0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66"/>
  <sheetViews>
    <sheetView workbookViewId="0">
      <selection activeCell="AD8" sqref="AD8"/>
    </sheetView>
  </sheetViews>
  <sheetFormatPr defaultRowHeight="12.75" x14ac:dyDescent="0.2"/>
  <cols>
    <col min="1" max="1" width="5.85546875" style="1" customWidth="1"/>
    <col min="2" max="2" width="3.28515625" style="1" customWidth="1"/>
    <col min="3" max="3" width="6" style="1" customWidth="1"/>
    <col min="4" max="4" width="4" style="1" customWidth="1"/>
    <col min="5" max="5" width="0.42578125" style="1" customWidth="1"/>
    <col min="6" max="6" width="5.7109375" style="1" customWidth="1"/>
    <col min="7" max="7" width="3.28515625" style="1" customWidth="1"/>
    <col min="8" max="8" width="6" style="1" customWidth="1"/>
    <col min="9" max="9" width="4" style="1" customWidth="1"/>
    <col min="10" max="10" width="0.42578125" style="1" customWidth="1"/>
    <col min="11" max="11" width="5.7109375" style="1" customWidth="1"/>
    <col min="12" max="12" width="3.28515625" style="1" customWidth="1"/>
    <col min="13" max="13" width="6.140625" style="1" customWidth="1"/>
    <col min="14" max="14" width="4" style="1" customWidth="1"/>
    <col min="15" max="15" width="0.42578125" style="1" customWidth="1"/>
    <col min="16" max="16" width="5.7109375" style="1" customWidth="1"/>
    <col min="17" max="17" width="3.28515625" style="1" customWidth="1"/>
    <col min="18" max="18" width="6.140625" style="1" customWidth="1"/>
    <col min="19" max="19" width="4" style="1" customWidth="1"/>
    <col min="20" max="20" width="0.42578125" style="1" customWidth="1"/>
    <col min="21" max="21" width="5.85546875" style="1" customWidth="1"/>
    <col min="22" max="22" width="3.28515625" style="1" customWidth="1"/>
    <col min="23" max="23" width="6.140625" style="1" customWidth="1"/>
    <col min="24" max="24" width="4" style="1" customWidth="1"/>
    <col min="25" max="25" width="0.140625" style="1" customWidth="1"/>
    <col min="26" max="26" width="1.42578125" style="6" customWidth="1"/>
    <col min="27" max="27" width="13.85546875" style="6" bestFit="1" customWidth="1"/>
    <col min="28" max="30" width="9.140625" style="6"/>
    <col min="31" max="31" width="5.28515625" style="6" customWidth="1"/>
    <col min="32" max="32" width="5.42578125" style="6" customWidth="1"/>
    <col min="33" max="33" width="5.28515625" style="6" customWidth="1"/>
    <col min="34" max="34" width="5.42578125" style="6" customWidth="1"/>
    <col min="35" max="35" width="6.42578125" style="6" customWidth="1"/>
    <col min="36" max="40" width="5.42578125" style="1" customWidth="1"/>
    <col min="41" max="45" width="6.7109375" style="1" customWidth="1"/>
    <col min="46" max="16384" width="9.140625" style="1"/>
  </cols>
  <sheetData>
    <row r="2" spans="1:48" x14ac:dyDescent="0.2">
      <c r="AA2" s="122"/>
      <c r="AB2" s="123"/>
      <c r="AC2" s="124"/>
      <c r="AD2" s="122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</row>
    <row r="3" spans="1:48" x14ac:dyDescent="0.2"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</row>
    <row r="4" spans="1:48" x14ac:dyDescent="0.2">
      <c r="A4" s="543" t="s">
        <v>42</v>
      </c>
      <c r="B4" s="543"/>
      <c r="C4" s="543"/>
      <c r="D4" s="543"/>
      <c r="E4" s="543"/>
      <c r="F4" s="543"/>
      <c r="G4" s="543"/>
      <c r="H4" s="543"/>
      <c r="I4" s="543"/>
      <c r="J4" s="543"/>
      <c r="K4" s="543"/>
      <c r="L4" s="543"/>
      <c r="M4" s="543"/>
      <c r="N4" s="543"/>
      <c r="O4" s="543"/>
      <c r="P4" s="543"/>
      <c r="Q4" s="543"/>
      <c r="R4" s="543"/>
      <c r="S4" s="543"/>
      <c r="T4" s="543"/>
      <c r="U4" s="543"/>
      <c r="V4" s="543"/>
      <c r="W4" s="543"/>
      <c r="X4" s="543"/>
      <c r="AA4" s="7"/>
      <c r="AB4" s="16"/>
      <c r="AC4" s="7"/>
      <c r="AD4" s="7"/>
      <c r="AE4" s="7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</row>
    <row r="5" spans="1:48" ht="10.5" customHeight="1" x14ac:dyDescent="0.2">
      <c r="A5" s="120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AA5" s="7"/>
      <c r="AB5" s="7"/>
      <c r="AC5" s="7"/>
      <c r="AD5" s="7"/>
      <c r="AE5" s="7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</row>
    <row r="6" spans="1:48" ht="12.75" customHeight="1" x14ac:dyDescent="0.2">
      <c r="I6" s="544" t="s">
        <v>23</v>
      </c>
      <c r="J6" s="545"/>
      <c r="K6" s="545"/>
      <c r="L6" s="545"/>
      <c r="M6" s="545"/>
      <c r="N6" s="545"/>
      <c r="O6" s="545"/>
      <c r="P6" s="546"/>
      <c r="AA6" s="7"/>
      <c r="AB6" s="7"/>
      <c r="AC6" s="7"/>
      <c r="AD6" s="7"/>
      <c r="AE6" s="7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</row>
    <row r="7" spans="1:48" ht="12.75" customHeight="1" x14ac:dyDescent="0.2">
      <c r="I7" s="125" t="s">
        <v>0</v>
      </c>
      <c r="J7" s="126"/>
      <c r="K7" s="126"/>
      <c r="L7" s="127">
        <v>978</v>
      </c>
      <c r="M7" s="128"/>
      <c r="N7" s="547">
        <v>1</v>
      </c>
      <c r="O7" s="547"/>
      <c r="P7" s="548"/>
      <c r="AA7" s="7"/>
      <c r="AB7" s="7"/>
      <c r="AC7" s="7"/>
      <c r="AD7" s="7"/>
      <c r="AE7" s="7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</row>
    <row r="8" spans="1:48" ht="12.75" customHeight="1" x14ac:dyDescent="0.2">
      <c r="I8" s="129" t="s">
        <v>1</v>
      </c>
      <c r="J8" s="130"/>
      <c r="K8" s="130"/>
      <c r="L8" s="131">
        <v>60</v>
      </c>
      <c r="M8" s="132"/>
      <c r="N8" s="549">
        <v>1</v>
      </c>
      <c r="O8" s="549"/>
      <c r="P8" s="550"/>
      <c r="AA8" s="8"/>
      <c r="AB8" s="8"/>
      <c r="AC8" s="7"/>
      <c r="AD8" s="7"/>
      <c r="AE8" s="7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</row>
    <row r="9" spans="1:48" ht="12.75" customHeight="1" x14ac:dyDescent="0.2">
      <c r="I9" s="129" t="s">
        <v>2</v>
      </c>
      <c r="J9" s="130"/>
      <c r="K9" s="130"/>
      <c r="L9" s="131">
        <v>936</v>
      </c>
      <c r="M9" s="132"/>
      <c r="N9" s="549">
        <v>1</v>
      </c>
      <c r="O9" s="549"/>
      <c r="P9" s="550"/>
      <c r="AA9" s="8"/>
      <c r="AB9" s="8"/>
      <c r="AC9" s="7"/>
      <c r="AD9" s="7"/>
      <c r="AE9" s="7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</row>
    <row r="10" spans="1:48" ht="12.75" customHeight="1" x14ac:dyDescent="0.2">
      <c r="D10" s="2"/>
      <c r="E10" s="2"/>
      <c r="F10" s="2"/>
      <c r="G10" s="2"/>
      <c r="I10" s="133" t="s">
        <v>21</v>
      </c>
      <c r="J10" s="134"/>
      <c r="K10" s="134"/>
      <c r="L10" s="135">
        <v>131</v>
      </c>
      <c r="M10" s="136"/>
      <c r="N10" s="551">
        <v>1</v>
      </c>
      <c r="O10" s="551"/>
      <c r="P10" s="552"/>
      <c r="AA10" s="7"/>
      <c r="AB10" s="7"/>
      <c r="AC10" s="7"/>
      <c r="AD10" s="7"/>
      <c r="AE10" s="7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</row>
    <row r="11" spans="1:48" ht="12.75" customHeight="1" x14ac:dyDescent="0.2">
      <c r="C11" s="137"/>
      <c r="D11" s="137"/>
      <c r="E11" s="137"/>
      <c r="F11" s="137"/>
      <c r="G11" s="137"/>
      <c r="H11" s="137"/>
      <c r="I11" s="137"/>
      <c r="J11" s="137"/>
      <c r="K11" s="137"/>
      <c r="L11" s="136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AA11" s="7"/>
      <c r="AB11" s="7"/>
      <c r="AC11" s="8"/>
      <c r="AD11" s="8"/>
      <c r="AE11" s="8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</row>
    <row r="12" spans="1:48" ht="12.75" customHeight="1" x14ac:dyDescent="0.2">
      <c r="B12" s="138"/>
      <c r="D12" s="2"/>
      <c r="E12" s="2"/>
      <c r="G12" s="138"/>
      <c r="I12" s="2"/>
      <c r="J12" s="2"/>
      <c r="K12" s="2"/>
      <c r="L12" s="138"/>
      <c r="Q12" s="138"/>
      <c r="V12" s="139"/>
      <c r="AA12" s="7"/>
      <c r="AB12" s="7"/>
      <c r="AC12" s="8"/>
      <c r="AD12" s="8"/>
      <c r="AE12" s="8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</row>
    <row r="13" spans="1:48" ht="12.75" customHeight="1" x14ac:dyDescent="0.2">
      <c r="A13" s="535" t="s">
        <v>5</v>
      </c>
      <c r="B13" s="536"/>
      <c r="C13" s="536"/>
      <c r="D13" s="537"/>
      <c r="E13" s="112"/>
      <c r="F13" s="535" t="s">
        <v>8</v>
      </c>
      <c r="G13" s="536"/>
      <c r="H13" s="536"/>
      <c r="I13" s="537"/>
      <c r="J13" s="112"/>
      <c r="K13" s="535" t="s">
        <v>11</v>
      </c>
      <c r="L13" s="536"/>
      <c r="M13" s="536"/>
      <c r="N13" s="537"/>
      <c r="P13" s="535" t="s">
        <v>6</v>
      </c>
      <c r="Q13" s="536"/>
      <c r="R13" s="536"/>
      <c r="S13" s="537"/>
      <c r="U13" s="538" t="s">
        <v>7</v>
      </c>
      <c r="V13" s="539"/>
      <c r="W13" s="539"/>
      <c r="X13" s="540"/>
      <c r="Z13" s="17"/>
      <c r="AA13" s="7"/>
      <c r="AB13" s="7"/>
      <c r="AC13" s="8"/>
      <c r="AD13" s="8"/>
      <c r="AE13" s="8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</row>
    <row r="14" spans="1:48" ht="12.75" customHeight="1" x14ac:dyDescent="0.2">
      <c r="A14" s="140" t="s">
        <v>0</v>
      </c>
      <c r="B14" s="2"/>
      <c r="C14" s="141">
        <v>534</v>
      </c>
      <c r="D14" s="142">
        <f>C14/L7</f>
        <v>0.54601226993865026</v>
      </c>
      <c r="E14" s="113"/>
      <c r="F14" s="140" t="s">
        <v>0</v>
      </c>
      <c r="G14" s="2"/>
      <c r="H14" s="143">
        <v>269</v>
      </c>
      <c r="I14" s="142">
        <f>H14/L7</f>
        <v>0.27505112474437626</v>
      </c>
      <c r="J14" s="113"/>
      <c r="K14" s="140" t="s">
        <v>0</v>
      </c>
      <c r="L14" s="2"/>
      <c r="M14" s="143">
        <v>33</v>
      </c>
      <c r="N14" s="142">
        <f>M14/L7</f>
        <v>3.3742331288343558E-2</v>
      </c>
      <c r="P14" s="140" t="s">
        <v>0</v>
      </c>
      <c r="Q14" s="2"/>
      <c r="R14" s="141">
        <v>90</v>
      </c>
      <c r="S14" s="142">
        <f>R14/L7</f>
        <v>9.202453987730061E-2</v>
      </c>
      <c r="U14" s="140" t="s">
        <v>0</v>
      </c>
      <c r="V14" s="2"/>
      <c r="W14" s="144">
        <v>52</v>
      </c>
      <c r="X14" s="142">
        <f>W14/L7</f>
        <v>5.3169734151329244E-2</v>
      </c>
      <c r="Z14" s="17"/>
      <c r="AA14" s="145"/>
      <c r="AC14" s="145"/>
      <c r="AD14" s="145"/>
      <c r="AE14" s="145"/>
    </row>
    <row r="15" spans="1:48" ht="12.75" customHeight="1" x14ac:dyDescent="0.2">
      <c r="A15" s="140" t="s">
        <v>1</v>
      </c>
      <c r="B15" s="2"/>
      <c r="C15" s="143">
        <v>13</v>
      </c>
      <c r="D15" s="142">
        <f>C15/L8</f>
        <v>0.21666666666666667</v>
      </c>
      <c r="E15" s="113"/>
      <c r="F15" s="140" t="s">
        <v>1</v>
      </c>
      <c r="G15" s="2"/>
      <c r="H15" s="143">
        <v>11</v>
      </c>
      <c r="I15" s="142">
        <f>H15/L8</f>
        <v>0.18333333333333332</v>
      </c>
      <c r="J15" s="113"/>
      <c r="K15" s="140" t="s">
        <v>1</v>
      </c>
      <c r="L15" s="2"/>
      <c r="M15" s="143">
        <v>2</v>
      </c>
      <c r="N15" s="142">
        <f>M15/L8</f>
        <v>3.3333333333333333E-2</v>
      </c>
      <c r="P15" s="140" t="s">
        <v>1</v>
      </c>
      <c r="Q15" s="2"/>
      <c r="R15" s="143">
        <v>29</v>
      </c>
      <c r="S15" s="142">
        <f>R15/L8</f>
        <v>0.48333333333333334</v>
      </c>
      <c r="U15" s="140" t="s">
        <v>1</v>
      </c>
      <c r="V15" s="2"/>
      <c r="W15" s="144">
        <v>5</v>
      </c>
      <c r="X15" s="142">
        <f>W15/L8</f>
        <v>8.3333333333333329E-2</v>
      </c>
      <c r="Z15" s="17"/>
      <c r="AA15" s="145"/>
      <c r="AB15" s="146"/>
    </row>
    <row r="16" spans="1:48" x14ac:dyDescent="0.2">
      <c r="A16" s="140" t="s">
        <v>2</v>
      </c>
      <c r="B16" s="2"/>
      <c r="C16" s="147">
        <v>531</v>
      </c>
      <c r="D16" s="142">
        <f>C16/L9</f>
        <v>0.56730769230769229</v>
      </c>
      <c r="E16" s="113"/>
      <c r="F16" s="140" t="s">
        <v>2</v>
      </c>
      <c r="G16" s="2"/>
      <c r="H16" s="147">
        <v>267</v>
      </c>
      <c r="I16" s="142">
        <f>H16/L9</f>
        <v>0.28525641025641024</v>
      </c>
      <c r="J16" s="113"/>
      <c r="K16" s="140" t="s">
        <v>2</v>
      </c>
      <c r="L16" s="2"/>
      <c r="M16" s="147">
        <v>31</v>
      </c>
      <c r="N16" s="142">
        <f>M16/L9</f>
        <v>3.311965811965812E-2</v>
      </c>
      <c r="P16" s="140" t="s">
        <v>2</v>
      </c>
      <c r="Q16" s="2"/>
      <c r="R16" s="147">
        <v>63</v>
      </c>
      <c r="S16" s="142">
        <f>R16/L9</f>
        <v>6.7307692307692304E-2</v>
      </c>
      <c r="U16" s="140" t="s">
        <v>2</v>
      </c>
      <c r="V16" s="2"/>
      <c r="W16" s="148">
        <v>44</v>
      </c>
      <c r="X16" s="142">
        <f>W16/L9</f>
        <v>4.7008547008547008E-2</v>
      </c>
      <c r="Z16" s="17"/>
      <c r="AA16" s="145"/>
      <c r="AB16" s="146"/>
      <c r="AF16" s="1"/>
      <c r="AG16" s="1"/>
      <c r="AH16" s="1"/>
      <c r="AI16" s="1"/>
    </row>
    <row r="17" spans="1:35" x14ac:dyDescent="0.2">
      <c r="A17" s="133" t="s">
        <v>21</v>
      </c>
      <c r="B17" s="134"/>
      <c r="C17" s="149">
        <v>79</v>
      </c>
      <c r="D17" s="150">
        <f>C17/L10</f>
        <v>0.60305343511450382</v>
      </c>
      <c r="E17" s="113"/>
      <c r="F17" s="133" t="s">
        <v>21</v>
      </c>
      <c r="G17" s="134"/>
      <c r="H17" s="149">
        <v>26</v>
      </c>
      <c r="I17" s="150">
        <f>H17/L10</f>
        <v>0.19847328244274809</v>
      </c>
      <c r="J17" s="113"/>
      <c r="K17" s="133" t="s">
        <v>21</v>
      </c>
      <c r="L17" s="134"/>
      <c r="M17" s="149">
        <v>6</v>
      </c>
      <c r="N17" s="150">
        <f>M17/L10</f>
        <v>4.5801526717557252E-2</v>
      </c>
      <c r="O17" s="2"/>
      <c r="P17" s="133" t="s">
        <v>21</v>
      </c>
      <c r="Q17" s="134"/>
      <c r="R17" s="149">
        <v>16</v>
      </c>
      <c r="S17" s="150">
        <f>R17/L10</f>
        <v>0.12213740458015267</v>
      </c>
      <c r="T17" s="2"/>
      <c r="U17" s="541" t="s">
        <v>21</v>
      </c>
      <c r="V17" s="542"/>
      <c r="W17" s="149">
        <v>4</v>
      </c>
      <c r="X17" s="150">
        <f>W17/L10</f>
        <v>3.0534351145038167E-2</v>
      </c>
      <c r="Z17" s="17"/>
      <c r="AA17" s="145"/>
      <c r="AB17" s="146"/>
      <c r="AF17" s="1"/>
      <c r="AG17" s="1"/>
      <c r="AH17" s="1"/>
      <c r="AI17" s="1"/>
    </row>
    <row r="18" spans="1:35" x14ac:dyDescent="0.2">
      <c r="A18" s="151"/>
      <c r="B18" s="2"/>
      <c r="C18" s="151"/>
      <c r="E18" s="3"/>
      <c r="F18" s="151"/>
      <c r="H18" s="151"/>
      <c r="I18" s="2"/>
      <c r="J18" s="2"/>
      <c r="K18" s="151"/>
      <c r="L18" s="2"/>
      <c r="M18" s="151"/>
      <c r="P18" s="151"/>
      <c r="R18" s="151"/>
      <c r="U18" s="151"/>
      <c r="W18" s="151"/>
      <c r="AB18" s="18"/>
      <c r="AF18" s="1"/>
      <c r="AG18" s="1"/>
      <c r="AH18" s="1"/>
      <c r="AI18" s="1"/>
    </row>
    <row r="19" spans="1:35" x14ac:dyDescent="0.2">
      <c r="A19" s="533" t="s">
        <v>9</v>
      </c>
      <c r="B19" s="534"/>
      <c r="C19" s="533" t="s">
        <v>24</v>
      </c>
      <c r="D19" s="534"/>
      <c r="E19" s="152"/>
      <c r="F19" s="533" t="s">
        <v>9</v>
      </c>
      <c r="G19" s="534"/>
      <c r="H19" s="533" t="s">
        <v>24</v>
      </c>
      <c r="I19" s="534"/>
      <c r="J19" s="153"/>
      <c r="K19" s="533" t="s">
        <v>9</v>
      </c>
      <c r="L19" s="534"/>
      <c r="M19" s="533" t="s">
        <v>24</v>
      </c>
      <c r="N19" s="534"/>
      <c r="O19" s="153"/>
      <c r="P19" s="533" t="s">
        <v>9</v>
      </c>
      <c r="Q19" s="534"/>
      <c r="R19" s="533" t="s">
        <v>24</v>
      </c>
      <c r="S19" s="534"/>
      <c r="U19" s="533" t="s">
        <v>9</v>
      </c>
      <c r="V19" s="534"/>
      <c r="W19" s="533" t="s">
        <v>24</v>
      </c>
      <c r="X19" s="534"/>
      <c r="AB19" s="18"/>
      <c r="AF19" s="1"/>
      <c r="AG19" s="1"/>
      <c r="AH19" s="1"/>
      <c r="AI19" s="1"/>
    </row>
    <row r="20" spans="1:35" x14ac:dyDescent="0.2">
      <c r="A20" s="154" t="s">
        <v>0</v>
      </c>
      <c r="B20" s="155">
        <v>346</v>
      </c>
      <c r="C20" s="154" t="s">
        <v>0</v>
      </c>
      <c r="D20" s="155">
        <v>188</v>
      </c>
      <c r="F20" s="154" t="s">
        <v>0</v>
      </c>
      <c r="G20" s="155">
        <v>180</v>
      </c>
      <c r="H20" s="154" t="s">
        <v>0</v>
      </c>
      <c r="I20" s="155">
        <v>89</v>
      </c>
      <c r="K20" s="154" t="s">
        <v>0</v>
      </c>
      <c r="L20" s="155">
        <v>17</v>
      </c>
      <c r="M20" s="154" t="s">
        <v>0</v>
      </c>
      <c r="N20" s="155">
        <v>16</v>
      </c>
      <c r="P20" s="154" t="s">
        <v>0</v>
      </c>
      <c r="Q20" s="155">
        <v>30</v>
      </c>
      <c r="R20" s="154" t="s">
        <v>0</v>
      </c>
      <c r="S20" s="155">
        <v>60</v>
      </c>
      <c r="U20" s="154" t="s">
        <v>0</v>
      </c>
      <c r="V20" s="155">
        <v>38</v>
      </c>
      <c r="W20" s="156" t="s">
        <v>0</v>
      </c>
      <c r="X20" s="157">
        <v>14</v>
      </c>
      <c r="AF20" s="1"/>
      <c r="AG20" s="1"/>
      <c r="AH20" s="1"/>
      <c r="AI20" s="1"/>
    </row>
    <row r="21" spans="1:35" x14ac:dyDescent="0.2">
      <c r="A21" s="154" t="s">
        <v>3</v>
      </c>
      <c r="B21" s="155">
        <v>3</v>
      </c>
      <c r="C21" s="154" t="s">
        <v>3</v>
      </c>
      <c r="D21" s="155">
        <v>10</v>
      </c>
      <c r="F21" s="154" t="s">
        <v>3</v>
      </c>
      <c r="G21" s="155">
        <v>4</v>
      </c>
      <c r="H21" s="154" t="s">
        <v>3</v>
      </c>
      <c r="I21" s="155">
        <v>7</v>
      </c>
      <c r="K21" s="154" t="s">
        <v>3</v>
      </c>
      <c r="L21" s="155">
        <v>1</v>
      </c>
      <c r="M21" s="154" t="s">
        <v>3</v>
      </c>
      <c r="N21" s="155">
        <v>1</v>
      </c>
      <c r="P21" s="154" t="s">
        <v>3</v>
      </c>
      <c r="Q21" s="155">
        <v>7</v>
      </c>
      <c r="R21" s="154" t="s">
        <v>3</v>
      </c>
      <c r="S21" s="155">
        <v>22</v>
      </c>
      <c r="U21" s="154" t="s">
        <v>3</v>
      </c>
      <c r="V21" s="155">
        <v>1</v>
      </c>
      <c r="W21" s="156" t="s">
        <v>3</v>
      </c>
      <c r="X21" s="157">
        <v>4</v>
      </c>
      <c r="AD21" s="19"/>
      <c r="AF21" s="1"/>
      <c r="AG21" s="1"/>
      <c r="AH21" s="1"/>
      <c r="AI21" s="1"/>
    </row>
    <row r="22" spans="1:35" x14ac:dyDescent="0.2">
      <c r="A22" s="154" t="s">
        <v>4</v>
      </c>
      <c r="B22" s="158">
        <v>349</v>
      </c>
      <c r="C22" s="154" t="s">
        <v>4</v>
      </c>
      <c r="D22" s="158">
        <v>182</v>
      </c>
      <c r="F22" s="154" t="s">
        <v>4</v>
      </c>
      <c r="G22" s="158">
        <v>182</v>
      </c>
      <c r="H22" s="154" t="s">
        <v>4</v>
      </c>
      <c r="I22" s="158">
        <v>85</v>
      </c>
      <c r="K22" s="154" t="s">
        <v>4</v>
      </c>
      <c r="L22" s="158">
        <v>16</v>
      </c>
      <c r="M22" s="154" t="s">
        <v>4</v>
      </c>
      <c r="N22" s="158">
        <v>15</v>
      </c>
      <c r="P22" s="154" t="s">
        <v>4</v>
      </c>
      <c r="Q22" s="158">
        <v>25</v>
      </c>
      <c r="R22" s="154" t="s">
        <v>4</v>
      </c>
      <c r="S22" s="158">
        <v>38</v>
      </c>
      <c r="U22" s="154" t="s">
        <v>4</v>
      </c>
      <c r="V22" s="158">
        <v>34</v>
      </c>
      <c r="W22" s="154" t="s">
        <v>4</v>
      </c>
      <c r="X22" s="158">
        <v>10</v>
      </c>
      <c r="AD22" s="19"/>
      <c r="AF22" s="1"/>
      <c r="AG22" s="1"/>
      <c r="AH22" s="1"/>
      <c r="AI22" s="1"/>
    </row>
    <row r="23" spans="1:35" x14ac:dyDescent="0.2">
      <c r="A23" s="159" t="s">
        <v>21</v>
      </c>
      <c r="B23" s="160">
        <v>44</v>
      </c>
      <c r="C23" s="159" t="s">
        <v>21</v>
      </c>
      <c r="D23" s="160">
        <v>35</v>
      </c>
      <c r="F23" s="159" t="s">
        <v>21</v>
      </c>
      <c r="G23" s="160">
        <v>11</v>
      </c>
      <c r="H23" s="159" t="s">
        <v>21</v>
      </c>
      <c r="I23" s="160">
        <v>15</v>
      </c>
      <c r="K23" s="159" t="s">
        <v>21</v>
      </c>
      <c r="L23" s="160">
        <v>1</v>
      </c>
      <c r="M23" s="159" t="s">
        <v>21</v>
      </c>
      <c r="N23" s="160">
        <v>5</v>
      </c>
      <c r="P23" s="159" t="s">
        <v>21</v>
      </c>
      <c r="Q23" s="160">
        <v>6</v>
      </c>
      <c r="R23" s="159" t="s">
        <v>21</v>
      </c>
      <c r="S23" s="160">
        <v>10</v>
      </c>
      <c r="U23" s="159" t="s">
        <v>21</v>
      </c>
      <c r="V23" s="160">
        <v>2</v>
      </c>
      <c r="W23" s="159" t="s">
        <v>21</v>
      </c>
      <c r="X23" s="160">
        <v>2</v>
      </c>
      <c r="AD23" s="19"/>
      <c r="AF23" s="1"/>
      <c r="AG23" s="1"/>
      <c r="AH23" s="1"/>
      <c r="AI23" s="1"/>
    </row>
    <row r="24" spans="1:35" x14ac:dyDescent="0.2">
      <c r="A24" s="161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AD24" s="19"/>
      <c r="AF24" s="1"/>
      <c r="AG24" s="1"/>
      <c r="AH24" s="1"/>
      <c r="AI24" s="1"/>
    </row>
    <row r="25" spans="1:35" x14ac:dyDescent="0.2">
      <c r="A25" s="114" t="s">
        <v>22</v>
      </c>
      <c r="B25" s="115"/>
      <c r="C25" s="115"/>
      <c r="D25" s="115"/>
      <c r="E25" s="115"/>
      <c r="F25" s="115"/>
      <c r="G25" s="115"/>
      <c r="H25" s="115"/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AF25" s="1"/>
      <c r="AG25" s="1"/>
      <c r="AH25" s="1"/>
      <c r="AI25" s="1"/>
    </row>
    <row r="26" spans="1:35" x14ac:dyDescent="0.2">
      <c r="A26" s="115"/>
      <c r="B26" s="115"/>
      <c r="C26" s="116"/>
      <c r="D26" s="116"/>
      <c r="E26" s="116"/>
      <c r="F26" s="116"/>
      <c r="G26" s="116"/>
      <c r="H26" s="116"/>
      <c r="I26" s="116"/>
      <c r="J26" s="116"/>
      <c r="K26" s="15"/>
      <c r="L26" s="15"/>
      <c r="M26" s="116"/>
      <c r="N26" s="116"/>
      <c r="O26" s="116"/>
      <c r="P26" s="116"/>
      <c r="Q26" s="116"/>
      <c r="R26" s="116"/>
      <c r="S26" s="116"/>
      <c r="T26" s="116"/>
      <c r="U26" s="115"/>
      <c r="V26" s="115"/>
      <c r="W26" s="115"/>
      <c r="X26" s="115"/>
      <c r="AA26" s="20"/>
      <c r="AB26" s="21"/>
      <c r="AD26" s="22"/>
      <c r="AF26" s="1"/>
      <c r="AG26" s="1"/>
      <c r="AH26" s="1"/>
      <c r="AI26" s="1"/>
    </row>
    <row r="27" spans="1:35" x14ac:dyDescent="0.2">
      <c r="A27" s="530" t="s">
        <v>43</v>
      </c>
      <c r="B27" s="530"/>
      <c r="C27" s="530"/>
      <c r="D27" s="530"/>
      <c r="E27" s="530"/>
      <c r="F27" s="530"/>
      <c r="G27" s="530"/>
      <c r="H27" s="530"/>
      <c r="I27" s="530"/>
      <c r="J27" s="530"/>
      <c r="K27" s="530"/>
      <c r="L27" s="530"/>
      <c r="M27" s="530"/>
      <c r="N27" s="530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AA27" s="16"/>
      <c r="AB27" s="9"/>
      <c r="AC27" s="9"/>
      <c r="AD27" s="9"/>
      <c r="AE27" s="9"/>
      <c r="AF27" s="1"/>
      <c r="AG27" s="1"/>
      <c r="AH27" s="1"/>
      <c r="AI27" s="1"/>
    </row>
    <row r="28" spans="1:35" x14ac:dyDescent="0.2">
      <c r="A28" s="115"/>
      <c r="B28" s="530" t="s">
        <v>44</v>
      </c>
      <c r="C28" s="530"/>
      <c r="D28" s="530"/>
      <c r="E28" s="530"/>
      <c r="F28" s="530"/>
      <c r="G28" s="530"/>
      <c r="H28" s="530"/>
      <c r="I28" s="530"/>
      <c r="J28" s="530"/>
      <c r="K28" s="530"/>
      <c r="L28" s="530"/>
      <c r="M28" s="530"/>
      <c r="N28" s="530"/>
      <c r="O28" s="530"/>
      <c r="P28" s="530"/>
      <c r="Q28" s="162"/>
      <c r="R28" s="162"/>
      <c r="S28" s="162"/>
      <c r="T28" s="162"/>
      <c r="U28" s="162"/>
      <c r="V28" s="162"/>
      <c r="W28" s="162"/>
      <c r="X28" s="162"/>
      <c r="AA28" s="23"/>
      <c r="AB28" s="12"/>
      <c r="AC28" s="12"/>
      <c r="AD28" s="12"/>
      <c r="AE28" s="12"/>
      <c r="AF28" s="1"/>
      <c r="AG28" s="1"/>
      <c r="AH28" s="1"/>
      <c r="AI28" s="1"/>
    </row>
    <row r="29" spans="1:35" x14ac:dyDescent="0.2">
      <c r="A29" s="115"/>
      <c r="B29" s="115"/>
      <c r="C29" s="530" t="s">
        <v>45</v>
      </c>
      <c r="D29" s="530"/>
      <c r="E29" s="530"/>
      <c r="F29" s="530"/>
      <c r="G29" s="530"/>
      <c r="H29" s="530"/>
      <c r="I29" s="530"/>
      <c r="J29" s="530"/>
      <c r="K29" s="530"/>
      <c r="L29" s="530"/>
      <c r="M29" s="530"/>
      <c r="N29" s="530"/>
      <c r="O29" s="530"/>
      <c r="P29" s="530"/>
      <c r="Q29" s="530"/>
      <c r="R29" s="15"/>
      <c r="S29" s="15"/>
      <c r="T29" s="15"/>
      <c r="U29" s="115"/>
      <c r="V29" s="115"/>
      <c r="W29" s="115"/>
      <c r="X29" s="115"/>
      <c r="AA29" s="23"/>
      <c r="AB29" s="12"/>
      <c r="AC29" s="12"/>
      <c r="AD29" s="12"/>
      <c r="AE29" s="12"/>
      <c r="AF29" s="1"/>
      <c r="AG29" s="1"/>
      <c r="AH29" s="1"/>
      <c r="AI29" s="1"/>
    </row>
    <row r="30" spans="1:35" ht="15" x14ac:dyDescent="0.2">
      <c r="A30" s="115"/>
      <c r="B30" s="115"/>
      <c r="C30" s="163"/>
      <c r="D30" s="530" t="s">
        <v>46</v>
      </c>
      <c r="E30" s="530"/>
      <c r="F30" s="530"/>
      <c r="G30" s="530"/>
      <c r="H30" s="530"/>
      <c r="I30" s="530"/>
      <c r="J30" s="530"/>
      <c r="K30" s="530"/>
      <c r="L30" s="530"/>
      <c r="M30" s="530"/>
      <c r="N30" s="530"/>
      <c r="O30" s="530"/>
      <c r="P30" s="530"/>
      <c r="Q30" s="530"/>
      <c r="R30" s="530"/>
      <c r="S30" s="164"/>
      <c r="T30" s="164"/>
      <c r="U30" s="115"/>
      <c r="V30" s="115"/>
      <c r="W30" s="115"/>
      <c r="X30" s="115"/>
      <c r="AA30" s="11"/>
      <c r="AB30" s="12"/>
      <c r="AC30" s="12"/>
      <c r="AD30" s="12"/>
      <c r="AE30" s="12"/>
      <c r="AF30" s="1"/>
      <c r="AG30" s="1"/>
      <c r="AH30" s="1"/>
      <c r="AI30" s="1"/>
    </row>
    <row r="31" spans="1:35" x14ac:dyDescent="0.2">
      <c r="A31" s="115"/>
      <c r="B31" s="115"/>
      <c r="C31" s="115"/>
      <c r="D31" s="115"/>
      <c r="E31" s="115"/>
      <c r="F31" s="115"/>
      <c r="G31" s="115"/>
      <c r="H31" s="115"/>
      <c r="I31" s="115"/>
      <c r="J31" s="115"/>
      <c r="K31" s="115"/>
      <c r="L31" s="115"/>
      <c r="M31" s="115"/>
      <c r="N31" s="115"/>
      <c r="O31" s="115"/>
      <c r="P31" s="115"/>
      <c r="Q31" s="115"/>
      <c r="R31" s="115"/>
      <c r="S31" s="115"/>
      <c r="T31" s="115"/>
      <c r="U31" s="115"/>
      <c r="V31" s="115"/>
      <c r="W31" s="115"/>
      <c r="X31" s="115"/>
      <c r="AA31" s="23"/>
      <c r="AB31" s="12"/>
      <c r="AC31" s="12"/>
      <c r="AD31" s="12"/>
      <c r="AE31" s="12"/>
      <c r="AF31" s="1"/>
      <c r="AG31" s="1"/>
      <c r="AH31" s="1"/>
      <c r="AI31" s="1"/>
    </row>
    <row r="32" spans="1:35" ht="24.75" customHeight="1" x14ac:dyDescent="0.2">
      <c r="B32" s="165"/>
      <c r="C32" s="165"/>
      <c r="D32" s="165"/>
      <c r="E32" s="165"/>
      <c r="G32" s="531" t="s">
        <v>47</v>
      </c>
      <c r="H32" s="531"/>
      <c r="I32" s="531"/>
      <c r="J32" s="531"/>
      <c r="K32" s="531"/>
      <c r="L32" s="531"/>
      <c r="M32" s="531"/>
      <c r="N32" s="531"/>
      <c r="O32" s="531"/>
      <c r="P32" s="531"/>
      <c r="Q32" s="531"/>
      <c r="R32" s="531"/>
      <c r="S32" s="531"/>
      <c r="T32" s="531"/>
      <c r="U32" s="531"/>
      <c r="V32" s="531"/>
      <c r="W32" s="531"/>
      <c r="X32" s="531"/>
      <c r="AA32" s="23"/>
      <c r="AB32" s="12"/>
      <c r="AC32" s="12"/>
      <c r="AD32" s="12"/>
      <c r="AE32" s="12"/>
    </row>
    <row r="33" spans="1:36" x14ac:dyDescent="0.2">
      <c r="A33" s="115"/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AA33" s="23"/>
      <c r="AB33" s="12"/>
      <c r="AC33" s="12"/>
      <c r="AD33" s="12"/>
      <c r="AE33" s="12"/>
    </row>
    <row r="34" spans="1:36" x14ac:dyDescent="0.2">
      <c r="A34" s="532" t="s">
        <v>20</v>
      </c>
      <c r="B34" s="532"/>
      <c r="C34" s="532"/>
      <c r="D34" s="532"/>
      <c r="E34" s="532"/>
      <c r="F34" s="532"/>
      <c r="G34" s="532"/>
      <c r="H34" s="532"/>
      <c r="I34" s="532"/>
      <c r="J34" s="532"/>
      <c r="K34" s="532"/>
      <c r="L34" s="532"/>
      <c r="M34" s="532"/>
      <c r="N34" s="532"/>
      <c r="O34" s="532"/>
      <c r="P34" s="532"/>
      <c r="Q34" s="532"/>
      <c r="R34" s="532"/>
      <c r="S34" s="532"/>
      <c r="T34" s="532"/>
      <c r="U34" s="532"/>
      <c r="V34" s="532"/>
      <c r="W34" s="532"/>
      <c r="X34" s="532"/>
      <c r="AA34" s="24"/>
      <c r="AB34" s="12"/>
      <c r="AC34" s="12"/>
      <c r="AD34" s="12"/>
      <c r="AE34" s="12"/>
    </row>
    <row r="35" spans="1:36" x14ac:dyDescent="0.2">
      <c r="A35" s="166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AA35" s="23"/>
      <c r="AB35" s="12"/>
      <c r="AC35" s="12"/>
      <c r="AD35" s="12"/>
      <c r="AE35" s="12"/>
    </row>
    <row r="36" spans="1:36" x14ac:dyDescent="0.2">
      <c r="A36" s="167"/>
      <c r="B36" s="167"/>
      <c r="C36" s="167"/>
      <c r="D36" s="167"/>
      <c r="E36" s="167"/>
      <c r="F36" s="529" t="s">
        <v>1</v>
      </c>
      <c r="G36" s="529"/>
      <c r="H36" s="529"/>
      <c r="I36" s="529"/>
      <c r="J36" s="529"/>
      <c r="K36" s="529"/>
      <c r="L36" s="529"/>
      <c r="M36" s="529"/>
      <c r="N36" s="529"/>
      <c r="O36" s="168"/>
      <c r="P36" s="529" t="s">
        <v>2</v>
      </c>
      <c r="Q36" s="529"/>
      <c r="R36" s="529"/>
      <c r="S36" s="529"/>
      <c r="T36" s="529"/>
      <c r="U36" s="529"/>
      <c r="V36" s="529"/>
      <c r="W36" s="529"/>
      <c r="X36" s="529"/>
      <c r="AA36" s="11"/>
      <c r="AB36" s="12"/>
      <c r="AC36" s="12"/>
      <c r="AD36" s="12"/>
      <c r="AE36" s="12"/>
    </row>
    <row r="37" spans="1:36" x14ac:dyDescent="0.2">
      <c r="A37" s="169"/>
      <c r="B37" s="169"/>
      <c r="C37" s="169"/>
      <c r="D37" s="169"/>
      <c r="E37" s="169"/>
      <c r="F37" s="529" t="s">
        <v>6</v>
      </c>
      <c r="G37" s="529"/>
      <c r="H37" s="529"/>
      <c r="I37" s="529"/>
      <c r="J37" s="168"/>
      <c r="K37" s="529" t="s">
        <v>18</v>
      </c>
      <c r="L37" s="529"/>
      <c r="M37" s="529"/>
      <c r="N37" s="529"/>
      <c r="O37" s="168"/>
      <c r="P37" s="529" t="s">
        <v>26</v>
      </c>
      <c r="Q37" s="529"/>
      <c r="R37" s="529"/>
      <c r="S37" s="529"/>
      <c r="T37" s="168"/>
      <c r="U37" s="529" t="s">
        <v>18</v>
      </c>
      <c r="V37" s="529"/>
      <c r="W37" s="529"/>
      <c r="X37" s="529"/>
      <c r="AA37" s="9"/>
      <c r="AB37" s="9"/>
      <c r="AC37" s="9"/>
      <c r="AD37" s="12"/>
      <c r="AE37" s="12"/>
    </row>
    <row r="38" spans="1:36" x14ac:dyDescent="0.2">
      <c r="A38" s="169"/>
      <c r="B38" s="169"/>
      <c r="C38" s="169"/>
      <c r="D38" s="169"/>
      <c r="E38" s="169"/>
      <c r="F38" s="529" t="s">
        <v>16</v>
      </c>
      <c r="G38" s="529"/>
      <c r="H38" s="170" t="s">
        <v>10</v>
      </c>
      <c r="I38" s="170" t="s">
        <v>17</v>
      </c>
      <c r="J38" s="171"/>
      <c r="K38" s="529" t="s">
        <v>16</v>
      </c>
      <c r="L38" s="529"/>
      <c r="M38" s="170" t="s">
        <v>10</v>
      </c>
      <c r="N38" s="170" t="s">
        <v>17</v>
      </c>
      <c r="O38" s="171"/>
      <c r="P38" s="529" t="s">
        <v>16</v>
      </c>
      <c r="Q38" s="529"/>
      <c r="R38" s="170" t="s">
        <v>10</v>
      </c>
      <c r="S38" s="170" t="s">
        <v>17</v>
      </c>
      <c r="T38" s="171"/>
      <c r="U38" s="529" t="s">
        <v>16</v>
      </c>
      <c r="V38" s="529"/>
      <c r="W38" s="170" t="s">
        <v>10</v>
      </c>
      <c r="X38" s="170" t="s">
        <v>17</v>
      </c>
      <c r="AA38" s="9"/>
      <c r="AB38" s="9"/>
      <c r="AC38" s="9"/>
      <c r="AD38" s="9"/>
      <c r="AE38" s="9"/>
      <c r="AF38" s="9"/>
      <c r="AG38" s="10"/>
      <c r="AH38" s="10"/>
      <c r="AJ38" s="6"/>
    </row>
    <row r="39" spans="1:36" x14ac:dyDescent="0.2">
      <c r="A39" s="445">
        <v>2007</v>
      </c>
      <c r="B39" s="448" t="s">
        <v>12</v>
      </c>
      <c r="C39" s="449"/>
      <c r="D39" s="449"/>
      <c r="E39" s="450"/>
      <c r="F39" s="437">
        <v>27</v>
      </c>
      <c r="G39" s="438"/>
      <c r="H39" s="117">
        <v>22</v>
      </c>
      <c r="I39" s="118" t="s">
        <v>19</v>
      </c>
      <c r="J39" s="119"/>
      <c r="K39" s="437">
        <v>58</v>
      </c>
      <c r="L39" s="438"/>
      <c r="M39" s="117">
        <v>46</v>
      </c>
      <c r="N39" s="118">
        <v>0.7931034482758621</v>
      </c>
      <c r="O39" s="119"/>
      <c r="P39" s="437">
        <v>295</v>
      </c>
      <c r="Q39" s="438"/>
      <c r="R39" s="117">
        <v>167</v>
      </c>
      <c r="S39" s="118">
        <v>0.56610169491525419</v>
      </c>
      <c r="T39" s="119"/>
      <c r="U39" s="437">
        <v>338</v>
      </c>
      <c r="V39" s="438"/>
      <c r="W39" s="117">
        <v>202</v>
      </c>
      <c r="X39" s="118">
        <v>0.59763313609467461</v>
      </c>
      <c r="Y39" s="2"/>
      <c r="Z39" s="7"/>
      <c r="AA39" s="11"/>
      <c r="AB39" s="12"/>
      <c r="AC39" s="12"/>
      <c r="AD39" s="12"/>
      <c r="AE39" s="12"/>
      <c r="AF39" s="12"/>
      <c r="AG39" s="12"/>
      <c r="AH39" s="9"/>
      <c r="AJ39" s="6"/>
    </row>
    <row r="40" spans="1:36" x14ac:dyDescent="0.2">
      <c r="A40" s="446"/>
      <c r="B40" s="448" t="s">
        <v>13</v>
      </c>
      <c r="C40" s="449"/>
      <c r="D40" s="449"/>
      <c r="E40" s="450"/>
      <c r="F40" s="437">
        <v>3</v>
      </c>
      <c r="G40" s="438"/>
      <c r="H40" s="117">
        <v>1</v>
      </c>
      <c r="I40" s="118" t="s">
        <v>19</v>
      </c>
      <c r="J40" s="119"/>
      <c r="K40" s="437">
        <v>17</v>
      </c>
      <c r="L40" s="438"/>
      <c r="M40" s="117">
        <v>7</v>
      </c>
      <c r="N40" s="118">
        <v>0.41176470588235292</v>
      </c>
      <c r="O40" s="119"/>
      <c r="P40" s="437">
        <v>248</v>
      </c>
      <c r="Q40" s="438"/>
      <c r="R40" s="117">
        <v>34</v>
      </c>
      <c r="S40" s="118">
        <v>0.13709677419354838</v>
      </c>
      <c r="T40" s="119"/>
      <c r="U40" s="437">
        <v>278</v>
      </c>
      <c r="V40" s="438"/>
      <c r="W40" s="117">
        <v>46</v>
      </c>
      <c r="X40" s="118">
        <v>0.16546762589928057</v>
      </c>
      <c r="Z40" s="7"/>
      <c r="AA40" s="11"/>
      <c r="AB40" s="12"/>
      <c r="AC40" s="12"/>
      <c r="AD40" s="12"/>
      <c r="AE40" s="12"/>
      <c r="AF40" s="12"/>
      <c r="AG40" s="12"/>
      <c r="AH40" s="9"/>
      <c r="AJ40" s="6"/>
    </row>
    <row r="41" spans="1:36" x14ac:dyDescent="0.2">
      <c r="A41" s="446"/>
      <c r="B41" s="448" t="s">
        <v>14</v>
      </c>
      <c r="C41" s="449"/>
      <c r="D41" s="449"/>
      <c r="E41" s="450"/>
      <c r="F41" s="437">
        <v>10</v>
      </c>
      <c r="G41" s="438"/>
      <c r="H41" s="117">
        <v>8</v>
      </c>
      <c r="I41" s="118" t="s">
        <v>19</v>
      </c>
      <c r="J41" s="119"/>
      <c r="K41" s="437">
        <v>24</v>
      </c>
      <c r="L41" s="438"/>
      <c r="M41" s="117">
        <v>15</v>
      </c>
      <c r="N41" s="118">
        <v>0.625</v>
      </c>
      <c r="O41" s="119"/>
      <c r="P41" s="437">
        <v>306</v>
      </c>
      <c r="Q41" s="438"/>
      <c r="R41" s="117">
        <v>77</v>
      </c>
      <c r="S41" s="118">
        <v>0.25163398692810457</v>
      </c>
      <c r="T41" s="119"/>
      <c r="U41" s="437">
        <v>347</v>
      </c>
      <c r="V41" s="438"/>
      <c r="W41" s="117">
        <v>92</v>
      </c>
      <c r="X41" s="118">
        <v>0.26512968299711814</v>
      </c>
      <c r="Z41" s="7"/>
      <c r="AA41" s="11"/>
      <c r="AB41" s="12"/>
      <c r="AC41" s="12"/>
      <c r="AD41" s="12"/>
      <c r="AE41" s="12"/>
      <c r="AF41" s="12"/>
      <c r="AG41" s="12"/>
      <c r="AH41" s="9"/>
      <c r="AJ41" s="6"/>
    </row>
    <row r="42" spans="1:36" x14ac:dyDescent="0.2">
      <c r="A42" s="446"/>
      <c r="B42" s="448" t="s">
        <v>15</v>
      </c>
      <c r="C42" s="449"/>
      <c r="D42" s="449"/>
      <c r="E42" s="450"/>
      <c r="F42" s="437">
        <v>31</v>
      </c>
      <c r="G42" s="438"/>
      <c r="H42" s="117">
        <v>27</v>
      </c>
      <c r="I42" s="118" t="s">
        <v>19</v>
      </c>
      <c r="J42" s="119"/>
      <c r="K42" s="437">
        <v>59</v>
      </c>
      <c r="L42" s="438"/>
      <c r="M42" s="117">
        <v>43</v>
      </c>
      <c r="N42" s="118">
        <v>0.72881355932203384</v>
      </c>
      <c r="O42" s="119"/>
      <c r="P42" s="437">
        <v>386</v>
      </c>
      <c r="Q42" s="438"/>
      <c r="R42" s="117">
        <v>226</v>
      </c>
      <c r="S42" s="118">
        <v>0.58549222797927458</v>
      </c>
      <c r="T42" s="119"/>
      <c r="U42" s="437">
        <v>442</v>
      </c>
      <c r="V42" s="438"/>
      <c r="W42" s="117">
        <v>273</v>
      </c>
      <c r="X42" s="118">
        <v>0.61764705882352944</v>
      </c>
      <c r="AA42" s="11"/>
      <c r="AB42" s="12"/>
      <c r="AC42" s="12"/>
      <c r="AD42" s="12"/>
      <c r="AE42" s="12"/>
      <c r="AF42" s="12"/>
      <c r="AG42" s="14"/>
      <c r="AH42" s="13"/>
      <c r="AJ42" s="6"/>
    </row>
    <row r="43" spans="1:36" x14ac:dyDescent="0.2">
      <c r="A43" s="447"/>
      <c r="B43" s="523" t="s">
        <v>16</v>
      </c>
      <c r="C43" s="524"/>
      <c r="D43" s="524"/>
      <c r="E43" s="525"/>
      <c r="F43" s="526">
        <v>71</v>
      </c>
      <c r="G43" s="527"/>
      <c r="H43" s="172">
        <v>58</v>
      </c>
      <c r="I43" s="173">
        <v>0.81690140845070425</v>
      </c>
      <c r="J43" s="174"/>
      <c r="K43" s="526">
        <v>158</v>
      </c>
      <c r="L43" s="527"/>
      <c r="M43" s="172">
        <v>111</v>
      </c>
      <c r="N43" s="173">
        <v>0.70253164556962022</v>
      </c>
      <c r="O43" s="174"/>
      <c r="P43" s="526">
        <v>1235</v>
      </c>
      <c r="Q43" s="527"/>
      <c r="R43" s="172">
        <v>504</v>
      </c>
      <c r="S43" s="173">
        <v>0.40809716599190282</v>
      </c>
      <c r="T43" s="174"/>
      <c r="U43" s="526">
        <v>1405</v>
      </c>
      <c r="V43" s="527"/>
      <c r="W43" s="172">
        <v>613</v>
      </c>
      <c r="X43" s="173">
        <v>0.43629893238434164</v>
      </c>
      <c r="AA43" s="11"/>
      <c r="AB43" s="12"/>
      <c r="AC43" s="12"/>
      <c r="AD43" s="12"/>
      <c r="AE43" s="12"/>
      <c r="AF43" s="12"/>
      <c r="AG43" s="12"/>
      <c r="AH43" s="9"/>
      <c r="AJ43" s="6"/>
    </row>
    <row r="44" spans="1:36" x14ac:dyDescent="0.2">
      <c r="A44" s="445">
        <v>2008</v>
      </c>
      <c r="B44" s="448" t="s">
        <v>12</v>
      </c>
      <c r="C44" s="449"/>
      <c r="D44" s="449"/>
      <c r="E44" s="450"/>
      <c r="F44" s="437">
        <v>19</v>
      </c>
      <c r="G44" s="438"/>
      <c r="H44" s="117">
        <v>19</v>
      </c>
      <c r="I44" s="118" t="s">
        <v>19</v>
      </c>
      <c r="J44" s="119"/>
      <c r="K44" s="437">
        <v>35</v>
      </c>
      <c r="L44" s="438"/>
      <c r="M44" s="117">
        <v>31</v>
      </c>
      <c r="N44" s="118">
        <v>0.88571428571428568</v>
      </c>
      <c r="O44" s="119"/>
      <c r="P44" s="437">
        <v>259</v>
      </c>
      <c r="Q44" s="438"/>
      <c r="R44" s="117">
        <v>138</v>
      </c>
      <c r="S44" s="118">
        <v>0.53281853281853286</v>
      </c>
      <c r="T44" s="119"/>
      <c r="U44" s="437">
        <v>299</v>
      </c>
      <c r="V44" s="438"/>
      <c r="W44" s="117">
        <v>168</v>
      </c>
      <c r="X44" s="118">
        <v>0.56187290969899661</v>
      </c>
      <c r="AA44" s="11"/>
      <c r="AB44" s="12"/>
      <c r="AC44" s="12"/>
      <c r="AD44" s="12"/>
      <c r="AE44" s="12"/>
      <c r="AF44" s="12"/>
      <c r="AG44" s="12"/>
      <c r="AH44" s="9"/>
      <c r="AJ44" s="6"/>
    </row>
    <row r="45" spans="1:36" x14ac:dyDescent="0.2">
      <c r="A45" s="446"/>
      <c r="B45" s="448" t="s">
        <v>13</v>
      </c>
      <c r="C45" s="449"/>
      <c r="D45" s="449"/>
      <c r="E45" s="450"/>
      <c r="F45" s="437">
        <v>5</v>
      </c>
      <c r="G45" s="438"/>
      <c r="H45" s="117">
        <v>3</v>
      </c>
      <c r="I45" s="118" t="s">
        <v>19</v>
      </c>
      <c r="J45" s="119"/>
      <c r="K45" s="437">
        <v>13</v>
      </c>
      <c r="L45" s="438"/>
      <c r="M45" s="117">
        <v>4</v>
      </c>
      <c r="N45" s="118">
        <v>0.30769230769230771</v>
      </c>
      <c r="O45" s="119"/>
      <c r="P45" s="437">
        <v>237</v>
      </c>
      <c r="Q45" s="438"/>
      <c r="R45" s="117">
        <v>21</v>
      </c>
      <c r="S45" s="118">
        <v>8.8607594936708861E-2</v>
      </c>
      <c r="T45" s="119"/>
      <c r="U45" s="437">
        <v>271</v>
      </c>
      <c r="V45" s="438"/>
      <c r="W45" s="117">
        <v>31</v>
      </c>
      <c r="X45" s="118">
        <v>0.11439114391143912</v>
      </c>
      <c r="AA45" s="11"/>
      <c r="AB45" s="12"/>
      <c r="AC45" s="12"/>
      <c r="AD45" s="12"/>
      <c r="AE45" s="12"/>
      <c r="AF45" s="12"/>
      <c r="AG45" s="12"/>
      <c r="AH45" s="9"/>
      <c r="AJ45" s="6"/>
    </row>
    <row r="46" spans="1:36" x14ac:dyDescent="0.2">
      <c r="A46" s="446"/>
      <c r="B46" s="448" t="s">
        <v>14</v>
      </c>
      <c r="C46" s="449"/>
      <c r="D46" s="449"/>
      <c r="E46" s="450"/>
      <c r="F46" s="437">
        <v>15</v>
      </c>
      <c r="G46" s="438"/>
      <c r="H46" s="117">
        <v>11</v>
      </c>
      <c r="I46" s="118" t="s">
        <v>19</v>
      </c>
      <c r="J46" s="119"/>
      <c r="K46" s="437">
        <v>27</v>
      </c>
      <c r="L46" s="438"/>
      <c r="M46" s="117">
        <v>18</v>
      </c>
      <c r="N46" s="118">
        <v>0.66666666666666663</v>
      </c>
      <c r="O46" s="119"/>
      <c r="P46" s="437">
        <v>226</v>
      </c>
      <c r="Q46" s="438"/>
      <c r="R46" s="117">
        <v>45</v>
      </c>
      <c r="S46" s="118">
        <v>0.19911504424778761</v>
      </c>
      <c r="T46" s="119"/>
      <c r="U46" s="437">
        <v>258</v>
      </c>
      <c r="V46" s="438"/>
      <c r="W46" s="117">
        <v>59</v>
      </c>
      <c r="X46" s="118">
        <v>0.22868217054263565</v>
      </c>
      <c r="AA46" s="11"/>
      <c r="AB46" s="12"/>
      <c r="AC46" s="12"/>
      <c r="AD46" s="12"/>
      <c r="AE46" s="12"/>
      <c r="AF46" s="12"/>
      <c r="AG46" s="14"/>
      <c r="AH46" s="13"/>
      <c r="AJ46" s="6"/>
    </row>
    <row r="47" spans="1:36" x14ac:dyDescent="0.2">
      <c r="A47" s="446"/>
      <c r="B47" s="448" t="s">
        <v>15</v>
      </c>
      <c r="C47" s="449"/>
      <c r="D47" s="449"/>
      <c r="E47" s="450"/>
      <c r="F47" s="437">
        <v>16</v>
      </c>
      <c r="G47" s="438"/>
      <c r="H47" s="117">
        <v>14</v>
      </c>
      <c r="I47" s="118" t="s">
        <v>19</v>
      </c>
      <c r="J47" s="119"/>
      <c r="K47" s="437">
        <v>30</v>
      </c>
      <c r="L47" s="438"/>
      <c r="M47" s="117">
        <v>22</v>
      </c>
      <c r="N47" s="118">
        <v>0.73333333333333328</v>
      </c>
      <c r="O47" s="119"/>
      <c r="P47" s="437">
        <v>305</v>
      </c>
      <c r="Q47" s="438"/>
      <c r="R47" s="117">
        <v>193</v>
      </c>
      <c r="S47" s="118">
        <v>0.63278688524590165</v>
      </c>
      <c r="T47" s="119"/>
      <c r="U47" s="437">
        <v>350</v>
      </c>
      <c r="V47" s="438"/>
      <c r="W47" s="117">
        <v>230</v>
      </c>
      <c r="X47" s="118">
        <v>0.65714285714285714</v>
      </c>
      <c r="AA47" s="11"/>
      <c r="AB47" s="12"/>
      <c r="AC47" s="12"/>
      <c r="AD47" s="12"/>
      <c r="AE47" s="12"/>
      <c r="AF47" s="12"/>
      <c r="AG47" s="12"/>
      <c r="AH47" s="9"/>
      <c r="AJ47" s="6"/>
    </row>
    <row r="48" spans="1:36" x14ac:dyDescent="0.2">
      <c r="A48" s="447"/>
      <c r="B48" s="523" t="s">
        <v>16</v>
      </c>
      <c r="C48" s="524"/>
      <c r="D48" s="524"/>
      <c r="E48" s="525"/>
      <c r="F48" s="526">
        <v>55</v>
      </c>
      <c r="G48" s="527"/>
      <c r="H48" s="172">
        <v>47</v>
      </c>
      <c r="I48" s="173">
        <v>0.8545454545454545</v>
      </c>
      <c r="J48" s="174"/>
      <c r="K48" s="526">
        <v>105</v>
      </c>
      <c r="L48" s="527"/>
      <c r="M48" s="172">
        <v>75</v>
      </c>
      <c r="N48" s="173">
        <v>0.7142857142857143</v>
      </c>
      <c r="O48" s="174"/>
      <c r="P48" s="526">
        <v>1027</v>
      </c>
      <c r="Q48" s="527"/>
      <c r="R48" s="172">
        <v>397</v>
      </c>
      <c r="S48" s="173">
        <v>0.38656280428432327</v>
      </c>
      <c r="T48" s="174"/>
      <c r="U48" s="526">
        <v>1178</v>
      </c>
      <c r="V48" s="527"/>
      <c r="W48" s="172">
        <v>488</v>
      </c>
      <c r="X48" s="173">
        <v>0.4142614601018676</v>
      </c>
      <c r="AA48" s="11"/>
      <c r="AB48" s="12"/>
      <c r="AC48" s="12"/>
      <c r="AD48" s="12"/>
      <c r="AE48" s="12"/>
      <c r="AF48" s="12"/>
      <c r="AG48" s="12"/>
      <c r="AH48" s="9"/>
      <c r="AJ48" s="6"/>
    </row>
    <row r="49" spans="1:36" x14ac:dyDescent="0.2">
      <c r="A49" s="445">
        <v>2009</v>
      </c>
      <c r="B49" s="448" t="s">
        <v>12</v>
      </c>
      <c r="C49" s="449"/>
      <c r="D49" s="449"/>
      <c r="E49" s="450"/>
      <c r="F49" s="437">
        <v>11</v>
      </c>
      <c r="G49" s="438"/>
      <c r="H49" s="117">
        <v>8</v>
      </c>
      <c r="I49" s="118" t="s">
        <v>19</v>
      </c>
      <c r="J49" s="119"/>
      <c r="K49" s="437">
        <v>19</v>
      </c>
      <c r="L49" s="438"/>
      <c r="M49" s="117">
        <v>13</v>
      </c>
      <c r="N49" s="118">
        <v>0.68421052631578949</v>
      </c>
      <c r="O49" s="119"/>
      <c r="P49" s="437">
        <v>179</v>
      </c>
      <c r="Q49" s="438"/>
      <c r="R49" s="117">
        <v>88</v>
      </c>
      <c r="S49" s="118">
        <v>0.49162011173184356</v>
      </c>
      <c r="T49" s="119"/>
      <c r="U49" s="437">
        <v>207</v>
      </c>
      <c r="V49" s="438"/>
      <c r="W49" s="117">
        <v>109</v>
      </c>
      <c r="X49" s="118">
        <v>0.52657004830917875</v>
      </c>
      <c r="AA49" s="11"/>
      <c r="AB49" s="12"/>
      <c r="AC49" s="12"/>
      <c r="AD49" s="12"/>
      <c r="AE49" s="12"/>
      <c r="AF49" s="12"/>
      <c r="AG49" s="12"/>
      <c r="AH49" s="9"/>
      <c r="AJ49" s="6"/>
    </row>
    <row r="50" spans="1:36" x14ac:dyDescent="0.2">
      <c r="A50" s="446"/>
      <c r="B50" s="448" t="s">
        <v>13</v>
      </c>
      <c r="C50" s="449"/>
      <c r="D50" s="449"/>
      <c r="E50" s="450"/>
      <c r="F50" s="437">
        <v>5</v>
      </c>
      <c r="G50" s="438"/>
      <c r="H50" s="117">
        <v>3</v>
      </c>
      <c r="I50" s="118" t="s">
        <v>19</v>
      </c>
      <c r="J50" s="119"/>
      <c r="K50" s="437">
        <v>12</v>
      </c>
      <c r="L50" s="438"/>
      <c r="M50" s="117">
        <v>6</v>
      </c>
      <c r="N50" s="118">
        <v>0.5</v>
      </c>
      <c r="O50" s="119"/>
      <c r="P50" s="437">
        <v>183</v>
      </c>
      <c r="Q50" s="438"/>
      <c r="R50" s="117">
        <v>20</v>
      </c>
      <c r="S50" s="118">
        <v>0.10928961748633879</v>
      </c>
      <c r="T50" s="119"/>
      <c r="U50" s="437">
        <v>210</v>
      </c>
      <c r="V50" s="438"/>
      <c r="W50" s="117">
        <v>28</v>
      </c>
      <c r="X50" s="118">
        <v>0.13333333333333333</v>
      </c>
      <c r="AA50" s="11"/>
      <c r="AB50" s="12"/>
      <c r="AC50" s="12"/>
      <c r="AD50" s="12"/>
      <c r="AE50" s="12"/>
      <c r="AF50" s="12"/>
      <c r="AG50" s="14"/>
      <c r="AH50" s="13"/>
      <c r="AJ50" s="6"/>
    </row>
    <row r="51" spans="1:36" x14ac:dyDescent="0.2">
      <c r="A51" s="446"/>
      <c r="B51" s="448" t="s">
        <v>14</v>
      </c>
      <c r="C51" s="449"/>
      <c r="D51" s="449"/>
      <c r="E51" s="450"/>
      <c r="F51" s="437">
        <v>15</v>
      </c>
      <c r="G51" s="438"/>
      <c r="H51" s="117">
        <v>13</v>
      </c>
      <c r="I51" s="118" t="s">
        <v>19</v>
      </c>
      <c r="J51" s="119"/>
      <c r="K51" s="437">
        <v>24</v>
      </c>
      <c r="L51" s="438"/>
      <c r="M51" s="117">
        <v>16</v>
      </c>
      <c r="N51" s="118">
        <v>0.66666666666666663</v>
      </c>
      <c r="O51" s="119"/>
      <c r="P51" s="437">
        <v>176</v>
      </c>
      <c r="Q51" s="438"/>
      <c r="R51" s="117">
        <v>28</v>
      </c>
      <c r="S51" s="118">
        <v>0.15909090909090909</v>
      </c>
      <c r="T51" s="119"/>
      <c r="U51" s="437">
        <v>199</v>
      </c>
      <c r="V51" s="438"/>
      <c r="W51" s="117">
        <v>37</v>
      </c>
      <c r="X51" s="118">
        <v>0.18592964824120603</v>
      </c>
      <c r="AA51" s="11"/>
      <c r="AB51" s="12"/>
      <c r="AC51" s="12"/>
      <c r="AD51" s="12"/>
      <c r="AE51" s="12"/>
      <c r="AF51" s="12"/>
      <c r="AG51" s="12"/>
      <c r="AH51" s="9"/>
      <c r="AJ51" s="6"/>
    </row>
    <row r="52" spans="1:36" x14ac:dyDescent="0.2">
      <c r="A52" s="446"/>
      <c r="B52" s="448" t="s">
        <v>15</v>
      </c>
      <c r="C52" s="449"/>
      <c r="D52" s="449"/>
      <c r="E52" s="450"/>
      <c r="F52" s="437">
        <v>16</v>
      </c>
      <c r="G52" s="438"/>
      <c r="H52" s="117">
        <v>16</v>
      </c>
      <c r="I52" s="118" t="s">
        <v>19</v>
      </c>
      <c r="J52" s="119"/>
      <c r="K52" s="437">
        <v>27</v>
      </c>
      <c r="L52" s="438"/>
      <c r="M52" s="117">
        <v>22</v>
      </c>
      <c r="N52" s="118">
        <v>0.81481481481481477</v>
      </c>
      <c r="O52" s="119"/>
      <c r="P52" s="437">
        <v>225</v>
      </c>
      <c r="Q52" s="438"/>
      <c r="R52" s="117">
        <v>120</v>
      </c>
      <c r="S52" s="118">
        <v>0.53333333333333333</v>
      </c>
      <c r="T52" s="119"/>
      <c r="U52" s="437">
        <v>257</v>
      </c>
      <c r="V52" s="438"/>
      <c r="W52" s="117">
        <v>143</v>
      </c>
      <c r="X52" s="118">
        <v>0.55642023346303504</v>
      </c>
      <c r="AA52" s="11"/>
      <c r="AB52" s="12"/>
      <c r="AC52" s="12"/>
      <c r="AD52" s="12"/>
      <c r="AE52" s="12"/>
      <c r="AF52" s="12"/>
      <c r="AG52" s="12"/>
      <c r="AH52" s="9"/>
      <c r="AJ52" s="6"/>
    </row>
    <row r="53" spans="1:36" x14ac:dyDescent="0.2">
      <c r="A53" s="447"/>
      <c r="B53" s="523" t="s">
        <v>16</v>
      </c>
      <c r="C53" s="524"/>
      <c r="D53" s="524"/>
      <c r="E53" s="525"/>
      <c r="F53" s="526">
        <v>47</v>
      </c>
      <c r="G53" s="527"/>
      <c r="H53" s="172">
        <v>40</v>
      </c>
      <c r="I53" s="173">
        <v>0.85106382978723405</v>
      </c>
      <c r="J53" s="174"/>
      <c r="K53" s="526">
        <v>82</v>
      </c>
      <c r="L53" s="527"/>
      <c r="M53" s="172">
        <v>57</v>
      </c>
      <c r="N53" s="173">
        <v>0.69512195121951215</v>
      </c>
      <c r="O53" s="174"/>
      <c r="P53" s="526">
        <v>763</v>
      </c>
      <c r="Q53" s="527"/>
      <c r="R53" s="172">
        <v>256</v>
      </c>
      <c r="S53" s="173">
        <v>0.33551769331585846</v>
      </c>
      <c r="T53" s="174"/>
      <c r="U53" s="526">
        <v>873</v>
      </c>
      <c r="V53" s="527"/>
      <c r="W53" s="172">
        <v>317</v>
      </c>
      <c r="X53" s="173">
        <v>0.36311569301260022</v>
      </c>
      <c r="AA53" s="11"/>
      <c r="AB53" s="12"/>
      <c r="AC53" s="12"/>
      <c r="AD53" s="12"/>
      <c r="AE53" s="12"/>
      <c r="AF53" s="12"/>
      <c r="AG53" s="12"/>
      <c r="AH53" s="9"/>
      <c r="AJ53" s="6"/>
    </row>
    <row r="54" spans="1:36" x14ac:dyDescent="0.2">
      <c r="A54" s="445">
        <v>2010</v>
      </c>
      <c r="B54" s="448" t="s">
        <v>12</v>
      </c>
      <c r="C54" s="449"/>
      <c r="D54" s="449"/>
      <c r="E54" s="450"/>
      <c r="F54" s="437">
        <v>6</v>
      </c>
      <c r="G54" s="528"/>
      <c r="H54" s="117">
        <v>6</v>
      </c>
      <c r="I54" s="118" t="s">
        <v>19</v>
      </c>
      <c r="J54" s="119"/>
      <c r="K54" s="437">
        <v>17</v>
      </c>
      <c r="L54" s="438"/>
      <c r="M54" s="117">
        <v>12</v>
      </c>
      <c r="N54" s="118">
        <v>0.70588235294117652</v>
      </c>
      <c r="O54" s="119"/>
      <c r="P54" s="437">
        <v>178</v>
      </c>
      <c r="Q54" s="528"/>
      <c r="R54" s="117">
        <v>77</v>
      </c>
      <c r="S54" s="118">
        <v>0.43258426966292135</v>
      </c>
      <c r="T54" s="119"/>
      <c r="U54" s="437">
        <v>200</v>
      </c>
      <c r="V54" s="438"/>
      <c r="W54" s="117">
        <v>90</v>
      </c>
      <c r="X54" s="118">
        <v>0.45</v>
      </c>
      <c r="AA54" s="11"/>
      <c r="AB54" s="12"/>
      <c r="AC54" s="12"/>
      <c r="AD54" s="12"/>
      <c r="AE54" s="12"/>
      <c r="AF54" s="12"/>
      <c r="AG54" s="14"/>
      <c r="AH54" s="13"/>
      <c r="AJ54" s="6"/>
    </row>
    <row r="55" spans="1:36" x14ac:dyDescent="0.2">
      <c r="A55" s="446"/>
      <c r="B55" s="448" t="s">
        <v>13</v>
      </c>
      <c r="C55" s="449"/>
      <c r="D55" s="449"/>
      <c r="E55" s="450"/>
      <c r="F55" s="437">
        <v>5</v>
      </c>
      <c r="G55" s="528"/>
      <c r="H55" s="117">
        <v>4</v>
      </c>
      <c r="I55" s="118" t="s">
        <v>19</v>
      </c>
      <c r="J55" s="119"/>
      <c r="K55" s="437">
        <v>16</v>
      </c>
      <c r="L55" s="438"/>
      <c r="M55" s="117">
        <v>9</v>
      </c>
      <c r="N55" s="118">
        <v>0.5625</v>
      </c>
      <c r="O55" s="119"/>
      <c r="P55" s="437">
        <v>181</v>
      </c>
      <c r="Q55" s="528"/>
      <c r="R55" s="117">
        <v>32</v>
      </c>
      <c r="S55" s="118">
        <v>0.17679558011049723</v>
      </c>
      <c r="T55" s="119"/>
      <c r="U55" s="437">
        <v>198</v>
      </c>
      <c r="V55" s="438"/>
      <c r="W55" s="117">
        <v>41</v>
      </c>
      <c r="X55" s="118">
        <v>0.20707070707070707</v>
      </c>
      <c r="AA55" s="11"/>
      <c r="AB55" s="12"/>
      <c r="AC55" s="12"/>
      <c r="AD55" s="12"/>
      <c r="AE55" s="12"/>
      <c r="AF55" s="12"/>
      <c r="AG55" s="12"/>
      <c r="AH55" s="13"/>
      <c r="AJ55" s="6"/>
    </row>
    <row r="56" spans="1:36" x14ac:dyDescent="0.2">
      <c r="A56" s="446"/>
      <c r="B56" s="448" t="s">
        <v>14</v>
      </c>
      <c r="C56" s="449"/>
      <c r="D56" s="449"/>
      <c r="E56" s="450"/>
      <c r="F56" s="437">
        <v>7</v>
      </c>
      <c r="G56" s="528"/>
      <c r="H56" s="117">
        <v>6</v>
      </c>
      <c r="I56" s="118" t="s">
        <v>19</v>
      </c>
      <c r="J56" s="119"/>
      <c r="K56" s="437">
        <v>12</v>
      </c>
      <c r="L56" s="438"/>
      <c r="M56" s="117">
        <v>8</v>
      </c>
      <c r="N56" s="118">
        <v>0.66666666666666663</v>
      </c>
      <c r="O56" s="119"/>
      <c r="P56" s="437">
        <v>186</v>
      </c>
      <c r="Q56" s="528"/>
      <c r="R56" s="117">
        <v>38</v>
      </c>
      <c r="S56" s="118">
        <v>0.20430107526881722</v>
      </c>
      <c r="T56" s="119"/>
      <c r="U56" s="437">
        <v>210</v>
      </c>
      <c r="V56" s="438"/>
      <c r="W56" s="117">
        <v>47</v>
      </c>
      <c r="X56" s="118">
        <v>0.22380952380952382</v>
      </c>
      <c r="AA56" s="11"/>
      <c r="AB56" s="12"/>
      <c r="AC56" s="12"/>
      <c r="AD56" s="12"/>
      <c r="AE56" s="12"/>
      <c r="AF56" s="12"/>
      <c r="AG56" s="12"/>
      <c r="AH56" s="13"/>
      <c r="AJ56" s="6"/>
    </row>
    <row r="57" spans="1:36" x14ac:dyDescent="0.2">
      <c r="A57" s="446"/>
      <c r="B57" s="448" t="s">
        <v>15</v>
      </c>
      <c r="C57" s="449"/>
      <c r="D57" s="449"/>
      <c r="E57" s="450"/>
      <c r="F57" s="437">
        <v>21</v>
      </c>
      <c r="G57" s="528"/>
      <c r="H57" s="117">
        <v>18</v>
      </c>
      <c r="I57" s="118" t="s">
        <v>19</v>
      </c>
      <c r="J57" s="119"/>
      <c r="K57" s="437">
        <v>34</v>
      </c>
      <c r="L57" s="438"/>
      <c r="M57" s="117">
        <v>30</v>
      </c>
      <c r="N57" s="118">
        <v>0.88235294117647056</v>
      </c>
      <c r="O57" s="119"/>
      <c r="P57" s="437">
        <v>295</v>
      </c>
      <c r="Q57" s="528"/>
      <c r="R57" s="117">
        <v>180</v>
      </c>
      <c r="S57" s="118">
        <v>0.61016949152542377</v>
      </c>
      <c r="T57" s="119"/>
      <c r="U57" s="437">
        <v>323</v>
      </c>
      <c r="V57" s="438"/>
      <c r="W57" s="117">
        <v>202</v>
      </c>
      <c r="X57" s="118">
        <v>0.62538699690402477</v>
      </c>
      <c r="AA57" s="11"/>
      <c r="AB57" s="12"/>
      <c r="AC57" s="12"/>
      <c r="AD57" s="12"/>
      <c r="AE57" s="12"/>
      <c r="AF57" s="12"/>
      <c r="AG57" s="13"/>
      <c r="AH57" s="13"/>
      <c r="AJ57" s="6"/>
    </row>
    <row r="58" spans="1:36" x14ac:dyDescent="0.2">
      <c r="A58" s="447"/>
      <c r="B58" s="523" t="s">
        <v>16</v>
      </c>
      <c r="C58" s="524"/>
      <c r="D58" s="524"/>
      <c r="E58" s="525"/>
      <c r="F58" s="526">
        <v>39</v>
      </c>
      <c r="G58" s="527"/>
      <c r="H58" s="172">
        <v>34</v>
      </c>
      <c r="I58" s="173">
        <v>0.87179487179487181</v>
      </c>
      <c r="J58" s="174"/>
      <c r="K58" s="526">
        <v>79</v>
      </c>
      <c r="L58" s="527"/>
      <c r="M58" s="172">
        <v>59</v>
      </c>
      <c r="N58" s="173">
        <v>0.74683544303797467</v>
      </c>
      <c r="O58" s="174"/>
      <c r="P58" s="526">
        <v>840</v>
      </c>
      <c r="Q58" s="527"/>
      <c r="R58" s="172">
        <v>327</v>
      </c>
      <c r="S58" s="173">
        <v>0.38928571428571429</v>
      </c>
      <c r="T58" s="174"/>
      <c r="U58" s="526">
        <v>931</v>
      </c>
      <c r="V58" s="527"/>
      <c r="W58" s="172">
        <v>380</v>
      </c>
      <c r="X58" s="173">
        <v>0.40816326530612246</v>
      </c>
      <c r="AA58" s="11"/>
      <c r="AB58" s="25"/>
      <c r="AC58" s="12"/>
      <c r="AD58" s="12"/>
      <c r="AE58" s="12"/>
      <c r="AF58" s="12"/>
      <c r="AG58" s="12"/>
      <c r="AH58" s="13"/>
      <c r="AJ58" s="6"/>
    </row>
    <row r="59" spans="1:36" x14ac:dyDescent="0.2">
      <c r="A59" s="445">
        <v>2011</v>
      </c>
      <c r="B59" s="448" t="s">
        <v>12</v>
      </c>
      <c r="C59" s="449"/>
      <c r="D59" s="449"/>
      <c r="E59" s="450"/>
      <c r="F59" s="451">
        <v>7</v>
      </c>
      <c r="G59" s="452"/>
      <c r="H59" s="117">
        <v>5</v>
      </c>
      <c r="I59" s="118" t="s">
        <v>19</v>
      </c>
      <c r="J59" s="119"/>
      <c r="K59" s="437">
        <v>14</v>
      </c>
      <c r="L59" s="438"/>
      <c r="M59" s="117">
        <v>11</v>
      </c>
      <c r="N59" s="118">
        <f t="shared" ref="N59:N63" si="0">M59/K59</f>
        <v>0.7857142857142857</v>
      </c>
      <c r="O59" s="119"/>
      <c r="P59" s="451">
        <v>179</v>
      </c>
      <c r="Q59" s="452"/>
      <c r="R59" s="117">
        <v>73</v>
      </c>
      <c r="S59" s="118">
        <f t="shared" ref="S59:S63" si="1">R59/P59</f>
        <v>0.40782122905027934</v>
      </c>
      <c r="T59" s="119"/>
      <c r="U59" s="437">
        <v>203</v>
      </c>
      <c r="V59" s="438"/>
      <c r="W59" s="117">
        <v>86</v>
      </c>
      <c r="X59" s="118">
        <f t="shared" ref="X59:X63" si="2">W59/U59</f>
        <v>0.42364532019704432</v>
      </c>
      <c r="AA59" s="11"/>
      <c r="AB59" s="12"/>
      <c r="AC59" s="12"/>
      <c r="AD59" s="12"/>
      <c r="AE59" s="12"/>
      <c r="AF59" s="12"/>
      <c r="AG59" s="12"/>
      <c r="AH59" s="13"/>
      <c r="AJ59" s="6"/>
    </row>
    <row r="60" spans="1:36" x14ac:dyDescent="0.2">
      <c r="A60" s="446"/>
      <c r="B60" s="448" t="s">
        <v>13</v>
      </c>
      <c r="C60" s="449"/>
      <c r="D60" s="449"/>
      <c r="E60" s="450"/>
      <c r="F60" s="451">
        <v>5</v>
      </c>
      <c r="G60" s="452"/>
      <c r="H60" s="117">
        <v>2</v>
      </c>
      <c r="I60" s="118" t="s">
        <v>19</v>
      </c>
      <c r="J60" s="119"/>
      <c r="K60" s="437">
        <v>11</v>
      </c>
      <c r="L60" s="438"/>
      <c r="M60" s="117">
        <v>3</v>
      </c>
      <c r="N60" s="118">
        <f t="shared" si="0"/>
        <v>0.27272727272727271</v>
      </c>
      <c r="O60" s="119"/>
      <c r="P60" s="451">
        <v>189</v>
      </c>
      <c r="Q60" s="452"/>
      <c r="R60" s="117">
        <v>22</v>
      </c>
      <c r="S60" s="118">
        <f t="shared" si="1"/>
        <v>0.1164021164021164</v>
      </c>
      <c r="T60" s="119"/>
      <c r="U60" s="437">
        <v>208</v>
      </c>
      <c r="V60" s="438"/>
      <c r="W60" s="117">
        <v>25</v>
      </c>
      <c r="X60" s="118">
        <f t="shared" si="2"/>
        <v>0.1201923076923077</v>
      </c>
      <c r="AA60" s="11"/>
      <c r="AB60" s="12"/>
      <c r="AC60" s="12"/>
      <c r="AD60" s="12"/>
      <c r="AE60" s="12"/>
      <c r="AF60" s="12"/>
      <c r="AG60" s="12"/>
      <c r="AH60" s="13"/>
    </row>
    <row r="61" spans="1:36" x14ac:dyDescent="0.2">
      <c r="A61" s="446"/>
      <c r="B61" s="448" t="s">
        <v>14</v>
      </c>
      <c r="C61" s="449"/>
      <c r="D61" s="449"/>
      <c r="E61" s="450"/>
      <c r="F61" s="451">
        <v>4</v>
      </c>
      <c r="G61" s="452"/>
      <c r="H61" s="117">
        <v>4</v>
      </c>
      <c r="I61" s="118" t="s">
        <v>19</v>
      </c>
      <c r="J61" s="119"/>
      <c r="K61" s="437">
        <v>10</v>
      </c>
      <c r="L61" s="438"/>
      <c r="M61" s="117">
        <v>9</v>
      </c>
      <c r="N61" s="118">
        <f t="shared" si="0"/>
        <v>0.9</v>
      </c>
      <c r="O61" s="119"/>
      <c r="P61" s="451">
        <v>220</v>
      </c>
      <c r="Q61" s="452"/>
      <c r="R61" s="117">
        <v>40</v>
      </c>
      <c r="S61" s="118">
        <f t="shared" si="1"/>
        <v>0.18181818181818182</v>
      </c>
      <c r="T61" s="119"/>
      <c r="U61" s="437">
        <v>257</v>
      </c>
      <c r="V61" s="438"/>
      <c r="W61" s="117">
        <v>52</v>
      </c>
      <c r="X61" s="118">
        <f t="shared" si="2"/>
        <v>0.20233463035019456</v>
      </c>
      <c r="AA61" s="11"/>
      <c r="AB61" s="12"/>
      <c r="AC61" s="12"/>
      <c r="AD61" s="12"/>
      <c r="AE61" s="12"/>
      <c r="AF61" s="12"/>
      <c r="AG61" s="13"/>
      <c r="AH61" s="13"/>
    </row>
    <row r="62" spans="1:36" x14ac:dyDescent="0.2">
      <c r="A62" s="446"/>
      <c r="B62" s="448" t="s">
        <v>15</v>
      </c>
      <c r="C62" s="449"/>
      <c r="D62" s="449"/>
      <c r="E62" s="450"/>
      <c r="F62" s="451">
        <v>13</v>
      </c>
      <c r="G62" s="452"/>
      <c r="H62" s="117">
        <v>11</v>
      </c>
      <c r="I62" s="118" t="s">
        <v>19</v>
      </c>
      <c r="J62" s="119"/>
      <c r="K62" s="437">
        <v>25</v>
      </c>
      <c r="L62" s="438"/>
      <c r="M62" s="117">
        <v>21</v>
      </c>
      <c r="N62" s="118">
        <f t="shared" si="0"/>
        <v>0.84</v>
      </c>
      <c r="O62" s="119"/>
      <c r="P62" s="451">
        <v>241</v>
      </c>
      <c r="Q62" s="452"/>
      <c r="R62" s="117">
        <v>147</v>
      </c>
      <c r="S62" s="118">
        <f t="shared" si="1"/>
        <v>0.60995850622406644</v>
      </c>
      <c r="T62" s="119"/>
      <c r="U62" s="437">
        <v>268</v>
      </c>
      <c r="V62" s="438"/>
      <c r="W62" s="117">
        <v>167</v>
      </c>
      <c r="X62" s="118">
        <f t="shared" si="2"/>
        <v>0.62313432835820892</v>
      </c>
    </row>
    <row r="63" spans="1:36" x14ac:dyDescent="0.2">
      <c r="A63" s="447"/>
      <c r="B63" s="523" t="s">
        <v>16</v>
      </c>
      <c r="C63" s="524"/>
      <c r="D63" s="524"/>
      <c r="E63" s="525"/>
      <c r="F63" s="526">
        <f>SUM(F59:G62)</f>
        <v>29</v>
      </c>
      <c r="G63" s="527"/>
      <c r="H63" s="172">
        <f>SUM(H59:H62)</f>
        <v>22</v>
      </c>
      <c r="I63" s="173">
        <f>H63/F63</f>
        <v>0.75862068965517238</v>
      </c>
      <c r="J63" s="174"/>
      <c r="K63" s="526">
        <f>SUM(K59:L62)</f>
        <v>60</v>
      </c>
      <c r="L63" s="527"/>
      <c r="M63" s="172">
        <f>SUM(M59:M62)</f>
        <v>44</v>
      </c>
      <c r="N63" s="173">
        <f t="shared" si="0"/>
        <v>0.73333333333333328</v>
      </c>
      <c r="O63" s="174"/>
      <c r="P63" s="526">
        <f>SUM(P59:Q62)</f>
        <v>829</v>
      </c>
      <c r="Q63" s="527"/>
      <c r="R63" s="172">
        <f>SUM(R59:R62)</f>
        <v>282</v>
      </c>
      <c r="S63" s="173">
        <f t="shared" si="1"/>
        <v>0.34016887816646563</v>
      </c>
      <c r="T63" s="174"/>
      <c r="U63" s="526">
        <f>SUM(U59:V62)</f>
        <v>936</v>
      </c>
      <c r="V63" s="527"/>
      <c r="W63" s="172">
        <f>SUM(W59:W62)</f>
        <v>330</v>
      </c>
      <c r="X63" s="173">
        <f t="shared" si="2"/>
        <v>0.35256410256410259</v>
      </c>
    </row>
    <row r="64" spans="1:36" ht="20.25" x14ac:dyDescent="0.3">
      <c r="A64" s="175" t="s">
        <v>27</v>
      </c>
      <c r="W64" s="522"/>
      <c r="X64" s="522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20:35" ht="20.25" x14ac:dyDescent="0.3">
      <c r="T65" s="4"/>
      <c r="U65" s="4"/>
      <c r="V65" s="4"/>
      <c r="Y65" s="4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20:35" ht="20.25" x14ac:dyDescent="0.3">
      <c r="U66" s="5"/>
      <c r="V66" s="5"/>
      <c r="Y66" s="5"/>
      <c r="Z66" s="1"/>
      <c r="AA66" s="1"/>
      <c r="AB66" s="1"/>
      <c r="AC66" s="1"/>
      <c r="AD66" s="1"/>
      <c r="AE66" s="1"/>
      <c r="AF66" s="1"/>
      <c r="AG66" s="1"/>
      <c r="AH66" s="1"/>
      <c r="AI66" s="1"/>
    </row>
  </sheetData>
  <mergeCells count="169">
    <mergeCell ref="A13:D13"/>
    <mergeCell ref="F13:I13"/>
    <mergeCell ref="K13:N13"/>
    <mergeCell ref="P13:S13"/>
    <mergeCell ref="U13:X13"/>
    <mergeCell ref="U17:V17"/>
    <mergeCell ref="A4:X4"/>
    <mergeCell ref="I6:P6"/>
    <mergeCell ref="N7:P7"/>
    <mergeCell ref="N8:P8"/>
    <mergeCell ref="N9:P9"/>
    <mergeCell ref="N10:P10"/>
    <mergeCell ref="P19:Q19"/>
    <mergeCell ref="R19:S19"/>
    <mergeCell ref="U19:V19"/>
    <mergeCell ref="W19:X19"/>
    <mergeCell ref="A27:N27"/>
    <mergeCell ref="B28:P28"/>
    <mergeCell ref="A19:B19"/>
    <mergeCell ref="C19:D19"/>
    <mergeCell ref="F19:G19"/>
    <mergeCell ref="H19:I19"/>
    <mergeCell ref="K19:L19"/>
    <mergeCell ref="M19:N19"/>
    <mergeCell ref="F37:I37"/>
    <mergeCell ref="K37:N37"/>
    <mergeCell ref="P37:S37"/>
    <mergeCell ref="U37:X37"/>
    <mergeCell ref="F38:G38"/>
    <mergeCell ref="K38:L38"/>
    <mergeCell ref="P38:Q38"/>
    <mergeCell ref="U38:V38"/>
    <mergeCell ref="C29:Q29"/>
    <mergeCell ref="D30:R30"/>
    <mergeCell ref="G32:X32"/>
    <mergeCell ref="A34:X34"/>
    <mergeCell ref="F36:N36"/>
    <mergeCell ref="P36:X36"/>
    <mergeCell ref="U40:V40"/>
    <mergeCell ref="B41:E41"/>
    <mergeCell ref="F41:G41"/>
    <mergeCell ref="K41:L41"/>
    <mergeCell ref="P41:Q41"/>
    <mergeCell ref="U41:V41"/>
    <mergeCell ref="A39:A43"/>
    <mergeCell ref="B39:E39"/>
    <mergeCell ref="F39:G39"/>
    <mergeCell ref="K39:L39"/>
    <mergeCell ref="P39:Q39"/>
    <mergeCell ref="U39:V39"/>
    <mergeCell ref="B40:E40"/>
    <mergeCell ref="F40:G40"/>
    <mergeCell ref="K40:L40"/>
    <mergeCell ref="P40:Q40"/>
    <mergeCell ref="B42:E42"/>
    <mergeCell ref="F42:G42"/>
    <mergeCell ref="K42:L42"/>
    <mergeCell ref="P42:Q42"/>
    <mergeCell ref="U42:V42"/>
    <mergeCell ref="B43:E43"/>
    <mergeCell ref="F43:G43"/>
    <mergeCell ref="K43:L43"/>
    <mergeCell ref="P43:Q43"/>
    <mergeCell ref="U43:V43"/>
    <mergeCell ref="U45:V45"/>
    <mergeCell ref="B46:E46"/>
    <mergeCell ref="F46:G46"/>
    <mergeCell ref="K46:L46"/>
    <mergeCell ref="P46:Q46"/>
    <mergeCell ref="U46:V46"/>
    <mergeCell ref="A44:A48"/>
    <mergeCell ref="B44:E44"/>
    <mergeCell ref="F44:G44"/>
    <mergeCell ref="K44:L44"/>
    <mergeCell ref="P44:Q44"/>
    <mergeCell ref="U44:V44"/>
    <mergeCell ref="B45:E45"/>
    <mergeCell ref="F45:G45"/>
    <mergeCell ref="K45:L45"/>
    <mergeCell ref="P45:Q45"/>
    <mergeCell ref="B47:E47"/>
    <mergeCell ref="F47:G47"/>
    <mergeCell ref="K47:L47"/>
    <mergeCell ref="P47:Q47"/>
    <mergeCell ref="U47:V47"/>
    <mergeCell ref="B48:E48"/>
    <mergeCell ref="F48:G48"/>
    <mergeCell ref="K48:L48"/>
    <mergeCell ref="P48:Q48"/>
    <mergeCell ref="U48:V48"/>
    <mergeCell ref="U50:V50"/>
    <mergeCell ref="B51:E51"/>
    <mergeCell ref="F51:G51"/>
    <mergeCell ref="K51:L51"/>
    <mergeCell ref="P51:Q51"/>
    <mergeCell ref="U51:V51"/>
    <mergeCell ref="A49:A53"/>
    <mergeCell ref="B49:E49"/>
    <mergeCell ref="F49:G49"/>
    <mergeCell ref="K49:L49"/>
    <mergeCell ref="P49:Q49"/>
    <mergeCell ref="U49:V49"/>
    <mergeCell ref="B50:E50"/>
    <mergeCell ref="F50:G50"/>
    <mergeCell ref="K50:L50"/>
    <mergeCell ref="P50:Q50"/>
    <mergeCell ref="B52:E52"/>
    <mergeCell ref="F52:G52"/>
    <mergeCell ref="K52:L52"/>
    <mergeCell ref="P52:Q52"/>
    <mergeCell ref="U52:V52"/>
    <mergeCell ref="B53:E53"/>
    <mergeCell ref="F53:G53"/>
    <mergeCell ref="K53:L53"/>
    <mergeCell ref="P53:Q53"/>
    <mergeCell ref="U53:V53"/>
    <mergeCell ref="U55:V55"/>
    <mergeCell ref="B56:E56"/>
    <mergeCell ref="F56:G56"/>
    <mergeCell ref="K56:L56"/>
    <mergeCell ref="P56:Q56"/>
    <mergeCell ref="U56:V56"/>
    <mergeCell ref="A54:A58"/>
    <mergeCell ref="B54:E54"/>
    <mergeCell ref="F54:G54"/>
    <mergeCell ref="K54:L54"/>
    <mergeCell ref="P54:Q54"/>
    <mergeCell ref="U54:V54"/>
    <mergeCell ref="B55:E55"/>
    <mergeCell ref="F55:G55"/>
    <mergeCell ref="K55:L55"/>
    <mergeCell ref="P55:Q55"/>
    <mergeCell ref="B57:E57"/>
    <mergeCell ref="F57:G57"/>
    <mergeCell ref="K57:L57"/>
    <mergeCell ref="P57:Q57"/>
    <mergeCell ref="U57:V57"/>
    <mergeCell ref="B58:E58"/>
    <mergeCell ref="F58:G58"/>
    <mergeCell ref="K58:L58"/>
    <mergeCell ref="P58:Q58"/>
    <mergeCell ref="U58:V58"/>
    <mergeCell ref="U60:V60"/>
    <mergeCell ref="B61:E61"/>
    <mergeCell ref="F61:G61"/>
    <mergeCell ref="K61:L61"/>
    <mergeCell ref="P61:Q61"/>
    <mergeCell ref="U61:V61"/>
    <mergeCell ref="A59:A63"/>
    <mergeCell ref="B59:E59"/>
    <mergeCell ref="F59:G59"/>
    <mergeCell ref="K59:L59"/>
    <mergeCell ref="P59:Q59"/>
    <mergeCell ref="U59:V59"/>
    <mergeCell ref="B60:E60"/>
    <mergeCell ref="F60:G60"/>
    <mergeCell ref="K60:L60"/>
    <mergeCell ref="P60:Q60"/>
    <mergeCell ref="W64:X64"/>
    <mergeCell ref="B62:E62"/>
    <mergeCell ref="F62:G62"/>
    <mergeCell ref="K62:L62"/>
    <mergeCell ref="P62:Q62"/>
    <mergeCell ref="U62:V62"/>
    <mergeCell ref="B63:E63"/>
    <mergeCell ref="F63:G63"/>
    <mergeCell ref="K63:L63"/>
    <mergeCell ref="P63:Q63"/>
    <mergeCell ref="U63:V63"/>
  </mergeCells>
  <pageMargins left="0" right="0.70866141732283472" top="0" bottom="0" header="0" footer="0"/>
  <pageSetup paperSize="9"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E66"/>
  <sheetViews>
    <sheetView workbookViewId="0">
      <selection activeCell="AH10" sqref="AH10"/>
    </sheetView>
  </sheetViews>
  <sheetFormatPr defaultRowHeight="12.75" x14ac:dyDescent="0.2"/>
  <cols>
    <col min="1" max="1" width="5.85546875" style="1" customWidth="1"/>
    <col min="2" max="2" width="3.28515625" style="1" customWidth="1"/>
    <col min="3" max="3" width="6" style="1" customWidth="1"/>
    <col min="4" max="4" width="4" style="1" customWidth="1"/>
    <col min="5" max="5" width="0.42578125" style="1" customWidth="1"/>
    <col min="6" max="6" width="5.7109375" style="1" customWidth="1"/>
    <col min="7" max="7" width="3.28515625" style="1" customWidth="1"/>
    <col min="8" max="8" width="6" style="1" customWidth="1"/>
    <col min="9" max="9" width="4" style="1" customWidth="1"/>
    <col min="10" max="10" width="0.42578125" style="1" customWidth="1"/>
    <col min="11" max="11" width="5.7109375" style="1" customWidth="1"/>
    <col min="12" max="12" width="3.28515625" style="1" customWidth="1"/>
    <col min="13" max="13" width="6.140625" style="1" customWidth="1"/>
    <col min="14" max="14" width="4" style="1" customWidth="1"/>
    <col min="15" max="15" width="0.42578125" style="1" customWidth="1"/>
    <col min="16" max="16" width="5.7109375" style="1" customWidth="1"/>
    <col min="17" max="17" width="3.28515625" style="1" customWidth="1"/>
    <col min="18" max="18" width="6.140625" style="1" customWidth="1"/>
    <col min="19" max="19" width="4" style="1" customWidth="1"/>
    <col min="20" max="20" width="0.42578125" style="1" customWidth="1"/>
    <col min="21" max="21" width="5.85546875" style="1" customWidth="1"/>
    <col min="22" max="22" width="3.28515625" style="1" customWidth="1"/>
    <col min="23" max="23" width="6.140625" style="1" customWidth="1"/>
    <col min="24" max="24" width="4" style="1" customWidth="1"/>
    <col min="25" max="25" width="0.140625" style="1" customWidth="1"/>
    <col min="26" max="26" width="2.28515625" style="1" customWidth="1"/>
    <col min="27" max="27" width="13.85546875" style="1" bestFit="1" customWidth="1"/>
    <col min="28" max="16384" width="9.140625" style="1"/>
  </cols>
  <sheetData>
    <row r="4" spans="1:31" x14ac:dyDescent="0.2">
      <c r="A4" s="543" t="s">
        <v>48</v>
      </c>
      <c r="B4" s="543"/>
      <c r="C4" s="543"/>
      <c r="D4" s="543"/>
      <c r="E4" s="543"/>
      <c r="F4" s="543"/>
      <c r="G4" s="543"/>
      <c r="H4" s="543"/>
      <c r="I4" s="543"/>
      <c r="J4" s="543"/>
      <c r="K4" s="543"/>
      <c r="L4" s="543"/>
      <c r="M4" s="543"/>
      <c r="N4" s="543"/>
      <c r="O4" s="543"/>
      <c r="P4" s="543"/>
      <c r="Q4" s="543"/>
      <c r="R4" s="543"/>
      <c r="S4" s="543"/>
      <c r="T4" s="543"/>
      <c r="U4" s="543"/>
      <c r="V4" s="543"/>
      <c r="W4" s="543"/>
      <c r="X4" s="543"/>
      <c r="AA4" s="176"/>
      <c r="AB4" s="176"/>
      <c r="AC4" s="176"/>
      <c r="AD4" s="176"/>
      <c r="AE4" s="176"/>
    </row>
    <row r="5" spans="1:31" ht="10.5" customHeight="1" x14ac:dyDescent="0.2">
      <c r="A5" s="120"/>
      <c r="B5" s="121"/>
      <c r="C5" s="121"/>
      <c r="D5" s="121"/>
      <c r="E5" s="121"/>
      <c r="F5" s="121"/>
      <c r="G5" s="121"/>
      <c r="H5" s="121"/>
      <c r="I5" s="121"/>
      <c r="J5" s="121"/>
      <c r="K5" s="121"/>
      <c r="L5" s="121"/>
      <c r="M5" s="121"/>
      <c r="N5" s="121"/>
      <c r="AA5" s="176"/>
      <c r="AB5" s="176"/>
      <c r="AC5" s="176"/>
      <c r="AD5" s="176"/>
      <c r="AE5" s="176"/>
    </row>
    <row r="6" spans="1:31" x14ac:dyDescent="0.2">
      <c r="I6" s="544" t="s">
        <v>49</v>
      </c>
      <c r="J6" s="545"/>
      <c r="K6" s="545"/>
      <c r="L6" s="545"/>
      <c r="M6" s="545"/>
      <c r="N6" s="545"/>
      <c r="O6" s="545"/>
      <c r="P6" s="546"/>
      <c r="AA6" s="176"/>
      <c r="AB6" s="176"/>
      <c r="AC6" s="176"/>
      <c r="AD6" s="176"/>
      <c r="AE6" s="176"/>
    </row>
    <row r="7" spans="1:31" x14ac:dyDescent="0.2">
      <c r="I7" s="125" t="s">
        <v>0</v>
      </c>
      <c r="J7" s="126"/>
      <c r="K7" s="126"/>
      <c r="L7" s="177">
        <v>968</v>
      </c>
      <c r="M7" s="128"/>
      <c r="N7" s="547">
        <v>1</v>
      </c>
      <c r="O7" s="547"/>
      <c r="P7" s="548"/>
      <c r="AA7" s="176"/>
      <c r="AB7" s="176"/>
      <c r="AC7" s="176"/>
      <c r="AD7" s="176"/>
      <c r="AE7" s="176"/>
    </row>
    <row r="8" spans="1:31" x14ac:dyDescent="0.2">
      <c r="I8" s="129" t="s">
        <v>1</v>
      </c>
      <c r="J8" s="130"/>
      <c r="K8" s="130"/>
      <c r="L8" s="178">
        <v>79</v>
      </c>
      <c r="M8" s="132"/>
      <c r="N8" s="549">
        <v>1</v>
      </c>
      <c r="O8" s="549"/>
      <c r="P8" s="550"/>
      <c r="AA8" s="179"/>
      <c r="AB8" s="179"/>
      <c r="AC8" s="176"/>
      <c r="AD8" s="176"/>
      <c r="AE8" s="176"/>
    </row>
    <row r="9" spans="1:31" x14ac:dyDescent="0.2">
      <c r="I9" s="129" t="s">
        <v>2</v>
      </c>
      <c r="J9" s="130"/>
      <c r="K9" s="130"/>
      <c r="L9" s="178">
        <v>931</v>
      </c>
      <c r="M9" s="132"/>
      <c r="N9" s="549">
        <v>1</v>
      </c>
      <c r="O9" s="549"/>
      <c r="P9" s="550"/>
      <c r="AA9" s="179"/>
      <c r="AB9" s="179"/>
      <c r="AC9" s="176"/>
      <c r="AD9" s="176"/>
      <c r="AE9" s="176"/>
    </row>
    <row r="10" spans="1:31" x14ac:dyDescent="0.2">
      <c r="D10" s="2"/>
      <c r="E10" s="2"/>
      <c r="F10" s="2"/>
      <c r="G10" s="2"/>
      <c r="I10" s="133" t="s">
        <v>21</v>
      </c>
      <c r="J10" s="134"/>
      <c r="K10" s="134"/>
      <c r="L10" s="180">
        <v>145</v>
      </c>
      <c r="M10" s="136"/>
      <c r="N10" s="551">
        <v>1</v>
      </c>
      <c r="O10" s="551"/>
      <c r="P10" s="552"/>
      <c r="AA10" s="176"/>
      <c r="AB10" s="176"/>
      <c r="AC10" s="176"/>
      <c r="AD10" s="176"/>
      <c r="AE10" s="176"/>
    </row>
    <row r="11" spans="1:31" x14ac:dyDescent="0.2">
      <c r="C11" s="137"/>
      <c r="D11" s="137"/>
      <c r="E11" s="137"/>
      <c r="F11" s="137"/>
      <c r="G11" s="137"/>
      <c r="H11" s="137"/>
      <c r="I11" s="137"/>
      <c r="J11" s="137"/>
      <c r="K11" s="137"/>
      <c r="L11" s="136"/>
      <c r="M11" s="137"/>
      <c r="N11" s="137"/>
      <c r="O11" s="137"/>
      <c r="P11" s="137"/>
      <c r="Q11" s="137"/>
      <c r="R11" s="137"/>
      <c r="S11" s="137"/>
      <c r="T11" s="137"/>
      <c r="U11" s="137"/>
      <c r="V11" s="137"/>
      <c r="AA11" s="176"/>
      <c r="AB11" s="176"/>
      <c r="AC11" s="179"/>
      <c r="AD11" s="179"/>
      <c r="AE11" s="179"/>
    </row>
    <row r="12" spans="1:31" x14ac:dyDescent="0.2">
      <c r="B12" s="138"/>
      <c r="D12" s="2"/>
      <c r="E12" s="2"/>
      <c r="G12" s="138"/>
      <c r="I12" s="2"/>
      <c r="J12" s="2"/>
      <c r="K12" s="2"/>
      <c r="L12" s="138"/>
      <c r="Q12" s="138"/>
      <c r="V12" s="139"/>
      <c r="AA12" s="176"/>
      <c r="AB12" s="176"/>
      <c r="AC12" s="179"/>
      <c r="AD12" s="179"/>
      <c r="AE12" s="179"/>
    </row>
    <row r="13" spans="1:31" x14ac:dyDescent="0.2">
      <c r="A13" s="535" t="s">
        <v>5</v>
      </c>
      <c r="B13" s="536"/>
      <c r="C13" s="536"/>
      <c r="D13" s="537"/>
      <c r="E13" s="112"/>
      <c r="F13" s="535" t="s">
        <v>8</v>
      </c>
      <c r="G13" s="536"/>
      <c r="H13" s="536"/>
      <c r="I13" s="537"/>
      <c r="J13" s="112"/>
      <c r="K13" s="535" t="s">
        <v>11</v>
      </c>
      <c r="L13" s="536"/>
      <c r="M13" s="536"/>
      <c r="N13" s="537"/>
      <c r="P13" s="535" t="s">
        <v>6</v>
      </c>
      <c r="Q13" s="536"/>
      <c r="R13" s="536"/>
      <c r="S13" s="537"/>
      <c r="U13" s="538" t="s">
        <v>7</v>
      </c>
      <c r="V13" s="539"/>
      <c r="W13" s="539"/>
      <c r="X13" s="540"/>
      <c r="Z13" s="181"/>
      <c r="AA13" s="176"/>
      <c r="AB13" s="176"/>
      <c r="AC13" s="179"/>
      <c r="AD13" s="179"/>
      <c r="AE13" s="179"/>
    </row>
    <row r="14" spans="1:31" x14ac:dyDescent="0.2">
      <c r="A14" s="140" t="s">
        <v>0</v>
      </c>
      <c r="B14" s="2"/>
      <c r="C14" s="141">
        <v>564</v>
      </c>
      <c r="D14" s="142">
        <f>C14/L7</f>
        <v>0.5826446280991735</v>
      </c>
      <c r="E14" s="113"/>
      <c r="F14" s="140" t="s">
        <v>0</v>
      </c>
      <c r="G14" s="2"/>
      <c r="H14" s="143">
        <v>247</v>
      </c>
      <c r="I14" s="142">
        <f>H14/L7</f>
        <v>0.25516528925619836</v>
      </c>
      <c r="J14" s="113"/>
      <c r="K14" s="140" t="s">
        <v>0</v>
      </c>
      <c r="L14" s="2"/>
      <c r="M14" s="143">
        <v>33</v>
      </c>
      <c r="N14" s="142">
        <f>M14/L7</f>
        <v>3.4090909090909088E-2</v>
      </c>
      <c r="P14" s="140" t="s">
        <v>0</v>
      </c>
      <c r="Q14" s="2"/>
      <c r="R14" s="141">
        <v>107</v>
      </c>
      <c r="S14" s="142">
        <f>R14/L7</f>
        <v>0.11053719008264463</v>
      </c>
      <c r="U14" s="140" t="s">
        <v>0</v>
      </c>
      <c r="V14" s="2"/>
      <c r="W14" s="144">
        <v>17</v>
      </c>
      <c r="X14" s="142">
        <f>W14/L7</f>
        <v>1.7561983471074381E-2</v>
      </c>
      <c r="Z14" s="181"/>
      <c r="AA14" s="182"/>
      <c r="AC14" s="182"/>
      <c r="AD14" s="182"/>
      <c r="AE14" s="182"/>
    </row>
    <row r="15" spans="1:31" x14ac:dyDescent="0.2">
      <c r="A15" s="140" t="s">
        <v>1</v>
      </c>
      <c r="B15" s="2"/>
      <c r="C15" s="143">
        <v>19</v>
      </c>
      <c r="D15" s="142">
        <f>C15/L8</f>
        <v>0.24050632911392406</v>
      </c>
      <c r="E15" s="113"/>
      <c r="F15" s="140" t="s">
        <v>1</v>
      </c>
      <c r="G15" s="2"/>
      <c r="H15" s="143">
        <v>15</v>
      </c>
      <c r="I15" s="142">
        <f>H15/L8</f>
        <v>0.189873417721519</v>
      </c>
      <c r="J15" s="113"/>
      <c r="K15" s="140" t="s">
        <v>1</v>
      </c>
      <c r="L15" s="2"/>
      <c r="M15" s="143">
        <v>5</v>
      </c>
      <c r="N15" s="142">
        <f>M15/L8</f>
        <v>6.3291139240506333E-2</v>
      </c>
      <c r="P15" s="140" t="s">
        <v>1</v>
      </c>
      <c r="Q15" s="2"/>
      <c r="R15" s="143">
        <v>39</v>
      </c>
      <c r="S15" s="142">
        <f>R15/L8</f>
        <v>0.49367088607594939</v>
      </c>
      <c r="U15" s="140" t="s">
        <v>1</v>
      </c>
      <c r="V15" s="2"/>
      <c r="W15" s="144">
        <v>1</v>
      </c>
      <c r="X15" s="142">
        <f>W15/L8</f>
        <v>1.2658227848101266E-2</v>
      </c>
      <c r="Z15" s="181"/>
      <c r="AA15" s="182"/>
      <c r="AB15" s="183"/>
    </row>
    <row r="16" spans="1:31" x14ac:dyDescent="0.2">
      <c r="A16" s="140" t="s">
        <v>2</v>
      </c>
      <c r="B16" s="2"/>
      <c r="C16" s="147">
        <v>574</v>
      </c>
      <c r="D16" s="142">
        <f>C16/L9</f>
        <v>0.61654135338345861</v>
      </c>
      <c r="E16" s="113"/>
      <c r="F16" s="140" t="s">
        <v>2</v>
      </c>
      <c r="G16" s="2"/>
      <c r="H16" s="147">
        <v>238</v>
      </c>
      <c r="I16" s="142">
        <f>H16/L9</f>
        <v>0.25563909774436089</v>
      </c>
      <c r="J16" s="113"/>
      <c r="K16" s="140" t="s">
        <v>2</v>
      </c>
      <c r="L16" s="2"/>
      <c r="M16" s="147">
        <v>30</v>
      </c>
      <c r="N16" s="142">
        <f>M16/L9</f>
        <v>3.2223415682062301E-2</v>
      </c>
      <c r="P16" s="140" t="s">
        <v>2</v>
      </c>
      <c r="Q16" s="2"/>
      <c r="R16" s="147">
        <v>73</v>
      </c>
      <c r="S16" s="142">
        <f>R16/L9</f>
        <v>7.8410311493018262E-2</v>
      </c>
      <c r="U16" s="140" t="s">
        <v>2</v>
      </c>
      <c r="V16" s="2"/>
      <c r="W16" s="148">
        <v>16</v>
      </c>
      <c r="X16" s="142">
        <f>W16/L9</f>
        <v>1.7185821697099892E-2</v>
      </c>
      <c r="Z16" s="181"/>
      <c r="AA16" s="182"/>
      <c r="AB16" s="183"/>
    </row>
    <row r="17" spans="1:31" x14ac:dyDescent="0.2">
      <c r="A17" s="133" t="s">
        <v>21</v>
      </c>
      <c r="B17" s="134"/>
      <c r="C17" s="149">
        <v>67</v>
      </c>
      <c r="D17" s="150">
        <f>C17/L10</f>
        <v>0.46206896551724136</v>
      </c>
      <c r="E17" s="113"/>
      <c r="F17" s="133" t="s">
        <v>21</v>
      </c>
      <c r="G17" s="134"/>
      <c r="H17" s="149">
        <v>31</v>
      </c>
      <c r="I17" s="150">
        <f>H17/L10</f>
        <v>0.21379310344827587</v>
      </c>
      <c r="J17" s="113"/>
      <c r="K17" s="133" t="s">
        <v>21</v>
      </c>
      <c r="L17" s="134"/>
      <c r="M17" s="149">
        <v>8</v>
      </c>
      <c r="N17" s="150">
        <f>M17/L10</f>
        <v>5.5172413793103448E-2</v>
      </c>
      <c r="O17" s="2"/>
      <c r="P17" s="133" t="s">
        <v>21</v>
      </c>
      <c r="Q17" s="134"/>
      <c r="R17" s="149">
        <v>35</v>
      </c>
      <c r="S17" s="150">
        <f>R17/L10</f>
        <v>0.2413793103448276</v>
      </c>
      <c r="T17" s="2"/>
      <c r="U17" s="541" t="s">
        <v>21</v>
      </c>
      <c r="V17" s="542"/>
      <c r="W17" s="149">
        <v>4</v>
      </c>
      <c r="X17" s="150">
        <f>W17/L10</f>
        <v>2.7586206896551724E-2</v>
      </c>
      <c r="Z17" s="181"/>
      <c r="AA17" s="182"/>
      <c r="AB17" s="183"/>
    </row>
    <row r="18" spans="1:31" x14ac:dyDescent="0.2">
      <c r="A18" s="151"/>
      <c r="B18" s="2"/>
      <c r="C18" s="151"/>
      <c r="E18" s="3"/>
      <c r="F18" s="151"/>
      <c r="H18" s="151"/>
      <c r="I18" s="2"/>
      <c r="J18" s="2"/>
      <c r="K18" s="151"/>
      <c r="L18" s="2"/>
      <c r="M18" s="151"/>
      <c r="P18" s="151"/>
      <c r="R18" s="151"/>
      <c r="U18" s="151"/>
      <c r="W18" s="151"/>
      <c r="AB18" s="184"/>
    </row>
    <row r="19" spans="1:31" x14ac:dyDescent="0.2">
      <c r="A19" s="533" t="s">
        <v>9</v>
      </c>
      <c r="B19" s="534"/>
      <c r="C19" s="533" t="s">
        <v>10</v>
      </c>
      <c r="D19" s="534"/>
      <c r="E19" s="152"/>
      <c r="F19" s="533" t="s">
        <v>9</v>
      </c>
      <c r="G19" s="534"/>
      <c r="H19" s="533" t="s">
        <v>10</v>
      </c>
      <c r="I19" s="534"/>
      <c r="J19" s="153"/>
      <c r="K19" s="533" t="s">
        <v>9</v>
      </c>
      <c r="L19" s="534"/>
      <c r="M19" s="533" t="s">
        <v>10</v>
      </c>
      <c r="N19" s="534"/>
      <c r="O19" s="153"/>
      <c r="P19" s="533" t="s">
        <v>9</v>
      </c>
      <c r="Q19" s="534"/>
      <c r="R19" s="533" t="s">
        <v>10</v>
      </c>
      <c r="S19" s="534"/>
      <c r="U19" s="533" t="s">
        <v>9</v>
      </c>
      <c r="V19" s="534"/>
      <c r="W19" s="554" t="s">
        <v>10</v>
      </c>
      <c r="X19" s="555"/>
      <c r="AB19" s="184"/>
    </row>
    <row r="20" spans="1:31" x14ac:dyDescent="0.2">
      <c r="A20" s="154" t="s">
        <v>0</v>
      </c>
      <c r="B20" s="155">
        <v>348</v>
      </c>
      <c r="C20" s="154" t="s">
        <v>0</v>
      </c>
      <c r="D20" s="155">
        <v>215</v>
      </c>
      <c r="F20" s="154" t="s">
        <v>0</v>
      </c>
      <c r="G20" s="155">
        <v>148</v>
      </c>
      <c r="H20" s="154" t="s">
        <v>0</v>
      </c>
      <c r="I20" s="155">
        <v>96</v>
      </c>
      <c r="K20" s="154" t="s">
        <v>0</v>
      </c>
      <c r="L20" s="155">
        <v>17</v>
      </c>
      <c r="M20" s="154" t="s">
        <v>0</v>
      </c>
      <c r="N20" s="155">
        <v>16</v>
      </c>
      <c r="P20" s="154" t="s">
        <v>0</v>
      </c>
      <c r="Q20" s="155">
        <v>29</v>
      </c>
      <c r="R20" s="154" t="s">
        <v>0</v>
      </c>
      <c r="S20" s="155">
        <v>78</v>
      </c>
      <c r="U20" s="154" t="s">
        <v>0</v>
      </c>
      <c r="V20" s="155">
        <v>12</v>
      </c>
      <c r="W20" s="156" t="s">
        <v>0</v>
      </c>
      <c r="X20" s="157">
        <v>4</v>
      </c>
    </row>
    <row r="21" spans="1:31" x14ac:dyDescent="0.2">
      <c r="A21" s="154" t="s">
        <v>3</v>
      </c>
      <c r="B21" s="155">
        <v>9</v>
      </c>
      <c r="C21" s="154" t="s">
        <v>3</v>
      </c>
      <c r="D21" s="155">
        <v>10</v>
      </c>
      <c r="F21" s="154" t="s">
        <v>3</v>
      </c>
      <c r="G21" s="155">
        <v>5</v>
      </c>
      <c r="H21" s="154" t="s">
        <v>3</v>
      </c>
      <c r="I21" s="155">
        <v>10</v>
      </c>
      <c r="K21" s="154" t="s">
        <v>3</v>
      </c>
      <c r="L21" s="155">
        <v>1</v>
      </c>
      <c r="M21" s="154" t="s">
        <v>3</v>
      </c>
      <c r="N21" s="155">
        <v>4</v>
      </c>
      <c r="P21" s="154" t="s">
        <v>3</v>
      </c>
      <c r="Q21" s="155">
        <v>5</v>
      </c>
      <c r="R21" s="154" t="s">
        <v>3</v>
      </c>
      <c r="S21" s="155">
        <v>34</v>
      </c>
      <c r="U21" s="154" t="s">
        <v>3</v>
      </c>
      <c r="V21" s="155">
        <v>0</v>
      </c>
      <c r="W21" s="156" t="s">
        <v>3</v>
      </c>
      <c r="X21" s="157">
        <v>1</v>
      </c>
      <c r="AD21" s="185"/>
    </row>
    <row r="22" spans="1:31" x14ac:dyDescent="0.2">
      <c r="A22" s="154" t="s">
        <v>4</v>
      </c>
      <c r="B22" s="158">
        <v>351</v>
      </c>
      <c r="C22" s="154" t="s">
        <v>4</v>
      </c>
      <c r="D22" s="158">
        <v>223</v>
      </c>
      <c r="F22" s="154" t="s">
        <v>4</v>
      </c>
      <c r="G22" s="158">
        <v>148</v>
      </c>
      <c r="H22" s="154" t="s">
        <v>4</v>
      </c>
      <c r="I22" s="158">
        <v>90</v>
      </c>
      <c r="K22" s="154" t="s">
        <v>4</v>
      </c>
      <c r="L22" s="158">
        <v>16</v>
      </c>
      <c r="M22" s="154" t="s">
        <v>4</v>
      </c>
      <c r="N22" s="158">
        <v>14</v>
      </c>
      <c r="P22" s="154" t="s">
        <v>4</v>
      </c>
      <c r="Q22" s="158">
        <v>26</v>
      </c>
      <c r="R22" s="154" t="s">
        <v>4</v>
      </c>
      <c r="S22" s="158">
        <v>47</v>
      </c>
      <c r="U22" s="154" t="s">
        <v>4</v>
      </c>
      <c r="V22" s="158">
        <v>12</v>
      </c>
      <c r="W22" s="154" t="s">
        <v>4</v>
      </c>
      <c r="X22" s="158">
        <v>4</v>
      </c>
      <c r="AD22" s="185"/>
    </row>
    <row r="23" spans="1:31" x14ac:dyDescent="0.2">
      <c r="A23" s="159" t="s">
        <v>21</v>
      </c>
      <c r="B23" s="160">
        <v>43</v>
      </c>
      <c r="C23" s="159" t="s">
        <v>21</v>
      </c>
      <c r="D23" s="160">
        <v>24</v>
      </c>
      <c r="F23" s="159" t="s">
        <v>21</v>
      </c>
      <c r="G23" s="160">
        <v>17</v>
      </c>
      <c r="H23" s="159" t="s">
        <v>21</v>
      </c>
      <c r="I23" s="160">
        <v>14</v>
      </c>
      <c r="K23" s="159" t="s">
        <v>21</v>
      </c>
      <c r="L23" s="160">
        <v>4</v>
      </c>
      <c r="M23" s="159" t="s">
        <v>21</v>
      </c>
      <c r="N23" s="160">
        <v>4</v>
      </c>
      <c r="P23" s="159" t="s">
        <v>21</v>
      </c>
      <c r="Q23" s="160">
        <v>6</v>
      </c>
      <c r="R23" s="159" t="s">
        <v>21</v>
      </c>
      <c r="S23" s="160">
        <v>29</v>
      </c>
      <c r="U23" s="159" t="s">
        <v>21</v>
      </c>
      <c r="V23" s="160">
        <v>3</v>
      </c>
      <c r="W23" s="159" t="s">
        <v>21</v>
      </c>
      <c r="X23" s="160">
        <v>1</v>
      </c>
    </row>
    <row r="24" spans="1:31" x14ac:dyDescent="0.2">
      <c r="A24" s="114" t="s">
        <v>50</v>
      </c>
    </row>
    <row r="25" spans="1:31" x14ac:dyDescent="0.2">
      <c r="A25" s="186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 spans="1:31" x14ac:dyDescent="0.2">
      <c r="A26" s="34"/>
      <c r="B26" s="34"/>
      <c r="C26" s="553"/>
      <c r="D26" s="553"/>
      <c r="E26" s="553"/>
      <c r="F26" s="553"/>
      <c r="G26" s="553"/>
      <c r="H26" s="553"/>
      <c r="I26" s="553"/>
      <c r="J26" s="553"/>
      <c r="K26" s="187"/>
      <c r="L26" s="187"/>
      <c r="M26" s="553"/>
      <c r="N26" s="553"/>
      <c r="O26" s="553"/>
      <c r="P26" s="553"/>
      <c r="Q26" s="553"/>
      <c r="R26" s="553"/>
      <c r="S26" s="553"/>
      <c r="T26" s="553"/>
      <c r="U26" s="34"/>
      <c r="V26" s="34"/>
      <c r="W26" s="34"/>
      <c r="X26" s="34"/>
      <c r="AA26" s="188"/>
      <c r="AB26" s="189"/>
      <c r="AD26" s="167"/>
    </row>
    <row r="27" spans="1:31" x14ac:dyDescent="0.2">
      <c r="A27" s="34"/>
      <c r="B27" s="34"/>
      <c r="C27" s="553"/>
      <c r="D27" s="553"/>
      <c r="E27" s="553"/>
      <c r="F27" s="553"/>
      <c r="G27" s="553"/>
      <c r="H27" s="553"/>
      <c r="I27" s="553"/>
      <c r="J27" s="553"/>
      <c r="K27" s="187"/>
      <c r="L27" s="187"/>
      <c r="M27" s="553"/>
      <c r="N27" s="553"/>
      <c r="O27" s="553"/>
      <c r="P27" s="553"/>
      <c r="Q27" s="553"/>
      <c r="R27" s="553"/>
      <c r="S27" s="553"/>
      <c r="T27" s="553"/>
      <c r="U27" s="34"/>
      <c r="V27" s="34"/>
      <c r="W27" s="34"/>
      <c r="X27" s="34"/>
      <c r="AA27" s="190"/>
      <c r="AB27"/>
      <c r="AC27"/>
      <c r="AD27"/>
      <c r="AE27"/>
    </row>
    <row r="28" spans="1:31" ht="15" x14ac:dyDescent="0.2">
      <c r="A28" s="34"/>
      <c r="B28" s="34"/>
      <c r="C28" s="191"/>
      <c r="D28" s="192"/>
      <c r="E28" s="187"/>
      <c r="F28" s="187"/>
      <c r="G28" s="187"/>
      <c r="H28" s="187"/>
      <c r="I28" s="187"/>
      <c r="J28" s="187"/>
      <c r="K28" s="187"/>
      <c r="L28" s="187"/>
      <c r="M28" s="191"/>
      <c r="N28" s="192"/>
      <c r="O28" s="187"/>
      <c r="P28" s="187"/>
      <c r="Q28" s="187"/>
      <c r="R28" s="187"/>
      <c r="S28" s="187"/>
      <c r="T28" s="187"/>
      <c r="U28" s="34"/>
      <c r="V28" s="34"/>
      <c r="W28" s="34"/>
      <c r="X28" s="34"/>
      <c r="AA28" s="193"/>
      <c r="AB28" s="194"/>
      <c r="AC28" s="194"/>
      <c r="AD28" s="194"/>
      <c r="AE28" s="194"/>
    </row>
    <row r="29" spans="1:31" ht="15" x14ac:dyDescent="0.2">
      <c r="A29" s="34"/>
      <c r="B29" s="34"/>
      <c r="C29" s="191"/>
      <c r="D29" s="192"/>
      <c r="E29" s="187"/>
      <c r="F29" s="195"/>
      <c r="G29" s="187"/>
      <c r="H29" s="187"/>
      <c r="I29" s="187"/>
      <c r="J29" s="187"/>
      <c r="K29" s="187"/>
      <c r="L29" s="187"/>
      <c r="M29" s="191"/>
      <c r="N29" s="192"/>
      <c r="O29" s="187"/>
      <c r="P29" s="187"/>
      <c r="Q29" s="187"/>
      <c r="R29" s="187"/>
      <c r="S29" s="187"/>
      <c r="T29" s="187"/>
      <c r="U29" s="34"/>
      <c r="V29" s="34"/>
      <c r="W29" s="34"/>
      <c r="X29" s="34"/>
      <c r="AA29" s="193"/>
      <c r="AB29" s="194"/>
      <c r="AC29" s="194"/>
      <c r="AD29" s="194"/>
      <c r="AE29" s="194"/>
    </row>
    <row r="30" spans="1:31" ht="15" x14ac:dyDescent="0.2">
      <c r="A30" s="34"/>
      <c r="B30" s="34"/>
      <c r="C30" s="196"/>
      <c r="D30" s="197"/>
      <c r="E30" s="111"/>
      <c r="F30" s="198"/>
      <c r="G30" s="111"/>
      <c r="H30" s="111"/>
      <c r="I30" s="111"/>
      <c r="J30" s="111"/>
      <c r="K30" s="111"/>
      <c r="L30" s="111"/>
      <c r="M30" s="196"/>
      <c r="N30" s="197"/>
      <c r="O30" s="111"/>
      <c r="P30" s="111"/>
      <c r="Q30" s="111"/>
      <c r="R30" s="111"/>
      <c r="S30" s="111"/>
      <c r="T30" s="111"/>
      <c r="U30" s="34"/>
      <c r="V30" s="34"/>
      <c r="W30" s="34"/>
      <c r="X30" s="34"/>
      <c r="AA30" s="199"/>
      <c r="AB30" s="194"/>
      <c r="AC30" s="194"/>
      <c r="AD30" s="194"/>
      <c r="AE30" s="194"/>
    </row>
    <row r="31" spans="1:31" x14ac:dyDescent="0.2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AA31" s="193"/>
      <c r="AB31" s="194"/>
      <c r="AC31" s="194"/>
      <c r="AD31" s="194"/>
      <c r="AE31" s="194"/>
    </row>
    <row r="32" spans="1:31" x14ac:dyDescent="0.2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AA32" s="193"/>
      <c r="AB32" s="194"/>
      <c r="AC32" s="194"/>
      <c r="AD32" s="194"/>
      <c r="AE32" s="194"/>
    </row>
    <row r="33" spans="1:31" x14ac:dyDescent="0.2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AA33" s="193"/>
      <c r="AB33" s="194"/>
      <c r="AC33" s="194"/>
      <c r="AD33" s="194"/>
      <c r="AE33" s="194"/>
    </row>
    <row r="34" spans="1:31" x14ac:dyDescent="0.2">
      <c r="A34" s="532" t="s">
        <v>20</v>
      </c>
      <c r="B34" s="532"/>
      <c r="C34" s="532"/>
      <c r="D34" s="532"/>
      <c r="E34" s="532"/>
      <c r="F34" s="532"/>
      <c r="G34" s="532"/>
      <c r="H34" s="532"/>
      <c r="I34" s="532"/>
      <c r="J34" s="532"/>
      <c r="K34" s="532"/>
      <c r="L34" s="532"/>
      <c r="M34" s="532"/>
      <c r="N34" s="532"/>
      <c r="O34" s="532"/>
      <c r="P34" s="532"/>
      <c r="Q34" s="532"/>
      <c r="R34" s="532"/>
      <c r="S34" s="532"/>
      <c r="T34" s="532"/>
      <c r="U34" s="532"/>
      <c r="V34" s="532"/>
      <c r="W34" s="532"/>
      <c r="X34" s="532"/>
      <c r="AA34" s="200"/>
      <c r="AB34" s="194"/>
      <c r="AC34" s="194"/>
      <c r="AD34" s="194"/>
      <c r="AE34" s="194"/>
    </row>
    <row r="35" spans="1:31" x14ac:dyDescent="0.2">
      <c r="A35" s="166"/>
      <c r="B35" s="166"/>
      <c r="C35" s="166"/>
      <c r="D35" s="166"/>
      <c r="E35" s="166"/>
      <c r="F35" s="166"/>
      <c r="G35" s="166"/>
      <c r="H35" s="166"/>
      <c r="I35" s="166"/>
      <c r="J35" s="166"/>
      <c r="K35" s="166"/>
      <c r="L35" s="166"/>
      <c r="M35" s="166"/>
      <c r="N35" s="166"/>
      <c r="O35" s="166"/>
      <c r="P35" s="166"/>
      <c r="Q35" s="166"/>
      <c r="R35" s="166"/>
      <c r="S35" s="166"/>
      <c r="T35" s="166"/>
      <c r="U35" s="166"/>
      <c r="V35" s="166"/>
      <c r="W35" s="166"/>
      <c r="X35" s="166"/>
      <c r="AA35" s="193"/>
      <c r="AB35" s="194"/>
      <c r="AC35" s="194"/>
      <c r="AD35" s="194"/>
      <c r="AE35" s="194"/>
    </row>
    <row r="36" spans="1:31" x14ac:dyDescent="0.2">
      <c r="A36" s="167"/>
      <c r="B36" s="167"/>
      <c r="C36" s="167"/>
      <c r="D36" s="167"/>
      <c r="E36" s="167"/>
      <c r="F36" s="529" t="s">
        <v>1</v>
      </c>
      <c r="G36" s="529"/>
      <c r="H36" s="529"/>
      <c r="I36" s="529"/>
      <c r="J36" s="529"/>
      <c r="K36" s="529"/>
      <c r="L36" s="529"/>
      <c r="M36" s="529"/>
      <c r="N36" s="529"/>
      <c r="O36" s="168"/>
      <c r="P36" s="529" t="s">
        <v>2</v>
      </c>
      <c r="Q36" s="529"/>
      <c r="R36" s="529"/>
      <c r="S36" s="529"/>
      <c r="T36" s="529"/>
      <c r="U36" s="529"/>
      <c r="V36" s="529"/>
      <c r="W36" s="529"/>
      <c r="X36" s="529"/>
      <c r="AA36" s="199"/>
      <c r="AB36" s="194"/>
      <c r="AC36" s="194"/>
      <c r="AD36" s="194"/>
      <c r="AE36" s="194"/>
    </row>
    <row r="37" spans="1:31" x14ac:dyDescent="0.2">
      <c r="A37" s="169"/>
      <c r="B37" s="169"/>
      <c r="C37" s="169"/>
      <c r="D37" s="169"/>
      <c r="E37" s="169"/>
      <c r="F37" s="529" t="s">
        <v>6</v>
      </c>
      <c r="G37" s="529"/>
      <c r="H37" s="529"/>
      <c r="I37" s="529"/>
      <c r="J37" s="168"/>
      <c r="K37" s="529" t="s">
        <v>18</v>
      </c>
      <c r="L37" s="529"/>
      <c r="M37" s="529"/>
      <c r="N37" s="529"/>
      <c r="O37" s="168"/>
      <c r="P37" s="529" t="s">
        <v>51</v>
      </c>
      <c r="Q37" s="529"/>
      <c r="R37" s="529"/>
      <c r="S37" s="529"/>
      <c r="T37" s="168"/>
      <c r="U37" s="529" t="s">
        <v>18</v>
      </c>
      <c r="V37" s="529"/>
      <c r="W37" s="529"/>
      <c r="X37" s="529"/>
      <c r="AA37"/>
      <c r="AB37"/>
      <c r="AC37"/>
      <c r="AD37" s="194"/>
      <c r="AE37" s="194"/>
    </row>
    <row r="38" spans="1:31" x14ac:dyDescent="0.2">
      <c r="A38" s="169"/>
      <c r="B38" s="169"/>
      <c r="C38" s="169"/>
      <c r="D38" s="169"/>
      <c r="E38" s="169"/>
      <c r="F38" s="529" t="s">
        <v>16</v>
      </c>
      <c r="G38" s="529"/>
      <c r="H38" s="170" t="s">
        <v>10</v>
      </c>
      <c r="I38" s="170" t="s">
        <v>17</v>
      </c>
      <c r="J38" s="171"/>
      <c r="K38" s="529" t="s">
        <v>16</v>
      </c>
      <c r="L38" s="529"/>
      <c r="M38" s="170" t="s">
        <v>10</v>
      </c>
      <c r="N38" s="170" t="s">
        <v>17</v>
      </c>
      <c r="O38" s="171"/>
      <c r="P38" s="529" t="s">
        <v>16</v>
      </c>
      <c r="Q38" s="529"/>
      <c r="R38" s="170" t="s">
        <v>10</v>
      </c>
      <c r="S38" s="170" t="s">
        <v>17</v>
      </c>
      <c r="T38" s="171"/>
      <c r="U38" s="529" t="s">
        <v>16</v>
      </c>
      <c r="V38" s="529"/>
      <c r="W38" s="170" t="s">
        <v>10</v>
      </c>
      <c r="X38" s="170" t="s">
        <v>17</v>
      </c>
      <c r="AA38" s="199"/>
      <c r="AB38" s="194"/>
      <c r="AC38" s="194"/>
      <c r="AD38" s="194"/>
      <c r="AE38" s="194"/>
    </row>
    <row r="39" spans="1:31" x14ac:dyDescent="0.2">
      <c r="A39" s="445">
        <v>2006</v>
      </c>
      <c r="B39" s="448" t="s">
        <v>12</v>
      </c>
      <c r="C39" s="449"/>
      <c r="D39" s="449"/>
      <c r="E39" s="450"/>
      <c r="F39" s="451">
        <v>16</v>
      </c>
      <c r="G39" s="452"/>
      <c r="H39" s="117">
        <v>15</v>
      </c>
      <c r="I39" s="118" t="s">
        <v>19</v>
      </c>
      <c r="J39" s="119"/>
      <c r="K39" s="451">
        <v>38</v>
      </c>
      <c r="L39" s="452"/>
      <c r="M39" s="117">
        <v>34</v>
      </c>
      <c r="N39" s="118">
        <v>0.89473684210526316</v>
      </c>
      <c r="O39" s="119"/>
      <c r="P39" s="451">
        <v>251</v>
      </c>
      <c r="Q39" s="452"/>
      <c r="R39" s="117">
        <v>114</v>
      </c>
      <c r="S39" s="118">
        <v>0.4541832669322709</v>
      </c>
      <c r="T39" s="119"/>
      <c r="U39" s="451">
        <v>288</v>
      </c>
      <c r="V39" s="452"/>
      <c r="W39" s="117">
        <v>137</v>
      </c>
      <c r="X39" s="118">
        <v>0.47569444444444442</v>
      </c>
      <c r="Y39" s="2"/>
      <c r="Z39" s="176"/>
      <c r="AA39" s="193"/>
      <c r="AB39" s="194"/>
      <c r="AC39" s="194"/>
      <c r="AD39" s="194"/>
      <c r="AE39" s="194"/>
    </row>
    <row r="40" spans="1:31" x14ac:dyDescent="0.2">
      <c r="A40" s="446"/>
      <c r="B40" s="448" t="s">
        <v>13</v>
      </c>
      <c r="C40" s="449"/>
      <c r="D40" s="449"/>
      <c r="E40" s="450"/>
      <c r="F40" s="451">
        <v>5</v>
      </c>
      <c r="G40" s="452"/>
      <c r="H40" s="117">
        <v>4</v>
      </c>
      <c r="I40" s="118" t="s">
        <v>19</v>
      </c>
      <c r="J40" s="119"/>
      <c r="K40" s="451">
        <v>18</v>
      </c>
      <c r="L40" s="452"/>
      <c r="M40" s="117">
        <v>11</v>
      </c>
      <c r="N40" s="118">
        <v>0.61111111111111116</v>
      </c>
      <c r="O40" s="119"/>
      <c r="P40" s="451">
        <v>215</v>
      </c>
      <c r="Q40" s="452"/>
      <c r="R40" s="117">
        <v>28</v>
      </c>
      <c r="S40" s="118">
        <v>0.13023255813953488</v>
      </c>
      <c r="T40" s="119"/>
      <c r="U40" s="451">
        <v>242</v>
      </c>
      <c r="V40" s="452"/>
      <c r="W40" s="117">
        <v>34</v>
      </c>
      <c r="X40" s="118">
        <v>0.14049586776859505</v>
      </c>
      <c r="Z40" s="176"/>
      <c r="AA40" s="193"/>
      <c r="AB40" s="194"/>
      <c r="AC40" s="194"/>
      <c r="AD40" s="194"/>
      <c r="AE40" s="194"/>
    </row>
    <row r="41" spans="1:31" x14ac:dyDescent="0.2">
      <c r="A41" s="446"/>
      <c r="B41" s="448" t="s">
        <v>14</v>
      </c>
      <c r="C41" s="449"/>
      <c r="D41" s="449"/>
      <c r="E41" s="450"/>
      <c r="F41" s="451">
        <v>13</v>
      </c>
      <c r="G41" s="452"/>
      <c r="H41" s="117">
        <v>11</v>
      </c>
      <c r="I41" s="118" t="s">
        <v>19</v>
      </c>
      <c r="J41" s="119"/>
      <c r="K41" s="451">
        <v>28</v>
      </c>
      <c r="L41" s="452"/>
      <c r="M41" s="117">
        <v>23</v>
      </c>
      <c r="N41" s="118">
        <v>0.8214285714285714</v>
      </c>
      <c r="O41" s="119"/>
      <c r="P41" s="451">
        <v>305</v>
      </c>
      <c r="Q41" s="452"/>
      <c r="R41" s="117">
        <v>72</v>
      </c>
      <c r="S41" s="118">
        <v>0.23606557377049181</v>
      </c>
      <c r="T41" s="119"/>
      <c r="U41" s="451">
        <v>352</v>
      </c>
      <c r="V41" s="452"/>
      <c r="W41" s="117">
        <v>91</v>
      </c>
      <c r="X41" s="118">
        <v>0.25852272727272729</v>
      </c>
      <c r="Z41" s="176"/>
      <c r="AA41" s="193"/>
      <c r="AB41" s="194"/>
      <c r="AC41" s="194"/>
      <c r="AD41" s="194"/>
      <c r="AE41" s="194"/>
    </row>
    <row r="42" spans="1:31" x14ac:dyDescent="0.2">
      <c r="A42" s="446"/>
      <c r="B42" s="448" t="s">
        <v>15</v>
      </c>
      <c r="C42" s="449"/>
      <c r="D42" s="449"/>
      <c r="E42" s="450"/>
      <c r="F42" s="451">
        <v>41</v>
      </c>
      <c r="G42" s="452"/>
      <c r="H42" s="117">
        <v>40</v>
      </c>
      <c r="I42" s="118" t="s">
        <v>19</v>
      </c>
      <c r="J42" s="119"/>
      <c r="K42" s="451">
        <v>68</v>
      </c>
      <c r="L42" s="452"/>
      <c r="M42" s="117">
        <v>56</v>
      </c>
      <c r="N42" s="118">
        <v>0.82352941176470584</v>
      </c>
      <c r="O42" s="119"/>
      <c r="P42" s="451">
        <v>415</v>
      </c>
      <c r="Q42" s="452"/>
      <c r="R42" s="117">
        <v>250</v>
      </c>
      <c r="S42" s="118">
        <v>0.60240963855421692</v>
      </c>
      <c r="T42" s="119"/>
      <c r="U42" s="451">
        <v>478</v>
      </c>
      <c r="V42" s="452"/>
      <c r="W42" s="117">
        <v>304</v>
      </c>
      <c r="X42" s="118">
        <v>0.63598326359832635</v>
      </c>
      <c r="AA42" s="193"/>
      <c r="AB42" s="194"/>
      <c r="AC42" s="194"/>
      <c r="AD42" s="194"/>
      <c r="AE42" s="194"/>
    </row>
    <row r="43" spans="1:31" x14ac:dyDescent="0.2">
      <c r="A43" s="447"/>
      <c r="B43" s="523" t="s">
        <v>16</v>
      </c>
      <c r="C43" s="524"/>
      <c r="D43" s="524"/>
      <c r="E43" s="525"/>
      <c r="F43" s="526">
        <f>SUM(F39:G42)</f>
        <v>75</v>
      </c>
      <c r="G43" s="527"/>
      <c r="H43" s="172">
        <f>SUM(H39:H42)</f>
        <v>70</v>
      </c>
      <c r="I43" s="173">
        <f>H43/F43</f>
        <v>0.93333333333333335</v>
      </c>
      <c r="J43" s="174"/>
      <c r="K43" s="526">
        <f>SUM(K39:L42)</f>
        <v>152</v>
      </c>
      <c r="L43" s="527"/>
      <c r="M43" s="172">
        <f>SUM(M39:M42)</f>
        <v>124</v>
      </c>
      <c r="N43" s="173">
        <f t="shared" ref="N43:N63" si="0">M43/K43</f>
        <v>0.81578947368421051</v>
      </c>
      <c r="O43" s="174"/>
      <c r="P43" s="526">
        <f>SUM(P39:Q42)</f>
        <v>1186</v>
      </c>
      <c r="Q43" s="527"/>
      <c r="R43" s="172">
        <f>SUM(R39:R42)</f>
        <v>464</v>
      </c>
      <c r="S43" s="173">
        <f t="shared" ref="S43:S63" si="1">R43/P43</f>
        <v>0.39123102866779091</v>
      </c>
      <c r="T43" s="174"/>
      <c r="U43" s="526">
        <f>SUM(U39:V42)</f>
        <v>1360</v>
      </c>
      <c r="V43" s="527"/>
      <c r="W43" s="172">
        <f>SUM(W39:W42)</f>
        <v>566</v>
      </c>
      <c r="X43" s="173">
        <f t="shared" ref="X43:X63" si="2">W43/U43</f>
        <v>0.41617647058823531</v>
      </c>
      <c r="AA43" s="193"/>
      <c r="AB43" s="194"/>
      <c r="AC43" s="194"/>
      <c r="AD43" s="194"/>
      <c r="AE43" s="194"/>
    </row>
    <row r="44" spans="1:31" x14ac:dyDescent="0.2">
      <c r="A44" s="445">
        <v>2007</v>
      </c>
      <c r="B44" s="448" t="s">
        <v>12</v>
      </c>
      <c r="C44" s="449"/>
      <c r="D44" s="449"/>
      <c r="E44" s="450"/>
      <c r="F44" s="451">
        <v>27</v>
      </c>
      <c r="G44" s="452"/>
      <c r="H44" s="117">
        <v>22</v>
      </c>
      <c r="I44" s="118" t="s">
        <v>19</v>
      </c>
      <c r="J44" s="119"/>
      <c r="K44" s="451">
        <v>58</v>
      </c>
      <c r="L44" s="452"/>
      <c r="M44" s="117">
        <v>46</v>
      </c>
      <c r="N44" s="118">
        <f t="shared" si="0"/>
        <v>0.7931034482758621</v>
      </c>
      <c r="O44" s="119"/>
      <c r="P44" s="451">
        <v>295</v>
      </c>
      <c r="Q44" s="452"/>
      <c r="R44" s="117">
        <v>167</v>
      </c>
      <c r="S44" s="118">
        <f t="shared" si="1"/>
        <v>0.56610169491525419</v>
      </c>
      <c r="T44" s="119"/>
      <c r="U44" s="451">
        <v>338</v>
      </c>
      <c r="V44" s="452"/>
      <c r="W44" s="117">
        <v>202</v>
      </c>
      <c r="X44" s="118">
        <f t="shared" si="2"/>
        <v>0.59763313609467461</v>
      </c>
      <c r="AA44" s="199"/>
      <c r="AB44" s="194"/>
      <c r="AC44" s="194"/>
      <c r="AD44" s="194"/>
      <c r="AE44" s="194"/>
    </row>
    <row r="45" spans="1:31" x14ac:dyDescent="0.2">
      <c r="A45" s="446"/>
      <c r="B45" s="448" t="s">
        <v>13</v>
      </c>
      <c r="C45" s="449"/>
      <c r="D45" s="449"/>
      <c r="E45" s="450"/>
      <c r="F45" s="451">
        <v>3</v>
      </c>
      <c r="G45" s="452"/>
      <c r="H45" s="117">
        <v>1</v>
      </c>
      <c r="I45" s="118" t="s">
        <v>19</v>
      </c>
      <c r="J45" s="119"/>
      <c r="K45" s="451">
        <v>17</v>
      </c>
      <c r="L45" s="452"/>
      <c r="M45" s="117">
        <v>7</v>
      </c>
      <c r="N45" s="118">
        <f t="shared" si="0"/>
        <v>0.41176470588235292</v>
      </c>
      <c r="O45" s="119"/>
      <c r="P45" s="451">
        <v>248</v>
      </c>
      <c r="Q45" s="452"/>
      <c r="R45" s="117">
        <v>34</v>
      </c>
      <c r="S45" s="118">
        <f t="shared" si="1"/>
        <v>0.13709677419354838</v>
      </c>
      <c r="T45" s="119"/>
      <c r="U45" s="451">
        <v>278</v>
      </c>
      <c r="V45" s="452"/>
      <c r="W45" s="117">
        <v>46</v>
      </c>
      <c r="X45" s="118">
        <f t="shared" si="2"/>
        <v>0.16546762589928057</v>
      </c>
      <c r="AA45" s="193"/>
      <c r="AB45" s="194"/>
      <c r="AC45" s="194"/>
      <c r="AD45" s="194"/>
      <c r="AE45" s="194"/>
    </row>
    <row r="46" spans="1:31" x14ac:dyDescent="0.2">
      <c r="A46" s="446"/>
      <c r="B46" s="448" t="s">
        <v>14</v>
      </c>
      <c r="C46" s="449"/>
      <c r="D46" s="449"/>
      <c r="E46" s="450"/>
      <c r="F46" s="451">
        <v>10</v>
      </c>
      <c r="G46" s="452"/>
      <c r="H46" s="117">
        <v>8</v>
      </c>
      <c r="I46" s="118" t="s">
        <v>19</v>
      </c>
      <c r="J46" s="119"/>
      <c r="K46" s="451">
        <v>24</v>
      </c>
      <c r="L46" s="452"/>
      <c r="M46" s="117">
        <v>15</v>
      </c>
      <c r="N46" s="118">
        <f t="shared" si="0"/>
        <v>0.625</v>
      </c>
      <c r="O46" s="119"/>
      <c r="P46" s="451">
        <v>306</v>
      </c>
      <c r="Q46" s="452"/>
      <c r="R46" s="117">
        <v>77</v>
      </c>
      <c r="S46" s="118">
        <f t="shared" si="1"/>
        <v>0.25163398692810457</v>
      </c>
      <c r="T46" s="119"/>
      <c r="U46" s="451">
        <v>347</v>
      </c>
      <c r="V46" s="452"/>
      <c r="W46" s="117">
        <v>92</v>
      </c>
      <c r="X46" s="118">
        <f t="shared" si="2"/>
        <v>0.26512968299711814</v>
      </c>
      <c r="AA46" s="193"/>
      <c r="AB46" s="194"/>
      <c r="AC46" s="194"/>
      <c r="AD46" s="194"/>
      <c r="AE46" s="194"/>
    </row>
    <row r="47" spans="1:31" x14ac:dyDescent="0.2">
      <c r="A47" s="446"/>
      <c r="B47" s="448" t="s">
        <v>15</v>
      </c>
      <c r="C47" s="449"/>
      <c r="D47" s="449"/>
      <c r="E47" s="450"/>
      <c r="F47" s="451">
        <v>31</v>
      </c>
      <c r="G47" s="452"/>
      <c r="H47" s="117">
        <v>27</v>
      </c>
      <c r="I47" s="118" t="s">
        <v>19</v>
      </c>
      <c r="J47" s="119"/>
      <c r="K47" s="451">
        <v>59</v>
      </c>
      <c r="L47" s="452"/>
      <c r="M47" s="117">
        <v>43</v>
      </c>
      <c r="N47" s="118">
        <f t="shared" si="0"/>
        <v>0.72881355932203384</v>
      </c>
      <c r="O47" s="119"/>
      <c r="P47" s="451">
        <v>386</v>
      </c>
      <c r="Q47" s="452"/>
      <c r="R47" s="117">
        <v>226</v>
      </c>
      <c r="S47" s="118">
        <f t="shared" si="1"/>
        <v>0.58549222797927458</v>
      </c>
      <c r="T47" s="119"/>
      <c r="U47" s="451">
        <v>442</v>
      </c>
      <c r="V47" s="452"/>
      <c r="W47" s="117">
        <v>273</v>
      </c>
      <c r="X47" s="118">
        <f t="shared" si="2"/>
        <v>0.61764705882352944</v>
      </c>
      <c r="AA47" s="193"/>
      <c r="AB47" s="194"/>
      <c r="AC47" s="194"/>
      <c r="AD47" s="194"/>
      <c r="AE47" s="194"/>
    </row>
    <row r="48" spans="1:31" x14ac:dyDescent="0.2">
      <c r="A48" s="447"/>
      <c r="B48" s="523" t="s">
        <v>16</v>
      </c>
      <c r="C48" s="524"/>
      <c r="D48" s="524"/>
      <c r="E48" s="525"/>
      <c r="F48" s="526">
        <f>SUM(F44:G47)</f>
        <v>71</v>
      </c>
      <c r="G48" s="527"/>
      <c r="H48" s="172">
        <f>SUM(H44:H47)</f>
        <v>58</v>
      </c>
      <c r="I48" s="173">
        <f>H48/F48</f>
        <v>0.81690140845070425</v>
      </c>
      <c r="J48" s="174"/>
      <c r="K48" s="526">
        <f>SUM(K44:L47)</f>
        <v>158</v>
      </c>
      <c r="L48" s="527"/>
      <c r="M48" s="172">
        <f>SUM(M44:M47)</f>
        <v>111</v>
      </c>
      <c r="N48" s="173">
        <f t="shared" si="0"/>
        <v>0.70253164556962022</v>
      </c>
      <c r="O48" s="174"/>
      <c r="P48" s="526">
        <f>SUM(P44:Q47)</f>
        <v>1235</v>
      </c>
      <c r="Q48" s="527"/>
      <c r="R48" s="172">
        <f>SUM(R44:R47)</f>
        <v>504</v>
      </c>
      <c r="S48" s="173">
        <f t="shared" si="1"/>
        <v>0.40809716599190282</v>
      </c>
      <c r="T48" s="174"/>
      <c r="U48" s="526">
        <f>SUM(U44:V47)</f>
        <v>1405</v>
      </c>
      <c r="V48" s="527"/>
      <c r="W48" s="172">
        <f>SUM(W44:W47)</f>
        <v>613</v>
      </c>
      <c r="X48" s="173">
        <f t="shared" si="2"/>
        <v>0.43629893238434164</v>
      </c>
      <c r="AA48" s="193"/>
      <c r="AB48" s="194"/>
      <c r="AC48" s="194"/>
      <c r="AD48" s="194"/>
      <c r="AE48" s="194"/>
    </row>
    <row r="49" spans="1:31" x14ac:dyDescent="0.2">
      <c r="A49" s="445">
        <v>2008</v>
      </c>
      <c r="B49" s="448" t="s">
        <v>12</v>
      </c>
      <c r="C49" s="449"/>
      <c r="D49" s="449"/>
      <c r="E49" s="450"/>
      <c r="F49" s="451">
        <v>19</v>
      </c>
      <c r="G49" s="452"/>
      <c r="H49" s="117">
        <v>19</v>
      </c>
      <c r="I49" s="118" t="s">
        <v>19</v>
      </c>
      <c r="J49" s="119"/>
      <c r="K49" s="451">
        <v>35</v>
      </c>
      <c r="L49" s="452"/>
      <c r="M49" s="117">
        <v>31</v>
      </c>
      <c r="N49" s="118">
        <f t="shared" si="0"/>
        <v>0.88571428571428568</v>
      </c>
      <c r="O49" s="119"/>
      <c r="P49" s="451">
        <v>259</v>
      </c>
      <c r="Q49" s="452"/>
      <c r="R49" s="117">
        <v>138</v>
      </c>
      <c r="S49" s="118">
        <f t="shared" si="1"/>
        <v>0.53281853281853286</v>
      </c>
      <c r="T49" s="119"/>
      <c r="U49" s="451">
        <v>299</v>
      </c>
      <c r="V49" s="452"/>
      <c r="W49" s="117">
        <v>168</v>
      </c>
      <c r="X49" s="118">
        <f t="shared" si="2"/>
        <v>0.56187290969899661</v>
      </c>
      <c r="AA49" s="193"/>
      <c r="AB49" s="194"/>
      <c r="AC49" s="194"/>
      <c r="AD49" s="194"/>
      <c r="AE49" s="194"/>
    </row>
    <row r="50" spans="1:31" x14ac:dyDescent="0.2">
      <c r="A50" s="446"/>
      <c r="B50" s="448" t="s">
        <v>13</v>
      </c>
      <c r="C50" s="449"/>
      <c r="D50" s="449"/>
      <c r="E50" s="450"/>
      <c r="F50" s="451">
        <v>5</v>
      </c>
      <c r="G50" s="452"/>
      <c r="H50" s="117">
        <v>3</v>
      </c>
      <c r="I50" s="118" t="s">
        <v>19</v>
      </c>
      <c r="J50" s="119"/>
      <c r="K50" s="451">
        <v>13</v>
      </c>
      <c r="L50" s="452"/>
      <c r="M50" s="117">
        <v>4</v>
      </c>
      <c r="N50" s="118">
        <f t="shared" si="0"/>
        <v>0.30769230769230771</v>
      </c>
      <c r="O50" s="119"/>
      <c r="P50" s="451">
        <v>237</v>
      </c>
      <c r="Q50" s="452"/>
      <c r="R50" s="117">
        <v>21</v>
      </c>
      <c r="S50" s="118">
        <f t="shared" si="1"/>
        <v>8.8607594936708861E-2</v>
      </c>
      <c r="T50" s="119"/>
      <c r="U50" s="451">
        <v>271</v>
      </c>
      <c r="V50" s="452"/>
      <c r="W50" s="117">
        <v>31</v>
      </c>
      <c r="X50" s="118">
        <f t="shared" si="2"/>
        <v>0.11439114391143912</v>
      </c>
      <c r="AA50" s="199"/>
      <c r="AB50" s="194"/>
      <c r="AC50" s="194"/>
    </row>
    <row r="51" spans="1:31" x14ac:dyDescent="0.2">
      <c r="A51" s="446"/>
      <c r="B51" s="448" t="s">
        <v>14</v>
      </c>
      <c r="C51" s="449"/>
      <c r="D51" s="449"/>
      <c r="E51" s="450"/>
      <c r="F51" s="451">
        <v>15</v>
      </c>
      <c r="G51" s="452"/>
      <c r="H51" s="117">
        <v>11</v>
      </c>
      <c r="I51" s="118" t="s">
        <v>19</v>
      </c>
      <c r="J51" s="119"/>
      <c r="K51" s="451">
        <v>27</v>
      </c>
      <c r="L51" s="452"/>
      <c r="M51" s="117">
        <v>18</v>
      </c>
      <c r="N51" s="118">
        <f t="shared" si="0"/>
        <v>0.66666666666666663</v>
      </c>
      <c r="O51" s="119"/>
      <c r="P51" s="451">
        <v>226</v>
      </c>
      <c r="Q51" s="452"/>
      <c r="R51" s="117">
        <v>45</v>
      </c>
      <c r="S51" s="118">
        <f t="shared" si="1"/>
        <v>0.19911504424778761</v>
      </c>
      <c r="T51" s="119"/>
      <c r="U51" s="451">
        <v>258</v>
      </c>
      <c r="V51" s="452"/>
      <c r="W51" s="117">
        <v>59</v>
      </c>
      <c r="X51" s="118">
        <f t="shared" si="2"/>
        <v>0.22868217054263565</v>
      </c>
      <c r="AA51" s="193"/>
      <c r="AB51" s="194"/>
      <c r="AC51" s="194"/>
    </row>
    <row r="52" spans="1:31" x14ac:dyDescent="0.2">
      <c r="A52" s="446"/>
      <c r="B52" s="448" t="s">
        <v>15</v>
      </c>
      <c r="C52" s="449"/>
      <c r="D52" s="449"/>
      <c r="E52" s="450"/>
      <c r="F52" s="451">
        <v>16</v>
      </c>
      <c r="G52" s="452"/>
      <c r="H52" s="117">
        <v>14</v>
      </c>
      <c r="I52" s="118" t="s">
        <v>19</v>
      </c>
      <c r="J52" s="119"/>
      <c r="K52" s="451">
        <v>30</v>
      </c>
      <c r="L52" s="452"/>
      <c r="M52" s="117">
        <v>22</v>
      </c>
      <c r="N52" s="118">
        <f t="shared" si="0"/>
        <v>0.73333333333333328</v>
      </c>
      <c r="O52" s="119"/>
      <c r="P52" s="451">
        <v>305</v>
      </c>
      <c r="Q52" s="452"/>
      <c r="R52" s="117">
        <v>193</v>
      </c>
      <c r="S52" s="118">
        <f t="shared" si="1"/>
        <v>0.63278688524590165</v>
      </c>
      <c r="T52" s="119"/>
      <c r="U52" s="451">
        <v>350</v>
      </c>
      <c r="V52" s="452"/>
      <c r="W52" s="117">
        <v>230</v>
      </c>
      <c r="X52" s="118">
        <f t="shared" si="2"/>
        <v>0.65714285714285714</v>
      </c>
      <c r="AA52" s="193"/>
      <c r="AB52" s="194"/>
      <c r="AC52" s="194"/>
    </row>
    <row r="53" spans="1:31" x14ac:dyDescent="0.2">
      <c r="A53" s="447"/>
      <c r="B53" s="523" t="s">
        <v>16</v>
      </c>
      <c r="C53" s="524"/>
      <c r="D53" s="524"/>
      <c r="E53" s="525"/>
      <c r="F53" s="526">
        <f>SUM(F49:G52)</f>
        <v>55</v>
      </c>
      <c r="G53" s="527"/>
      <c r="H53" s="172">
        <f>SUM(H49:H52)</f>
        <v>47</v>
      </c>
      <c r="I53" s="173">
        <f>H53/F53</f>
        <v>0.8545454545454545</v>
      </c>
      <c r="J53" s="174"/>
      <c r="K53" s="526">
        <f>SUM(K49:L52)</f>
        <v>105</v>
      </c>
      <c r="L53" s="527"/>
      <c r="M53" s="172">
        <f>SUM(M49:M52)</f>
        <v>75</v>
      </c>
      <c r="N53" s="173">
        <f t="shared" si="0"/>
        <v>0.7142857142857143</v>
      </c>
      <c r="O53" s="174"/>
      <c r="P53" s="526">
        <f>SUM(P49:Q52)</f>
        <v>1027</v>
      </c>
      <c r="Q53" s="527"/>
      <c r="R53" s="172">
        <f>SUM(R49:R52)</f>
        <v>397</v>
      </c>
      <c r="S53" s="173">
        <f t="shared" si="1"/>
        <v>0.38656280428432327</v>
      </c>
      <c r="T53" s="174"/>
      <c r="U53" s="526">
        <f>SUM(U49:V52)</f>
        <v>1178</v>
      </c>
      <c r="V53" s="527"/>
      <c r="W53" s="172">
        <f>SUM(W49:W52)</f>
        <v>488</v>
      </c>
      <c r="X53" s="173">
        <f t="shared" si="2"/>
        <v>0.4142614601018676</v>
      </c>
      <c r="AA53" s="193"/>
      <c r="AB53" s="194"/>
      <c r="AC53" s="194"/>
    </row>
    <row r="54" spans="1:31" x14ac:dyDescent="0.2">
      <c r="A54" s="445">
        <v>2009</v>
      </c>
      <c r="B54" s="448" t="s">
        <v>12</v>
      </c>
      <c r="C54" s="449"/>
      <c r="D54" s="449"/>
      <c r="E54" s="450"/>
      <c r="F54" s="451">
        <v>11</v>
      </c>
      <c r="G54" s="452"/>
      <c r="H54" s="117">
        <v>8</v>
      </c>
      <c r="I54" s="118" t="s">
        <v>19</v>
      </c>
      <c r="J54" s="119"/>
      <c r="K54" s="451">
        <v>19</v>
      </c>
      <c r="L54" s="452"/>
      <c r="M54" s="117">
        <v>13</v>
      </c>
      <c r="N54" s="118">
        <f t="shared" si="0"/>
        <v>0.68421052631578949</v>
      </c>
      <c r="O54" s="119"/>
      <c r="P54" s="451">
        <v>179</v>
      </c>
      <c r="Q54" s="452"/>
      <c r="R54" s="117">
        <v>88</v>
      </c>
      <c r="S54" s="118">
        <f t="shared" si="1"/>
        <v>0.49162011173184356</v>
      </c>
      <c r="T54" s="119"/>
      <c r="U54" s="451">
        <v>207</v>
      </c>
      <c r="V54" s="452"/>
      <c r="W54" s="117">
        <v>109</v>
      </c>
      <c r="X54" s="118">
        <f t="shared" si="2"/>
        <v>0.52657004830917875</v>
      </c>
      <c r="AA54" s="193"/>
      <c r="AB54" s="194"/>
      <c r="AC54" s="194"/>
    </row>
    <row r="55" spans="1:31" x14ac:dyDescent="0.2">
      <c r="A55" s="446"/>
      <c r="B55" s="448" t="s">
        <v>13</v>
      </c>
      <c r="C55" s="449"/>
      <c r="D55" s="449"/>
      <c r="E55" s="450"/>
      <c r="F55" s="451">
        <v>5</v>
      </c>
      <c r="G55" s="452"/>
      <c r="H55" s="117">
        <v>3</v>
      </c>
      <c r="I55" s="118" t="s">
        <v>19</v>
      </c>
      <c r="J55" s="119"/>
      <c r="K55" s="451">
        <v>12</v>
      </c>
      <c r="L55" s="452"/>
      <c r="M55" s="117">
        <v>6</v>
      </c>
      <c r="N55" s="118">
        <f t="shared" si="0"/>
        <v>0.5</v>
      </c>
      <c r="O55" s="119"/>
      <c r="P55" s="451">
        <v>183</v>
      </c>
      <c r="Q55" s="452"/>
      <c r="R55" s="117">
        <v>20</v>
      </c>
      <c r="S55" s="118">
        <f t="shared" si="1"/>
        <v>0.10928961748633879</v>
      </c>
      <c r="T55" s="119"/>
      <c r="U55" s="451">
        <v>210</v>
      </c>
      <c r="V55" s="452"/>
      <c r="W55" s="117">
        <v>28</v>
      </c>
      <c r="X55" s="118">
        <f t="shared" si="2"/>
        <v>0.13333333333333333</v>
      </c>
      <c r="AA55" s="193"/>
      <c r="AB55" s="194"/>
      <c r="AC55" s="194"/>
    </row>
    <row r="56" spans="1:31" x14ac:dyDescent="0.2">
      <c r="A56" s="446"/>
      <c r="B56" s="448" t="s">
        <v>14</v>
      </c>
      <c r="C56" s="449"/>
      <c r="D56" s="449"/>
      <c r="E56" s="450"/>
      <c r="F56" s="451">
        <v>15</v>
      </c>
      <c r="G56" s="452"/>
      <c r="H56" s="117">
        <v>13</v>
      </c>
      <c r="I56" s="118" t="s">
        <v>19</v>
      </c>
      <c r="J56" s="119"/>
      <c r="K56" s="451">
        <v>24</v>
      </c>
      <c r="L56" s="452"/>
      <c r="M56" s="117">
        <v>16</v>
      </c>
      <c r="N56" s="118">
        <f t="shared" si="0"/>
        <v>0.66666666666666663</v>
      </c>
      <c r="O56" s="119"/>
      <c r="P56" s="451">
        <v>176</v>
      </c>
      <c r="Q56" s="452"/>
      <c r="R56" s="117">
        <v>28</v>
      </c>
      <c r="S56" s="118">
        <f t="shared" si="1"/>
        <v>0.15909090909090909</v>
      </c>
      <c r="T56" s="119"/>
      <c r="U56" s="451">
        <v>199</v>
      </c>
      <c r="V56" s="452"/>
      <c r="W56" s="117">
        <v>37</v>
      </c>
      <c r="X56" s="118">
        <f t="shared" si="2"/>
        <v>0.18592964824120603</v>
      </c>
      <c r="AA56" s="199"/>
      <c r="AB56" s="194"/>
      <c r="AC56" s="194"/>
    </row>
    <row r="57" spans="1:31" x14ac:dyDescent="0.2">
      <c r="A57" s="446"/>
      <c r="B57" s="448" t="s">
        <v>15</v>
      </c>
      <c r="C57" s="449"/>
      <c r="D57" s="449"/>
      <c r="E57" s="450"/>
      <c r="F57" s="451">
        <v>16</v>
      </c>
      <c r="G57" s="452"/>
      <c r="H57" s="117">
        <v>16</v>
      </c>
      <c r="I57" s="118" t="s">
        <v>19</v>
      </c>
      <c r="J57" s="119"/>
      <c r="K57" s="451">
        <v>27</v>
      </c>
      <c r="L57" s="452"/>
      <c r="M57" s="117">
        <v>22</v>
      </c>
      <c r="N57" s="118">
        <f t="shared" si="0"/>
        <v>0.81481481481481477</v>
      </c>
      <c r="O57" s="119"/>
      <c r="P57" s="451">
        <v>225</v>
      </c>
      <c r="Q57" s="452"/>
      <c r="R57" s="117">
        <v>120</v>
      </c>
      <c r="S57" s="118">
        <f t="shared" si="1"/>
        <v>0.53333333333333333</v>
      </c>
      <c r="T57" s="119"/>
      <c r="U57" s="451">
        <v>257</v>
      </c>
      <c r="V57" s="452"/>
      <c r="W57" s="117">
        <v>143</v>
      </c>
      <c r="X57" s="118">
        <f t="shared" si="2"/>
        <v>0.55642023346303504</v>
      </c>
      <c r="AA57" s="193"/>
      <c r="AB57" s="194"/>
      <c r="AC57" s="194"/>
    </row>
    <row r="58" spans="1:31" x14ac:dyDescent="0.2">
      <c r="A58" s="447"/>
      <c r="B58" s="523" t="s">
        <v>16</v>
      </c>
      <c r="C58" s="524"/>
      <c r="D58" s="524"/>
      <c r="E58" s="525"/>
      <c r="F58" s="526">
        <f>SUM(F54:G57)</f>
        <v>47</v>
      </c>
      <c r="G58" s="527"/>
      <c r="H58" s="172">
        <f>SUM(H54:H57)</f>
        <v>40</v>
      </c>
      <c r="I58" s="173">
        <f>H58/F58</f>
        <v>0.85106382978723405</v>
      </c>
      <c r="J58" s="174"/>
      <c r="K58" s="526">
        <f>SUM(K54:L57)</f>
        <v>82</v>
      </c>
      <c r="L58" s="527"/>
      <c r="M58" s="172">
        <f>SUM(M54:M57)</f>
        <v>57</v>
      </c>
      <c r="N58" s="173">
        <f t="shared" si="0"/>
        <v>0.69512195121951215</v>
      </c>
      <c r="O58" s="174"/>
      <c r="P58" s="526">
        <f>SUM(P54:Q57)</f>
        <v>763</v>
      </c>
      <c r="Q58" s="527"/>
      <c r="R58" s="172">
        <f>SUM(R54:R57)</f>
        <v>256</v>
      </c>
      <c r="S58" s="173">
        <f t="shared" si="1"/>
        <v>0.33551769331585846</v>
      </c>
      <c r="T58" s="174"/>
      <c r="U58" s="526">
        <f>SUM(U54:V57)</f>
        <v>873</v>
      </c>
      <c r="V58" s="527"/>
      <c r="W58" s="172">
        <f>SUM(W54:W57)</f>
        <v>317</v>
      </c>
      <c r="X58" s="173">
        <f t="shared" si="2"/>
        <v>0.36311569301260022</v>
      </c>
      <c r="AA58" s="193"/>
      <c r="AB58" s="194"/>
      <c r="AC58" s="194"/>
    </row>
    <row r="59" spans="1:31" x14ac:dyDescent="0.2">
      <c r="A59" s="445">
        <v>2010</v>
      </c>
      <c r="B59" s="448" t="s">
        <v>12</v>
      </c>
      <c r="C59" s="449"/>
      <c r="D59" s="449"/>
      <c r="E59" s="450"/>
      <c r="F59" s="451">
        <v>6</v>
      </c>
      <c r="G59" s="452"/>
      <c r="H59" s="117">
        <v>6</v>
      </c>
      <c r="I59" s="118" t="s">
        <v>19</v>
      </c>
      <c r="J59" s="119"/>
      <c r="K59" s="437">
        <v>17</v>
      </c>
      <c r="L59" s="438"/>
      <c r="M59" s="117">
        <v>12</v>
      </c>
      <c r="N59" s="118">
        <f t="shared" si="0"/>
        <v>0.70588235294117652</v>
      </c>
      <c r="O59" s="119"/>
      <c r="P59" s="451">
        <v>178</v>
      </c>
      <c r="Q59" s="452"/>
      <c r="R59" s="117">
        <v>77</v>
      </c>
      <c r="S59" s="118">
        <f t="shared" si="1"/>
        <v>0.43258426966292135</v>
      </c>
      <c r="T59" s="119"/>
      <c r="U59" s="437">
        <v>200</v>
      </c>
      <c r="V59" s="438"/>
      <c r="W59" s="117">
        <v>90</v>
      </c>
      <c r="X59" s="118">
        <f t="shared" si="2"/>
        <v>0.45</v>
      </c>
      <c r="AA59" s="193"/>
      <c r="AB59" s="194"/>
      <c r="AC59" s="194"/>
    </row>
    <row r="60" spans="1:31" x14ac:dyDescent="0.2">
      <c r="A60" s="446"/>
      <c r="B60" s="448" t="s">
        <v>13</v>
      </c>
      <c r="C60" s="449"/>
      <c r="D60" s="449"/>
      <c r="E60" s="450"/>
      <c r="F60" s="451">
        <v>5</v>
      </c>
      <c r="G60" s="452"/>
      <c r="H60" s="117">
        <v>4</v>
      </c>
      <c r="I60" s="118" t="s">
        <v>19</v>
      </c>
      <c r="J60" s="119"/>
      <c r="K60" s="437">
        <v>16</v>
      </c>
      <c r="L60" s="438"/>
      <c r="M60" s="117">
        <v>9</v>
      </c>
      <c r="N60" s="118">
        <f t="shared" si="0"/>
        <v>0.5625</v>
      </c>
      <c r="O60" s="119"/>
      <c r="P60" s="451">
        <v>181</v>
      </c>
      <c r="Q60" s="452"/>
      <c r="R60" s="117">
        <v>32</v>
      </c>
      <c r="S60" s="118">
        <f t="shared" si="1"/>
        <v>0.17679558011049723</v>
      </c>
      <c r="T60" s="119"/>
      <c r="U60" s="437">
        <v>198</v>
      </c>
      <c r="V60" s="438"/>
      <c r="W60" s="117">
        <v>41</v>
      </c>
      <c r="X60" s="118">
        <f t="shared" si="2"/>
        <v>0.20707070707070707</v>
      </c>
      <c r="AA60" s="193"/>
      <c r="AB60" s="194"/>
      <c r="AC60" s="194"/>
    </row>
    <row r="61" spans="1:31" x14ac:dyDescent="0.2">
      <c r="A61" s="446"/>
      <c r="B61" s="448" t="s">
        <v>14</v>
      </c>
      <c r="C61" s="449"/>
      <c r="D61" s="449"/>
      <c r="E61" s="450"/>
      <c r="F61" s="451">
        <v>7</v>
      </c>
      <c r="G61" s="452"/>
      <c r="H61" s="117">
        <v>6</v>
      </c>
      <c r="I61" s="118" t="s">
        <v>19</v>
      </c>
      <c r="J61" s="119"/>
      <c r="K61" s="437">
        <v>12</v>
      </c>
      <c r="L61" s="438"/>
      <c r="M61" s="117">
        <v>8</v>
      </c>
      <c r="N61" s="118">
        <f t="shared" si="0"/>
        <v>0.66666666666666663</v>
      </c>
      <c r="O61" s="119"/>
      <c r="P61" s="451">
        <v>186</v>
      </c>
      <c r="Q61" s="452"/>
      <c r="R61" s="117">
        <v>38</v>
      </c>
      <c r="S61" s="118">
        <f t="shared" si="1"/>
        <v>0.20430107526881722</v>
      </c>
      <c r="T61" s="119"/>
      <c r="U61" s="437">
        <v>210</v>
      </c>
      <c r="V61" s="438"/>
      <c r="W61" s="117">
        <v>47</v>
      </c>
      <c r="X61" s="118">
        <f t="shared" si="2"/>
        <v>0.22380952380952382</v>
      </c>
      <c r="AA61" s="199"/>
      <c r="AB61" s="194"/>
      <c r="AC61" s="194"/>
    </row>
    <row r="62" spans="1:31" x14ac:dyDescent="0.2">
      <c r="A62" s="446"/>
      <c r="B62" s="448" t="s">
        <v>15</v>
      </c>
      <c r="C62" s="449"/>
      <c r="D62" s="449"/>
      <c r="E62" s="450"/>
      <c r="F62" s="451">
        <v>21</v>
      </c>
      <c r="G62" s="452"/>
      <c r="H62" s="117">
        <v>18</v>
      </c>
      <c r="I62" s="118" t="s">
        <v>19</v>
      </c>
      <c r="J62" s="119"/>
      <c r="K62" s="437">
        <v>34</v>
      </c>
      <c r="L62" s="438"/>
      <c r="M62" s="117">
        <v>30</v>
      </c>
      <c r="N62" s="118">
        <f t="shared" si="0"/>
        <v>0.88235294117647056</v>
      </c>
      <c r="O62" s="119"/>
      <c r="P62" s="451">
        <v>295</v>
      </c>
      <c r="Q62" s="452"/>
      <c r="R62" s="117">
        <v>180</v>
      </c>
      <c r="S62" s="118">
        <f t="shared" si="1"/>
        <v>0.61016949152542377</v>
      </c>
      <c r="T62" s="119"/>
      <c r="U62" s="437">
        <v>323</v>
      </c>
      <c r="V62" s="438"/>
      <c r="W62" s="117">
        <v>202</v>
      </c>
      <c r="X62" s="118">
        <f t="shared" si="2"/>
        <v>0.62538699690402477</v>
      </c>
    </row>
    <row r="63" spans="1:31" x14ac:dyDescent="0.2">
      <c r="A63" s="447"/>
      <c r="B63" s="523" t="s">
        <v>16</v>
      </c>
      <c r="C63" s="524"/>
      <c r="D63" s="524"/>
      <c r="E63" s="525"/>
      <c r="F63" s="526">
        <f>SUM(F59:G62)</f>
        <v>39</v>
      </c>
      <c r="G63" s="527"/>
      <c r="H63" s="172">
        <f>SUM(H59:H62)</f>
        <v>34</v>
      </c>
      <c r="I63" s="173">
        <f>H63/F63</f>
        <v>0.87179487179487181</v>
      </c>
      <c r="J63" s="174"/>
      <c r="K63" s="526">
        <f>SUM(K59:L62)</f>
        <v>79</v>
      </c>
      <c r="L63" s="527"/>
      <c r="M63" s="172">
        <f>SUM(M59:M62)</f>
        <v>59</v>
      </c>
      <c r="N63" s="173">
        <f t="shared" si="0"/>
        <v>0.74683544303797467</v>
      </c>
      <c r="O63" s="174"/>
      <c r="P63" s="526">
        <f>SUM(P59:Q62)</f>
        <v>840</v>
      </c>
      <c r="Q63" s="527"/>
      <c r="R63" s="172">
        <f>SUM(R59:R62)</f>
        <v>327</v>
      </c>
      <c r="S63" s="173">
        <f t="shared" si="1"/>
        <v>0.38928571428571429</v>
      </c>
      <c r="T63" s="174"/>
      <c r="U63" s="526">
        <f>SUM(U59:V62)</f>
        <v>931</v>
      </c>
      <c r="V63" s="527"/>
      <c r="W63" s="172">
        <f>SUM(W59:W62)</f>
        <v>380</v>
      </c>
      <c r="X63" s="173">
        <f t="shared" si="2"/>
        <v>0.40816326530612246</v>
      </c>
    </row>
    <row r="64" spans="1:31" ht="20.25" x14ac:dyDescent="0.3">
      <c r="A64" s="201" t="s">
        <v>52</v>
      </c>
      <c r="W64" s="522"/>
      <c r="X64" s="522"/>
    </row>
    <row r="65" spans="20:25" ht="20.25" x14ac:dyDescent="0.3">
      <c r="T65" s="4"/>
      <c r="U65" s="4"/>
      <c r="V65" s="4"/>
      <c r="Y65" s="4"/>
    </row>
    <row r="66" spans="20:25" ht="20.25" x14ac:dyDescent="0.3">
      <c r="U66" s="5"/>
      <c r="V66" s="5"/>
      <c r="Y66" s="5"/>
    </row>
  </sheetData>
  <mergeCells count="168">
    <mergeCell ref="A13:D13"/>
    <mergeCell ref="F13:I13"/>
    <mergeCell ref="K13:N13"/>
    <mergeCell ref="P13:S13"/>
    <mergeCell ref="U13:X13"/>
    <mergeCell ref="U17:V17"/>
    <mergeCell ref="A4:X4"/>
    <mergeCell ref="I6:P6"/>
    <mergeCell ref="N7:P7"/>
    <mergeCell ref="N8:P8"/>
    <mergeCell ref="N9:P9"/>
    <mergeCell ref="N10:P10"/>
    <mergeCell ref="P19:Q19"/>
    <mergeCell ref="R19:S19"/>
    <mergeCell ref="U19:V19"/>
    <mergeCell ref="W19:X19"/>
    <mergeCell ref="C26:J26"/>
    <mergeCell ref="M26:T26"/>
    <mergeCell ref="A19:B19"/>
    <mergeCell ref="C19:D19"/>
    <mergeCell ref="F19:G19"/>
    <mergeCell ref="H19:I19"/>
    <mergeCell ref="K19:L19"/>
    <mergeCell ref="M19:N19"/>
    <mergeCell ref="C27:J27"/>
    <mergeCell ref="M27:T27"/>
    <mergeCell ref="A34:X34"/>
    <mergeCell ref="F36:N36"/>
    <mergeCell ref="P36:X36"/>
    <mergeCell ref="F37:I37"/>
    <mergeCell ref="K37:N37"/>
    <mergeCell ref="P37:S37"/>
    <mergeCell ref="U37:X37"/>
    <mergeCell ref="F38:G38"/>
    <mergeCell ref="K38:L38"/>
    <mergeCell ref="P38:Q38"/>
    <mergeCell ref="U38:V38"/>
    <mergeCell ref="A39:A43"/>
    <mergeCell ref="B39:E39"/>
    <mergeCell ref="F39:G39"/>
    <mergeCell ref="K39:L39"/>
    <mergeCell ref="P39:Q39"/>
    <mergeCell ref="U39:V39"/>
    <mergeCell ref="B40:E40"/>
    <mergeCell ref="F40:G40"/>
    <mergeCell ref="K40:L40"/>
    <mergeCell ref="P40:Q40"/>
    <mergeCell ref="U40:V40"/>
    <mergeCell ref="B41:E41"/>
    <mergeCell ref="F41:G41"/>
    <mergeCell ref="K41:L41"/>
    <mergeCell ref="P41:Q41"/>
    <mergeCell ref="U41:V41"/>
    <mergeCell ref="B42:E42"/>
    <mergeCell ref="F42:G42"/>
    <mergeCell ref="K42:L42"/>
    <mergeCell ref="P42:Q42"/>
    <mergeCell ref="U42:V42"/>
    <mergeCell ref="B43:E43"/>
    <mergeCell ref="F43:G43"/>
    <mergeCell ref="K43:L43"/>
    <mergeCell ref="P43:Q43"/>
    <mergeCell ref="U43:V43"/>
    <mergeCell ref="U45:V45"/>
    <mergeCell ref="B46:E46"/>
    <mergeCell ref="F46:G46"/>
    <mergeCell ref="K46:L46"/>
    <mergeCell ref="P46:Q46"/>
    <mergeCell ref="U46:V46"/>
    <mergeCell ref="A44:A48"/>
    <mergeCell ref="B44:E44"/>
    <mergeCell ref="F44:G44"/>
    <mergeCell ref="K44:L44"/>
    <mergeCell ref="P44:Q44"/>
    <mergeCell ref="U44:V44"/>
    <mergeCell ref="B45:E45"/>
    <mergeCell ref="F45:G45"/>
    <mergeCell ref="K45:L45"/>
    <mergeCell ref="P45:Q45"/>
    <mergeCell ref="B47:E47"/>
    <mergeCell ref="F47:G47"/>
    <mergeCell ref="K47:L47"/>
    <mergeCell ref="P47:Q47"/>
    <mergeCell ref="U47:V47"/>
    <mergeCell ref="B48:E48"/>
    <mergeCell ref="F48:G48"/>
    <mergeCell ref="K48:L48"/>
    <mergeCell ref="P48:Q48"/>
    <mergeCell ref="U48:V48"/>
    <mergeCell ref="U50:V50"/>
    <mergeCell ref="B51:E51"/>
    <mergeCell ref="F51:G51"/>
    <mergeCell ref="K51:L51"/>
    <mergeCell ref="P51:Q51"/>
    <mergeCell ref="U51:V51"/>
    <mergeCell ref="A49:A53"/>
    <mergeCell ref="B49:E49"/>
    <mergeCell ref="F49:G49"/>
    <mergeCell ref="K49:L49"/>
    <mergeCell ref="P49:Q49"/>
    <mergeCell ref="U49:V49"/>
    <mergeCell ref="B50:E50"/>
    <mergeCell ref="F50:G50"/>
    <mergeCell ref="K50:L50"/>
    <mergeCell ref="P50:Q50"/>
    <mergeCell ref="B52:E52"/>
    <mergeCell ref="F52:G52"/>
    <mergeCell ref="K52:L52"/>
    <mergeCell ref="P52:Q52"/>
    <mergeCell ref="U52:V52"/>
    <mergeCell ref="B53:E53"/>
    <mergeCell ref="F53:G53"/>
    <mergeCell ref="K53:L53"/>
    <mergeCell ref="P53:Q53"/>
    <mergeCell ref="U53:V53"/>
    <mergeCell ref="U55:V55"/>
    <mergeCell ref="B56:E56"/>
    <mergeCell ref="F56:G56"/>
    <mergeCell ref="K56:L56"/>
    <mergeCell ref="P56:Q56"/>
    <mergeCell ref="U56:V56"/>
    <mergeCell ref="A54:A58"/>
    <mergeCell ref="B54:E54"/>
    <mergeCell ref="F54:G54"/>
    <mergeCell ref="K54:L54"/>
    <mergeCell ref="P54:Q54"/>
    <mergeCell ref="U54:V54"/>
    <mergeCell ref="B55:E55"/>
    <mergeCell ref="F55:G55"/>
    <mergeCell ref="K55:L55"/>
    <mergeCell ref="P55:Q55"/>
    <mergeCell ref="B57:E57"/>
    <mergeCell ref="F57:G57"/>
    <mergeCell ref="K57:L57"/>
    <mergeCell ref="P57:Q57"/>
    <mergeCell ref="U57:V57"/>
    <mergeCell ref="B58:E58"/>
    <mergeCell ref="F58:G58"/>
    <mergeCell ref="K58:L58"/>
    <mergeCell ref="P58:Q58"/>
    <mergeCell ref="U58:V58"/>
    <mergeCell ref="U60:V60"/>
    <mergeCell ref="B61:E61"/>
    <mergeCell ref="F61:G61"/>
    <mergeCell ref="K61:L61"/>
    <mergeCell ref="P61:Q61"/>
    <mergeCell ref="U61:V61"/>
    <mergeCell ref="A59:A63"/>
    <mergeCell ref="B59:E59"/>
    <mergeCell ref="F59:G59"/>
    <mergeCell ref="K59:L59"/>
    <mergeCell ref="P59:Q59"/>
    <mergeCell ref="U59:V59"/>
    <mergeCell ref="B60:E60"/>
    <mergeCell ref="F60:G60"/>
    <mergeCell ref="K60:L60"/>
    <mergeCell ref="P60:Q60"/>
    <mergeCell ref="W64:X64"/>
    <mergeCell ref="B62:E62"/>
    <mergeCell ref="F62:G62"/>
    <mergeCell ref="K62:L62"/>
    <mergeCell ref="P62:Q62"/>
    <mergeCell ref="U62:V62"/>
    <mergeCell ref="B63:E63"/>
    <mergeCell ref="F63:G63"/>
    <mergeCell ref="K63:L63"/>
    <mergeCell ref="P63:Q63"/>
    <mergeCell ref="U63:V63"/>
  </mergeCells>
  <pageMargins left="0.19685039370078741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2020.g.</vt:lpstr>
      <vt:lpstr>2019.g.</vt:lpstr>
      <vt:lpstr>2018.g.</vt:lpstr>
      <vt:lpstr>2017.g.</vt:lpstr>
      <vt:lpstr>2016.g.</vt:lpstr>
      <vt:lpstr>2015.g.</vt:lpstr>
      <vt:lpstr>2014.g.</vt:lpstr>
      <vt:lpstr>2013.g.</vt:lpstr>
      <vt:lpstr>2012.g.</vt:lpstr>
      <vt:lpstr>2011.g.</vt:lpstr>
      <vt:lpstr>2010.g.</vt:lpstr>
    </vt:vector>
  </TitlesOfParts>
  <Company>CSDD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Edgars</dc:creator>
  <cp:lastModifiedBy>Aldis.Lama</cp:lastModifiedBy>
  <cp:lastPrinted>2018-04-18T06:55:21Z</cp:lastPrinted>
  <dcterms:created xsi:type="dcterms:W3CDTF">1997-02-26T10:16:00Z</dcterms:created>
  <dcterms:modified xsi:type="dcterms:W3CDTF">2021-04-14T10:24:06Z</dcterms:modified>
</cp:coreProperties>
</file>