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ALDIS\ST_2021\statistikas krajumi\CSNg_2021\"/>
    </mc:Choice>
  </mc:AlternateContent>
  <bookViews>
    <workbookView xWindow="2310" yWindow="225" windowWidth="13035" windowHeight="6705"/>
  </bookViews>
  <sheets>
    <sheet name="2020.g." sheetId="5" r:id="rId1"/>
    <sheet name="2019.g." sheetId="10" r:id="rId2"/>
    <sheet name="2018.g." sheetId="9" r:id="rId3"/>
    <sheet name="2017.g." sheetId="8" r:id="rId4"/>
    <sheet name="2016.g." sheetId="7" r:id="rId5"/>
    <sheet name="2015.g." sheetId="6" r:id="rId6"/>
    <sheet name="2014.g." sheetId="4" r:id="rId7"/>
    <sheet name="2013.g." sheetId="1" r:id="rId8"/>
    <sheet name="2012.g." sheetId="2" r:id="rId9"/>
    <sheet name="2011.g." sheetId="3" r:id="rId10"/>
  </sheets>
  <calcPr calcId="152511"/>
</workbook>
</file>

<file path=xl/calcChain.xml><?xml version="1.0" encoding="utf-8"?>
<calcChain xmlns="http://schemas.openxmlformats.org/spreadsheetml/2006/main">
  <c r="AF52" i="5" l="1"/>
  <c r="AK51" i="10"/>
  <c r="AE51" i="10"/>
  <c r="AD51" i="10"/>
  <c r="AC51" i="10"/>
  <c r="AL50" i="10"/>
  <c r="AM50" i="10" s="1"/>
  <c r="AL49" i="10"/>
  <c r="AM49" i="10" s="1"/>
  <c r="AL48" i="10"/>
  <c r="AM48" i="10" s="1"/>
  <c r="AL47" i="10"/>
  <c r="AM47" i="10" s="1"/>
  <c r="AL46" i="10"/>
  <c r="AM46" i="10" s="1"/>
  <c r="AL45" i="10"/>
  <c r="AM45" i="10" s="1"/>
  <c r="AL44" i="10"/>
  <c r="AM44" i="10" s="1"/>
  <c r="AL43" i="10"/>
  <c r="AM43" i="10" s="1"/>
  <c r="AL42" i="10"/>
  <c r="AM42" i="10" s="1"/>
  <c r="AL41" i="10"/>
  <c r="AM41" i="10" s="1"/>
  <c r="AL40" i="10"/>
  <c r="AM40" i="10" s="1"/>
  <c r="AL39" i="10"/>
  <c r="AM39" i="10" s="1"/>
  <c r="AE22" i="10"/>
  <c r="AD22" i="10"/>
  <c r="AC22" i="10"/>
  <c r="AA22" i="10"/>
  <c r="AE21" i="10"/>
  <c r="AD21" i="10"/>
  <c r="AC21" i="10"/>
  <c r="AA21" i="10"/>
  <c r="AE20" i="10"/>
  <c r="AD20" i="10"/>
  <c r="AC20" i="10"/>
  <c r="AA20" i="10"/>
  <c r="AE19" i="10"/>
  <c r="AD19" i="10"/>
  <c r="AC19" i="10"/>
  <c r="AA19" i="10"/>
  <c r="AA16" i="10"/>
  <c r="X16" i="10"/>
  <c r="S16" i="10"/>
  <c r="N16" i="10"/>
  <c r="I16" i="10"/>
  <c r="D16" i="10"/>
  <c r="AA15" i="10"/>
  <c r="X15" i="10"/>
  <c r="S15" i="10"/>
  <c r="N15" i="10"/>
  <c r="I15" i="10"/>
  <c r="D15" i="10"/>
  <c r="AA14" i="10"/>
  <c r="X14" i="10"/>
  <c r="S14" i="10"/>
  <c r="N14" i="10"/>
  <c r="I14" i="10"/>
  <c r="D14" i="10"/>
  <c r="AA13" i="10"/>
  <c r="X13" i="10"/>
  <c r="S13" i="10"/>
  <c r="N13" i="10"/>
  <c r="I13" i="10"/>
  <c r="D13" i="10"/>
  <c r="AL51" i="10" l="1"/>
  <c r="AM51" i="10" s="1"/>
  <c r="AE52" i="5" l="1"/>
  <c r="AK51" i="9"/>
  <c r="AD51" i="9"/>
  <c r="AC51" i="9"/>
  <c r="AL50" i="9"/>
  <c r="AM50" i="9" s="1"/>
  <c r="AL49" i="9"/>
  <c r="AM49" i="9" s="1"/>
  <c r="AL48" i="9"/>
  <c r="AM48" i="9" s="1"/>
  <c r="AL47" i="9"/>
  <c r="AM47" i="9" s="1"/>
  <c r="AL46" i="9"/>
  <c r="AM46" i="9" s="1"/>
  <c r="AL45" i="9"/>
  <c r="AM45" i="9" s="1"/>
  <c r="AL44" i="9"/>
  <c r="AM44" i="9" s="1"/>
  <c r="AL43" i="9"/>
  <c r="AM43" i="9" s="1"/>
  <c r="AL42" i="9"/>
  <c r="AM42" i="9" s="1"/>
  <c r="AL41" i="9"/>
  <c r="AM41" i="9" s="1"/>
  <c r="AL40" i="9"/>
  <c r="AM40" i="9" s="1"/>
  <c r="AL39" i="9"/>
  <c r="AL51" i="9" s="1"/>
  <c r="AM51" i="9" s="1"/>
  <c r="AC22" i="9"/>
  <c r="AA22" i="9"/>
  <c r="AE22" i="9" s="1"/>
  <c r="AD22" i="9" s="1"/>
  <c r="AC21" i="9"/>
  <c r="AA21" i="9"/>
  <c r="AE21" i="9" s="1"/>
  <c r="AD21" i="9" s="1"/>
  <c r="AC20" i="9"/>
  <c r="AA20" i="9"/>
  <c r="AE20" i="9" s="1"/>
  <c r="AD20" i="9" s="1"/>
  <c r="AC19" i="9"/>
  <c r="AA19" i="9"/>
  <c r="AE19" i="9" s="1"/>
  <c r="AD19" i="9" s="1"/>
  <c r="AA16" i="9"/>
  <c r="X16" i="9"/>
  <c r="S16" i="9"/>
  <c r="N16" i="9"/>
  <c r="I16" i="9"/>
  <c r="D16" i="9"/>
  <c r="AA15" i="9"/>
  <c r="X15" i="9"/>
  <c r="S15" i="9"/>
  <c r="N15" i="9"/>
  <c r="I15" i="9"/>
  <c r="D15" i="9"/>
  <c r="AA14" i="9"/>
  <c r="X14" i="9"/>
  <c r="S14" i="9"/>
  <c r="N14" i="9"/>
  <c r="I14" i="9"/>
  <c r="D14" i="9"/>
  <c r="AA13" i="9"/>
  <c r="X13" i="9"/>
  <c r="S13" i="9"/>
  <c r="N13" i="9"/>
  <c r="I13" i="9"/>
  <c r="D13" i="9"/>
  <c r="AM39" i="9" l="1"/>
  <c r="AD52" i="5"/>
  <c r="X16" i="8"/>
  <c r="S16" i="8"/>
  <c r="N16" i="8"/>
  <c r="I16" i="8"/>
  <c r="D16" i="8"/>
  <c r="X15" i="8"/>
  <c r="S15" i="8"/>
  <c r="N15" i="8"/>
  <c r="I15" i="8"/>
  <c r="D15" i="8"/>
  <c r="X14" i="8"/>
  <c r="S14" i="8"/>
  <c r="N14" i="8"/>
  <c r="I14" i="8"/>
  <c r="D14" i="8"/>
  <c r="X13" i="8"/>
  <c r="S13" i="8"/>
  <c r="N13" i="8"/>
  <c r="I13" i="8"/>
  <c r="D13" i="8"/>
  <c r="AC52" i="5" l="1"/>
  <c r="X16" i="7"/>
  <c r="S16" i="7"/>
  <c r="N16" i="7"/>
  <c r="I16" i="7"/>
  <c r="D16" i="7"/>
  <c r="X15" i="7"/>
  <c r="S15" i="7"/>
  <c r="N15" i="7"/>
  <c r="I15" i="7"/>
  <c r="D15" i="7"/>
  <c r="X14" i="7"/>
  <c r="S14" i="7"/>
  <c r="N14" i="7"/>
  <c r="I14" i="7"/>
  <c r="D14" i="7"/>
  <c r="X13" i="7"/>
  <c r="S13" i="7"/>
  <c r="N13" i="7"/>
  <c r="I13" i="7"/>
  <c r="D13" i="7"/>
  <c r="AK52" i="5" l="1"/>
  <c r="X16" i="6"/>
  <c r="S16" i="6"/>
  <c r="N16" i="6"/>
  <c r="I16" i="6"/>
  <c r="D16" i="6"/>
  <c r="X15" i="6"/>
  <c r="S15" i="6"/>
  <c r="N15" i="6"/>
  <c r="I15" i="6"/>
  <c r="D15" i="6"/>
  <c r="X14" i="6"/>
  <c r="S14" i="6"/>
  <c r="N14" i="6"/>
  <c r="I14" i="6"/>
  <c r="D14" i="6"/>
  <c r="X13" i="6"/>
  <c r="S13" i="6"/>
  <c r="N13" i="6"/>
  <c r="I13" i="6"/>
  <c r="D13" i="6"/>
  <c r="AL41" i="5" l="1"/>
  <c r="AM41" i="5" s="1"/>
  <c r="AL42" i="5"/>
  <c r="AM42" i="5" s="1"/>
  <c r="AL43" i="5"/>
  <c r="AM43" i="5" s="1"/>
  <c r="AL44" i="5"/>
  <c r="AM44" i="5" s="1"/>
  <c r="AL45" i="5"/>
  <c r="AM45" i="5" s="1"/>
  <c r="AL46" i="5"/>
  <c r="AM46" i="5" s="1"/>
  <c r="AL47" i="5"/>
  <c r="AM47" i="5" s="1"/>
  <c r="AL48" i="5"/>
  <c r="AM48" i="5" s="1"/>
  <c r="AL49" i="5"/>
  <c r="AM49" i="5" s="1"/>
  <c r="AL50" i="5"/>
  <c r="AM50" i="5" s="1"/>
  <c r="AL51" i="5"/>
  <c r="AM51" i="5" s="1"/>
  <c r="AL40" i="5"/>
  <c r="AM40" i="5" s="1"/>
  <c r="AC23" i="5"/>
  <c r="AA23" i="5"/>
  <c r="AC22" i="5"/>
  <c r="AA22" i="5"/>
  <c r="AC21" i="5"/>
  <c r="AA21" i="5"/>
  <c r="AC20" i="5"/>
  <c r="AA20" i="5"/>
  <c r="AA17" i="5"/>
  <c r="X17" i="5"/>
  <c r="S17" i="5"/>
  <c r="N17" i="5"/>
  <c r="I17" i="5"/>
  <c r="D17" i="5"/>
  <c r="AA16" i="5"/>
  <c r="X16" i="5"/>
  <c r="S16" i="5"/>
  <c r="N16" i="5"/>
  <c r="I16" i="5"/>
  <c r="D16" i="5"/>
  <c r="AA15" i="5"/>
  <c r="X15" i="5"/>
  <c r="S15" i="5"/>
  <c r="N15" i="5"/>
  <c r="I15" i="5"/>
  <c r="D15" i="5"/>
  <c r="AA14" i="5"/>
  <c r="X14" i="5"/>
  <c r="S14" i="5"/>
  <c r="N14" i="5"/>
  <c r="I14" i="5"/>
  <c r="D14" i="5"/>
  <c r="AE20" i="5" l="1"/>
  <c r="AD20" i="5" s="1"/>
  <c r="AE22" i="5"/>
  <c r="AD22" i="5" s="1"/>
  <c r="AE21" i="5"/>
  <c r="AD21" i="5" s="1"/>
  <c r="AE23" i="5"/>
  <c r="AD23" i="5" s="1"/>
  <c r="AL52" i="5"/>
  <c r="AM52" i="5" s="1"/>
  <c r="X16" i="4"/>
  <c r="S16" i="4"/>
  <c r="N16" i="4"/>
  <c r="I16" i="4"/>
  <c r="X15" i="4"/>
  <c r="S15" i="4"/>
  <c r="N15" i="4"/>
  <c r="I15" i="4"/>
  <c r="D15" i="4"/>
  <c r="X14" i="4"/>
  <c r="S14" i="4"/>
  <c r="N14" i="4"/>
  <c r="I14" i="4"/>
  <c r="X13" i="4"/>
  <c r="S13" i="4"/>
  <c r="N13" i="4"/>
  <c r="I13" i="4"/>
  <c r="D13" i="4"/>
  <c r="D14" i="4" l="1"/>
  <c r="D16" i="4"/>
  <c r="X16" i="3"/>
  <c r="S16" i="3"/>
  <c r="N16" i="3"/>
  <c r="I16" i="3"/>
  <c r="D16" i="3"/>
  <c r="X15" i="3"/>
  <c r="S15" i="3"/>
  <c r="N15" i="3"/>
  <c r="I15" i="3"/>
  <c r="D15" i="3"/>
  <c r="X14" i="3"/>
  <c r="S14" i="3"/>
  <c r="N14" i="3"/>
  <c r="I14" i="3"/>
  <c r="D14" i="3"/>
  <c r="X13" i="3"/>
  <c r="S13" i="3"/>
  <c r="N13" i="3"/>
  <c r="I13" i="3"/>
  <c r="D13" i="3"/>
  <c r="W14" i="1" l="1"/>
  <c r="W15" i="1"/>
  <c r="W16" i="1"/>
  <c r="W13" i="1"/>
  <c r="R14" i="1"/>
  <c r="R15" i="1"/>
  <c r="R16" i="1"/>
  <c r="R13" i="1"/>
  <c r="M14" i="1"/>
  <c r="M15" i="1"/>
  <c r="M16" i="1"/>
  <c r="M13" i="1"/>
  <c r="H14" i="1"/>
  <c r="H15" i="1"/>
  <c r="H16" i="1"/>
  <c r="H13" i="1"/>
  <c r="C14" i="1"/>
  <c r="C15" i="1"/>
  <c r="C16" i="1"/>
  <c r="C13" i="1"/>
  <c r="X17" i="2"/>
  <c r="S17" i="2"/>
  <c r="N17" i="2"/>
  <c r="I17" i="2"/>
  <c r="D17" i="2"/>
  <c r="X16" i="2"/>
  <c r="S16" i="2"/>
  <c r="N16" i="2"/>
  <c r="I16" i="2"/>
  <c r="D16" i="2"/>
  <c r="X15" i="2"/>
  <c r="S15" i="2"/>
  <c r="N15" i="2"/>
  <c r="I15" i="2"/>
  <c r="D15" i="2"/>
  <c r="X14" i="2"/>
  <c r="S14" i="2"/>
  <c r="N14" i="2"/>
  <c r="I14" i="2"/>
  <c r="D14" i="2"/>
  <c r="X15" i="1" l="1"/>
  <c r="S15" i="1"/>
  <c r="N15" i="1"/>
  <c r="D15" i="1"/>
  <c r="I15" i="1"/>
  <c r="D14" i="1"/>
  <c r="I14" i="1"/>
  <c r="N14" i="1"/>
  <c r="S14" i="1"/>
  <c r="X14" i="1"/>
  <c r="D16" i="1"/>
  <c r="I16" i="1"/>
  <c r="N16" i="1"/>
  <c r="S16" i="1"/>
  <c r="X16" i="1"/>
  <c r="D13" i="1"/>
  <c r="I13" i="1"/>
  <c r="N13" i="1"/>
  <c r="S13" i="1"/>
  <c r="X13" i="1"/>
</calcChain>
</file>

<file path=xl/sharedStrings.xml><?xml version="1.0" encoding="utf-8"?>
<sst xmlns="http://schemas.openxmlformats.org/spreadsheetml/2006/main" count="904" uniqueCount="65">
  <si>
    <t>Kopskaits</t>
  </si>
  <si>
    <t>CSNgsm</t>
  </si>
  <si>
    <t>Bojā gājuši</t>
  </si>
  <si>
    <t>Ievainoti</t>
  </si>
  <si>
    <t>Bojā gāj.</t>
  </si>
  <si>
    <t>Ievain.</t>
  </si>
  <si>
    <t>Rīga</t>
  </si>
  <si>
    <t>Valsts autoceļi</t>
  </si>
  <si>
    <t>Cita vieta</t>
  </si>
  <si>
    <t>Pārējās pilsētas</t>
  </si>
  <si>
    <t>Gaisma</t>
  </si>
  <si>
    <t>Tumsa*</t>
  </si>
  <si>
    <t>Apdzīvota vieta</t>
  </si>
  <si>
    <t>Janvāris</t>
  </si>
  <si>
    <t>Februāris</t>
  </si>
  <si>
    <t>Marts</t>
  </si>
  <si>
    <t>Aprīlis</t>
  </si>
  <si>
    <t>Maijs</t>
  </si>
  <si>
    <t>Jūnijs</t>
  </si>
  <si>
    <t>Jūlijs</t>
  </si>
  <si>
    <t>Augusts</t>
  </si>
  <si>
    <t>Septembris</t>
  </si>
  <si>
    <t>Oktobris</t>
  </si>
  <si>
    <t>Novembris</t>
  </si>
  <si>
    <t>Decembris</t>
  </si>
  <si>
    <t>CSNg</t>
  </si>
  <si>
    <t>Diena</t>
  </si>
  <si>
    <t>T&amp;K</t>
  </si>
  <si>
    <t>kopa</t>
  </si>
  <si>
    <t>kopā</t>
  </si>
  <si>
    <t>Iev_sm</t>
  </si>
  <si>
    <t>2012. GADĀ CEĻU SATIKSMES NEGADĪJUMI AR VELOSIPĒDIEM</t>
  </si>
  <si>
    <t>* tumsa un krēsla - notikuši 20,3% negadījumi ar velosipēdistiem.</t>
  </si>
  <si>
    <t>CEĻU SATIKSMES NEGADĪJUMU SKAITS AR  VELOSIPĒDIEM PĒC NOTIKUMA LAIKA</t>
  </si>
  <si>
    <t>2013. GADĀ CEĻU SATIKSMES NEGADĪJUMI AR VELOSIPĒDIEM</t>
  </si>
  <si>
    <t>* tumsa un krēsla - notikuši 24,3% negadījumi ar velosipēdistiem.</t>
  </si>
  <si>
    <t>2011. GADĀ CEĻU SATIKSMES NEGADĪJUMI AR VELOSIPĒDIEM</t>
  </si>
  <si>
    <t>* tumsa un krēsla - notikuši 25,4% negadījumi ar velosipēdistiem.</t>
  </si>
  <si>
    <t>2014. GADĀ CEĻU SATIKSMES NEGADĪJUMI AR VELOSIPĒDIEM</t>
  </si>
  <si>
    <t>Tumsa**</t>
  </si>
  <si>
    <t>Kopskaits*</t>
  </si>
  <si>
    <t>* šajos negadījumos tikai cietušo velosipēdu vadītāju un pasažieru skaits</t>
  </si>
  <si>
    <t>** tumsa un krēsla - notikuši 21,0% negadījumi ar velosipēdistiem.</t>
  </si>
  <si>
    <t>2015. GADĀ CEĻU SATIKSMES NEGADĪJUMI AR VELOSIPĒDIEM</t>
  </si>
  <si>
    <t>** tumsa un krēsla - notikuši 23,6% negadījumi ar velosipēdistiem.</t>
  </si>
  <si>
    <t>2016. GADĀ CEĻU SATIKSMES NEGADĪJUMI AR VELOSIPĒDIEM</t>
  </si>
  <si>
    <t>** tumsa un krēsla - notikuši 22,8% negadījumi ar velosipēdistiem. Jāatzīme, ka 5 no 7 bojā gājušajiem reģistrēti tumsā</t>
  </si>
  <si>
    <t>2016.g</t>
  </si>
  <si>
    <t>2015.g</t>
  </si>
  <si>
    <t>2017. GADĀ CEĻU SATIKSMES NEGADĪJUMI AR VELOSIPĒDIEM</t>
  </si>
  <si>
    <t>** tumsa un krēsla - notikuši 24,7% negadījumi ar velosipēdistiem.</t>
  </si>
  <si>
    <t>** tumsa un krēsla - notikuši 24,6% negadījumi ar velosipēdistiem.</t>
  </si>
  <si>
    <t>2018. GADĀ CEĻU SATIKSMES NEGADĪJUMI AR VELOSIPĒDIEM</t>
  </si>
  <si>
    <t>2017g</t>
  </si>
  <si>
    <t>2018g</t>
  </si>
  <si>
    <t>2019g</t>
  </si>
  <si>
    <t>2019. GADĀ CEĻU SATIKSMES NEGADĪJUMI AR VELOSIPĒDIEM</t>
  </si>
  <si>
    <t>** tumsa un krēsla - notikuši 23,2% negadījumi ar velosipēdistiem.</t>
  </si>
  <si>
    <t>2020. GADĀ CEĻU SATIKSMES NEGADĪJUMI AR VELOSIPĒDIEM (SKREJRITEŅIEM)</t>
  </si>
  <si>
    <t>Skrejritenis</t>
  </si>
  <si>
    <t>** tumsa un krēsla - notikuši 25,5% negadījumi ar velosipēdistiem (skejriteņiem).</t>
  </si>
  <si>
    <t>* šajos negadījumos tikai cietušo velosipēdu (skrejriteņistu) vadītāju un pasažieru skaits</t>
  </si>
  <si>
    <t>CEĻU SATIKSMES NEGADĪJUMU SKAITS AR  VELOSIPĒDIEM (SKREJRITEŅIEM) PĒC NOTIKUMA LAIKA</t>
  </si>
  <si>
    <t>No tiem</t>
  </si>
  <si>
    <t>2020g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</si>
</sst>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32" x14ac:knownFonts="1">
    <font>
      <sz val="10"/>
      <name val="Arial"/>
      <charset val="186"/>
    </font>
    <font>
      <sz val="10"/>
      <name val="Arial"/>
      <family val="2"/>
      <charset val="186"/>
    </font>
    <font>
      <sz val="10"/>
      <name val="Times New Roman"/>
      <family val="1"/>
      <charset val="186"/>
    </font>
    <font>
      <b/>
      <sz val="10"/>
      <name val="Times New Roman"/>
      <family val="1"/>
      <charset val="186"/>
    </font>
    <font>
      <sz val="8"/>
      <name val="Times New Roman"/>
      <family val="1"/>
      <charset val="186"/>
    </font>
    <font>
      <sz val="10"/>
      <name val="Times New Roman"/>
      <family val="1"/>
      <charset val="186"/>
    </font>
    <font>
      <b/>
      <sz val="16"/>
      <name val="Times New Roman"/>
      <family val="1"/>
      <charset val="186"/>
    </font>
    <font>
      <b/>
      <sz val="10"/>
      <name val="Times New Roman"/>
      <family val="1"/>
      <charset val="186"/>
    </font>
    <font>
      <sz val="10"/>
      <name val="Times New Roman"/>
      <family val="1"/>
    </font>
    <font>
      <b/>
      <sz val="10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color indexed="8"/>
      <name val="Times New Roman"/>
      <family val="1"/>
    </font>
    <font>
      <b/>
      <sz val="8"/>
      <name val="Times New Roman"/>
      <family val="1"/>
      <charset val="186"/>
    </font>
    <font>
      <b/>
      <sz val="8"/>
      <color theme="1"/>
      <name val="Times New Roman"/>
      <family val="1"/>
      <charset val="186"/>
    </font>
    <font>
      <sz val="10"/>
      <color theme="0"/>
      <name val="Times New Roman"/>
      <family val="1"/>
      <charset val="186"/>
    </font>
    <font>
      <b/>
      <sz val="10"/>
      <color theme="0"/>
      <name val="Arial"/>
      <family val="2"/>
      <charset val="186"/>
    </font>
    <font>
      <sz val="10"/>
      <color theme="0"/>
      <name val="Arial"/>
      <family val="2"/>
      <charset val="186"/>
    </font>
    <font>
      <sz val="10"/>
      <color theme="1"/>
      <name val="Times New Roman"/>
      <family val="1"/>
      <charset val="186"/>
    </font>
    <font>
      <b/>
      <sz val="16"/>
      <color theme="1"/>
      <name val="Times New Roman"/>
      <family val="1"/>
      <charset val="186"/>
    </font>
    <font>
      <b/>
      <sz val="10"/>
      <color theme="0"/>
      <name val="Times New Roman"/>
      <family val="1"/>
      <charset val="186"/>
    </font>
    <font>
      <sz val="10"/>
      <color theme="0"/>
      <name val="Times New Roman"/>
      <family val="1"/>
    </font>
    <font>
      <b/>
      <sz val="16"/>
      <color theme="0"/>
      <name val="Times New Roman"/>
      <family val="1"/>
      <charset val="186"/>
    </font>
    <font>
      <sz val="10"/>
      <color rgb="FFFF0000"/>
      <name val="Times New Roman"/>
      <family val="1"/>
      <charset val="186"/>
    </font>
    <font>
      <sz val="10"/>
      <color rgb="FFFF0000"/>
      <name val="Arial"/>
      <family val="2"/>
      <charset val="186"/>
    </font>
    <font>
      <b/>
      <sz val="10"/>
      <color rgb="FFFF0000"/>
      <name val="Arial"/>
      <family val="2"/>
      <charset val="186"/>
    </font>
    <font>
      <b/>
      <sz val="10"/>
      <color rgb="FFFF0000"/>
      <name val="Times New Roman"/>
      <family val="1"/>
      <charset val="186"/>
    </font>
    <font>
      <sz val="10"/>
      <color rgb="FFFF0000"/>
      <name val="Times New Roman"/>
      <family val="1"/>
    </font>
    <font>
      <sz val="8"/>
      <color rgb="FFFF0000"/>
      <name val="Times New Roman"/>
      <family val="1"/>
      <charset val="186"/>
    </font>
    <font>
      <b/>
      <sz val="10"/>
      <color theme="0"/>
      <name val="Times New Roman"/>
      <family val="1"/>
    </font>
    <font>
      <sz val="8"/>
      <color theme="0"/>
      <name val="Times New Roman"/>
      <family val="1"/>
    </font>
    <font>
      <b/>
      <sz val="10"/>
      <color theme="1"/>
      <name val="Arial"/>
      <family val="2"/>
      <charset val="186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4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2" fillId="0" borderId="1" xfId="0" applyFont="1" applyBorder="1"/>
    <xf numFmtId="0" fontId="2" fillId="0" borderId="1" xfId="0" applyFont="1" applyBorder="1" applyAlignment="1">
      <alignment horizontal="right"/>
    </xf>
    <xf numFmtId="0" fontId="2" fillId="0" borderId="0" xfId="0" applyFont="1" applyBorder="1"/>
    <xf numFmtId="0" fontId="5" fillId="0" borderId="2" xfId="0" applyFont="1" applyBorder="1" applyAlignment="1"/>
    <xf numFmtId="0" fontId="5" fillId="0" borderId="5" xfId="0" applyFont="1" applyBorder="1" applyAlignment="1">
      <alignment horizontal="centerContinuous"/>
    </xf>
    <xf numFmtId="0" fontId="4" fillId="0" borderId="2" xfId="0" applyFont="1" applyBorder="1" applyAlignment="1"/>
    <xf numFmtId="0" fontId="4" fillId="0" borderId="3" xfId="0" applyFont="1" applyBorder="1" applyAlignment="1"/>
    <xf numFmtId="0" fontId="2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centerContinuous"/>
    </xf>
    <xf numFmtId="0" fontId="2" fillId="0" borderId="0" xfId="0" applyFont="1" applyFill="1" applyBorder="1" applyAlignment="1">
      <alignment horizontal="centerContinuous"/>
    </xf>
    <xf numFmtId="0" fontId="2" fillId="0" borderId="0" xfId="0" applyFont="1" applyFill="1" applyBorder="1"/>
    <xf numFmtId="0" fontId="4" fillId="0" borderId="4" xfId="0" applyFont="1" applyBorder="1"/>
    <xf numFmtId="0" fontId="4" fillId="0" borderId="5" xfId="0" applyFont="1" applyBorder="1"/>
    <xf numFmtId="9" fontId="2" fillId="0" borderId="4" xfId="0" applyNumberFormat="1" applyFont="1" applyBorder="1" applyAlignment="1">
      <alignment horizontal="right"/>
    </xf>
    <xf numFmtId="9" fontId="2" fillId="0" borderId="5" xfId="0" applyNumberFormat="1" applyFont="1" applyBorder="1" applyAlignment="1">
      <alignment horizontal="right"/>
    </xf>
    <xf numFmtId="0" fontId="2" fillId="0" borderId="5" xfId="0" applyFont="1" applyBorder="1"/>
    <xf numFmtId="9" fontId="2" fillId="0" borderId="0" xfId="0" applyNumberFormat="1" applyFont="1"/>
    <xf numFmtId="0" fontId="8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165" fontId="2" fillId="0" borderId="0" xfId="1" applyNumberFormat="1" applyFont="1" applyBorder="1"/>
    <xf numFmtId="0" fontId="6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4" fillId="0" borderId="0" xfId="0" applyFont="1"/>
    <xf numFmtId="0" fontId="2" fillId="0" borderId="7" xfId="0" applyFont="1" applyBorder="1"/>
    <xf numFmtId="0" fontId="2" fillId="0" borderId="0" xfId="0" applyFont="1" applyAlignment="1"/>
    <xf numFmtId="0" fontId="7" fillId="0" borderId="0" xfId="0" applyFont="1" applyAlignment="1">
      <alignment horizontal="center"/>
    </xf>
    <xf numFmtId="1" fontId="0" fillId="0" borderId="0" xfId="0" applyNumberFormat="1"/>
    <xf numFmtId="0" fontId="2" fillId="0" borderId="0" xfId="0" applyFont="1" applyAlignment="1">
      <alignment horizontal="right"/>
    </xf>
    <xf numFmtId="9" fontId="4" fillId="0" borderId="0" xfId="1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/>
    </xf>
    <xf numFmtId="1" fontId="13" fillId="0" borderId="0" xfId="0" applyNumberFormat="1" applyFont="1" applyFill="1" applyBorder="1" applyAlignment="1">
      <alignment horizontal="center"/>
    </xf>
    <xf numFmtId="9" fontId="13" fillId="0" borderId="0" xfId="1" applyFont="1" applyFill="1" applyBorder="1" applyAlignment="1">
      <alignment horizontal="center"/>
    </xf>
    <xf numFmtId="0" fontId="2" fillId="0" borderId="4" xfId="0" applyFont="1" applyBorder="1"/>
    <xf numFmtId="0" fontId="2" fillId="3" borderId="0" xfId="0" applyFont="1" applyFill="1"/>
    <xf numFmtId="0" fontId="9" fillId="3" borderId="0" xfId="0" applyFont="1" applyFill="1" applyAlignment="1">
      <alignment horizontal="center"/>
    </xf>
    <xf numFmtId="0" fontId="4" fillId="3" borderId="0" xfId="0" applyFont="1" applyFill="1" applyBorder="1"/>
    <xf numFmtId="0" fontId="7" fillId="3" borderId="0" xfId="0" applyFont="1" applyFill="1" applyAlignment="1">
      <alignment horizontal="center"/>
    </xf>
    <xf numFmtId="0" fontId="2" fillId="0" borderId="0" xfId="0" applyFont="1" applyFill="1"/>
    <xf numFmtId="0" fontId="14" fillId="4" borderId="0" xfId="0" applyFont="1" applyFill="1"/>
    <xf numFmtId="0" fontId="2" fillId="4" borderId="0" xfId="0" applyFont="1" applyFill="1"/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3" borderId="0" xfId="0" applyFont="1" applyFill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5" fillId="0" borderId="8" xfId="0" applyFont="1" applyBorder="1" applyAlignment="1"/>
    <xf numFmtId="0" fontId="2" fillId="0" borderId="11" xfId="0" applyFont="1" applyBorder="1"/>
    <xf numFmtId="0" fontId="2" fillId="0" borderId="11" xfId="0" applyFont="1" applyBorder="1" applyAlignment="1">
      <alignment horizontal="right"/>
    </xf>
    <xf numFmtId="9" fontId="2" fillId="0" borderId="6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0" fontId="2" fillId="0" borderId="5" xfId="0" applyFont="1" applyBorder="1" applyAlignment="1">
      <alignment horizontal="centerContinuous"/>
    </xf>
    <xf numFmtId="0" fontId="2" fillId="0" borderId="2" xfId="0" applyFont="1" applyBorder="1" applyAlignment="1"/>
    <xf numFmtId="0" fontId="13" fillId="5" borderId="0" xfId="0" applyFont="1" applyFill="1"/>
    <xf numFmtId="0" fontId="2" fillId="5" borderId="0" xfId="0" applyFont="1" applyFill="1"/>
    <xf numFmtId="9" fontId="13" fillId="3" borderId="0" xfId="1" applyFont="1" applyFill="1" applyBorder="1" applyAlignment="1">
      <alignment horizontal="center"/>
    </xf>
    <xf numFmtId="1" fontId="13" fillId="3" borderId="0" xfId="0" applyNumberFormat="1" applyFont="1" applyFill="1" applyBorder="1" applyAlignment="1">
      <alignment horizontal="center"/>
    </xf>
    <xf numFmtId="0" fontId="4" fillId="3" borderId="0" xfId="0" applyFont="1" applyFill="1"/>
    <xf numFmtId="0" fontId="2" fillId="3" borderId="0" xfId="0" applyFont="1" applyFill="1" applyAlignment="1"/>
    <xf numFmtId="0" fontId="6" fillId="3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6" fillId="0" borderId="0" xfId="0" applyFont="1" applyFill="1" applyAlignment="1">
      <alignment horizontal="center"/>
    </xf>
    <xf numFmtId="0" fontId="18" fillId="0" borderId="0" xfId="0" applyFont="1"/>
    <xf numFmtId="0" fontId="18" fillId="0" borderId="0" xfId="0" applyFont="1" applyBorder="1"/>
    <xf numFmtId="9" fontId="18" fillId="0" borderId="0" xfId="0" applyNumberFormat="1" applyFont="1"/>
    <xf numFmtId="0" fontId="18" fillId="0" borderId="0" xfId="0" applyFont="1" applyFill="1"/>
    <xf numFmtId="0" fontId="18" fillId="0" borderId="0" xfId="0" applyFont="1" applyAlignment="1">
      <alignment horizontal="right"/>
    </xf>
    <xf numFmtId="0" fontId="4" fillId="3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4" fillId="3" borderId="0" xfId="0" applyFont="1" applyFill="1" applyBorder="1" applyAlignment="1">
      <alignment horizontal="left" vertical="center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left" vertical="center"/>
    </xf>
    <xf numFmtId="0" fontId="7" fillId="3" borderId="0" xfId="0" applyFont="1" applyFill="1" applyAlignment="1">
      <alignment horizontal="center"/>
    </xf>
    <xf numFmtId="0" fontId="13" fillId="4" borderId="0" xfId="0" applyFont="1" applyFill="1"/>
    <xf numFmtId="0" fontId="15" fillId="0" borderId="0" xfId="0" applyFont="1" applyBorder="1"/>
    <xf numFmtId="0" fontId="16" fillId="0" borderId="0" xfId="0" applyNumberFormat="1" applyFont="1" applyBorder="1"/>
    <xf numFmtId="0" fontId="17" fillId="0" borderId="0" xfId="0" applyNumberFormat="1" applyFont="1" applyBorder="1"/>
    <xf numFmtId="165" fontId="20" fillId="0" borderId="0" xfId="1" applyNumberFormat="1" applyFont="1" applyFill="1" applyBorder="1"/>
    <xf numFmtId="0" fontId="15" fillId="0" borderId="0" xfId="0" applyFont="1"/>
    <xf numFmtId="0" fontId="16" fillId="0" borderId="0" xfId="0" applyFont="1" applyFill="1" applyAlignment="1">
      <alignment horizontal="left"/>
    </xf>
    <xf numFmtId="0" fontId="16" fillId="0" borderId="0" xfId="0" applyNumberFormat="1" applyFont="1" applyFill="1"/>
    <xf numFmtId="0" fontId="17" fillId="0" borderId="0" xfId="0" applyFont="1" applyFill="1" applyAlignment="1">
      <alignment horizontal="left" indent="1"/>
    </xf>
    <xf numFmtId="0" fontId="17" fillId="0" borderId="0" xfId="0" applyNumberFormat="1" applyFont="1" applyFill="1"/>
    <xf numFmtId="0" fontId="15" fillId="0" borderId="0" xfId="0" applyFont="1" applyFill="1" applyBorder="1"/>
    <xf numFmtId="0" fontId="17" fillId="0" borderId="0" xfId="0" applyNumberFormat="1" applyFont="1" applyFill="1" applyBorder="1"/>
    <xf numFmtId="0" fontId="16" fillId="0" borderId="0" xfId="0" applyNumberFormat="1" applyFont="1" applyFill="1" applyBorder="1"/>
    <xf numFmtId="0" fontId="15" fillId="0" borderId="0" xfId="0" applyFont="1" applyFill="1"/>
    <xf numFmtId="0" fontId="17" fillId="0" borderId="0" xfId="0" applyFont="1" applyFill="1" applyBorder="1" applyAlignment="1">
      <alignment horizontal="left" indent="1"/>
    </xf>
    <xf numFmtId="0" fontId="17" fillId="0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7" fillId="3" borderId="0" xfId="0" applyFont="1" applyFill="1" applyAlignment="1">
      <alignment horizontal="center"/>
    </xf>
    <xf numFmtId="0" fontId="14" fillId="6" borderId="0" xfId="0" applyFont="1" applyFill="1"/>
    <xf numFmtId="0" fontId="18" fillId="6" borderId="0" xfId="0" applyFont="1" applyFill="1"/>
    <xf numFmtId="0" fontId="17" fillId="0" borderId="0" xfId="0" applyFont="1" applyFill="1"/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18" fillId="0" borderId="0" xfId="0" applyFont="1" applyFill="1" applyBorder="1"/>
    <xf numFmtId="9" fontId="18" fillId="0" borderId="0" xfId="0" applyNumberFormat="1" applyFont="1" applyFill="1"/>
    <xf numFmtId="0" fontId="18" fillId="0" borderId="0" xfId="0" applyFont="1" applyFill="1" applyAlignment="1">
      <alignment horizontal="righ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23" fillId="0" borderId="0" xfId="0" applyFont="1" applyBorder="1"/>
    <xf numFmtId="0" fontId="24" fillId="0" borderId="0" xfId="0" applyNumberFormat="1" applyFont="1" applyFill="1" applyBorder="1"/>
    <xf numFmtId="0" fontId="25" fillId="0" borderId="0" xfId="0" applyNumberFormat="1" applyFont="1" applyBorder="1"/>
    <xf numFmtId="0" fontId="23" fillId="0" borderId="0" xfId="0" applyFont="1" applyFill="1" applyBorder="1"/>
    <xf numFmtId="0" fontId="24" fillId="0" borderId="0" xfId="0" applyNumberFormat="1" applyFont="1" applyBorder="1"/>
    <xf numFmtId="1" fontId="23" fillId="0" borderId="0" xfId="0" applyNumberFormat="1" applyFont="1" applyBorder="1"/>
    <xf numFmtId="164" fontId="23" fillId="0" borderId="0" xfId="0" applyNumberFormat="1" applyFont="1" applyBorder="1"/>
    <xf numFmtId="2" fontId="23" fillId="0" borderId="0" xfId="0" applyNumberFormat="1" applyFont="1" applyBorder="1"/>
    <xf numFmtId="0" fontId="24" fillId="0" borderId="0" xfId="0" applyFont="1" applyBorder="1" applyAlignment="1">
      <alignment horizontal="left" indent="1"/>
    </xf>
    <xf numFmtId="0" fontId="24" fillId="0" borderId="0" xfId="0" applyFont="1" applyFill="1" applyBorder="1" applyAlignment="1">
      <alignment horizontal="left" indent="1"/>
    </xf>
    <xf numFmtId="165" fontId="26" fillId="0" borderId="0" xfId="1" applyNumberFormat="1" applyFont="1" applyFill="1" applyBorder="1"/>
    <xf numFmtId="0" fontId="24" fillId="0" borderId="0" xfId="0" applyFont="1" applyBorder="1" applyAlignment="1">
      <alignment horizontal="left"/>
    </xf>
    <xf numFmtId="165" fontId="27" fillId="0" borderId="0" xfId="1" applyNumberFormat="1" applyFont="1" applyBorder="1"/>
    <xf numFmtId="0" fontId="27" fillId="0" borderId="0" xfId="0" applyFont="1" applyBorder="1"/>
    <xf numFmtId="0" fontId="25" fillId="0" borderId="0" xfId="0" applyFont="1" applyBorder="1" applyAlignment="1">
      <alignment horizontal="left"/>
    </xf>
    <xf numFmtId="0" fontId="26" fillId="0" borderId="0" xfId="0" applyFont="1" applyBorder="1"/>
    <xf numFmtId="0" fontId="28" fillId="0" borderId="0" xfId="0" applyFont="1" applyBorder="1" applyAlignment="1">
      <alignment horizontal="left"/>
    </xf>
    <xf numFmtId="165" fontId="23" fillId="0" borderId="0" xfId="1" applyNumberFormat="1" applyFont="1" applyBorder="1"/>
    <xf numFmtId="0" fontId="28" fillId="3" borderId="0" xfId="0" applyFont="1" applyFill="1" applyBorder="1" applyAlignment="1">
      <alignment horizontal="left"/>
    </xf>
    <xf numFmtId="0" fontId="23" fillId="3" borderId="0" xfId="0" applyFont="1" applyFill="1" applyBorder="1"/>
    <xf numFmtId="0" fontId="25" fillId="0" borderId="0" xfId="0" applyNumberFormat="1" applyFont="1" applyFill="1" applyBorder="1"/>
    <xf numFmtId="0" fontId="16" fillId="0" borderId="0" xfId="0" applyFont="1" applyFill="1" applyBorder="1" applyAlignment="1">
      <alignment horizontal="left"/>
    </xf>
    <xf numFmtId="0" fontId="24" fillId="0" borderId="0" xfId="0" applyFont="1" applyBorder="1"/>
    <xf numFmtId="0" fontId="25" fillId="0" borderId="0" xfId="0" applyFont="1" applyFill="1" applyBorder="1" applyAlignment="1">
      <alignment horizontal="left"/>
    </xf>
    <xf numFmtId="0" fontId="17" fillId="0" borderId="0" xfId="0" applyFont="1" applyFill="1" applyAlignment="1">
      <alignment horizontal="left"/>
    </xf>
    <xf numFmtId="1" fontId="15" fillId="0" borderId="0" xfId="0" applyNumberFormat="1" applyFont="1" applyFill="1" applyBorder="1"/>
    <xf numFmtId="164" fontId="15" fillId="0" borderId="0" xfId="0" applyNumberFormat="1" applyFont="1" applyFill="1" applyBorder="1"/>
    <xf numFmtId="2" fontId="15" fillId="0" borderId="0" xfId="0" applyNumberFormat="1" applyFont="1" applyFill="1" applyBorder="1"/>
    <xf numFmtId="165" fontId="21" fillId="0" borderId="0" xfId="1" applyNumberFormat="1" applyFont="1" applyFill="1" applyBorder="1"/>
    <xf numFmtId="0" fontId="21" fillId="0" borderId="0" xfId="0" applyFont="1" applyFill="1" applyBorder="1"/>
    <xf numFmtId="0" fontId="29" fillId="0" borderId="0" xfId="0" applyFont="1" applyFill="1" applyBorder="1"/>
    <xf numFmtId="0" fontId="30" fillId="0" borderId="0" xfId="0" applyFont="1" applyFill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31" fillId="0" borderId="0" xfId="0" applyNumberFormat="1" applyFont="1" applyBorder="1"/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5" fillId="0" borderId="2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4" xfId="0" applyFont="1" applyBorder="1" applyAlignment="1">
      <alignment horizontal="left"/>
    </xf>
    <xf numFmtId="0" fontId="12" fillId="0" borderId="2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9" fontId="5" fillId="0" borderId="2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9" fontId="5" fillId="0" borderId="4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0" borderId="8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12" fillId="0" borderId="8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9" fontId="5" fillId="0" borderId="8" xfId="0" applyNumberFormat="1" applyFont="1" applyBorder="1" applyAlignment="1">
      <alignment horizontal="center"/>
    </xf>
    <xf numFmtId="9" fontId="5" fillId="0" borderId="11" xfId="0" applyNumberFormat="1" applyFont="1" applyBorder="1" applyAlignment="1">
      <alignment horizontal="center"/>
    </xf>
    <xf numFmtId="9" fontId="5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12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9" fontId="5" fillId="0" borderId="3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9" fontId="5" fillId="0" borderId="5" xfId="0" applyNumberFormat="1" applyFont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0" fillId="2" borderId="9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3" fillId="3" borderId="0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left" vertical="center"/>
    </xf>
    <xf numFmtId="0" fontId="4" fillId="3" borderId="0" xfId="0" applyFont="1" applyFill="1" applyBorder="1" applyAlignment="1">
      <alignment horizontal="center" vertical="center"/>
    </xf>
    <xf numFmtId="0" fontId="22" fillId="3" borderId="0" xfId="0" applyFont="1" applyFill="1" applyAlignment="1">
      <alignment horizontal="right"/>
    </xf>
    <xf numFmtId="0" fontId="13" fillId="3" borderId="0" xfId="0" applyFont="1" applyFill="1" applyBorder="1" applyAlignment="1">
      <alignment horizontal="left" vertical="center"/>
    </xf>
    <xf numFmtId="0" fontId="13" fillId="3" borderId="0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right"/>
    </xf>
    <xf numFmtId="0" fontId="7" fillId="3" borderId="0" xfId="0" applyFont="1" applyFill="1" applyAlignment="1">
      <alignment horizontal="center"/>
    </xf>
    <xf numFmtId="0" fontId="19" fillId="0" borderId="0" xfId="0" applyFont="1" applyAlignment="1">
      <alignment horizontal="right"/>
    </xf>
    <xf numFmtId="0" fontId="2" fillId="0" borderId="8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9" fontId="2" fillId="0" borderId="8" xfId="0" applyNumberFormat="1" applyFont="1" applyBorder="1" applyAlignment="1">
      <alignment horizontal="center"/>
    </xf>
    <xf numFmtId="9" fontId="2" fillId="0" borderId="11" xfId="0" applyNumberFormat="1" applyFont="1" applyBorder="1" applyAlignment="1">
      <alignment horizontal="center"/>
    </xf>
    <xf numFmtId="9" fontId="2" fillId="0" borderId="6" xfId="0" applyNumberFormat="1" applyFont="1" applyBorder="1" applyAlignment="1">
      <alignment horizontal="center"/>
    </xf>
    <xf numFmtId="9" fontId="2" fillId="0" borderId="3" xfId="0" applyNumberFormat="1" applyFont="1" applyBorder="1" applyAlignment="1">
      <alignment horizontal="center"/>
    </xf>
    <xf numFmtId="9" fontId="2" fillId="0" borderId="1" xfId="0" applyNumberFormat="1" applyFont="1" applyBorder="1" applyAlignment="1">
      <alignment horizontal="center"/>
    </xf>
    <xf numFmtId="9" fontId="2" fillId="0" borderId="5" xfId="0" applyNumberFormat="1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0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9" fontId="2" fillId="0" borderId="2" xfId="0" applyNumberFormat="1" applyFont="1" applyBorder="1" applyAlignment="1">
      <alignment horizontal="center"/>
    </xf>
    <xf numFmtId="9" fontId="2" fillId="0" borderId="0" xfId="0" applyNumberFormat="1" applyFont="1" applyBorder="1" applyAlignment="1">
      <alignment horizontal="center"/>
    </xf>
    <xf numFmtId="9" fontId="2" fillId="0" borderId="4" xfId="0" applyNumberFormat="1" applyFont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2" fillId="0" borderId="0" xfId="0" applyFont="1" applyBorder="1" applyAlignment="1">
      <alignment horizontal="centerContinuous"/>
    </xf>
    <xf numFmtId="0" fontId="3" fillId="0" borderId="0" xfId="0" applyFont="1" applyFill="1" applyBorder="1" applyAlignment="1">
      <alignment horizontal="center"/>
    </xf>
    <xf numFmtId="0" fontId="5" fillId="0" borderId="12" xfId="0" applyFont="1" applyBorder="1" applyAlignment="1">
      <alignment horizontal="left"/>
    </xf>
    <xf numFmtId="0" fontId="2" fillId="0" borderId="12" xfId="0" applyFont="1" applyBorder="1" applyAlignment="1">
      <alignment horizontal="left"/>
    </xf>
    <xf numFmtId="0" fontId="12" fillId="0" borderId="12" xfId="0" applyFont="1" applyBorder="1" applyAlignment="1">
      <alignment horizontal="center"/>
    </xf>
    <xf numFmtId="0" fontId="5" fillId="0" borderId="12" xfId="0" applyNumberFormat="1" applyFont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5" fillId="0" borderId="13" xfId="0" applyNumberFormat="1" applyFont="1" applyBorder="1" applyAlignment="1">
      <alignment horizontal="center"/>
    </xf>
    <xf numFmtId="0" fontId="3" fillId="2" borderId="1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lv-LV"/>
              <a:t>CSNgsm sadalījums (2012. - 2020. vidējais)</a:t>
            </a:r>
          </a:p>
        </c:rich>
      </c:tx>
      <c:layout>
        <c:manualLayout>
          <c:xMode val="edge"/>
          <c:yMode val="edge"/>
          <c:x val="0.16763565891472867"/>
          <c:y val="1.157525309336333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13805459946244"/>
          <c:y val="0.10857172853393326"/>
          <c:w val="0.6839172049601584"/>
          <c:h val="0.85538590051968222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C0C0C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8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lv-LV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'2020.g.'!$AB$40:$AB$51</c:f>
              <c:strCache>
                <c:ptCount val="12"/>
                <c:pt idx="0">
                  <c:v>Janvāris</c:v>
                </c:pt>
                <c:pt idx="1">
                  <c:v>Februāris</c:v>
                </c:pt>
                <c:pt idx="2">
                  <c:v>Marts</c:v>
                </c:pt>
                <c:pt idx="3">
                  <c:v>Aprīlis</c:v>
                </c:pt>
                <c:pt idx="4">
                  <c:v>Maijs</c:v>
                </c:pt>
                <c:pt idx="5">
                  <c:v>Jūnijs</c:v>
                </c:pt>
                <c:pt idx="6">
                  <c:v>Jūlijs</c:v>
                </c:pt>
                <c:pt idx="7">
                  <c:v>Augusts</c:v>
                </c:pt>
                <c:pt idx="8">
                  <c:v>Septembris</c:v>
                </c:pt>
                <c:pt idx="9">
                  <c:v>Oktobris</c:v>
                </c:pt>
                <c:pt idx="10">
                  <c:v>Novembris</c:v>
                </c:pt>
                <c:pt idx="11">
                  <c:v>Decembris</c:v>
                </c:pt>
              </c:strCache>
            </c:strRef>
          </c:cat>
          <c:val>
            <c:numRef>
              <c:f>'2020.g.'!$AM$40:$AM$51</c:f>
              <c:numCache>
                <c:formatCode>0.0%</c:formatCode>
                <c:ptCount val="12"/>
                <c:pt idx="0">
                  <c:v>1.7923970848926531E-2</c:v>
                </c:pt>
                <c:pt idx="1">
                  <c:v>1.3393736458538507E-2</c:v>
                </c:pt>
                <c:pt idx="2">
                  <c:v>2.9348040181209376E-2</c:v>
                </c:pt>
                <c:pt idx="3">
                  <c:v>6.2241481189678947E-2</c:v>
                </c:pt>
                <c:pt idx="4">
                  <c:v>0.13374039787275951</c:v>
                </c:pt>
                <c:pt idx="5">
                  <c:v>0.14339176679141225</c:v>
                </c:pt>
                <c:pt idx="6">
                  <c:v>0.15245223557218829</c:v>
                </c:pt>
                <c:pt idx="7">
                  <c:v>0.15028560173330707</c:v>
                </c:pt>
                <c:pt idx="8">
                  <c:v>0.1250738625172346</c:v>
                </c:pt>
                <c:pt idx="9">
                  <c:v>8.8831987394130396E-2</c:v>
                </c:pt>
                <c:pt idx="10">
                  <c:v>4.9832578294268272E-2</c:v>
                </c:pt>
                <c:pt idx="11">
                  <c:v>3.3484341146346269E-2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43266472"/>
        <c:axId val="343266864"/>
      </c:barChart>
      <c:catAx>
        <c:axId val="34326647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lv-LV"/>
          </a:p>
        </c:txPr>
        <c:crossAx val="343266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43266864"/>
        <c:scaling>
          <c:orientation val="minMax"/>
        </c:scaling>
        <c:delete val="1"/>
        <c:axPos val="t"/>
        <c:numFmt formatCode="0.0%" sourceLinked="1"/>
        <c:majorTickMark val="out"/>
        <c:minorTickMark val="none"/>
        <c:tickLblPos val="nextTo"/>
        <c:crossAx val="343266472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gradFill rotWithShape="0">
      <a:gsLst>
        <a:gs pos="0">
          <a:srgbClr xmlns:mc="http://schemas.openxmlformats.org/markup-compatibility/2006" xmlns:a14="http://schemas.microsoft.com/office/drawing/2010/main" val="CCFFCC" mc:Ignorable="a14" a14:legacySpreadsheetColorIndex="42"/>
        </a:gs>
        <a:gs pos="100000">
          <a:srgbClr xmlns:mc="http://schemas.openxmlformats.org/markup-compatibility/2006" xmlns:a14="http://schemas.microsoft.com/office/drawing/2010/main" val="FFFFFF" mc:Ignorable="a14" a14:legacySpreadsheetColorIndex="65"/>
        </a:gs>
      </a:gsLst>
      <a:lin ang="0" scaled="1"/>
    </a:gradFill>
    <a:ln w="9525">
      <a:noFill/>
    </a:ln>
  </c:spPr>
  <c:txPr>
    <a:bodyPr/>
    <a:lstStyle/>
    <a:p>
      <a:pPr>
        <a:defRPr sz="800" b="1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lv-LV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emf"/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emf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emf"/><Relationship Id="rId1" Type="http://schemas.openxmlformats.org/officeDocument/2006/relationships/image" Target="../media/image6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jpeg"/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4.jpeg"/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jpeg"/><Relationship Id="rId2" Type="http://schemas.openxmlformats.org/officeDocument/2006/relationships/image" Target="../media/image16.emf"/><Relationship Id="rId1" Type="http://schemas.openxmlformats.org/officeDocument/2006/relationships/image" Target="../media/image15.emf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20.jpeg"/><Relationship Id="rId2" Type="http://schemas.openxmlformats.org/officeDocument/2006/relationships/image" Target="../media/image19.emf"/><Relationship Id="rId1" Type="http://schemas.openxmlformats.org/officeDocument/2006/relationships/image" Target="../media/image18.emf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jpeg"/><Relationship Id="rId2" Type="http://schemas.openxmlformats.org/officeDocument/2006/relationships/image" Target="../media/image22.emf"/><Relationship Id="rId1" Type="http://schemas.openxmlformats.org/officeDocument/2006/relationships/image" Target="../media/image21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jpeg"/><Relationship Id="rId2" Type="http://schemas.openxmlformats.org/officeDocument/2006/relationships/image" Target="../media/image26.emf"/><Relationship Id="rId1" Type="http://schemas.openxmlformats.org/officeDocument/2006/relationships/image" Target="../media/image25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44</xdr:row>
      <xdr:rowOff>85727</xdr:rowOff>
    </xdr:from>
    <xdr:to>
      <xdr:col>22</xdr:col>
      <xdr:colOff>323850</xdr:colOff>
      <xdr:row>63</xdr:row>
      <xdr:rowOff>542925</xdr:rowOff>
    </xdr:to>
    <xdr:graphicFrame macro="">
      <xdr:nvGraphicFramePr>
        <xdr:cNvPr id="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38099</xdr:colOff>
      <xdr:row>44</xdr:row>
      <xdr:rowOff>95250</xdr:rowOff>
    </xdr:from>
    <xdr:to>
      <xdr:col>10</xdr:col>
      <xdr:colOff>295274</xdr:colOff>
      <xdr:row>63</xdr:row>
      <xdr:rowOff>533400</xdr:rowOff>
    </xdr:to>
    <xdr:pic>
      <xdr:nvPicPr>
        <xdr:cNvPr id="5" name="Picture 4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099" y="7229475"/>
          <a:ext cx="2867025" cy="35718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85724</xdr:colOff>
      <xdr:row>27</xdr:row>
      <xdr:rowOff>104775</xdr:rowOff>
    </xdr:from>
    <xdr:to>
      <xdr:col>23</xdr:col>
      <xdr:colOff>38100</xdr:colOff>
      <xdr:row>44</xdr:row>
      <xdr:rowOff>0</xdr:rowOff>
    </xdr:to>
    <xdr:pic>
      <xdr:nvPicPr>
        <xdr:cNvPr id="10" name="Picture 9"/>
        <xdr:cNvPicPr/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4" y="4476750"/>
          <a:ext cx="6210301" cy="26574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9525</xdr:rowOff>
    </xdr:from>
    <xdr:to>
      <xdr:col>23</xdr:col>
      <xdr:colOff>171450</xdr:colOff>
      <xdr:row>46</xdr:row>
      <xdr:rowOff>57150</xdr:rowOff>
    </xdr:to>
    <xdr:pic>
      <xdr:nvPicPr>
        <xdr:cNvPr id="8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7650"/>
          <a:ext cx="6410325" cy="38862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66674</xdr:colOff>
      <xdr:row>43</xdr:row>
      <xdr:rowOff>104776</xdr:rowOff>
    </xdr:from>
    <xdr:to>
      <xdr:col>10</xdr:col>
      <xdr:colOff>247649</xdr:colOff>
      <xdr:row>64</xdr:row>
      <xdr:rowOff>1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4" y="7077076"/>
          <a:ext cx="2790825" cy="329565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200023</xdr:colOff>
      <xdr:row>26</xdr:row>
      <xdr:rowOff>85724</xdr:rowOff>
    </xdr:from>
    <xdr:to>
      <xdr:col>22</xdr:col>
      <xdr:colOff>276224</xdr:colOff>
      <xdr:row>41</xdr:row>
      <xdr:rowOff>114300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3" y="4295774"/>
          <a:ext cx="5905501" cy="24574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38100</xdr:colOff>
      <xdr:row>43</xdr:row>
      <xdr:rowOff>95250</xdr:rowOff>
    </xdr:from>
    <xdr:to>
      <xdr:col>23</xdr:col>
      <xdr:colOff>63911</xdr:colOff>
      <xdr:row>64</xdr:row>
      <xdr:rowOff>29626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28950" y="7067550"/>
          <a:ext cx="3273836" cy="333480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152400</xdr:rowOff>
    </xdr:from>
    <xdr:to>
      <xdr:col>11</xdr:col>
      <xdr:colOff>18415</xdr:colOff>
      <xdr:row>61</xdr:row>
      <xdr:rowOff>85725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24700"/>
          <a:ext cx="3009265" cy="33051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0</xdr:colOff>
      <xdr:row>26</xdr:row>
      <xdr:rowOff>133349</xdr:rowOff>
    </xdr:from>
    <xdr:to>
      <xdr:col>23</xdr:col>
      <xdr:colOff>95249</xdr:colOff>
      <xdr:row>42</xdr:row>
      <xdr:rowOff>142875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3399"/>
          <a:ext cx="6334124" cy="2600326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11</xdr:col>
      <xdr:colOff>180975</xdr:colOff>
      <xdr:row>43</xdr:row>
      <xdr:rowOff>152400</xdr:rowOff>
    </xdr:from>
    <xdr:to>
      <xdr:col>23</xdr:col>
      <xdr:colOff>206786</xdr:colOff>
      <xdr:row>61</xdr:row>
      <xdr:rowOff>115351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71825" y="7124700"/>
          <a:ext cx="3273836" cy="333480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43</xdr:row>
      <xdr:rowOff>142875</xdr:rowOff>
    </xdr:from>
    <xdr:to>
      <xdr:col>11</xdr:col>
      <xdr:colOff>28575</xdr:colOff>
      <xdr:row>64</xdr:row>
      <xdr:rowOff>66675</xdr:rowOff>
    </xdr:to>
    <xdr:pic>
      <xdr:nvPicPr>
        <xdr:cNvPr id="3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7115175"/>
          <a:ext cx="3019425" cy="3324225"/>
        </a:xfrm>
        <a:prstGeom prst="rect">
          <a:avLst/>
        </a:prstGeom>
        <a:ln w="12700">
          <a:solidFill>
            <a:schemeClr val="tx1"/>
          </a:solidFill>
        </a:ln>
      </xdr:spPr>
    </xdr:pic>
    <xdr:clientData/>
  </xdr:twoCellAnchor>
  <xdr:twoCellAnchor editAs="oneCell">
    <xdr:from>
      <xdr:col>0</xdr:col>
      <xdr:colOff>9525</xdr:colOff>
      <xdr:row>26</xdr:row>
      <xdr:rowOff>47624</xdr:rowOff>
    </xdr:from>
    <xdr:to>
      <xdr:col>23</xdr:col>
      <xdr:colOff>161924</xdr:colOff>
      <xdr:row>43</xdr:row>
      <xdr:rowOff>66674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525" y="4257674"/>
          <a:ext cx="6391274" cy="277177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11</xdr:col>
      <xdr:colOff>152400</xdr:colOff>
      <xdr:row>43</xdr:row>
      <xdr:rowOff>161924</xdr:rowOff>
    </xdr:from>
    <xdr:to>
      <xdr:col>23</xdr:col>
      <xdr:colOff>180975</xdr:colOff>
      <xdr:row>65</xdr:row>
      <xdr:rowOff>38099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43250" y="7134224"/>
          <a:ext cx="3276600" cy="420052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44</xdr:row>
      <xdr:rowOff>19050</xdr:rowOff>
    </xdr:from>
    <xdr:to>
      <xdr:col>10</xdr:col>
      <xdr:colOff>323850</xdr:colOff>
      <xdr:row>61</xdr:row>
      <xdr:rowOff>238125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" y="7143750"/>
          <a:ext cx="2838450" cy="3429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142875</xdr:rowOff>
    </xdr:from>
    <xdr:to>
      <xdr:col>23</xdr:col>
      <xdr:colOff>80218</xdr:colOff>
      <xdr:row>42</xdr:row>
      <xdr:rowOff>104775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52925"/>
          <a:ext cx="6319093" cy="2552700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44</xdr:row>
      <xdr:rowOff>9524</xdr:rowOff>
    </xdr:from>
    <xdr:to>
      <xdr:col>23</xdr:col>
      <xdr:colOff>152400</xdr:colOff>
      <xdr:row>61</xdr:row>
      <xdr:rowOff>276224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14675" y="7134224"/>
          <a:ext cx="3276600" cy="347662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19050</xdr:rowOff>
    </xdr:from>
    <xdr:to>
      <xdr:col>10</xdr:col>
      <xdr:colOff>352425</xdr:colOff>
      <xdr:row>61</xdr:row>
      <xdr:rowOff>95250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43750"/>
          <a:ext cx="2962275" cy="32861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28575</xdr:colOff>
      <xdr:row>26</xdr:row>
      <xdr:rowOff>57149</xdr:rowOff>
    </xdr:from>
    <xdr:to>
      <xdr:col>23</xdr:col>
      <xdr:colOff>169329</xdr:colOff>
      <xdr:row>42</xdr:row>
      <xdr:rowOff>104774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" y="4267199"/>
          <a:ext cx="6379629" cy="2638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44</xdr:row>
      <xdr:rowOff>9525</xdr:rowOff>
    </xdr:from>
    <xdr:to>
      <xdr:col>23</xdr:col>
      <xdr:colOff>209550</xdr:colOff>
      <xdr:row>61</xdr:row>
      <xdr:rowOff>91440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71825" y="7134225"/>
          <a:ext cx="3276600" cy="329184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1</xdr:rowOff>
    </xdr:from>
    <xdr:to>
      <xdr:col>11</xdr:col>
      <xdr:colOff>28575</xdr:colOff>
      <xdr:row>61</xdr:row>
      <xdr:rowOff>104776</xdr:rowOff>
    </xdr:to>
    <xdr:pic>
      <xdr:nvPicPr>
        <xdr:cNvPr id="13" name="Attēls 1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24701"/>
          <a:ext cx="3019425" cy="3314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57150</xdr:rowOff>
    </xdr:from>
    <xdr:to>
      <xdr:col>23</xdr:col>
      <xdr:colOff>238125</xdr:colOff>
      <xdr:row>42</xdr:row>
      <xdr:rowOff>95250</xdr:rowOff>
    </xdr:to>
    <xdr:pic>
      <xdr:nvPicPr>
        <xdr:cNvPr id="15" name="Attēls 14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7200"/>
          <a:ext cx="6477000" cy="2628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180975</xdr:colOff>
      <xdr:row>43</xdr:row>
      <xdr:rowOff>142875</xdr:rowOff>
    </xdr:from>
    <xdr:to>
      <xdr:col>23</xdr:col>
      <xdr:colOff>209550</xdr:colOff>
      <xdr:row>61</xdr:row>
      <xdr:rowOff>62865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71825" y="7105650"/>
          <a:ext cx="3276600" cy="329184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25</xdr:row>
      <xdr:rowOff>81367</xdr:rowOff>
    </xdr:from>
    <xdr:to>
      <xdr:col>23</xdr:col>
      <xdr:colOff>200025</xdr:colOff>
      <xdr:row>41</xdr:row>
      <xdr:rowOff>142875</xdr:rowOff>
    </xdr:to>
    <xdr:pic>
      <xdr:nvPicPr>
        <xdr:cNvPr id="10" name="Attēls 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4529542"/>
          <a:ext cx="6296025" cy="26523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133350</xdr:colOff>
          <xdr:row>43</xdr:row>
          <xdr:rowOff>152399</xdr:rowOff>
        </xdr:from>
        <xdr:to>
          <xdr:col>11</xdr:col>
          <xdr:colOff>35864</xdr:colOff>
          <xdr:row>61</xdr:row>
          <xdr:rowOff>104774</xdr:rowOff>
        </xdr:to>
        <xdr:pic>
          <xdr:nvPicPr>
            <xdr:cNvPr id="17" name="Attēls 16"/>
            <xdr:cNvPicPr>
              <a:picLocks noChangeAspect="1" noChangeArrowheads="1"/>
              <a:extLst>
                <a:ext uri="{84589F7E-364E-4C9E-8A38-B11213B215E9}">
                  <a14:cameraTool cellRange="#REF!" spid="_x0000_s1286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133350" y="7115174"/>
              <a:ext cx="2893364" cy="3324225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  <xdr:twoCellAnchor editAs="oneCell">
    <xdr:from>
      <xdr:col>12</xdr:col>
      <xdr:colOff>0</xdr:colOff>
      <xdr:row>43</xdr:row>
      <xdr:rowOff>123825</xdr:rowOff>
    </xdr:from>
    <xdr:to>
      <xdr:col>23</xdr:col>
      <xdr:colOff>247650</xdr:colOff>
      <xdr:row>61</xdr:row>
      <xdr:rowOff>43815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09925" y="7086600"/>
          <a:ext cx="3276600" cy="329184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104777</xdr:colOff>
      <xdr:row>43</xdr:row>
      <xdr:rowOff>47625</xdr:rowOff>
    </xdr:from>
    <xdr:to>
      <xdr:col>10</xdr:col>
      <xdr:colOff>342900</xdr:colOff>
      <xdr:row>58</xdr:row>
      <xdr:rowOff>171449</xdr:rowOff>
    </xdr:to>
    <xdr:pic>
      <xdr:nvPicPr>
        <xdr:cNvPr id="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777" y="7010400"/>
          <a:ext cx="2847973" cy="26098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28575</xdr:rowOff>
    </xdr:from>
    <xdr:to>
      <xdr:col>23</xdr:col>
      <xdr:colOff>257175</xdr:colOff>
      <xdr:row>42</xdr:row>
      <xdr:rowOff>28575</xdr:rowOff>
    </xdr:to>
    <xdr:pic>
      <xdr:nvPicPr>
        <xdr:cNvPr id="5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38625"/>
          <a:ext cx="6496050" cy="2590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200025</xdr:colOff>
      <xdr:row>43</xdr:row>
      <xdr:rowOff>28575</xdr:rowOff>
    </xdr:from>
    <xdr:to>
      <xdr:col>23</xdr:col>
      <xdr:colOff>228600</xdr:colOff>
      <xdr:row>58</xdr:row>
      <xdr:rowOff>190500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90875" y="6991350"/>
          <a:ext cx="3276600" cy="2647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1"/>
  <sheetViews>
    <sheetView tabSelected="1" workbookViewId="0">
      <selection activeCell="A6" sqref="A6"/>
    </sheetView>
  </sheetViews>
  <sheetFormatPr defaultRowHeight="12.75" x14ac:dyDescent="0.2"/>
  <cols>
    <col min="1" max="1" width="5.85546875" style="1" customWidth="1"/>
    <col min="2" max="2" width="3.28515625" style="1" customWidth="1"/>
    <col min="3" max="3" width="6" style="1" customWidth="1"/>
    <col min="4" max="4" width="4" style="1" customWidth="1"/>
    <col min="5" max="5" width="0.42578125" style="1" customWidth="1"/>
    <col min="6" max="6" width="5.7109375" style="1" customWidth="1"/>
    <col min="7" max="7" width="3.28515625" style="1" customWidth="1"/>
    <col min="8" max="8" width="6" style="1" customWidth="1"/>
    <col min="9" max="9" width="4" style="1" customWidth="1"/>
    <col min="10" max="10" width="0.5703125" style="1" customWidth="1"/>
    <col min="11" max="11" width="5.7109375" style="1" customWidth="1"/>
    <col min="12" max="12" width="3.28515625" style="1" customWidth="1"/>
    <col min="13" max="13" width="6.140625" style="1" customWidth="1"/>
    <col min="14" max="14" width="4" style="1" customWidth="1"/>
    <col min="15" max="15" width="0.42578125" style="1" customWidth="1"/>
    <col min="16" max="16" width="6" style="1" customWidth="1"/>
    <col min="17" max="17" width="3.42578125" style="1" customWidth="1"/>
    <col min="18" max="18" width="5.85546875" style="1" customWidth="1"/>
    <col min="19" max="19" width="4" style="1" customWidth="1"/>
    <col min="20" max="20" width="0.42578125" style="1" customWidth="1"/>
    <col min="21" max="21" width="5.85546875" style="1" customWidth="1"/>
    <col min="22" max="22" width="3.42578125" style="1" customWidth="1"/>
    <col min="23" max="23" width="6.140625" style="1" customWidth="1"/>
    <col min="24" max="24" width="4" style="1" customWidth="1"/>
    <col min="25" max="25" width="0.140625" style="1" customWidth="1"/>
    <col min="26" max="26" width="9.85546875" style="76" customWidth="1"/>
    <col min="27" max="28" width="9.140625" style="98"/>
    <col min="29" max="37" width="7.7109375" style="98" customWidth="1"/>
    <col min="38" max="38" width="11.5703125" style="98" customWidth="1"/>
    <col min="39" max="39" width="10.28515625" style="98" customWidth="1"/>
    <col min="40" max="40" width="9.42578125" style="89" customWidth="1"/>
    <col min="41" max="41" width="9.140625" style="73"/>
    <col min="42" max="16384" width="9.140625" style="1"/>
  </cols>
  <sheetData>
    <row r="1" spans="1:40" x14ac:dyDescent="0.2">
      <c r="AG1" s="111"/>
      <c r="AH1" s="111"/>
      <c r="AI1" s="111"/>
      <c r="AJ1" s="111"/>
      <c r="AK1" s="111"/>
      <c r="AL1" s="99"/>
      <c r="AM1" s="99"/>
      <c r="AN1" s="90"/>
    </row>
    <row r="2" spans="1:40" x14ac:dyDescent="0.2">
      <c r="AA2" s="94"/>
      <c r="AB2" s="95"/>
      <c r="AC2" s="95"/>
      <c r="AD2" s="95"/>
      <c r="AE2" s="95"/>
      <c r="AG2" s="149"/>
      <c r="AH2" s="97"/>
      <c r="AI2" s="97"/>
      <c r="AJ2" s="97"/>
      <c r="AK2" s="97"/>
    </row>
    <row r="3" spans="1:40" x14ac:dyDescent="0.2">
      <c r="A3" s="179" t="s">
        <v>58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AA3" s="96"/>
      <c r="AB3" s="97"/>
      <c r="AC3" s="97"/>
      <c r="AD3" s="97"/>
      <c r="AE3" s="97"/>
      <c r="AG3" s="96"/>
      <c r="AH3" s="97"/>
      <c r="AI3" s="97"/>
      <c r="AJ3" s="97"/>
      <c r="AK3" s="97"/>
    </row>
    <row r="4" spans="1:40" x14ac:dyDescent="0.2">
      <c r="A4" s="170"/>
      <c r="B4" s="170"/>
      <c r="C4" s="170"/>
      <c r="D4" s="170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0"/>
      <c r="R4" s="170"/>
      <c r="S4" s="170"/>
      <c r="T4" s="170"/>
      <c r="U4" s="170"/>
      <c r="V4" s="170"/>
      <c r="W4" s="170"/>
      <c r="X4" s="170"/>
      <c r="AA4" s="96"/>
      <c r="AB4" s="97"/>
      <c r="AC4" s="97"/>
      <c r="AD4" s="97"/>
      <c r="AE4" s="97"/>
      <c r="AG4" s="96"/>
      <c r="AH4" s="97"/>
      <c r="AI4" s="97"/>
      <c r="AJ4" s="97"/>
      <c r="AK4" s="97"/>
    </row>
    <row r="5" spans="1:40" x14ac:dyDescent="0.2">
      <c r="A5" s="3"/>
      <c r="B5" s="2"/>
      <c r="C5" s="2"/>
      <c r="D5" s="2"/>
      <c r="E5" s="2"/>
      <c r="F5" s="2"/>
      <c r="G5" s="2"/>
      <c r="H5" s="2"/>
      <c r="I5" s="230"/>
      <c r="J5" s="230"/>
      <c r="K5" s="230"/>
      <c r="L5" s="238" t="s">
        <v>40</v>
      </c>
      <c r="M5" s="238"/>
      <c r="N5" s="239" t="s">
        <v>63</v>
      </c>
      <c r="O5" s="229"/>
      <c r="P5" s="240"/>
      <c r="AA5" s="96"/>
      <c r="AB5" s="97"/>
      <c r="AC5" s="97"/>
      <c r="AD5" s="97"/>
      <c r="AE5" s="97"/>
      <c r="AG5" s="96"/>
      <c r="AH5" s="97"/>
      <c r="AI5" s="97"/>
      <c r="AJ5" s="97"/>
      <c r="AK5" s="97"/>
    </row>
    <row r="6" spans="1:40" x14ac:dyDescent="0.2">
      <c r="I6" s="14"/>
      <c r="J6" s="231"/>
      <c r="K6" s="231"/>
      <c r="L6" s="238"/>
      <c r="M6" s="238"/>
      <c r="N6" s="241" t="s">
        <v>59</v>
      </c>
      <c r="O6" s="236"/>
      <c r="P6" s="242"/>
      <c r="AA6" s="96"/>
      <c r="AB6" s="97"/>
      <c r="AC6" s="97"/>
      <c r="AD6" s="97"/>
      <c r="AE6" s="97"/>
      <c r="AG6" s="149"/>
      <c r="AH6" s="97"/>
      <c r="AI6" s="97"/>
      <c r="AJ6" s="97"/>
      <c r="AK6" s="97"/>
    </row>
    <row r="7" spans="1:40" x14ac:dyDescent="0.2">
      <c r="I7" s="232" t="s">
        <v>1</v>
      </c>
      <c r="J7" s="232"/>
      <c r="K7" s="232"/>
      <c r="L7" s="234">
        <v>670</v>
      </c>
      <c r="M7" s="234"/>
      <c r="N7" s="237">
        <v>70</v>
      </c>
      <c r="O7" s="237"/>
      <c r="P7" s="237"/>
      <c r="AA7" s="96"/>
      <c r="AB7" s="97"/>
      <c r="AC7" s="97"/>
      <c r="AD7" s="97"/>
      <c r="AE7" s="97"/>
      <c r="AG7" s="96"/>
      <c r="AH7" s="97"/>
      <c r="AI7" s="97"/>
      <c r="AJ7" s="97"/>
      <c r="AK7" s="97"/>
    </row>
    <row r="8" spans="1:40" x14ac:dyDescent="0.2">
      <c r="I8" s="232" t="s">
        <v>2</v>
      </c>
      <c r="J8" s="232"/>
      <c r="K8" s="232"/>
      <c r="L8" s="234">
        <v>17</v>
      </c>
      <c r="M8" s="234"/>
      <c r="N8" s="235">
        <v>2</v>
      </c>
      <c r="O8" s="235"/>
      <c r="P8" s="235"/>
      <c r="X8" s="6"/>
      <c r="Y8" s="6"/>
      <c r="Z8" s="117"/>
      <c r="AA8" s="96"/>
      <c r="AB8" s="97"/>
      <c r="AC8" s="97"/>
      <c r="AD8" s="97"/>
      <c r="AE8" s="97"/>
      <c r="AG8" s="96"/>
    </row>
    <row r="9" spans="1:40" x14ac:dyDescent="0.2">
      <c r="I9" s="232" t="s">
        <v>3</v>
      </c>
      <c r="J9" s="232"/>
      <c r="K9" s="232"/>
      <c r="L9" s="234">
        <v>664</v>
      </c>
      <c r="M9" s="234"/>
      <c r="N9" s="235">
        <v>70</v>
      </c>
      <c r="O9" s="235"/>
      <c r="P9" s="235"/>
      <c r="X9" s="6"/>
      <c r="Y9" s="6"/>
      <c r="Z9" s="117"/>
      <c r="AG9" s="149"/>
      <c r="AH9" s="97"/>
      <c r="AI9" s="97"/>
      <c r="AJ9" s="97"/>
      <c r="AK9" s="97"/>
      <c r="AM9" s="99"/>
      <c r="AN9" s="91"/>
    </row>
    <row r="10" spans="1:40" x14ac:dyDescent="0.2">
      <c r="D10" s="6"/>
      <c r="E10" s="6"/>
      <c r="F10" s="6"/>
      <c r="G10" s="6"/>
      <c r="I10" s="233" t="s">
        <v>30</v>
      </c>
      <c r="J10" s="233"/>
      <c r="K10" s="233"/>
      <c r="L10" s="234">
        <v>55</v>
      </c>
      <c r="M10" s="234"/>
      <c r="N10" s="235">
        <v>1</v>
      </c>
      <c r="O10" s="235"/>
      <c r="P10" s="235"/>
      <c r="AG10" s="96"/>
      <c r="AH10" s="97"/>
      <c r="AI10" s="97"/>
      <c r="AJ10" s="97"/>
      <c r="AK10" s="97"/>
      <c r="AL10" s="99"/>
      <c r="AM10" s="99"/>
      <c r="AN10" s="91"/>
    </row>
    <row r="11" spans="1:40" x14ac:dyDescent="0.2">
      <c r="C11" s="4"/>
      <c r="D11" s="4"/>
      <c r="E11" s="4"/>
      <c r="F11" s="4"/>
      <c r="G11" s="4"/>
      <c r="H11" s="4"/>
      <c r="I11" s="4"/>
      <c r="J11" s="4"/>
      <c r="K11" s="4"/>
      <c r="L11" s="8"/>
      <c r="M11" s="4"/>
      <c r="N11" s="4"/>
      <c r="O11" s="4"/>
      <c r="P11" s="4"/>
      <c r="Q11" s="4"/>
      <c r="R11" s="4"/>
      <c r="S11" s="4"/>
      <c r="T11" s="4"/>
      <c r="U11" s="4"/>
      <c r="V11" s="4"/>
      <c r="AG11" s="96"/>
      <c r="AH11" s="97"/>
      <c r="AI11" s="97"/>
      <c r="AJ11" s="97"/>
      <c r="AK11" s="97"/>
      <c r="AL11" s="99"/>
      <c r="AM11" s="99"/>
      <c r="AN11" s="91"/>
    </row>
    <row r="12" spans="1:40" x14ac:dyDescent="0.2">
      <c r="B12" s="19"/>
      <c r="D12" s="6"/>
      <c r="E12" s="6"/>
      <c r="G12" s="19"/>
      <c r="I12" s="6"/>
      <c r="J12" s="6"/>
      <c r="K12" s="6"/>
      <c r="L12" s="19"/>
      <c r="Q12" s="19"/>
      <c r="V12" s="28"/>
      <c r="AG12" s="149"/>
      <c r="AH12" s="97"/>
      <c r="AI12" s="97"/>
      <c r="AJ12" s="97"/>
      <c r="AK12" s="97"/>
      <c r="AL12" s="99"/>
      <c r="AM12" s="99"/>
      <c r="AN12" s="90"/>
    </row>
    <row r="13" spans="1:40" x14ac:dyDescent="0.2">
      <c r="A13" s="180" t="s">
        <v>6</v>
      </c>
      <c r="B13" s="181"/>
      <c r="C13" s="181"/>
      <c r="D13" s="182"/>
      <c r="E13" s="12"/>
      <c r="F13" s="180" t="s">
        <v>9</v>
      </c>
      <c r="G13" s="181"/>
      <c r="H13" s="181"/>
      <c r="I13" s="182"/>
      <c r="J13" s="12"/>
      <c r="K13" s="180" t="s">
        <v>12</v>
      </c>
      <c r="L13" s="181"/>
      <c r="M13" s="181"/>
      <c r="N13" s="182"/>
      <c r="P13" s="180" t="s">
        <v>7</v>
      </c>
      <c r="Q13" s="181"/>
      <c r="R13" s="181"/>
      <c r="S13" s="182"/>
      <c r="U13" s="199" t="s">
        <v>8</v>
      </c>
      <c r="V13" s="200"/>
      <c r="W13" s="200"/>
      <c r="X13" s="201"/>
      <c r="Z13" s="118"/>
      <c r="AG13" s="96"/>
      <c r="AM13" s="99"/>
      <c r="AN13" s="91"/>
    </row>
    <row r="14" spans="1:40" x14ac:dyDescent="0.2">
      <c r="A14" s="57" t="s">
        <v>1</v>
      </c>
      <c r="B14" s="58"/>
      <c r="C14" s="59">
        <v>303</v>
      </c>
      <c r="D14" s="60">
        <f>C14/L7</f>
        <v>0.45223880597014926</v>
      </c>
      <c r="E14" s="13"/>
      <c r="F14" s="7" t="s">
        <v>1</v>
      </c>
      <c r="G14" s="6"/>
      <c r="H14" s="11">
        <v>208</v>
      </c>
      <c r="I14" s="17">
        <f>H14/L7</f>
        <v>0.31044776119402984</v>
      </c>
      <c r="J14" s="13"/>
      <c r="K14" s="7" t="s">
        <v>1</v>
      </c>
      <c r="L14" s="6"/>
      <c r="M14" s="11">
        <v>51</v>
      </c>
      <c r="N14" s="17">
        <f>M14/L7</f>
        <v>7.6119402985074622E-2</v>
      </c>
      <c r="P14" s="7" t="s">
        <v>1</v>
      </c>
      <c r="Q14" s="6"/>
      <c r="R14" s="11">
        <v>69</v>
      </c>
      <c r="S14" s="17">
        <f>R14/L7</f>
        <v>0.10298507462686567</v>
      </c>
      <c r="U14" s="7" t="s">
        <v>1</v>
      </c>
      <c r="V14" s="6"/>
      <c r="W14" s="21">
        <v>39</v>
      </c>
      <c r="X14" s="17">
        <f>W14/L7</f>
        <v>5.8208955223880594E-2</v>
      </c>
      <c r="Z14" s="118"/>
      <c r="AA14" s="150">
        <f>C14+H14+M14+R14+W14</f>
        <v>670</v>
      </c>
      <c r="AB14" s="151"/>
      <c r="AG14" s="96"/>
      <c r="AH14" s="97"/>
      <c r="AI14" s="97"/>
      <c r="AJ14" s="97"/>
      <c r="AK14" s="97"/>
      <c r="AL14" s="99"/>
      <c r="AM14" s="99"/>
      <c r="AN14" s="91"/>
    </row>
    <row r="15" spans="1:40" x14ac:dyDescent="0.2">
      <c r="A15" s="7" t="s">
        <v>2</v>
      </c>
      <c r="B15" s="6"/>
      <c r="C15" s="11">
        <v>2</v>
      </c>
      <c r="D15" s="17">
        <f>C15/L8</f>
        <v>0.11764705882352941</v>
      </c>
      <c r="E15" s="13"/>
      <c r="F15" s="7" t="s">
        <v>2</v>
      </c>
      <c r="G15" s="6"/>
      <c r="H15" s="11">
        <v>2</v>
      </c>
      <c r="I15" s="17">
        <f>H15/L8</f>
        <v>0.11764705882352941</v>
      </c>
      <c r="J15" s="13"/>
      <c r="K15" s="7" t="s">
        <v>2</v>
      </c>
      <c r="L15" s="6"/>
      <c r="M15" s="11">
        <v>0</v>
      </c>
      <c r="N15" s="17">
        <f>M15/L8</f>
        <v>0</v>
      </c>
      <c r="P15" s="7" t="s">
        <v>2</v>
      </c>
      <c r="Q15" s="6"/>
      <c r="R15" s="11">
        <v>9</v>
      </c>
      <c r="S15" s="17">
        <f>R15/L8</f>
        <v>0.52941176470588236</v>
      </c>
      <c r="U15" s="7" t="s">
        <v>2</v>
      </c>
      <c r="V15" s="6"/>
      <c r="W15" s="21">
        <v>4</v>
      </c>
      <c r="X15" s="17">
        <f>W15/L8</f>
        <v>0.23529411764705882</v>
      </c>
      <c r="Z15" s="118"/>
      <c r="AA15" s="150">
        <f t="shared" ref="AA15:AA17" si="0">C15+H15+M15+R15+W15</f>
        <v>17</v>
      </c>
      <c r="AB15" s="151"/>
      <c r="AG15" s="149"/>
      <c r="AH15" s="97"/>
      <c r="AI15" s="97"/>
      <c r="AJ15" s="97"/>
      <c r="AK15" s="97"/>
      <c r="AL15" s="99"/>
      <c r="AM15" s="99"/>
      <c r="AN15" s="91"/>
    </row>
    <row r="16" spans="1:40" x14ac:dyDescent="0.2">
      <c r="A16" s="7" t="s">
        <v>3</v>
      </c>
      <c r="B16" s="6"/>
      <c r="C16" s="11">
        <v>307</v>
      </c>
      <c r="D16" s="17">
        <f>C16/L9</f>
        <v>0.46234939759036142</v>
      </c>
      <c r="E16" s="13"/>
      <c r="F16" s="7" t="s">
        <v>3</v>
      </c>
      <c r="G16" s="6"/>
      <c r="H16" s="11">
        <v>208</v>
      </c>
      <c r="I16" s="17">
        <f>H16/L9</f>
        <v>0.31325301204819278</v>
      </c>
      <c r="J16" s="13"/>
      <c r="K16" s="7" t="s">
        <v>3</v>
      </c>
      <c r="L16" s="6"/>
      <c r="M16" s="11">
        <v>52</v>
      </c>
      <c r="N16" s="17">
        <f>M16/L9</f>
        <v>7.8313253012048195E-2</v>
      </c>
      <c r="P16" s="7" t="s">
        <v>3</v>
      </c>
      <c r="Q16" s="6"/>
      <c r="R16" s="11">
        <v>62</v>
      </c>
      <c r="S16" s="17">
        <f>R16/L9</f>
        <v>9.337349397590361E-2</v>
      </c>
      <c r="U16" s="7" t="s">
        <v>3</v>
      </c>
      <c r="V16" s="6"/>
      <c r="W16" s="21">
        <v>35</v>
      </c>
      <c r="X16" s="17">
        <f>W16/L9</f>
        <v>5.2710843373493979E-2</v>
      </c>
      <c r="Z16" s="118"/>
      <c r="AA16" s="150">
        <f t="shared" si="0"/>
        <v>664</v>
      </c>
      <c r="AB16" s="151"/>
      <c r="AG16" s="96"/>
      <c r="AH16" s="97"/>
      <c r="AI16" s="97"/>
      <c r="AJ16" s="97"/>
      <c r="AK16" s="97"/>
      <c r="AL16" s="99"/>
      <c r="AM16" s="99"/>
      <c r="AN16" s="91"/>
    </row>
    <row r="17" spans="1:43" x14ac:dyDescent="0.2">
      <c r="A17" s="83" t="s">
        <v>30</v>
      </c>
      <c r="B17" s="84"/>
      <c r="C17" s="5">
        <v>4</v>
      </c>
      <c r="D17" s="18">
        <f>C17/L10</f>
        <v>7.2727272727272724E-2</v>
      </c>
      <c r="E17" s="13"/>
      <c r="F17" s="83" t="s">
        <v>30</v>
      </c>
      <c r="G17" s="84"/>
      <c r="H17" s="5">
        <v>24</v>
      </c>
      <c r="I17" s="18">
        <f>H17/L10</f>
        <v>0.43636363636363634</v>
      </c>
      <c r="J17" s="13"/>
      <c r="K17" s="83" t="s">
        <v>30</v>
      </c>
      <c r="L17" s="84"/>
      <c r="M17" s="5">
        <v>5</v>
      </c>
      <c r="N17" s="18">
        <f>M17/L10</f>
        <v>9.0909090909090912E-2</v>
      </c>
      <c r="O17" s="6"/>
      <c r="P17" s="83" t="s">
        <v>30</v>
      </c>
      <c r="Q17" s="84"/>
      <c r="R17" s="5">
        <v>15</v>
      </c>
      <c r="S17" s="18">
        <f>R17/L10</f>
        <v>0.27272727272727271</v>
      </c>
      <c r="T17" s="6"/>
      <c r="U17" s="191" t="s">
        <v>30</v>
      </c>
      <c r="V17" s="192"/>
      <c r="W17" s="61">
        <v>7</v>
      </c>
      <c r="X17" s="18">
        <f>W17/L10</f>
        <v>0.12727272727272726</v>
      </c>
      <c r="Z17" s="118"/>
      <c r="AA17" s="150">
        <f t="shared" si="0"/>
        <v>55</v>
      </c>
      <c r="AB17" s="152"/>
      <c r="AG17" s="96"/>
      <c r="AH17" s="97"/>
      <c r="AI17" s="97"/>
      <c r="AJ17" s="97"/>
      <c r="AK17" s="97"/>
      <c r="AL17" s="99"/>
      <c r="AM17" s="99"/>
      <c r="AN17" s="90"/>
    </row>
    <row r="18" spans="1:43" x14ac:dyDescent="0.2">
      <c r="A18" s="40"/>
      <c r="B18" s="6"/>
      <c r="C18" s="40"/>
      <c r="E18" s="14"/>
      <c r="F18" s="40"/>
      <c r="H18" s="40"/>
      <c r="I18" s="6"/>
      <c r="J18" s="6"/>
      <c r="K18" s="40"/>
      <c r="L18" s="6"/>
      <c r="M18" s="40"/>
      <c r="P18" s="40"/>
      <c r="R18" s="40"/>
      <c r="U18" s="40"/>
      <c r="W18" s="40"/>
      <c r="AB18" s="152"/>
      <c r="AG18" s="149"/>
      <c r="AM18" s="99"/>
      <c r="AN18" s="91"/>
    </row>
    <row r="19" spans="1:43" x14ac:dyDescent="0.2">
      <c r="A19" s="203" t="s">
        <v>10</v>
      </c>
      <c r="B19" s="204"/>
      <c r="C19" s="203" t="s">
        <v>39</v>
      </c>
      <c r="D19" s="204"/>
      <c r="E19" s="25"/>
      <c r="F19" s="203" t="s">
        <v>10</v>
      </c>
      <c r="G19" s="204"/>
      <c r="H19" s="203" t="s">
        <v>39</v>
      </c>
      <c r="I19" s="204"/>
      <c r="J19" s="26"/>
      <c r="K19" s="203" t="s">
        <v>10</v>
      </c>
      <c r="L19" s="204"/>
      <c r="M19" s="203" t="s">
        <v>39</v>
      </c>
      <c r="N19" s="204"/>
      <c r="O19" s="26"/>
      <c r="P19" s="203" t="s">
        <v>10</v>
      </c>
      <c r="Q19" s="204"/>
      <c r="R19" s="203" t="s">
        <v>39</v>
      </c>
      <c r="S19" s="204"/>
      <c r="U19" s="203" t="s">
        <v>10</v>
      </c>
      <c r="V19" s="204"/>
      <c r="W19" s="203" t="s">
        <v>39</v>
      </c>
      <c r="X19" s="204"/>
      <c r="AA19" s="98" t="s">
        <v>26</v>
      </c>
      <c r="AC19" s="98" t="s">
        <v>27</v>
      </c>
      <c r="AE19" s="98" t="s">
        <v>28</v>
      </c>
      <c r="AG19" s="102"/>
      <c r="AH19" s="97"/>
      <c r="AI19" s="97"/>
      <c r="AJ19" s="97"/>
      <c r="AK19" s="97"/>
      <c r="AL19" s="99"/>
      <c r="AM19" s="99"/>
      <c r="AN19" s="91"/>
    </row>
    <row r="20" spans="1:43" x14ac:dyDescent="0.2">
      <c r="A20" s="9" t="s">
        <v>1</v>
      </c>
      <c r="B20" s="15">
        <v>227</v>
      </c>
      <c r="C20" s="9" t="s">
        <v>1</v>
      </c>
      <c r="D20" s="15">
        <v>76</v>
      </c>
      <c r="F20" s="9" t="s">
        <v>1</v>
      </c>
      <c r="G20" s="15">
        <v>157</v>
      </c>
      <c r="H20" s="9" t="s">
        <v>1</v>
      </c>
      <c r="I20" s="15">
        <v>51</v>
      </c>
      <c r="K20" s="9" t="s">
        <v>1</v>
      </c>
      <c r="L20" s="15">
        <v>41</v>
      </c>
      <c r="M20" s="9" t="s">
        <v>1</v>
      </c>
      <c r="N20" s="15">
        <v>10</v>
      </c>
      <c r="P20" s="9" t="s">
        <v>1</v>
      </c>
      <c r="Q20" s="15">
        <v>47</v>
      </c>
      <c r="R20" s="9" t="s">
        <v>1</v>
      </c>
      <c r="S20" s="15">
        <v>22</v>
      </c>
      <c r="U20" s="9" t="s">
        <v>1</v>
      </c>
      <c r="V20" s="15">
        <v>27</v>
      </c>
      <c r="W20" s="9" t="s">
        <v>1</v>
      </c>
      <c r="X20" s="15">
        <v>12</v>
      </c>
      <c r="AA20" s="98">
        <f>B20+G20+L20+Q20+V20</f>
        <v>499</v>
      </c>
      <c r="AC20" s="98">
        <f>D20+I20+N20+S20+X20</f>
        <v>171</v>
      </c>
      <c r="AD20" s="92">
        <f>AC20/AE20</f>
        <v>0.25522388059701495</v>
      </c>
      <c r="AE20" s="98">
        <f>AA20+AC20</f>
        <v>670</v>
      </c>
      <c r="AG20" s="103"/>
      <c r="AH20" s="97"/>
      <c r="AI20" s="97"/>
      <c r="AJ20" s="97"/>
      <c r="AK20" s="97"/>
      <c r="AL20" s="99"/>
      <c r="AM20" s="99"/>
      <c r="AN20" s="91"/>
    </row>
    <row r="21" spans="1:43" x14ac:dyDescent="0.2">
      <c r="A21" s="9" t="s">
        <v>4</v>
      </c>
      <c r="B21" s="15">
        <v>2</v>
      </c>
      <c r="C21" s="9" t="s">
        <v>4</v>
      </c>
      <c r="D21" s="15">
        <v>0</v>
      </c>
      <c r="F21" s="9" t="s">
        <v>4</v>
      </c>
      <c r="G21" s="15">
        <v>2</v>
      </c>
      <c r="H21" s="9" t="s">
        <v>4</v>
      </c>
      <c r="I21" s="15">
        <v>0</v>
      </c>
      <c r="K21" s="9" t="s">
        <v>4</v>
      </c>
      <c r="L21" s="15">
        <v>0</v>
      </c>
      <c r="M21" s="9" t="s">
        <v>4</v>
      </c>
      <c r="N21" s="15">
        <v>0</v>
      </c>
      <c r="P21" s="9" t="s">
        <v>4</v>
      </c>
      <c r="Q21" s="15">
        <v>5</v>
      </c>
      <c r="R21" s="9" t="s">
        <v>4</v>
      </c>
      <c r="S21" s="15">
        <v>4</v>
      </c>
      <c r="U21" s="9" t="s">
        <v>4</v>
      </c>
      <c r="V21" s="15">
        <v>3</v>
      </c>
      <c r="W21" s="9" t="s">
        <v>4</v>
      </c>
      <c r="X21" s="15">
        <v>1</v>
      </c>
      <c r="AA21" s="98">
        <f t="shared" ref="AA21:AA23" si="1">B21+G21+L21+Q21+V21</f>
        <v>12</v>
      </c>
      <c r="AC21" s="98">
        <f t="shared" ref="AC21:AC23" si="2">D21+I21+N21+S21+X21</f>
        <v>5</v>
      </c>
      <c r="AD21" s="92">
        <f t="shared" ref="AD21:AD23" si="3">AC21/AE21</f>
        <v>0.29411764705882354</v>
      </c>
      <c r="AE21" s="98">
        <f t="shared" ref="AE21:AE23" si="4">AA21+AC21</f>
        <v>17</v>
      </c>
      <c r="AG21" s="102"/>
      <c r="AH21" s="97"/>
      <c r="AI21" s="97"/>
      <c r="AJ21" s="97"/>
      <c r="AK21" s="97"/>
      <c r="AL21" s="99"/>
      <c r="AM21" s="99"/>
      <c r="AN21" s="91"/>
    </row>
    <row r="22" spans="1:43" x14ac:dyDescent="0.2">
      <c r="A22" s="9" t="s">
        <v>5</v>
      </c>
      <c r="B22" s="15">
        <v>230</v>
      </c>
      <c r="C22" s="9" t="s">
        <v>5</v>
      </c>
      <c r="D22" s="15">
        <v>77</v>
      </c>
      <c r="F22" s="9" t="s">
        <v>5</v>
      </c>
      <c r="G22" s="15">
        <v>157</v>
      </c>
      <c r="H22" s="9" t="s">
        <v>5</v>
      </c>
      <c r="I22" s="15">
        <v>51</v>
      </c>
      <c r="K22" s="9" t="s">
        <v>5</v>
      </c>
      <c r="L22" s="15">
        <v>42</v>
      </c>
      <c r="M22" s="9" t="s">
        <v>5</v>
      </c>
      <c r="N22" s="15">
        <v>10</v>
      </c>
      <c r="P22" s="9" t="s">
        <v>5</v>
      </c>
      <c r="Q22" s="15">
        <v>44</v>
      </c>
      <c r="R22" s="9" t="s">
        <v>5</v>
      </c>
      <c r="S22" s="15">
        <v>18</v>
      </c>
      <c r="U22" s="9" t="s">
        <v>5</v>
      </c>
      <c r="V22" s="15">
        <v>24</v>
      </c>
      <c r="W22" s="9" t="s">
        <v>5</v>
      </c>
      <c r="X22" s="15">
        <v>11</v>
      </c>
      <c r="AA22" s="98">
        <f t="shared" si="1"/>
        <v>497</v>
      </c>
      <c r="AC22" s="98">
        <f t="shared" si="2"/>
        <v>167</v>
      </c>
      <c r="AD22" s="92">
        <f t="shared" si="3"/>
        <v>0.25150602409638556</v>
      </c>
      <c r="AE22" s="98">
        <f t="shared" si="4"/>
        <v>664</v>
      </c>
      <c r="AG22" s="102"/>
      <c r="AH22" s="102"/>
      <c r="AI22" s="102"/>
      <c r="AJ22" s="99"/>
      <c r="AK22" s="99"/>
      <c r="AL22" s="99"/>
      <c r="AM22" s="99"/>
      <c r="AN22" s="91"/>
    </row>
    <row r="23" spans="1:43" x14ac:dyDescent="0.2">
      <c r="A23" s="10" t="s">
        <v>30</v>
      </c>
      <c r="B23" s="16">
        <v>2</v>
      </c>
      <c r="C23" s="10" t="s">
        <v>30</v>
      </c>
      <c r="D23" s="16">
        <v>2</v>
      </c>
      <c r="F23" s="10" t="s">
        <v>30</v>
      </c>
      <c r="G23" s="16">
        <v>20</v>
      </c>
      <c r="H23" s="10" t="s">
        <v>30</v>
      </c>
      <c r="I23" s="16">
        <v>4</v>
      </c>
      <c r="K23" s="10" t="s">
        <v>30</v>
      </c>
      <c r="L23" s="16">
        <v>4</v>
      </c>
      <c r="M23" s="10" t="s">
        <v>30</v>
      </c>
      <c r="N23" s="16">
        <v>1</v>
      </c>
      <c r="P23" s="10" t="s">
        <v>30</v>
      </c>
      <c r="Q23" s="16">
        <v>11</v>
      </c>
      <c r="R23" s="10" t="s">
        <v>30</v>
      </c>
      <c r="S23" s="16">
        <v>4</v>
      </c>
      <c r="U23" s="10" t="s">
        <v>30</v>
      </c>
      <c r="V23" s="16">
        <v>6</v>
      </c>
      <c r="W23" s="10" t="s">
        <v>30</v>
      </c>
      <c r="X23" s="16">
        <v>1</v>
      </c>
      <c r="AA23" s="98">
        <f t="shared" si="1"/>
        <v>43</v>
      </c>
      <c r="AC23" s="98">
        <f t="shared" si="2"/>
        <v>12</v>
      </c>
      <c r="AD23" s="92">
        <f t="shared" si="3"/>
        <v>0.21818181818181817</v>
      </c>
      <c r="AE23" s="98">
        <f t="shared" si="4"/>
        <v>55</v>
      </c>
      <c r="AG23" s="103"/>
      <c r="AM23" s="99"/>
      <c r="AN23" s="90"/>
      <c r="AO23" s="162"/>
      <c r="AP23" s="162"/>
      <c r="AQ23" s="162"/>
    </row>
    <row r="24" spans="1:43" x14ac:dyDescent="0.2">
      <c r="A24" s="46" t="s">
        <v>61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AG24" s="102"/>
      <c r="AH24" s="103"/>
      <c r="AI24" s="102"/>
      <c r="AJ24" s="99"/>
      <c r="AK24" s="99"/>
      <c r="AL24" s="99"/>
      <c r="AM24" s="99"/>
      <c r="AN24" s="91"/>
    </row>
    <row r="25" spans="1:43" x14ac:dyDescent="0.2">
      <c r="A25" s="109" t="s">
        <v>60</v>
      </c>
      <c r="B25" s="110"/>
      <c r="C25" s="110"/>
      <c r="D25" s="110"/>
      <c r="E25" s="110"/>
      <c r="F25" s="110"/>
      <c r="G25" s="110"/>
      <c r="H25" s="110"/>
      <c r="I25" s="110"/>
      <c r="J25" s="110"/>
      <c r="K25" s="110"/>
      <c r="L25" s="110"/>
      <c r="M25" s="110"/>
      <c r="N25" s="110"/>
      <c r="O25" s="110"/>
      <c r="P25" s="110"/>
      <c r="Q25" s="76"/>
      <c r="R25" s="76"/>
      <c r="S25" s="76"/>
      <c r="T25" s="76"/>
      <c r="U25" s="76"/>
      <c r="V25" s="76"/>
      <c r="W25" s="76"/>
      <c r="AG25" s="102"/>
      <c r="AH25" s="102"/>
      <c r="AI25" s="102"/>
      <c r="AJ25" s="99"/>
      <c r="AK25" s="99"/>
      <c r="AL25" s="99"/>
      <c r="AM25" s="99"/>
      <c r="AN25" s="91"/>
    </row>
    <row r="26" spans="1:43" x14ac:dyDescent="0.2">
      <c r="A26" s="27"/>
      <c r="AG26" s="102"/>
      <c r="AH26" s="103"/>
      <c r="AI26" s="103"/>
      <c r="AJ26" s="99"/>
      <c r="AK26" s="99"/>
      <c r="AL26" s="99"/>
      <c r="AM26" s="99"/>
      <c r="AN26" s="91"/>
    </row>
    <row r="27" spans="1:43" x14ac:dyDescent="0.2">
      <c r="A27" s="179" t="s">
        <v>62</v>
      </c>
      <c r="B27" s="179"/>
      <c r="C27" s="179"/>
      <c r="D27" s="179"/>
      <c r="E27" s="179"/>
      <c r="F27" s="179"/>
      <c r="G27" s="179"/>
      <c r="H27" s="179"/>
      <c r="I27" s="179"/>
      <c r="J27" s="179"/>
      <c r="K27" s="179"/>
      <c r="L27" s="179"/>
      <c r="M27" s="179"/>
      <c r="N27" s="179"/>
      <c r="O27" s="179"/>
      <c r="P27" s="179"/>
      <c r="Q27" s="179"/>
      <c r="R27" s="179"/>
      <c r="S27" s="179"/>
      <c r="T27" s="179"/>
      <c r="U27" s="179"/>
      <c r="V27" s="179"/>
      <c r="W27" s="179"/>
      <c r="X27" s="179"/>
      <c r="AG27" s="103"/>
      <c r="AH27" s="102"/>
      <c r="AI27" s="102"/>
      <c r="AJ27" s="99"/>
      <c r="AK27" s="99"/>
      <c r="AL27" s="99"/>
      <c r="AM27" s="99"/>
      <c r="AN27" s="91"/>
    </row>
    <row r="28" spans="1:43" ht="13.5" customHeight="1" x14ac:dyDescent="0.2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2"/>
      <c r="Z28" s="119"/>
      <c r="AA28" s="153"/>
      <c r="AB28" s="154"/>
      <c r="AG28" s="102"/>
      <c r="AH28" s="102"/>
      <c r="AI28" s="102"/>
      <c r="AJ28" s="99"/>
      <c r="AK28" s="99"/>
      <c r="AL28" s="99"/>
      <c r="AM28" s="99"/>
      <c r="AN28" s="91"/>
    </row>
    <row r="29" spans="1:43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Z29" s="119"/>
      <c r="AA29" s="153"/>
      <c r="AB29" s="154"/>
      <c r="AG29" s="102"/>
      <c r="AH29" s="102"/>
      <c r="AI29" s="146"/>
      <c r="AJ29" s="100"/>
      <c r="AK29" s="100"/>
      <c r="AL29" s="100"/>
      <c r="AM29" s="100"/>
      <c r="AN29" s="90"/>
    </row>
    <row r="30" spans="1:43" x14ac:dyDescent="0.2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Z30" s="119"/>
      <c r="AA30" s="153"/>
      <c r="AB30" s="154"/>
      <c r="AG30" s="103"/>
      <c r="AH30" s="103"/>
      <c r="AI30" s="103"/>
      <c r="AJ30" s="99"/>
      <c r="AK30" s="99"/>
      <c r="AL30" s="99"/>
      <c r="AM30" s="99"/>
      <c r="AN30" s="91"/>
    </row>
    <row r="31" spans="1:43" x14ac:dyDescent="0.2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AA31" s="153"/>
    </row>
    <row r="32" spans="1:43" x14ac:dyDescent="0.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AA32" s="153"/>
    </row>
    <row r="33" spans="1:39" x14ac:dyDescent="0.2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AA33" s="153"/>
    </row>
    <row r="34" spans="1:39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AA34" s="153"/>
    </row>
    <row r="35" spans="1:39" x14ac:dyDescent="0.2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AA35" s="154"/>
      <c r="AB35" s="154"/>
    </row>
    <row r="36" spans="1:39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AA36" s="154"/>
      <c r="AB36" s="154"/>
    </row>
    <row r="37" spans="1:39" x14ac:dyDescent="0.2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AA37" s="154"/>
      <c r="AB37" s="154"/>
    </row>
    <row r="38" spans="1:39" x14ac:dyDescent="0.2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Z38" s="119"/>
      <c r="AA38" s="153"/>
      <c r="AB38" s="154"/>
      <c r="AC38" s="154"/>
      <c r="AD38" s="154"/>
      <c r="AE38" s="154"/>
      <c r="AF38" s="154"/>
      <c r="AG38" s="154"/>
      <c r="AH38" s="154"/>
      <c r="AI38" s="154"/>
      <c r="AJ38" s="154"/>
      <c r="AK38" s="154"/>
      <c r="AL38" s="154"/>
      <c r="AM38" s="154"/>
    </row>
    <row r="39" spans="1:39" x14ac:dyDescent="0.2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Z39" s="119"/>
      <c r="AA39" s="153"/>
      <c r="AB39" s="155" t="s">
        <v>25</v>
      </c>
      <c r="AC39" s="154" t="s">
        <v>53</v>
      </c>
      <c r="AD39" s="154" t="s">
        <v>54</v>
      </c>
      <c r="AE39" s="154" t="s">
        <v>55</v>
      </c>
      <c r="AF39" s="154" t="s">
        <v>64</v>
      </c>
      <c r="AG39" s="154">
        <v>2012</v>
      </c>
      <c r="AH39" s="154">
        <v>2013</v>
      </c>
      <c r="AI39" s="154">
        <v>2014</v>
      </c>
      <c r="AJ39" s="154" t="s">
        <v>48</v>
      </c>
      <c r="AK39" s="154" t="s">
        <v>47</v>
      </c>
      <c r="AL39" s="154" t="s">
        <v>29</v>
      </c>
      <c r="AM39" s="154"/>
    </row>
    <row r="40" spans="1:39" x14ac:dyDescent="0.2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AB40" s="156" t="s">
        <v>13</v>
      </c>
      <c r="AC40" s="154">
        <v>8</v>
      </c>
      <c r="AD40" s="154">
        <v>16</v>
      </c>
      <c r="AE40" s="98">
        <v>11</v>
      </c>
      <c r="AF40" s="154">
        <v>20</v>
      </c>
      <c r="AG40" s="154">
        <v>11</v>
      </c>
      <c r="AH40" s="154">
        <v>7</v>
      </c>
      <c r="AI40" s="154">
        <v>7</v>
      </c>
      <c r="AJ40" s="154">
        <v>7</v>
      </c>
      <c r="AK40" s="154">
        <v>4</v>
      </c>
      <c r="AL40" s="154">
        <f>SUM(AC40:AK40)</f>
        <v>91</v>
      </c>
      <c r="AM40" s="153">
        <f>AL40/5077</f>
        <v>1.7923970848926531E-2</v>
      </c>
    </row>
    <row r="41" spans="1:39" x14ac:dyDescent="0.2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AB41" s="156" t="s">
        <v>14</v>
      </c>
      <c r="AC41" s="154">
        <v>7</v>
      </c>
      <c r="AD41" s="154">
        <v>8</v>
      </c>
      <c r="AE41" s="98">
        <v>11</v>
      </c>
      <c r="AF41" s="154">
        <v>10</v>
      </c>
      <c r="AG41" s="154">
        <v>2</v>
      </c>
      <c r="AH41" s="154">
        <v>0</v>
      </c>
      <c r="AI41" s="154">
        <v>8</v>
      </c>
      <c r="AJ41" s="154">
        <v>14</v>
      </c>
      <c r="AK41" s="154">
        <v>8</v>
      </c>
      <c r="AL41" s="154">
        <f t="shared" ref="AL41:AL51" si="5">SUM(AC41:AK41)</f>
        <v>68</v>
      </c>
      <c r="AM41" s="153">
        <f t="shared" ref="AM41:AM52" si="6">AL41/5077</f>
        <v>1.3393736458538507E-2</v>
      </c>
    </row>
    <row r="42" spans="1:39" x14ac:dyDescent="0.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AB42" s="156" t="s">
        <v>15</v>
      </c>
      <c r="AC42" s="154">
        <v>29</v>
      </c>
      <c r="AD42" s="154">
        <v>11</v>
      </c>
      <c r="AE42" s="98">
        <v>17</v>
      </c>
      <c r="AF42" s="154">
        <v>18</v>
      </c>
      <c r="AG42" s="154">
        <v>12</v>
      </c>
      <c r="AH42" s="154">
        <v>9</v>
      </c>
      <c r="AI42" s="154">
        <v>22</v>
      </c>
      <c r="AJ42" s="154">
        <v>21</v>
      </c>
      <c r="AK42" s="154">
        <v>10</v>
      </c>
      <c r="AL42" s="154">
        <f t="shared" si="5"/>
        <v>149</v>
      </c>
      <c r="AM42" s="153">
        <f t="shared" si="6"/>
        <v>2.9348040181209376E-2</v>
      </c>
    </row>
    <row r="43" spans="1:39" ht="12.75" customHeight="1" x14ac:dyDescent="0.2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AB43" s="156" t="s">
        <v>16</v>
      </c>
      <c r="AC43" s="154">
        <v>38</v>
      </c>
      <c r="AD43" s="154">
        <v>43</v>
      </c>
      <c r="AE43" s="98">
        <v>50</v>
      </c>
      <c r="AF43" s="154">
        <v>32</v>
      </c>
      <c r="AG43" s="154">
        <v>23</v>
      </c>
      <c r="AH43" s="154">
        <v>14</v>
      </c>
      <c r="AI43" s="154">
        <v>42</v>
      </c>
      <c r="AJ43" s="154">
        <v>34</v>
      </c>
      <c r="AK43" s="154">
        <v>40</v>
      </c>
      <c r="AL43" s="154">
        <f t="shared" si="5"/>
        <v>316</v>
      </c>
      <c r="AM43" s="153">
        <f t="shared" si="6"/>
        <v>6.2241481189678947E-2</v>
      </c>
    </row>
    <row r="44" spans="1:39" ht="12.75" customHeight="1" x14ac:dyDescent="0.2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AB44" s="156" t="s">
        <v>17</v>
      </c>
      <c r="AC44" s="154">
        <v>72</v>
      </c>
      <c r="AD44" s="154">
        <v>111</v>
      </c>
      <c r="AE44" s="98">
        <v>72</v>
      </c>
      <c r="AF44" s="154">
        <v>76</v>
      </c>
      <c r="AG44" s="154">
        <v>42</v>
      </c>
      <c r="AH44" s="154">
        <v>88</v>
      </c>
      <c r="AI44" s="154">
        <v>51</v>
      </c>
      <c r="AJ44" s="154">
        <v>54</v>
      </c>
      <c r="AK44" s="154">
        <v>113</v>
      </c>
      <c r="AL44" s="154">
        <f t="shared" si="5"/>
        <v>679</v>
      </c>
      <c r="AM44" s="153">
        <f t="shared" si="6"/>
        <v>0.13374039787275951</v>
      </c>
    </row>
    <row r="45" spans="1:39" ht="12.75" customHeight="1" x14ac:dyDescent="0.2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AB45" s="156" t="s">
        <v>18</v>
      </c>
      <c r="AC45" s="154">
        <v>66</v>
      </c>
      <c r="AD45" s="154">
        <v>92</v>
      </c>
      <c r="AE45" s="98">
        <v>111</v>
      </c>
      <c r="AF45" s="154">
        <v>114</v>
      </c>
      <c r="AG45" s="154">
        <v>62</v>
      </c>
      <c r="AH45" s="154">
        <v>68</v>
      </c>
      <c r="AI45" s="154">
        <v>60</v>
      </c>
      <c r="AJ45" s="154">
        <v>79</v>
      </c>
      <c r="AK45" s="154">
        <v>76</v>
      </c>
      <c r="AL45" s="154">
        <f t="shared" si="5"/>
        <v>728</v>
      </c>
      <c r="AM45" s="153">
        <f t="shared" si="6"/>
        <v>0.14339176679141225</v>
      </c>
    </row>
    <row r="46" spans="1:39" ht="12.75" customHeight="1" x14ac:dyDescent="0.2">
      <c r="A46" s="202"/>
      <c r="B46" s="202"/>
      <c r="C46" s="202"/>
      <c r="D46" s="202"/>
      <c r="E46" s="202"/>
      <c r="F46" s="202"/>
      <c r="G46" s="202"/>
      <c r="H46" s="202"/>
      <c r="I46" s="202"/>
      <c r="J46" s="202"/>
      <c r="K46" s="202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AB46" s="156" t="s">
        <v>19</v>
      </c>
      <c r="AC46" s="154">
        <v>84</v>
      </c>
      <c r="AD46" s="154">
        <v>100</v>
      </c>
      <c r="AE46" s="98">
        <v>99</v>
      </c>
      <c r="AF46" s="154">
        <v>105</v>
      </c>
      <c r="AG46" s="154">
        <v>72</v>
      </c>
      <c r="AH46" s="154">
        <v>64</v>
      </c>
      <c r="AI46" s="154">
        <v>82</v>
      </c>
      <c r="AJ46" s="154">
        <v>69</v>
      </c>
      <c r="AK46" s="154">
        <v>99</v>
      </c>
      <c r="AL46" s="154">
        <f t="shared" si="5"/>
        <v>774</v>
      </c>
      <c r="AM46" s="153">
        <f t="shared" si="6"/>
        <v>0.15245223557218829</v>
      </c>
    </row>
    <row r="47" spans="1:39" ht="12.75" customHeight="1" x14ac:dyDescent="0.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AB47" s="156" t="s">
        <v>20</v>
      </c>
      <c r="AC47" s="154">
        <v>101</v>
      </c>
      <c r="AD47" s="154">
        <v>92</v>
      </c>
      <c r="AE47" s="98">
        <v>95</v>
      </c>
      <c r="AF47" s="154">
        <v>92</v>
      </c>
      <c r="AG47" s="154">
        <v>58</v>
      </c>
      <c r="AH47" s="154">
        <v>72</v>
      </c>
      <c r="AI47" s="154">
        <v>77</v>
      </c>
      <c r="AJ47" s="154">
        <v>103</v>
      </c>
      <c r="AK47" s="154">
        <v>73</v>
      </c>
      <c r="AL47" s="154">
        <f t="shared" si="5"/>
        <v>763</v>
      </c>
      <c r="AM47" s="153">
        <f t="shared" si="6"/>
        <v>0.15028560173330707</v>
      </c>
    </row>
    <row r="48" spans="1:39" ht="12.75" customHeight="1" x14ac:dyDescent="0.2">
      <c r="A48" s="43"/>
      <c r="B48" s="43"/>
      <c r="C48" s="43"/>
      <c r="D48" s="205"/>
      <c r="E48" s="205"/>
      <c r="F48" s="205"/>
      <c r="G48" s="205"/>
      <c r="H48" s="205"/>
      <c r="I48" s="205"/>
      <c r="J48" s="205"/>
      <c r="K48" s="205"/>
      <c r="L48" s="34"/>
      <c r="M48" s="35"/>
      <c r="N48" s="34"/>
      <c r="O48" s="34"/>
      <c r="P48" s="34"/>
      <c r="Q48" s="34"/>
      <c r="R48" s="35"/>
      <c r="S48" s="34"/>
      <c r="T48" s="34"/>
      <c r="U48" s="34"/>
      <c r="V48" s="34"/>
      <c r="AB48" s="156" t="s">
        <v>21</v>
      </c>
      <c r="AC48" s="154">
        <v>80</v>
      </c>
      <c r="AD48" s="154">
        <v>74</v>
      </c>
      <c r="AE48" s="98">
        <v>77</v>
      </c>
      <c r="AF48" s="154">
        <v>78</v>
      </c>
      <c r="AG48" s="154">
        <v>62</v>
      </c>
      <c r="AH48" s="154">
        <v>40</v>
      </c>
      <c r="AI48" s="154">
        <v>64</v>
      </c>
      <c r="AJ48" s="154">
        <v>64</v>
      </c>
      <c r="AK48" s="154">
        <v>96</v>
      </c>
      <c r="AL48" s="154">
        <f t="shared" si="5"/>
        <v>635</v>
      </c>
      <c r="AM48" s="153">
        <f t="shared" si="6"/>
        <v>0.1250738625172346</v>
      </c>
    </row>
    <row r="49" spans="1:40" ht="12.75" customHeight="1" x14ac:dyDescent="0.2">
      <c r="A49" s="206"/>
      <c r="B49" s="206"/>
      <c r="C49" s="206"/>
      <c r="D49" s="207"/>
      <c r="E49" s="207"/>
      <c r="F49" s="207"/>
      <c r="G49" s="207"/>
      <c r="H49" s="207"/>
      <c r="I49" s="207"/>
      <c r="J49" s="207"/>
      <c r="K49" s="207"/>
      <c r="L49" s="36"/>
      <c r="M49" s="36"/>
      <c r="N49" s="37"/>
      <c r="O49" s="36"/>
      <c r="P49" s="36"/>
      <c r="Q49" s="33"/>
      <c r="R49" s="36"/>
      <c r="S49" s="37"/>
      <c r="T49" s="36"/>
      <c r="U49" s="36"/>
      <c r="V49" s="33"/>
      <c r="X49" s="31"/>
      <c r="AB49" s="156" t="s">
        <v>22</v>
      </c>
      <c r="AC49" s="154">
        <v>56</v>
      </c>
      <c r="AD49" s="154">
        <v>61</v>
      </c>
      <c r="AE49" s="98">
        <v>59</v>
      </c>
      <c r="AF49" s="154">
        <v>72</v>
      </c>
      <c r="AG49" s="154">
        <v>42</v>
      </c>
      <c r="AH49" s="154">
        <v>29</v>
      </c>
      <c r="AI49" s="154">
        <v>41</v>
      </c>
      <c r="AJ49" s="154">
        <v>53</v>
      </c>
      <c r="AK49" s="154">
        <v>38</v>
      </c>
      <c r="AL49" s="154">
        <f t="shared" si="5"/>
        <v>451</v>
      </c>
      <c r="AM49" s="153">
        <f t="shared" si="6"/>
        <v>8.8831987394130396E-2</v>
      </c>
    </row>
    <row r="50" spans="1:40" ht="12.75" customHeight="1" x14ac:dyDescent="0.2">
      <c r="A50" s="206"/>
      <c r="B50" s="206"/>
      <c r="C50" s="206"/>
      <c r="D50" s="207"/>
      <c r="E50" s="207"/>
      <c r="F50" s="207"/>
      <c r="G50" s="207"/>
      <c r="H50" s="207"/>
      <c r="I50" s="207"/>
      <c r="J50" s="207"/>
      <c r="K50" s="207"/>
      <c r="L50" s="36"/>
      <c r="M50" s="36"/>
      <c r="N50" s="37"/>
      <c r="O50" s="36"/>
      <c r="P50" s="36"/>
      <c r="Q50" s="33"/>
      <c r="R50" s="36"/>
      <c r="S50" s="37"/>
      <c r="T50" s="36"/>
      <c r="U50" s="36"/>
      <c r="V50" s="33"/>
      <c r="W50" s="6"/>
      <c r="X50" s="31"/>
      <c r="AB50" s="156" t="s">
        <v>23</v>
      </c>
      <c r="AC50" s="154">
        <v>39</v>
      </c>
      <c r="AD50" s="154">
        <v>41</v>
      </c>
      <c r="AE50" s="98">
        <v>30</v>
      </c>
      <c r="AF50" s="154">
        <v>35</v>
      </c>
      <c r="AG50" s="154">
        <v>19</v>
      </c>
      <c r="AH50" s="154">
        <v>28</v>
      </c>
      <c r="AI50" s="154">
        <v>23</v>
      </c>
      <c r="AJ50" s="154">
        <v>23</v>
      </c>
      <c r="AK50" s="154">
        <v>15</v>
      </c>
      <c r="AL50" s="154">
        <f t="shared" si="5"/>
        <v>253</v>
      </c>
      <c r="AM50" s="153">
        <f t="shared" si="6"/>
        <v>4.9832578294268272E-2</v>
      </c>
      <c r="AN50" s="93"/>
    </row>
    <row r="51" spans="1:40" ht="12.75" customHeight="1" x14ac:dyDescent="0.2">
      <c r="A51" s="206"/>
      <c r="B51" s="206"/>
      <c r="C51" s="206"/>
      <c r="D51" s="207"/>
      <c r="E51" s="207"/>
      <c r="F51" s="207"/>
      <c r="G51" s="207"/>
      <c r="H51" s="207"/>
      <c r="I51" s="207"/>
      <c r="J51" s="207"/>
      <c r="K51" s="207"/>
      <c r="L51" s="36"/>
      <c r="M51" s="36"/>
      <c r="N51" s="37"/>
      <c r="O51" s="36"/>
      <c r="P51" s="36"/>
      <c r="Q51" s="33"/>
      <c r="R51" s="36"/>
      <c r="S51" s="37"/>
      <c r="T51" s="36"/>
      <c r="U51" s="36"/>
      <c r="V51" s="33"/>
      <c r="W51" s="6"/>
      <c r="X51" s="31"/>
      <c r="Y51" s="23"/>
      <c r="Z51" s="117"/>
      <c r="AB51" s="156" t="s">
        <v>24</v>
      </c>
      <c r="AC51" s="154">
        <v>18</v>
      </c>
      <c r="AD51" s="154">
        <v>21</v>
      </c>
      <c r="AE51" s="98">
        <v>28</v>
      </c>
      <c r="AF51" s="154">
        <v>18</v>
      </c>
      <c r="AG51" s="154">
        <v>8</v>
      </c>
      <c r="AH51" s="154">
        <v>17</v>
      </c>
      <c r="AI51" s="154">
        <v>23</v>
      </c>
      <c r="AJ51" s="154">
        <v>25</v>
      </c>
      <c r="AK51" s="154">
        <v>12</v>
      </c>
      <c r="AL51" s="154">
        <f t="shared" si="5"/>
        <v>170</v>
      </c>
      <c r="AM51" s="153">
        <f t="shared" si="6"/>
        <v>3.3484341146346269E-2</v>
      </c>
      <c r="AN51" s="93"/>
    </row>
    <row r="52" spans="1:40" ht="12.75" customHeight="1" x14ac:dyDescent="0.2">
      <c r="A52" s="206"/>
      <c r="B52" s="206"/>
      <c r="C52" s="206"/>
      <c r="D52" s="207"/>
      <c r="E52" s="207"/>
      <c r="F52" s="207"/>
      <c r="G52" s="207"/>
      <c r="H52" s="207"/>
      <c r="I52" s="207"/>
      <c r="J52" s="207"/>
      <c r="K52" s="207"/>
      <c r="L52" s="36"/>
      <c r="M52" s="36"/>
      <c r="N52" s="37"/>
      <c r="O52" s="36"/>
      <c r="P52" s="36"/>
      <c r="Q52" s="33"/>
      <c r="R52" s="36"/>
      <c r="S52" s="37"/>
      <c r="T52" s="36"/>
      <c r="U52" s="36"/>
      <c r="V52" s="33"/>
      <c r="W52" s="6"/>
      <c r="X52" s="31"/>
      <c r="Y52" s="6"/>
      <c r="Z52" s="117"/>
      <c r="AB52" s="154"/>
      <c r="AC52" s="154">
        <f>SUM(AC40:AC51)</f>
        <v>598</v>
      </c>
      <c r="AD52" s="154">
        <f>SUM(AD40:AD51)</f>
        <v>670</v>
      </c>
      <c r="AE52" s="154">
        <f>SUM(AE40:AE51)</f>
        <v>660</v>
      </c>
      <c r="AF52" s="154">
        <f>SUM(AF40:AF51)</f>
        <v>670</v>
      </c>
      <c r="AG52" s="154">
        <v>413</v>
      </c>
      <c r="AH52" s="154">
        <v>436</v>
      </c>
      <c r="AI52" s="154">
        <v>500</v>
      </c>
      <c r="AJ52" s="154">
        <v>546</v>
      </c>
      <c r="AK52" s="154">
        <f>SUM(AK40:AK51)</f>
        <v>584</v>
      </c>
      <c r="AL52" s="154">
        <f>SUM(AL40:AL51)</f>
        <v>5077</v>
      </c>
      <c r="AM52" s="153">
        <f t="shared" si="6"/>
        <v>1</v>
      </c>
      <c r="AN52" s="93"/>
    </row>
    <row r="53" spans="1:40" ht="12.75" customHeight="1" x14ac:dyDescent="0.2">
      <c r="A53" s="206"/>
      <c r="B53" s="206"/>
      <c r="C53" s="206"/>
      <c r="D53" s="207"/>
      <c r="E53" s="207"/>
      <c r="F53" s="207"/>
      <c r="G53" s="207"/>
      <c r="H53" s="207"/>
      <c r="I53" s="207"/>
      <c r="J53" s="207"/>
      <c r="K53" s="207"/>
      <c r="L53" s="36"/>
      <c r="M53" s="36"/>
      <c r="N53" s="37"/>
      <c r="O53" s="36"/>
      <c r="P53" s="36"/>
      <c r="Q53" s="33"/>
      <c r="R53" s="36"/>
      <c r="S53" s="37"/>
      <c r="T53" s="36"/>
      <c r="U53" s="36"/>
      <c r="V53" s="33"/>
      <c r="X53" s="31"/>
      <c r="Y53" s="6"/>
      <c r="Z53" s="117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3"/>
      <c r="AN53" s="93"/>
    </row>
    <row r="54" spans="1:40" ht="12.75" customHeight="1" x14ac:dyDescent="0.2">
      <c r="A54" s="86"/>
      <c r="B54" s="86"/>
      <c r="C54" s="86"/>
      <c r="D54" s="85"/>
      <c r="E54" s="85"/>
      <c r="F54" s="85"/>
      <c r="G54" s="85"/>
      <c r="H54" s="85"/>
      <c r="I54" s="85"/>
      <c r="J54" s="85"/>
      <c r="K54" s="85"/>
      <c r="L54" s="36"/>
      <c r="M54" s="36"/>
      <c r="N54" s="37"/>
      <c r="O54" s="36"/>
      <c r="P54" s="36"/>
      <c r="Q54" s="33"/>
      <c r="R54" s="36"/>
      <c r="S54" s="37"/>
      <c r="T54" s="36"/>
      <c r="U54" s="36"/>
      <c r="V54" s="33"/>
      <c r="X54" s="31"/>
      <c r="Y54" s="6"/>
      <c r="Z54" s="117"/>
      <c r="AB54" s="154"/>
      <c r="AC54" s="154"/>
      <c r="AD54" s="154"/>
      <c r="AE54" s="154"/>
      <c r="AF54" s="154"/>
      <c r="AG54" s="154"/>
      <c r="AH54" s="154"/>
      <c r="AI54" s="154"/>
      <c r="AJ54" s="154"/>
      <c r="AK54" s="154"/>
      <c r="AL54" s="154"/>
      <c r="AM54" s="153"/>
      <c r="AN54" s="93"/>
    </row>
    <row r="55" spans="1:40" ht="12.75" customHeight="1" x14ac:dyDescent="0.2">
      <c r="A55" s="86"/>
      <c r="B55" s="86"/>
      <c r="C55" s="86"/>
      <c r="D55" s="85"/>
      <c r="E55" s="85"/>
      <c r="F55" s="85"/>
      <c r="G55" s="85"/>
      <c r="H55" s="85"/>
      <c r="I55" s="85"/>
      <c r="J55" s="85"/>
      <c r="K55" s="85"/>
      <c r="L55" s="36"/>
      <c r="M55" s="36"/>
      <c r="N55" s="37"/>
      <c r="O55" s="36"/>
      <c r="P55" s="36"/>
      <c r="Q55" s="33"/>
      <c r="R55" s="36"/>
      <c r="S55" s="37"/>
      <c r="T55" s="36"/>
      <c r="U55" s="36"/>
      <c r="V55" s="33"/>
      <c r="X55" s="31"/>
      <c r="Y55" s="6"/>
      <c r="Z55" s="117"/>
      <c r="AN55" s="93"/>
    </row>
    <row r="56" spans="1:40" ht="12.75" customHeight="1" x14ac:dyDescent="0.2">
      <c r="A56" s="206"/>
      <c r="B56" s="206"/>
      <c r="C56" s="206"/>
      <c r="D56" s="207"/>
      <c r="E56" s="207"/>
      <c r="F56" s="207"/>
      <c r="G56" s="207"/>
      <c r="H56" s="207"/>
      <c r="I56" s="207"/>
      <c r="J56" s="207"/>
      <c r="K56" s="207"/>
      <c r="L56" s="36"/>
      <c r="M56" s="36"/>
      <c r="N56" s="37"/>
      <c r="O56" s="36"/>
      <c r="P56" s="36"/>
      <c r="Q56" s="33"/>
      <c r="R56" s="36"/>
      <c r="S56" s="37"/>
      <c r="T56" s="36"/>
      <c r="U56" s="36"/>
      <c r="V56" s="33"/>
      <c r="X56" s="31"/>
      <c r="Y56" s="6"/>
      <c r="Z56" s="117"/>
      <c r="AN56" s="93"/>
    </row>
    <row r="57" spans="1:40" ht="12.75" customHeight="1" x14ac:dyDescent="0.2">
      <c r="A57" s="86"/>
      <c r="B57" s="86"/>
      <c r="C57" s="86"/>
      <c r="D57" s="85"/>
      <c r="E57" s="85"/>
      <c r="F57" s="85"/>
      <c r="G57" s="85"/>
      <c r="H57" s="85"/>
      <c r="I57" s="85"/>
      <c r="J57" s="85"/>
      <c r="K57" s="85"/>
      <c r="L57" s="36"/>
      <c r="M57" s="36"/>
      <c r="N57" s="37"/>
      <c r="O57" s="36"/>
      <c r="P57" s="36"/>
      <c r="Q57" s="33"/>
      <c r="R57" s="36"/>
      <c r="S57" s="37"/>
      <c r="T57" s="36"/>
      <c r="U57" s="36"/>
      <c r="V57" s="33"/>
      <c r="X57" s="31"/>
      <c r="Y57" s="6"/>
      <c r="Z57" s="117"/>
      <c r="AN57" s="93"/>
    </row>
    <row r="58" spans="1:40" ht="12.75" customHeight="1" x14ac:dyDescent="0.2">
      <c r="A58" s="86"/>
      <c r="B58" s="86"/>
      <c r="C58" s="86"/>
      <c r="D58" s="85"/>
      <c r="E58" s="85"/>
      <c r="F58" s="85"/>
      <c r="G58" s="85"/>
      <c r="H58" s="85"/>
      <c r="I58" s="85"/>
      <c r="J58" s="85"/>
      <c r="K58" s="85"/>
      <c r="L58" s="36"/>
      <c r="M58" s="36"/>
      <c r="N58" s="37"/>
      <c r="O58" s="36"/>
      <c r="P58" s="36"/>
      <c r="Q58" s="33"/>
      <c r="R58" s="36"/>
      <c r="S58" s="37"/>
      <c r="T58" s="36"/>
      <c r="U58" s="36"/>
      <c r="V58" s="33"/>
      <c r="X58" s="31"/>
      <c r="Y58" s="6"/>
      <c r="Z58" s="117"/>
      <c r="AN58" s="93"/>
    </row>
    <row r="59" spans="1:40" ht="12.75" customHeight="1" x14ac:dyDescent="0.2">
      <c r="A59" s="168"/>
      <c r="B59" s="168"/>
      <c r="C59" s="168"/>
      <c r="D59" s="169"/>
      <c r="E59" s="169"/>
      <c r="F59" s="169"/>
      <c r="G59" s="169"/>
      <c r="H59" s="169"/>
      <c r="I59" s="169"/>
      <c r="J59" s="169"/>
      <c r="K59" s="169"/>
      <c r="L59" s="36"/>
      <c r="M59" s="36"/>
      <c r="N59" s="37"/>
      <c r="O59" s="36"/>
      <c r="P59" s="36"/>
      <c r="Q59" s="33"/>
      <c r="R59" s="36"/>
      <c r="S59" s="37"/>
      <c r="T59" s="36"/>
      <c r="U59" s="36"/>
      <c r="V59" s="33"/>
      <c r="X59" s="31"/>
      <c r="Y59" s="6"/>
      <c r="Z59" s="117"/>
      <c r="AN59" s="93"/>
    </row>
    <row r="60" spans="1:40" ht="12.75" customHeight="1" x14ac:dyDescent="0.2">
      <c r="A60" s="168"/>
      <c r="B60" s="168"/>
      <c r="C60" s="168"/>
      <c r="D60" s="169"/>
      <c r="E60" s="169"/>
      <c r="F60" s="169"/>
      <c r="G60" s="169"/>
      <c r="H60" s="169"/>
      <c r="I60" s="169"/>
      <c r="J60" s="169"/>
      <c r="K60" s="169"/>
      <c r="L60" s="36"/>
      <c r="M60" s="36"/>
      <c r="N60" s="37"/>
      <c r="O60" s="36"/>
      <c r="P60" s="36"/>
      <c r="Q60" s="33"/>
      <c r="R60" s="36"/>
      <c r="S60" s="37"/>
      <c r="T60" s="36"/>
      <c r="U60" s="36"/>
      <c r="V60" s="33"/>
      <c r="X60" s="31"/>
      <c r="Y60" s="6"/>
      <c r="Z60" s="117"/>
      <c r="AN60" s="93"/>
    </row>
    <row r="61" spans="1:40" ht="12.75" customHeight="1" x14ac:dyDescent="0.2">
      <c r="A61" s="168"/>
      <c r="B61" s="168"/>
      <c r="C61" s="168"/>
      <c r="D61" s="169"/>
      <c r="E61" s="169"/>
      <c r="F61" s="169"/>
      <c r="G61" s="169"/>
      <c r="H61" s="169"/>
      <c r="I61" s="169"/>
      <c r="J61" s="169"/>
      <c r="K61" s="169"/>
      <c r="L61" s="36"/>
      <c r="M61" s="36"/>
      <c r="N61" s="37"/>
      <c r="O61" s="36"/>
      <c r="P61" s="36"/>
      <c r="Q61" s="33"/>
      <c r="R61" s="36"/>
      <c r="S61" s="37"/>
      <c r="T61" s="36"/>
      <c r="U61" s="36"/>
      <c r="V61" s="33"/>
      <c r="X61" s="31"/>
      <c r="Y61" s="6"/>
      <c r="Z61" s="117"/>
      <c r="AN61" s="93"/>
    </row>
    <row r="62" spans="1:40" ht="12.75" customHeight="1" x14ac:dyDescent="0.2">
      <c r="A62" s="86"/>
      <c r="B62" s="86"/>
      <c r="C62" s="86"/>
      <c r="D62" s="85"/>
      <c r="E62" s="85"/>
      <c r="F62" s="85"/>
      <c r="G62" s="85"/>
      <c r="H62" s="85"/>
      <c r="I62" s="85"/>
      <c r="J62" s="85"/>
      <c r="K62" s="85"/>
      <c r="L62" s="36"/>
      <c r="M62" s="36"/>
      <c r="N62" s="37"/>
      <c r="O62" s="36"/>
      <c r="P62" s="36"/>
      <c r="Q62" s="33"/>
      <c r="R62" s="36"/>
      <c r="S62" s="37"/>
      <c r="T62" s="36"/>
      <c r="U62" s="36"/>
      <c r="V62" s="33"/>
      <c r="X62" s="31"/>
      <c r="Y62" s="6"/>
      <c r="Z62" s="117"/>
      <c r="AN62" s="93"/>
    </row>
    <row r="63" spans="1:40" ht="17.25" customHeight="1" x14ac:dyDescent="0.2">
      <c r="A63" s="206"/>
      <c r="B63" s="206"/>
      <c r="C63" s="206"/>
      <c r="D63" s="207"/>
      <c r="E63" s="207"/>
      <c r="F63" s="207"/>
      <c r="G63" s="207"/>
      <c r="H63" s="207"/>
      <c r="I63" s="207"/>
      <c r="J63" s="207"/>
      <c r="K63" s="207"/>
      <c r="L63" s="36"/>
      <c r="M63" s="36"/>
      <c r="N63" s="37"/>
      <c r="O63" s="36"/>
      <c r="P63" s="36"/>
      <c r="Q63" s="33"/>
      <c r="R63" s="36"/>
      <c r="S63" s="37"/>
      <c r="T63" s="36"/>
      <c r="U63" s="36"/>
      <c r="V63" s="33"/>
      <c r="X63" s="31"/>
      <c r="Y63" s="6"/>
      <c r="Z63" s="117"/>
      <c r="AN63" s="93"/>
    </row>
    <row r="64" spans="1:40" ht="44.25" customHeight="1" x14ac:dyDescent="0.2">
      <c r="A64" s="206"/>
      <c r="B64" s="206"/>
      <c r="C64" s="206"/>
      <c r="D64" s="207"/>
      <c r="E64" s="207"/>
      <c r="F64" s="207"/>
      <c r="G64" s="207"/>
      <c r="H64" s="207"/>
      <c r="I64" s="207"/>
      <c r="J64" s="207"/>
      <c r="K64" s="207"/>
      <c r="L64" s="36"/>
      <c r="M64" s="36"/>
      <c r="N64" s="37"/>
      <c r="O64" s="36"/>
      <c r="P64" s="36"/>
      <c r="Q64" s="33"/>
      <c r="R64" s="36"/>
      <c r="S64" s="37"/>
      <c r="T64" s="36"/>
      <c r="U64" s="36"/>
      <c r="V64" s="33"/>
      <c r="X64" s="31"/>
      <c r="Y64" s="6"/>
      <c r="Z64" s="117"/>
      <c r="AN64" s="93"/>
    </row>
    <row r="65" spans="1:40" ht="33" customHeight="1" x14ac:dyDescent="0.3">
      <c r="A65" s="206"/>
      <c r="B65" s="206"/>
      <c r="C65" s="206"/>
      <c r="D65" s="207"/>
      <c r="E65" s="207"/>
      <c r="F65" s="207"/>
      <c r="G65" s="207"/>
      <c r="H65" s="207"/>
      <c r="I65" s="207"/>
      <c r="J65" s="207"/>
      <c r="K65" s="207"/>
      <c r="L65" s="36"/>
      <c r="M65" s="36"/>
      <c r="N65" s="37"/>
      <c r="O65" s="36"/>
      <c r="P65" s="36"/>
      <c r="Q65" s="33"/>
      <c r="R65" s="36"/>
      <c r="S65" s="37"/>
      <c r="T65" s="36"/>
      <c r="U65" s="36"/>
      <c r="V65" s="33"/>
      <c r="W65" s="208">
        <v>17</v>
      </c>
      <c r="X65" s="208"/>
      <c r="AN65" s="93"/>
    </row>
    <row r="66" spans="1:40" ht="12.75" customHeight="1" x14ac:dyDescent="0.2">
      <c r="A66" s="209"/>
      <c r="B66" s="209"/>
      <c r="C66" s="209"/>
      <c r="D66" s="210"/>
      <c r="E66" s="210"/>
      <c r="F66" s="210"/>
      <c r="G66" s="210"/>
      <c r="H66" s="210"/>
      <c r="I66" s="210"/>
      <c r="J66" s="210"/>
      <c r="K66" s="210"/>
      <c r="L66" s="39"/>
      <c r="M66" s="34"/>
      <c r="N66" s="38"/>
      <c r="O66" s="38"/>
      <c r="P66" s="38"/>
      <c r="Q66" s="39"/>
      <c r="R66" s="34"/>
      <c r="S66" s="38"/>
      <c r="T66" s="38"/>
      <c r="U66" s="38"/>
      <c r="V66" s="39"/>
      <c r="AN66" s="93"/>
    </row>
    <row r="67" spans="1:40" ht="21.75" customHeight="1" x14ac:dyDescent="0.2">
      <c r="A67" s="27"/>
      <c r="D67" s="29"/>
      <c r="E67" s="29"/>
      <c r="F67" s="29"/>
      <c r="AN67" s="93"/>
    </row>
    <row r="69" spans="1:40" ht="20.25" x14ac:dyDescent="0.3">
      <c r="Y69" s="52"/>
      <c r="AA69" s="101"/>
      <c r="AB69" s="101"/>
      <c r="AC69" s="101"/>
      <c r="AD69" s="101"/>
      <c r="AE69" s="101"/>
      <c r="AF69" s="101"/>
      <c r="AG69" s="101"/>
      <c r="AH69" s="101"/>
      <c r="AI69" s="101"/>
      <c r="AJ69" s="101"/>
      <c r="AK69" s="101"/>
      <c r="AL69" s="101"/>
      <c r="AM69" s="101"/>
      <c r="AN69" s="93"/>
    </row>
    <row r="70" spans="1:40" ht="24" customHeight="1" x14ac:dyDescent="0.3">
      <c r="T70" s="52"/>
      <c r="U70" s="52"/>
      <c r="V70" s="52"/>
      <c r="Y70" s="24"/>
      <c r="AA70" s="101"/>
      <c r="AB70" s="101"/>
      <c r="AC70" s="101"/>
      <c r="AD70" s="101"/>
      <c r="AE70" s="101"/>
      <c r="AF70" s="101"/>
      <c r="AG70" s="101"/>
      <c r="AH70" s="101"/>
      <c r="AI70" s="101"/>
      <c r="AJ70" s="101"/>
      <c r="AK70" s="101"/>
      <c r="AL70" s="101"/>
      <c r="AM70" s="101"/>
      <c r="AN70" s="93"/>
    </row>
    <row r="71" spans="1:40" ht="20.25" x14ac:dyDescent="0.3">
      <c r="U71" s="24"/>
      <c r="V71" s="24"/>
      <c r="AA71" s="101"/>
      <c r="AB71" s="101"/>
      <c r="AC71" s="101"/>
      <c r="AD71" s="101"/>
      <c r="AE71" s="101"/>
      <c r="AF71" s="101"/>
      <c r="AG71" s="101"/>
      <c r="AH71" s="101"/>
      <c r="AI71" s="101"/>
      <c r="AJ71" s="101"/>
      <c r="AK71" s="101"/>
      <c r="AL71" s="101"/>
      <c r="AM71" s="101"/>
      <c r="AN71" s="93"/>
    </row>
  </sheetData>
  <mergeCells count="78">
    <mergeCell ref="W65:X65"/>
    <mergeCell ref="A66:C66"/>
    <mergeCell ref="D66:F66"/>
    <mergeCell ref="G66:H66"/>
    <mergeCell ref="I66:K66"/>
    <mergeCell ref="A65:C65"/>
    <mergeCell ref="D65:F65"/>
    <mergeCell ref="G65:H65"/>
    <mergeCell ref="I65:K65"/>
    <mergeCell ref="A63:C63"/>
    <mergeCell ref="D63:F63"/>
    <mergeCell ref="G63:H63"/>
    <mergeCell ref="I63:K63"/>
    <mergeCell ref="A64:C64"/>
    <mergeCell ref="D64:F64"/>
    <mergeCell ref="G64:H64"/>
    <mergeCell ref="I64:K64"/>
    <mergeCell ref="A56:C56"/>
    <mergeCell ref="D56:F56"/>
    <mergeCell ref="G56:H56"/>
    <mergeCell ref="I56:K56"/>
    <mergeCell ref="A52:C52"/>
    <mergeCell ref="D52:F52"/>
    <mergeCell ref="G52:H52"/>
    <mergeCell ref="I52:K52"/>
    <mergeCell ref="A53:C53"/>
    <mergeCell ref="D53:F53"/>
    <mergeCell ref="G53:H53"/>
    <mergeCell ref="I53:K53"/>
    <mergeCell ref="A50:C50"/>
    <mergeCell ref="D50:F50"/>
    <mergeCell ref="G50:H50"/>
    <mergeCell ref="I50:K50"/>
    <mergeCell ref="A51:C51"/>
    <mergeCell ref="D51:F51"/>
    <mergeCell ref="G51:H51"/>
    <mergeCell ref="I51:K51"/>
    <mergeCell ref="D48:F48"/>
    <mergeCell ref="G48:H48"/>
    <mergeCell ref="I48:K48"/>
    <mergeCell ref="A49:C49"/>
    <mergeCell ref="D49:F49"/>
    <mergeCell ref="G49:H49"/>
    <mergeCell ref="I49:K49"/>
    <mergeCell ref="P19:Q19"/>
    <mergeCell ref="R19:S19"/>
    <mergeCell ref="U19:V19"/>
    <mergeCell ref="W19:X19"/>
    <mergeCell ref="A27:X27"/>
    <mergeCell ref="M19:N19"/>
    <mergeCell ref="A46:K46"/>
    <mergeCell ref="A19:B19"/>
    <mergeCell ref="C19:D19"/>
    <mergeCell ref="F19:G19"/>
    <mergeCell ref="H19:I19"/>
    <mergeCell ref="K19:L19"/>
    <mergeCell ref="A13:D13"/>
    <mergeCell ref="F13:I13"/>
    <mergeCell ref="K13:N13"/>
    <mergeCell ref="P13:S13"/>
    <mergeCell ref="U13:X13"/>
    <mergeCell ref="U17:V17"/>
    <mergeCell ref="I9:K9"/>
    <mergeCell ref="L9:M9"/>
    <mergeCell ref="N9:P9"/>
    <mergeCell ref="I10:K10"/>
    <mergeCell ref="L10:M10"/>
    <mergeCell ref="N10:P10"/>
    <mergeCell ref="I8:K8"/>
    <mergeCell ref="L8:M8"/>
    <mergeCell ref="N8:P8"/>
    <mergeCell ref="A3:X3"/>
    <mergeCell ref="I7:K7"/>
    <mergeCell ref="L7:M7"/>
    <mergeCell ref="N7:P7"/>
    <mergeCell ref="N6:P6"/>
    <mergeCell ref="L5:M6"/>
    <mergeCell ref="N5:P5"/>
  </mergeCells>
  <pageMargins left="0.59055118110236227" right="0" top="0" bottom="0" header="0" footer="0"/>
  <pageSetup paperSize="9" scale="9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63"/>
  <sheetViews>
    <sheetView workbookViewId="0"/>
  </sheetViews>
  <sheetFormatPr defaultRowHeight="12.75" x14ac:dyDescent="0.2"/>
  <cols>
    <col min="1" max="1" width="5.85546875" style="1" customWidth="1"/>
    <col min="2" max="2" width="3.28515625" style="1" customWidth="1"/>
    <col min="3" max="3" width="6" style="1" customWidth="1"/>
    <col min="4" max="4" width="4" style="1" customWidth="1"/>
    <col min="5" max="5" width="0.42578125" style="1" customWidth="1"/>
    <col min="6" max="6" width="5.7109375" style="1" customWidth="1"/>
    <col min="7" max="7" width="3.28515625" style="1" customWidth="1"/>
    <col min="8" max="8" width="6" style="1" customWidth="1"/>
    <col min="9" max="9" width="4" style="1" customWidth="1"/>
    <col min="10" max="10" width="0.5703125" style="1" customWidth="1"/>
    <col min="11" max="11" width="5.7109375" style="1" customWidth="1"/>
    <col min="12" max="12" width="3.28515625" style="1" customWidth="1"/>
    <col min="13" max="13" width="6.140625" style="1" customWidth="1"/>
    <col min="14" max="14" width="4" style="1" customWidth="1"/>
    <col min="15" max="15" width="0.42578125" style="1" customWidth="1"/>
    <col min="16" max="16" width="5.7109375" style="1" customWidth="1"/>
    <col min="17" max="17" width="3.42578125" style="1" customWidth="1"/>
    <col min="18" max="18" width="5.85546875" style="1" customWidth="1"/>
    <col min="19" max="19" width="4" style="1" customWidth="1"/>
    <col min="20" max="20" width="0.42578125" style="1" customWidth="1"/>
    <col min="21" max="21" width="5.85546875" style="1" customWidth="1"/>
    <col min="22" max="22" width="3.42578125" style="1" customWidth="1"/>
    <col min="23" max="23" width="6.140625" style="1" customWidth="1"/>
    <col min="24" max="24" width="4" style="1" customWidth="1"/>
    <col min="25" max="25" width="0.140625" style="1" customWidth="1"/>
    <col min="26" max="26" width="9.85546875" style="1" bestFit="1" customWidth="1"/>
    <col min="27" max="16384" width="9.140625" style="1"/>
  </cols>
  <sheetData>
    <row r="3" spans="1:26" x14ac:dyDescent="0.2">
      <c r="A3" s="179" t="s">
        <v>36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</row>
    <row r="4" spans="1:26" x14ac:dyDescent="0.2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x14ac:dyDescent="0.2">
      <c r="I5" s="180" t="s">
        <v>0</v>
      </c>
      <c r="J5" s="181"/>
      <c r="K5" s="181"/>
      <c r="L5" s="181"/>
      <c r="M5" s="181"/>
      <c r="N5" s="181"/>
      <c r="O5" s="181"/>
      <c r="P5" s="182"/>
    </row>
    <row r="6" spans="1:26" x14ac:dyDescent="0.2">
      <c r="I6" s="214" t="s">
        <v>1</v>
      </c>
      <c r="J6" s="215"/>
      <c r="K6" s="216"/>
      <c r="L6" s="186">
        <v>426</v>
      </c>
      <c r="M6" s="187"/>
      <c r="N6" s="217">
        <v>1</v>
      </c>
      <c r="O6" s="218"/>
      <c r="P6" s="219"/>
    </row>
    <row r="7" spans="1:26" x14ac:dyDescent="0.2">
      <c r="I7" s="223" t="s">
        <v>2</v>
      </c>
      <c r="J7" s="224"/>
      <c r="K7" s="225"/>
      <c r="L7" s="174">
        <v>15</v>
      </c>
      <c r="M7" s="175"/>
      <c r="N7" s="226">
        <v>1</v>
      </c>
      <c r="O7" s="227"/>
      <c r="P7" s="228"/>
    </row>
    <row r="8" spans="1:26" x14ac:dyDescent="0.2">
      <c r="I8" s="223" t="s">
        <v>3</v>
      </c>
      <c r="J8" s="224"/>
      <c r="K8" s="225"/>
      <c r="L8" s="174">
        <v>420</v>
      </c>
      <c r="M8" s="175"/>
      <c r="N8" s="226">
        <v>1</v>
      </c>
      <c r="O8" s="227"/>
      <c r="P8" s="228"/>
    </row>
    <row r="9" spans="1:26" x14ac:dyDescent="0.2">
      <c r="D9" s="6"/>
      <c r="E9" s="6"/>
      <c r="F9" s="6"/>
      <c r="G9" s="6"/>
      <c r="I9" s="191" t="s">
        <v>30</v>
      </c>
      <c r="J9" s="192"/>
      <c r="K9" s="193"/>
      <c r="L9" s="194">
        <v>53</v>
      </c>
      <c r="M9" s="195"/>
      <c r="N9" s="220">
        <v>1</v>
      </c>
      <c r="O9" s="221"/>
      <c r="P9" s="222"/>
    </row>
    <row r="10" spans="1:26" x14ac:dyDescent="0.2">
      <c r="C10" s="4"/>
      <c r="D10" s="4"/>
      <c r="E10" s="4"/>
      <c r="F10" s="4"/>
      <c r="G10" s="4"/>
      <c r="H10" s="4"/>
      <c r="I10" s="4"/>
      <c r="J10" s="4"/>
      <c r="K10" s="4"/>
      <c r="L10" s="62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6" x14ac:dyDescent="0.2">
      <c r="B11" s="19"/>
      <c r="D11" s="6"/>
      <c r="E11" s="6"/>
      <c r="G11" s="19"/>
      <c r="I11" s="6"/>
      <c r="J11" s="6"/>
      <c r="K11" s="6"/>
      <c r="L11" s="19"/>
      <c r="Q11" s="19"/>
      <c r="V11" s="28"/>
    </row>
    <row r="12" spans="1:26" x14ac:dyDescent="0.2">
      <c r="A12" s="180" t="s">
        <v>6</v>
      </c>
      <c r="B12" s="181"/>
      <c r="C12" s="181"/>
      <c r="D12" s="182"/>
      <c r="E12" s="12"/>
      <c r="F12" s="180" t="s">
        <v>9</v>
      </c>
      <c r="G12" s="181"/>
      <c r="H12" s="181"/>
      <c r="I12" s="182"/>
      <c r="J12" s="12"/>
      <c r="K12" s="180" t="s">
        <v>12</v>
      </c>
      <c r="L12" s="181"/>
      <c r="M12" s="181"/>
      <c r="N12" s="182"/>
      <c r="P12" s="180" t="s">
        <v>7</v>
      </c>
      <c r="Q12" s="181"/>
      <c r="R12" s="181"/>
      <c r="S12" s="182"/>
      <c r="U12" s="199" t="s">
        <v>8</v>
      </c>
      <c r="V12" s="200"/>
      <c r="W12" s="200"/>
      <c r="X12" s="201"/>
      <c r="Z12" s="20"/>
    </row>
    <row r="13" spans="1:26" x14ac:dyDescent="0.2">
      <c r="A13" s="63" t="s">
        <v>1</v>
      </c>
      <c r="B13" s="6"/>
      <c r="C13" s="11">
        <v>199</v>
      </c>
      <c r="D13" s="17">
        <f>C13/L6</f>
        <v>0.46713615023474181</v>
      </c>
      <c r="E13" s="13"/>
      <c r="F13" s="63" t="s">
        <v>1</v>
      </c>
      <c r="G13" s="6"/>
      <c r="H13" s="11">
        <v>114</v>
      </c>
      <c r="I13" s="17">
        <f>H13/L6</f>
        <v>0.26760563380281688</v>
      </c>
      <c r="J13" s="13"/>
      <c r="K13" s="63" t="s">
        <v>1</v>
      </c>
      <c r="L13" s="6"/>
      <c r="M13" s="11">
        <v>16</v>
      </c>
      <c r="N13" s="17">
        <f>M13/L6</f>
        <v>3.7558685446009391E-2</v>
      </c>
      <c r="P13" s="63" t="s">
        <v>1</v>
      </c>
      <c r="Q13" s="6"/>
      <c r="R13" s="11">
        <v>55</v>
      </c>
      <c r="S13" s="17">
        <f>R13/L6</f>
        <v>0.12910798122065728</v>
      </c>
      <c r="U13" s="63" t="s">
        <v>1</v>
      </c>
      <c r="V13" s="6"/>
      <c r="W13" s="21">
        <v>42</v>
      </c>
      <c r="X13" s="17">
        <f>W13/L6</f>
        <v>9.8591549295774641E-2</v>
      </c>
      <c r="Z13" s="20"/>
    </row>
    <row r="14" spans="1:26" x14ac:dyDescent="0.2">
      <c r="A14" s="63" t="s">
        <v>2</v>
      </c>
      <c r="B14" s="6"/>
      <c r="C14" s="11">
        <v>5</v>
      </c>
      <c r="D14" s="17">
        <f>C14/L7</f>
        <v>0.33333333333333331</v>
      </c>
      <c r="E14" s="13"/>
      <c r="F14" s="63" t="s">
        <v>2</v>
      </c>
      <c r="G14" s="6"/>
      <c r="H14" s="11">
        <v>0</v>
      </c>
      <c r="I14" s="17">
        <f>H14/L7</f>
        <v>0</v>
      </c>
      <c r="J14" s="13"/>
      <c r="K14" s="63" t="s">
        <v>2</v>
      </c>
      <c r="L14" s="6"/>
      <c r="M14" s="11">
        <v>0</v>
      </c>
      <c r="N14" s="17">
        <f>M14/L7</f>
        <v>0</v>
      </c>
      <c r="P14" s="63" t="s">
        <v>2</v>
      </c>
      <c r="Q14" s="6"/>
      <c r="R14" s="11">
        <v>8</v>
      </c>
      <c r="S14" s="17">
        <f>R14/L7</f>
        <v>0.53333333333333333</v>
      </c>
      <c r="U14" s="63" t="s">
        <v>2</v>
      </c>
      <c r="V14" s="6"/>
      <c r="W14" s="21">
        <v>2</v>
      </c>
      <c r="X14" s="17">
        <f>W14/L7</f>
        <v>0.13333333333333333</v>
      </c>
      <c r="Z14" s="20"/>
    </row>
    <row r="15" spans="1:26" x14ac:dyDescent="0.2">
      <c r="A15" s="63" t="s">
        <v>3</v>
      </c>
      <c r="B15" s="6"/>
      <c r="C15" s="11">
        <v>199</v>
      </c>
      <c r="D15" s="17">
        <f>C15/L8</f>
        <v>0.47380952380952379</v>
      </c>
      <c r="E15" s="13"/>
      <c r="F15" s="63" t="s">
        <v>3</v>
      </c>
      <c r="G15" s="6"/>
      <c r="H15" s="11">
        <v>115</v>
      </c>
      <c r="I15" s="17">
        <f>H15/L8</f>
        <v>0.27380952380952384</v>
      </c>
      <c r="J15" s="13"/>
      <c r="K15" s="63" t="s">
        <v>3</v>
      </c>
      <c r="L15" s="6"/>
      <c r="M15" s="11">
        <v>16</v>
      </c>
      <c r="N15" s="17">
        <f>M15/L8</f>
        <v>3.8095238095238099E-2</v>
      </c>
      <c r="P15" s="63" t="s">
        <v>3</v>
      </c>
      <c r="Q15" s="6"/>
      <c r="R15" s="11">
        <v>47</v>
      </c>
      <c r="S15" s="17">
        <f>R15/L8</f>
        <v>0.11190476190476191</v>
      </c>
      <c r="U15" s="63" t="s">
        <v>3</v>
      </c>
      <c r="V15" s="6"/>
      <c r="W15" s="21">
        <v>43</v>
      </c>
      <c r="X15" s="17">
        <f>W15/L8</f>
        <v>0.10238095238095238</v>
      </c>
      <c r="Z15" s="20"/>
    </row>
    <row r="16" spans="1:26" x14ac:dyDescent="0.2">
      <c r="A16" s="55" t="s">
        <v>30</v>
      </c>
      <c r="B16" s="56"/>
      <c r="C16" s="5">
        <v>12</v>
      </c>
      <c r="D16" s="18">
        <f>C16/L9</f>
        <v>0.22641509433962265</v>
      </c>
      <c r="E16" s="13"/>
      <c r="F16" s="55" t="s">
        <v>30</v>
      </c>
      <c r="G16" s="56"/>
      <c r="H16" s="5">
        <v>14</v>
      </c>
      <c r="I16" s="18">
        <f>H16/L9</f>
        <v>0.26415094339622641</v>
      </c>
      <c r="J16" s="13"/>
      <c r="K16" s="55" t="s">
        <v>30</v>
      </c>
      <c r="L16" s="56"/>
      <c r="M16" s="5">
        <v>2</v>
      </c>
      <c r="N16" s="18">
        <f>M16/L9</f>
        <v>3.7735849056603772E-2</v>
      </c>
      <c r="O16" s="6"/>
      <c r="P16" s="55" t="s">
        <v>30</v>
      </c>
      <c r="Q16" s="56"/>
      <c r="R16" s="5">
        <v>19</v>
      </c>
      <c r="S16" s="18">
        <f>R16/L9</f>
        <v>0.35849056603773582</v>
      </c>
      <c r="T16" s="6"/>
      <c r="U16" s="191" t="s">
        <v>30</v>
      </c>
      <c r="V16" s="192"/>
      <c r="W16" s="5">
        <v>6</v>
      </c>
      <c r="X16" s="18">
        <f>W16/L9</f>
        <v>0.11320754716981132</v>
      </c>
      <c r="Z16" s="20"/>
    </row>
    <row r="17" spans="1:26" x14ac:dyDescent="0.2">
      <c r="A17" s="40"/>
      <c r="B17" s="6"/>
      <c r="C17" s="40"/>
      <c r="E17" s="14"/>
      <c r="F17" s="40"/>
      <c r="H17" s="40"/>
      <c r="I17" s="6"/>
      <c r="J17" s="6"/>
      <c r="K17" s="40"/>
      <c r="L17" s="6"/>
      <c r="M17" s="40"/>
      <c r="P17" s="40"/>
      <c r="R17" s="40"/>
      <c r="U17" s="40"/>
      <c r="W17" s="40"/>
    </row>
    <row r="18" spans="1:26" x14ac:dyDescent="0.2">
      <c r="A18" s="203" t="s">
        <v>10</v>
      </c>
      <c r="B18" s="204"/>
      <c r="C18" s="203" t="s">
        <v>11</v>
      </c>
      <c r="D18" s="204"/>
      <c r="E18" s="25"/>
      <c r="F18" s="203" t="s">
        <v>10</v>
      </c>
      <c r="G18" s="204"/>
      <c r="H18" s="203" t="s">
        <v>11</v>
      </c>
      <c r="I18" s="204"/>
      <c r="J18" s="26"/>
      <c r="K18" s="203" t="s">
        <v>10</v>
      </c>
      <c r="L18" s="204"/>
      <c r="M18" s="203" t="s">
        <v>11</v>
      </c>
      <c r="N18" s="204"/>
      <c r="O18" s="26"/>
      <c r="P18" s="203" t="s">
        <v>10</v>
      </c>
      <c r="Q18" s="204"/>
      <c r="R18" s="203" t="s">
        <v>11</v>
      </c>
      <c r="S18" s="204"/>
      <c r="U18" s="203" t="s">
        <v>10</v>
      </c>
      <c r="V18" s="204"/>
      <c r="W18" s="203" t="s">
        <v>11</v>
      </c>
      <c r="X18" s="204"/>
    </row>
    <row r="19" spans="1:26" x14ac:dyDescent="0.2">
      <c r="A19" s="9" t="s">
        <v>1</v>
      </c>
      <c r="B19" s="15">
        <v>153</v>
      </c>
      <c r="C19" s="9" t="s">
        <v>1</v>
      </c>
      <c r="D19" s="15">
        <v>46</v>
      </c>
      <c r="F19" s="9" t="s">
        <v>1</v>
      </c>
      <c r="G19" s="15">
        <v>86</v>
      </c>
      <c r="H19" s="9" t="s">
        <v>1</v>
      </c>
      <c r="I19" s="15">
        <v>28</v>
      </c>
      <c r="K19" s="9" t="s">
        <v>1</v>
      </c>
      <c r="L19" s="15">
        <v>11</v>
      </c>
      <c r="M19" s="9" t="s">
        <v>1</v>
      </c>
      <c r="N19" s="15">
        <v>5</v>
      </c>
      <c r="P19" s="9" t="s">
        <v>1</v>
      </c>
      <c r="Q19" s="15">
        <v>39</v>
      </c>
      <c r="R19" s="9" t="s">
        <v>1</v>
      </c>
      <c r="S19" s="15">
        <v>16</v>
      </c>
      <c r="U19" s="9" t="s">
        <v>1</v>
      </c>
      <c r="V19" s="15">
        <v>29</v>
      </c>
      <c r="W19" s="9" t="s">
        <v>1</v>
      </c>
      <c r="X19" s="15">
        <v>13</v>
      </c>
    </row>
    <row r="20" spans="1:26" x14ac:dyDescent="0.2">
      <c r="A20" s="9" t="s">
        <v>4</v>
      </c>
      <c r="B20" s="15">
        <v>4</v>
      </c>
      <c r="C20" s="9" t="s">
        <v>4</v>
      </c>
      <c r="D20" s="15">
        <v>1</v>
      </c>
      <c r="F20" s="9" t="s">
        <v>4</v>
      </c>
      <c r="G20" s="15">
        <v>0</v>
      </c>
      <c r="H20" s="9" t="s">
        <v>4</v>
      </c>
      <c r="I20" s="15">
        <v>0</v>
      </c>
      <c r="K20" s="9" t="s">
        <v>4</v>
      </c>
      <c r="L20" s="15">
        <v>0</v>
      </c>
      <c r="M20" s="9" t="s">
        <v>4</v>
      </c>
      <c r="N20" s="15">
        <v>0</v>
      </c>
      <c r="P20" s="9" t="s">
        <v>4</v>
      </c>
      <c r="Q20" s="15">
        <v>6</v>
      </c>
      <c r="R20" s="9" t="s">
        <v>4</v>
      </c>
      <c r="S20" s="15">
        <v>2</v>
      </c>
      <c r="U20" s="9" t="s">
        <v>4</v>
      </c>
      <c r="V20" s="15">
        <v>2</v>
      </c>
      <c r="W20" s="9" t="s">
        <v>4</v>
      </c>
      <c r="X20" s="15">
        <v>0</v>
      </c>
    </row>
    <row r="21" spans="1:26" x14ac:dyDescent="0.2">
      <c r="A21" s="9" t="s">
        <v>5</v>
      </c>
      <c r="B21" s="15">
        <v>153</v>
      </c>
      <c r="C21" s="9" t="s">
        <v>5</v>
      </c>
      <c r="D21" s="15">
        <v>46</v>
      </c>
      <c r="F21" s="9" t="s">
        <v>5</v>
      </c>
      <c r="G21" s="15">
        <v>87</v>
      </c>
      <c r="H21" s="9" t="s">
        <v>5</v>
      </c>
      <c r="I21" s="15">
        <v>28</v>
      </c>
      <c r="K21" s="9" t="s">
        <v>5</v>
      </c>
      <c r="L21" s="15">
        <v>11</v>
      </c>
      <c r="M21" s="9" t="s">
        <v>5</v>
      </c>
      <c r="N21" s="15">
        <v>5</v>
      </c>
      <c r="P21" s="9" t="s">
        <v>5</v>
      </c>
      <c r="Q21" s="15">
        <v>33</v>
      </c>
      <c r="R21" s="9" t="s">
        <v>5</v>
      </c>
      <c r="S21" s="15">
        <v>14</v>
      </c>
      <c r="U21" s="9" t="s">
        <v>5</v>
      </c>
      <c r="V21" s="15">
        <v>29</v>
      </c>
      <c r="W21" s="9" t="s">
        <v>5</v>
      </c>
      <c r="X21" s="15">
        <v>14</v>
      </c>
    </row>
    <row r="22" spans="1:26" x14ac:dyDescent="0.2">
      <c r="A22" s="10" t="s">
        <v>30</v>
      </c>
      <c r="B22" s="16">
        <v>6</v>
      </c>
      <c r="C22" s="10" t="s">
        <v>30</v>
      </c>
      <c r="D22" s="16">
        <v>6</v>
      </c>
      <c r="F22" s="10" t="s">
        <v>30</v>
      </c>
      <c r="G22" s="16">
        <v>10</v>
      </c>
      <c r="H22" s="10" t="s">
        <v>30</v>
      </c>
      <c r="I22" s="16">
        <v>4</v>
      </c>
      <c r="K22" s="10" t="s">
        <v>30</v>
      </c>
      <c r="L22" s="16">
        <v>2</v>
      </c>
      <c r="M22" s="10" t="s">
        <v>30</v>
      </c>
      <c r="N22" s="16">
        <v>0</v>
      </c>
      <c r="P22" s="10" t="s">
        <v>30</v>
      </c>
      <c r="Q22" s="16">
        <v>14</v>
      </c>
      <c r="R22" s="10" t="s">
        <v>30</v>
      </c>
      <c r="S22" s="16">
        <v>5</v>
      </c>
      <c r="U22" s="10" t="s">
        <v>30</v>
      </c>
      <c r="V22" s="16">
        <v>5</v>
      </c>
      <c r="W22" s="10" t="s">
        <v>30</v>
      </c>
      <c r="X22" s="16">
        <v>1</v>
      </c>
    </row>
    <row r="23" spans="1:26" x14ac:dyDescent="0.2">
      <c r="A23" s="64" t="s">
        <v>37</v>
      </c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</row>
    <row r="24" spans="1:26" x14ac:dyDescent="0.2">
      <c r="A24" s="27"/>
    </row>
    <row r="25" spans="1:26" x14ac:dyDescent="0.2">
      <c r="A25" s="179"/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</row>
    <row r="26" spans="1:26" x14ac:dyDescent="0.2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2"/>
      <c r="Z26" s="32"/>
    </row>
    <row r="27" spans="1:26" x14ac:dyDescent="0.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Z27" s="32"/>
    </row>
    <row r="28" spans="1:26" x14ac:dyDescent="0.2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Z28" s="32"/>
    </row>
    <row r="29" spans="1:26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:26" x14ac:dyDescent="0.2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6" x14ac:dyDescent="0.2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6" x14ac:dyDescent="0.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spans="1:26" x14ac:dyDescent="0.2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1:26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spans="1:26" x14ac:dyDescent="0.2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spans="1:26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6" ht="21" customHeight="1" x14ac:dyDescent="0.2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Z37" s="32"/>
    </row>
    <row r="38" spans="1:26" x14ac:dyDescent="0.2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Z38" s="32"/>
    </row>
    <row r="39" spans="1:26" s="45" customFormat="1" x14ac:dyDescent="0.2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spans="1:26" s="45" customFormat="1" x14ac:dyDescent="0.2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spans="1:26" s="45" customFormat="1" x14ac:dyDescent="0.2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6" s="45" customFormat="1" ht="12.75" customHeight="1" x14ac:dyDescent="0.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spans="1:26" s="45" customFormat="1" ht="17.25" customHeight="1" x14ac:dyDescent="0.2">
      <c r="A43" s="209"/>
      <c r="B43" s="209"/>
      <c r="C43" s="209"/>
      <c r="D43" s="210"/>
      <c r="E43" s="210"/>
      <c r="F43" s="210"/>
      <c r="G43" s="210"/>
      <c r="H43" s="210"/>
      <c r="I43" s="210"/>
      <c r="J43" s="210"/>
      <c r="K43" s="210"/>
      <c r="L43" s="66"/>
      <c r="M43" s="54"/>
      <c r="N43" s="67"/>
      <c r="O43" s="67"/>
      <c r="P43" s="67"/>
      <c r="Q43" s="66"/>
      <c r="R43" s="54"/>
      <c r="S43" s="67"/>
      <c r="T43" s="67"/>
      <c r="U43" s="67"/>
      <c r="V43" s="66"/>
      <c r="W43" s="41"/>
      <c r="X43" s="41"/>
    </row>
    <row r="44" spans="1:26" s="45" customFormat="1" ht="12.75" customHeight="1" x14ac:dyDescent="0.2">
      <c r="A44" s="68"/>
      <c r="B44" s="41"/>
      <c r="C44" s="41"/>
      <c r="D44" s="69"/>
      <c r="E44" s="69"/>
      <c r="F44" s="69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</row>
    <row r="45" spans="1:26" s="45" customFormat="1" ht="21.75" customHeight="1" x14ac:dyDescent="0.2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</row>
    <row r="46" spans="1:26" s="45" customFormat="1" x14ac:dyDescent="0.2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</row>
    <row r="47" spans="1:26" s="45" customFormat="1" ht="20.25" x14ac:dyDescent="0.3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70"/>
      <c r="U47" s="70"/>
      <c r="V47" s="70"/>
      <c r="W47" s="41"/>
      <c r="X47" s="41"/>
      <c r="Y47" s="71"/>
    </row>
    <row r="48" spans="1:26" s="45" customFormat="1" ht="24" customHeight="1" x14ac:dyDescent="0.3">
      <c r="U48" s="72"/>
      <c r="V48" s="72"/>
      <c r="Y48" s="72"/>
    </row>
    <row r="49" s="45" customFormat="1" x14ac:dyDescent="0.2"/>
    <row r="50" s="45" customFormat="1" x14ac:dyDescent="0.2"/>
    <row r="51" s="45" customFormat="1" x14ac:dyDescent="0.2"/>
    <row r="52" s="45" customFormat="1" x14ac:dyDescent="0.2"/>
    <row r="53" s="45" customFormat="1" x14ac:dyDescent="0.2"/>
    <row r="54" s="45" customFormat="1" x14ac:dyDescent="0.2"/>
    <row r="55" s="45" customFormat="1" x14ac:dyDescent="0.2"/>
    <row r="56" s="45" customFormat="1" x14ac:dyDescent="0.2"/>
    <row r="57" s="45" customFormat="1" x14ac:dyDescent="0.2"/>
    <row r="58" s="45" customFormat="1" x14ac:dyDescent="0.2"/>
    <row r="59" s="45" customFormat="1" x14ac:dyDescent="0.2"/>
    <row r="60" s="45" customFormat="1" x14ac:dyDescent="0.2"/>
    <row r="61" s="45" customFormat="1" x14ac:dyDescent="0.2"/>
    <row r="62" s="45" customFormat="1" x14ac:dyDescent="0.2"/>
    <row r="63" s="45" customFormat="1" x14ac:dyDescent="0.2"/>
  </sheetData>
  <mergeCells count="35">
    <mergeCell ref="I9:K9"/>
    <mergeCell ref="L9:M9"/>
    <mergeCell ref="N9:P9"/>
    <mergeCell ref="I7:K7"/>
    <mergeCell ref="L7:M7"/>
    <mergeCell ref="N7:P7"/>
    <mergeCell ref="I8:K8"/>
    <mergeCell ref="L8:M8"/>
    <mergeCell ref="N8:P8"/>
    <mergeCell ref="A3:X3"/>
    <mergeCell ref="I5:P5"/>
    <mergeCell ref="I6:K6"/>
    <mergeCell ref="L6:M6"/>
    <mergeCell ref="N6:P6"/>
    <mergeCell ref="A43:C43"/>
    <mergeCell ref="D43:F43"/>
    <mergeCell ref="G43:H43"/>
    <mergeCell ref="I43:K43"/>
    <mergeCell ref="A18:B18"/>
    <mergeCell ref="C18:D18"/>
    <mergeCell ref="F18:G18"/>
    <mergeCell ref="H18:I18"/>
    <mergeCell ref="K18:L18"/>
    <mergeCell ref="W18:X18"/>
    <mergeCell ref="A25:X25"/>
    <mergeCell ref="M18:N18"/>
    <mergeCell ref="F12:I12"/>
    <mergeCell ref="K12:N12"/>
    <mergeCell ref="P12:S12"/>
    <mergeCell ref="U12:X12"/>
    <mergeCell ref="P18:Q18"/>
    <mergeCell ref="R18:S18"/>
    <mergeCell ref="U18:V18"/>
    <mergeCell ref="U16:V16"/>
    <mergeCell ref="A12:D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68"/>
  <sheetViews>
    <sheetView workbookViewId="0"/>
  </sheetViews>
  <sheetFormatPr defaultRowHeight="12.75" x14ac:dyDescent="0.2"/>
  <cols>
    <col min="1" max="1" width="5.85546875" style="1" customWidth="1"/>
    <col min="2" max="2" width="3.28515625" style="1" customWidth="1"/>
    <col min="3" max="3" width="6" style="1" customWidth="1"/>
    <col min="4" max="4" width="4" style="1" customWidth="1"/>
    <col min="5" max="5" width="0.42578125" style="1" customWidth="1"/>
    <col min="6" max="6" width="5.7109375" style="1" customWidth="1"/>
    <col min="7" max="7" width="3.28515625" style="1" customWidth="1"/>
    <col min="8" max="8" width="6" style="1" customWidth="1"/>
    <col min="9" max="9" width="4" style="1" customWidth="1"/>
    <col min="10" max="10" width="0.5703125" style="1" customWidth="1"/>
    <col min="11" max="11" width="5.7109375" style="1" customWidth="1"/>
    <col min="12" max="12" width="3.28515625" style="1" customWidth="1"/>
    <col min="13" max="13" width="6.140625" style="1" customWidth="1"/>
    <col min="14" max="14" width="4" style="1" customWidth="1"/>
    <col min="15" max="15" width="0.42578125" style="1" customWidth="1"/>
    <col min="16" max="16" width="5.7109375" style="1" customWidth="1"/>
    <col min="17" max="17" width="3.42578125" style="1" customWidth="1"/>
    <col min="18" max="18" width="5.85546875" style="1" customWidth="1"/>
    <col min="19" max="19" width="4" style="1" customWidth="1"/>
    <col min="20" max="20" width="0.42578125" style="1" customWidth="1"/>
    <col min="21" max="21" width="5.85546875" style="1" customWidth="1"/>
    <col min="22" max="22" width="3.42578125" style="1" customWidth="1"/>
    <col min="23" max="23" width="6.140625" style="1" customWidth="1"/>
    <col min="24" max="24" width="4" style="1" customWidth="1"/>
    <col min="25" max="25" width="0.140625" style="1" customWidth="1"/>
    <col min="26" max="26" width="9.85546875" style="76" customWidth="1"/>
    <col min="27" max="28" width="9.140625" style="98"/>
    <col min="29" max="37" width="7.7109375" style="98" customWidth="1"/>
    <col min="38" max="38" width="11.5703125" style="98" customWidth="1"/>
    <col min="39" max="39" width="10.28515625" style="98" customWidth="1"/>
    <col min="40" max="40" width="9.42578125" style="89" customWidth="1"/>
    <col min="41" max="41" width="9.140625" style="73"/>
    <col min="42" max="16384" width="9.140625" style="1"/>
  </cols>
  <sheetData>
    <row r="1" spans="1:40" x14ac:dyDescent="0.2">
      <c r="AG1" s="111"/>
      <c r="AH1" s="111"/>
      <c r="AI1" s="111"/>
      <c r="AJ1" s="111"/>
      <c r="AK1" s="111"/>
      <c r="AL1" s="99"/>
      <c r="AM1" s="99"/>
      <c r="AN1" s="90"/>
    </row>
    <row r="2" spans="1:40" x14ac:dyDescent="0.2">
      <c r="AA2" s="94"/>
      <c r="AB2" s="95"/>
      <c r="AC2" s="95"/>
      <c r="AD2" s="95"/>
      <c r="AE2" s="95"/>
      <c r="AG2" s="149"/>
      <c r="AH2" s="97"/>
      <c r="AI2" s="97"/>
      <c r="AJ2" s="97"/>
      <c r="AK2" s="97"/>
    </row>
    <row r="3" spans="1:40" x14ac:dyDescent="0.2">
      <c r="A3" s="179" t="s">
        <v>56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AA3" s="96"/>
      <c r="AB3" s="97"/>
      <c r="AC3" s="97"/>
      <c r="AD3" s="97"/>
      <c r="AE3" s="97"/>
      <c r="AG3" s="96"/>
      <c r="AH3" s="97"/>
      <c r="AI3" s="97"/>
      <c r="AJ3" s="97"/>
      <c r="AK3" s="97"/>
    </row>
    <row r="4" spans="1:40" x14ac:dyDescent="0.2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AA4" s="96"/>
      <c r="AB4" s="97"/>
      <c r="AC4" s="97"/>
      <c r="AD4" s="97"/>
      <c r="AE4" s="97"/>
      <c r="AG4" s="96"/>
      <c r="AH4" s="97"/>
      <c r="AI4" s="97"/>
      <c r="AJ4" s="97"/>
      <c r="AK4" s="97"/>
    </row>
    <row r="5" spans="1:40" x14ac:dyDescent="0.2">
      <c r="I5" s="180" t="s">
        <v>40</v>
      </c>
      <c r="J5" s="181"/>
      <c r="K5" s="181"/>
      <c r="L5" s="181"/>
      <c r="M5" s="181"/>
      <c r="N5" s="181"/>
      <c r="O5" s="181"/>
      <c r="P5" s="182"/>
      <c r="AA5" s="96"/>
      <c r="AB5" s="97"/>
      <c r="AC5" s="97"/>
      <c r="AD5" s="97"/>
      <c r="AE5" s="97"/>
      <c r="AG5" s="149"/>
      <c r="AH5" s="97"/>
      <c r="AI5" s="97"/>
      <c r="AJ5" s="97"/>
      <c r="AK5" s="97"/>
    </row>
    <row r="6" spans="1:40" x14ac:dyDescent="0.2">
      <c r="I6" s="183" t="s">
        <v>1</v>
      </c>
      <c r="J6" s="184"/>
      <c r="K6" s="185"/>
      <c r="L6" s="186">
        <v>660</v>
      </c>
      <c r="M6" s="187"/>
      <c r="N6" s="188">
        <v>1</v>
      </c>
      <c r="O6" s="189"/>
      <c r="P6" s="190"/>
      <c r="AA6" s="96"/>
      <c r="AB6" s="97"/>
      <c r="AC6" s="97"/>
      <c r="AD6" s="97"/>
      <c r="AE6" s="97"/>
      <c r="AG6" s="96"/>
      <c r="AH6" s="97"/>
      <c r="AI6" s="97"/>
      <c r="AJ6" s="97"/>
      <c r="AK6" s="97"/>
    </row>
    <row r="7" spans="1:40" x14ac:dyDescent="0.2">
      <c r="I7" s="171" t="s">
        <v>2</v>
      </c>
      <c r="J7" s="172"/>
      <c r="K7" s="173"/>
      <c r="L7" s="174">
        <v>9</v>
      </c>
      <c r="M7" s="175"/>
      <c r="N7" s="176">
        <v>1</v>
      </c>
      <c r="O7" s="177"/>
      <c r="P7" s="178"/>
      <c r="X7" s="6"/>
      <c r="Y7" s="6"/>
      <c r="Z7" s="117"/>
      <c r="AA7" s="96"/>
      <c r="AB7" s="97"/>
      <c r="AC7" s="97"/>
      <c r="AD7" s="97"/>
      <c r="AE7" s="97"/>
      <c r="AG7" s="96"/>
      <c r="AH7" s="97"/>
      <c r="AI7" s="97"/>
      <c r="AJ7" s="97"/>
      <c r="AK7" s="97"/>
    </row>
    <row r="8" spans="1:40" x14ac:dyDescent="0.2">
      <c r="I8" s="171" t="s">
        <v>3</v>
      </c>
      <c r="J8" s="172"/>
      <c r="K8" s="173"/>
      <c r="L8" s="174">
        <v>613</v>
      </c>
      <c r="M8" s="175"/>
      <c r="N8" s="176">
        <v>1</v>
      </c>
      <c r="O8" s="177"/>
      <c r="P8" s="178"/>
      <c r="X8" s="6"/>
      <c r="Y8" s="6"/>
      <c r="Z8" s="117"/>
      <c r="AG8" s="149"/>
      <c r="AH8" s="97"/>
      <c r="AI8" s="97"/>
      <c r="AJ8" s="97"/>
      <c r="AK8" s="97"/>
      <c r="AL8" s="99"/>
      <c r="AM8" s="99"/>
      <c r="AN8" s="91"/>
    </row>
    <row r="9" spans="1:40" x14ac:dyDescent="0.2">
      <c r="D9" s="6"/>
      <c r="E9" s="6"/>
      <c r="F9" s="6"/>
      <c r="G9" s="6"/>
      <c r="I9" s="191" t="s">
        <v>30</v>
      </c>
      <c r="J9" s="192"/>
      <c r="K9" s="193"/>
      <c r="L9" s="194">
        <v>43</v>
      </c>
      <c r="M9" s="195"/>
      <c r="N9" s="196">
        <v>1</v>
      </c>
      <c r="O9" s="197"/>
      <c r="P9" s="198"/>
      <c r="AG9" s="96"/>
      <c r="AH9" s="97"/>
      <c r="AI9" s="97"/>
      <c r="AJ9" s="97"/>
      <c r="AK9" s="97"/>
      <c r="AL9" s="99"/>
      <c r="AM9" s="99"/>
      <c r="AN9" s="91"/>
    </row>
    <row r="10" spans="1:40" x14ac:dyDescent="0.2">
      <c r="C10" s="4"/>
      <c r="D10" s="4"/>
      <c r="E10" s="4"/>
      <c r="F10" s="4"/>
      <c r="G10" s="4"/>
      <c r="H10" s="4"/>
      <c r="I10" s="4"/>
      <c r="J10" s="4"/>
      <c r="K10" s="4"/>
      <c r="L10" s="8"/>
      <c r="M10" s="4"/>
      <c r="N10" s="4"/>
      <c r="O10" s="4"/>
      <c r="P10" s="4"/>
      <c r="Q10" s="4"/>
      <c r="R10" s="4"/>
      <c r="S10" s="4"/>
      <c r="T10" s="4"/>
      <c r="U10" s="4"/>
      <c r="V10" s="4"/>
      <c r="AG10" s="96"/>
      <c r="AH10" s="97"/>
      <c r="AI10" s="97"/>
      <c r="AJ10" s="97"/>
      <c r="AK10" s="97"/>
      <c r="AL10" s="99"/>
      <c r="AM10" s="99"/>
      <c r="AN10" s="91"/>
    </row>
    <row r="11" spans="1:40" x14ac:dyDescent="0.2">
      <c r="B11" s="19"/>
      <c r="D11" s="6"/>
      <c r="E11" s="6"/>
      <c r="G11" s="19"/>
      <c r="I11" s="6"/>
      <c r="J11" s="6"/>
      <c r="K11" s="6"/>
      <c r="L11" s="19"/>
      <c r="Q11" s="19"/>
      <c r="V11" s="28"/>
      <c r="AG11" s="149"/>
      <c r="AH11" s="97"/>
      <c r="AI11" s="97"/>
      <c r="AJ11" s="97"/>
      <c r="AK11" s="97"/>
      <c r="AL11" s="99"/>
      <c r="AM11" s="99"/>
      <c r="AN11" s="90"/>
    </row>
    <row r="12" spans="1:40" x14ac:dyDescent="0.2">
      <c r="A12" s="180" t="s">
        <v>6</v>
      </c>
      <c r="B12" s="181"/>
      <c r="C12" s="181"/>
      <c r="D12" s="182"/>
      <c r="E12" s="12"/>
      <c r="F12" s="180" t="s">
        <v>9</v>
      </c>
      <c r="G12" s="181"/>
      <c r="H12" s="181"/>
      <c r="I12" s="182"/>
      <c r="J12" s="12"/>
      <c r="K12" s="180" t="s">
        <v>12</v>
      </c>
      <c r="L12" s="181"/>
      <c r="M12" s="181"/>
      <c r="N12" s="182"/>
      <c r="P12" s="180" t="s">
        <v>7</v>
      </c>
      <c r="Q12" s="181"/>
      <c r="R12" s="181"/>
      <c r="S12" s="182"/>
      <c r="U12" s="199" t="s">
        <v>8</v>
      </c>
      <c r="V12" s="200"/>
      <c r="W12" s="200"/>
      <c r="X12" s="201"/>
      <c r="Z12" s="118"/>
      <c r="AG12" s="96"/>
      <c r="AH12" s="97"/>
      <c r="AI12" s="97"/>
      <c r="AJ12" s="97"/>
      <c r="AK12" s="97"/>
      <c r="AL12" s="99"/>
      <c r="AM12" s="99"/>
      <c r="AN12" s="91"/>
    </row>
    <row r="13" spans="1:40" x14ac:dyDescent="0.2">
      <c r="A13" s="57" t="s">
        <v>1</v>
      </c>
      <c r="B13" s="58"/>
      <c r="C13" s="59">
        <v>312</v>
      </c>
      <c r="D13" s="60">
        <f>C13/L6</f>
        <v>0.47272727272727272</v>
      </c>
      <c r="E13" s="13"/>
      <c r="F13" s="7" t="s">
        <v>1</v>
      </c>
      <c r="G13" s="6"/>
      <c r="H13" s="11">
        <v>203</v>
      </c>
      <c r="I13" s="17">
        <f>H13/L6</f>
        <v>0.30757575757575756</v>
      </c>
      <c r="J13" s="13"/>
      <c r="K13" s="7" t="s">
        <v>1</v>
      </c>
      <c r="L13" s="6"/>
      <c r="M13" s="11">
        <v>51</v>
      </c>
      <c r="N13" s="17">
        <f>M13/L6</f>
        <v>7.7272727272727271E-2</v>
      </c>
      <c r="P13" s="7" t="s">
        <v>1</v>
      </c>
      <c r="Q13" s="6"/>
      <c r="R13" s="11">
        <v>69</v>
      </c>
      <c r="S13" s="17">
        <f>R13/L6</f>
        <v>0.10454545454545454</v>
      </c>
      <c r="U13" s="7" t="s">
        <v>1</v>
      </c>
      <c r="V13" s="6"/>
      <c r="W13" s="21">
        <v>25</v>
      </c>
      <c r="X13" s="17">
        <f>W13/L6</f>
        <v>3.787878787878788E-2</v>
      </c>
      <c r="Z13" s="118"/>
      <c r="AA13" s="150">
        <f>C13+H13+M13+R13+W13</f>
        <v>660</v>
      </c>
      <c r="AB13" s="151"/>
      <c r="AG13" s="96"/>
      <c r="AH13" s="97"/>
      <c r="AI13" s="97"/>
      <c r="AJ13" s="97"/>
      <c r="AK13" s="97"/>
      <c r="AL13" s="99"/>
      <c r="AM13" s="99"/>
      <c r="AN13" s="91"/>
    </row>
    <row r="14" spans="1:40" x14ac:dyDescent="0.2">
      <c r="A14" s="7" t="s">
        <v>2</v>
      </c>
      <c r="B14" s="6"/>
      <c r="C14" s="11">
        <v>1</v>
      </c>
      <c r="D14" s="17">
        <f>C14/L7</f>
        <v>0.1111111111111111</v>
      </c>
      <c r="E14" s="13"/>
      <c r="F14" s="7" t="s">
        <v>2</v>
      </c>
      <c r="G14" s="6"/>
      <c r="H14" s="11">
        <v>3</v>
      </c>
      <c r="I14" s="17">
        <f>H14/L7</f>
        <v>0.33333333333333331</v>
      </c>
      <c r="J14" s="13"/>
      <c r="K14" s="7" t="s">
        <v>2</v>
      </c>
      <c r="L14" s="6"/>
      <c r="M14" s="11">
        <v>0</v>
      </c>
      <c r="N14" s="17">
        <f>M14/L7</f>
        <v>0</v>
      </c>
      <c r="P14" s="7" t="s">
        <v>2</v>
      </c>
      <c r="Q14" s="6"/>
      <c r="R14" s="11">
        <v>5</v>
      </c>
      <c r="S14" s="17">
        <f>R14/L7</f>
        <v>0.55555555555555558</v>
      </c>
      <c r="U14" s="7" t="s">
        <v>2</v>
      </c>
      <c r="V14" s="6"/>
      <c r="W14" s="21">
        <v>0</v>
      </c>
      <c r="X14" s="17">
        <f>W14/L7</f>
        <v>0</v>
      </c>
      <c r="Z14" s="118"/>
      <c r="AA14" s="150">
        <f t="shared" ref="AA14:AA16" si="0">C14+H14+M14+R14+W14</f>
        <v>9</v>
      </c>
      <c r="AB14" s="151"/>
      <c r="AG14" s="149"/>
      <c r="AH14" s="97"/>
      <c r="AI14" s="97"/>
      <c r="AJ14" s="97"/>
      <c r="AK14" s="97"/>
      <c r="AL14" s="99"/>
      <c r="AM14" s="99"/>
      <c r="AN14" s="91"/>
    </row>
    <row r="15" spans="1:40" x14ac:dyDescent="0.2">
      <c r="A15" s="7" t="s">
        <v>3</v>
      </c>
      <c r="B15" s="6"/>
      <c r="C15" s="11">
        <v>284</v>
      </c>
      <c r="D15" s="17">
        <f>C15/L8</f>
        <v>0.4632952691680261</v>
      </c>
      <c r="E15" s="13"/>
      <c r="F15" s="7" t="s">
        <v>3</v>
      </c>
      <c r="G15" s="6"/>
      <c r="H15" s="11">
        <v>188</v>
      </c>
      <c r="I15" s="17">
        <f>H15/L8</f>
        <v>0.30668841761827081</v>
      </c>
      <c r="J15" s="13"/>
      <c r="K15" s="7" t="s">
        <v>3</v>
      </c>
      <c r="L15" s="6"/>
      <c r="M15" s="11">
        <v>51</v>
      </c>
      <c r="N15" s="17">
        <f>M15/L8</f>
        <v>8.3197389885807507E-2</v>
      </c>
      <c r="P15" s="7" t="s">
        <v>3</v>
      </c>
      <c r="Q15" s="6"/>
      <c r="R15" s="11">
        <v>65</v>
      </c>
      <c r="S15" s="17">
        <f>R15/L8</f>
        <v>0.10603588907014681</v>
      </c>
      <c r="U15" s="7" t="s">
        <v>3</v>
      </c>
      <c r="V15" s="6"/>
      <c r="W15" s="21">
        <v>25</v>
      </c>
      <c r="X15" s="17">
        <f>W15/L8</f>
        <v>4.0783034257748776E-2</v>
      </c>
      <c r="Z15" s="118"/>
      <c r="AA15" s="150">
        <f t="shared" si="0"/>
        <v>613</v>
      </c>
      <c r="AB15" s="151"/>
      <c r="AG15" s="96"/>
      <c r="AH15" s="97"/>
      <c r="AI15" s="97"/>
      <c r="AJ15" s="97"/>
      <c r="AK15" s="97"/>
      <c r="AL15" s="99"/>
      <c r="AM15" s="99"/>
      <c r="AN15" s="91"/>
    </row>
    <row r="16" spans="1:40" x14ac:dyDescent="0.2">
      <c r="A16" s="163" t="s">
        <v>30</v>
      </c>
      <c r="B16" s="164"/>
      <c r="C16" s="5">
        <v>4</v>
      </c>
      <c r="D16" s="18">
        <f>C16/L9</f>
        <v>9.3023255813953487E-2</v>
      </c>
      <c r="E16" s="13"/>
      <c r="F16" s="163" t="s">
        <v>30</v>
      </c>
      <c r="G16" s="164"/>
      <c r="H16" s="5">
        <v>15</v>
      </c>
      <c r="I16" s="18">
        <f>H16/L9</f>
        <v>0.34883720930232559</v>
      </c>
      <c r="J16" s="13"/>
      <c r="K16" s="163" t="s">
        <v>30</v>
      </c>
      <c r="L16" s="164"/>
      <c r="M16" s="5">
        <v>6</v>
      </c>
      <c r="N16" s="18">
        <f>M16/L9</f>
        <v>0.13953488372093023</v>
      </c>
      <c r="O16" s="6"/>
      <c r="P16" s="163" t="s">
        <v>30</v>
      </c>
      <c r="Q16" s="164"/>
      <c r="R16" s="5">
        <v>14</v>
      </c>
      <c r="S16" s="18">
        <f>R16/L9</f>
        <v>0.32558139534883723</v>
      </c>
      <c r="T16" s="6"/>
      <c r="U16" s="191" t="s">
        <v>30</v>
      </c>
      <c r="V16" s="192"/>
      <c r="W16" s="61">
        <v>4</v>
      </c>
      <c r="X16" s="18">
        <f>W16/L9</f>
        <v>9.3023255813953487E-2</v>
      </c>
      <c r="Z16" s="118"/>
      <c r="AA16" s="150">
        <f t="shared" si="0"/>
        <v>43</v>
      </c>
      <c r="AB16" s="152"/>
      <c r="AG16" s="96"/>
      <c r="AH16" s="97"/>
      <c r="AI16" s="97"/>
      <c r="AJ16" s="97"/>
      <c r="AK16" s="97"/>
      <c r="AL16" s="99"/>
      <c r="AM16" s="99"/>
      <c r="AN16" s="90"/>
    </row>
    <row r="17" spans="1:43" x14ac:dyDescent="0.2">
      <c r="A17" s="40"/>
      <c r="B17" s="6"/>
      <c r="C17" s="40"/>
      <c r="E17" s="14"/>
      <c r="F17" s="40"/>
      <c r="H17" s="40"/>
      <c r="I17" s="6"/>
      <c r="J17" s="6"/>
      <c r="K17" s="40"/>
      <c r="L17" s="6"/>
      <c r="M17" s="40"/>
      <c r="P17" s="40"/>
      <c r="R17" s="40"/>
      <c r="U17" s="40"/>
      <c r="W17" s="40"/>
      <c r="AB17" s="152"/>
      <c r="AG17" s="149"/>
      <c r="AH17" s="97"/>
      <c r="AI17" s="97"/>
      <c r="AJ17" s="97"/>
      <c r="AK17" s="97"/>
      <c r="AL17" s="99"/>
      <c r="AM17" s="99"/>
      <c r="AN17" s="91"/>
    </row>
    <row r="18" spans="1:43" x14ac:dyDescent="0.2">
      <c r="A18" s="203" t="s">
        <v>10</v>
      </c>
      <c r="B18" s="204"/>
      <c r="C18" s="203" t="s">
        <v>39</v>
      </c>
      <c r="D18" s="204"/>
      <c r="E18" s="25"/>
      <c r="F18" s="203" t="s">
        <v>10</v>
      </c>
      <c r="G18" s="204"/>
      <c r="H18" s="203" t="s">
        <v>39</v>
      </c>
      <c r="I18" s="204"/>
      <c r="J18" s="26"/>
      <c r="K18" s="203" t="s">
        <v>10</v>
      </c>
      <c r="L18" s="204"/>
      <c r="M18" s="203" t="s">
        <v>39</v>
      </c>
      <c r="N18" s="204"/>
      <c r="O18" s="26"/>
      <c r="P18" s="203" t="s">
        <v>10</v>
      </c>
      <c r="Q18" s="204"/>
      <c r="R18" s="203" t="s">
        <v>39</v>
      </c>
      <c r="S18" s="204"/>
      <c r="U18" s="203" t="s">
        <v>10</v>
      </c>
      <c r="V18" s="204"/>
      <c r="W18" s="203" t="s">
        <v>39</v>
      </c>
      <c r="X18" s="204"/>
      <c r="AA18" s="98" t="s">
        <v>26</v>
      </c>
      <c r="AC18" s="98" t="s">
        <v>27</v>
      </c>
      <c r="AE18" s="98" t="s">
        <v>28</v>
      </c>
      <c r="AG18" s="102"/>
      <c r="AH18" s="102"/>
      <c r="AI18" s="102"/>
      <c r="AJ18" s="99"/>
      <c r="AK18" s="99"/>
      <c r="AL18" s="99"/>
      <c r="AM18" s="99"/>
      <c r="AN18" s="91"/>
    </row>
    <row r="19" spans="1:43" x14ac:dyDescent="0.2">
      <c r="A19" s="9" t="s">
        <v>1</v>
      </c>
      <c r="B19" s="15">
        <v>230</v>
      </c>
      <c r="C19" s="9" t="s">
        <v>1</v>
      </c>
      <c r="D19" s="15">
        <v>82</v>
      </c>
      <c r="F19" s="9" t="s">
        <v>1</v>
      </c>
      <c r="G19" s="15">
        <v>172</v>
      </c>
      <c r="H19" s="9" t="s">
        <v>1</v>
      </c>
      <c r="I19" s="15">
        <v>31</v>
      </c>
      <c r="K19" s="9" t="s">
        <v>1</v>
      </c>
      <c r="L19" s="15">
        <v>39</v>
      </c>
      <c r="M19" s="9" t="s">
        <v>1</v>
      </c>
      <c r="N19" s="15">
        <v>12</v>
      </c>
      <c r="P19" s="9" t="s">
        <v>1</v>
      </c>
      <c r="Q19" s="15">
        <v>51</v>
      </c>
      <c r="R19" s="9" t="s">
        <v>1</v>
      </c>
      <c r="S19" s="15">
        <v>18</v>
      </c>
      <c r="U19" s="9" t="s">
        <v>1</v>
      </c>
      <c r="V19" s="15">
        <v>15</v>
      </c>
      <c r="W19" s="9" t="s">
        <v>1</v>
      </c>
      <c r="X19" s="15">
        <v>10</v>
      </c>
      <c r="AA19" s="98">
        <f>B19+G19+L19+Q19+V19</f>
        <v>507</v>
      </c>
      <c r="AC19" s="98">
        <f>D19+I19+N19+S19+X19</f>
        <v>153</v>
      </c>
      <c r="AD19" s="92">
        <f>AC19/AE19</f>
        <v>0.23181818181818181</v>
      </c>
      <c r="AE19" s="98">
        <f>AA19+AC19</f>
        <v>660</v>
      </c>
      <c r="AG19" s="103"/>
      <c r="AH19" s="103"/>
      <c r="AI19" s="102"/>
      <c r="AJ19" s="99"/>
      <c r="AK19" s="99"/>
      <c r="AL19" s="99"/>
      <c r="AM19" s="99"/>
      <c r="AN19" s="91"/>
    </row>
    <row r="20" spans="1:43" x14ac:dyDescent="0.2">
      <c r="A20" s="9" t="s">
        <v>4</v>
      </c>
      <c r="B20" s="15">
        <v>0</v>
      </c>
      <c r="C20" s="9" t="s">
        <v>4</v>
      </c>
      <c r="D20" s="15">
        <v>1</v>
      </c>
      <c r="F20" s="9" t="s">
        <v>4</v>
      </c>
      <c r="G20" s="15">
        <v>2</v>
      </c>
      <c r="H20" s="9" t="s">
        <v>4</v>
      </c>
      <c r="I20" s="15">
        <v>1</v>
      </c>
      <c r="K20" s="9" t="s">
        <v>4</v>
      </c>
      <c r="L20" s="15">
        <v>0</v>
      </c>
      <c r="M20" s="9" t="s">
        <v>4</v>
      </c>
      <c r="N20" s="15">
        <v>0</v>
      </c>
      <c r="P20" s="9" t="s">
        <v>4</v>
      </c>
      <c r="Q20" s="15">
        <v>1</v>
      </c>
      <c r="R20" s="9" t="s">
        <v>4</v>
      </c>
      <c r="S20" s="15">
        <v>4</v>
      </c>
      <c r="U20" s="9" t="s">
        <v>4</v>
      </c>
      <c r="V20" s="15">
        <v>0</v>
      </c>
      <c r="W20" s="9" t="s">
        <v>4</v>
      </c>
      <c r="X20" s="15">
        <v>0</v>
      </c>
      <c r="AA20" s="98">
        <f t="shared" ref="AA20:AA22" si="1">B20+G20+L20+Q20+V20</f>
        <v>3</v>
      </c>
      <c r="AC20" s="98">
        <f t="shared" ref="AC20:AC22" si="2">D20+I20+N20+S20+X20</f>
        <v>6</v>
      </c>
      <c r="AD20" s="92">
        <f t="shared" ref="AD20:AD22" si="3">AC20/AE20</f>
        <v>0.66666666666666663</v>
      </c>
      <c r="AE20" s="98">
        <f t="shared" ref="AE20:AE22" si="4">AA20+AC20</f>
        <v>9</v>
      </c>
      <c r="AG20" s="102"/>
      <c r="AH20" s="102"/>
      <c r="AI20" s="102"/>
      <c r="AJ20" s="99"/>
      <c r="AK20" s="99"/>
      <c r="AL20" s="99"/>
      <c r="AM20" s="99"/>
      <c r="AN20" s="91"/>
    </row>
    <row r="21" spans="1:43" x14ac:dyDescent="0.2">
      <c r="A21" s="9" t="s">
        <v>5</v>
      </c>
      <c r="B21" s="15">
        <v>210</v>
      </c>
      <c r="C21" s="9" t="s">
        <v>5</v>
      </c>
      <c r="D21" s="15">
        <v>74</v>
      </c>
      <c r="F21" s="9" t="s">
        <v>5</v>
      </c>
      <c r="G21" s="15">
        <v>158</v>
      </c>
      <c r="H21" s="9" t="s">
        <v>5</v>
      </c>
      <c r="I21" s="15">
        <v>30</v>
      </c>
      <c r="K21" s="9" t="s">
        <v>5</v>
      </c>
      <c r="L21" s="15">
        <v>40</v>
      </c>
      <c r="M21" s="9" t="s">
        <v>5</v>
      </c>
      <c r="N21" s="15">
        <v>11</v>
      </c>
      <c r="P21" s="9" t="s">
        <v>5</v>
      </c>
      <c r="Q21" s="15">
        <v>51</v>
      </c>
      <c r="R21" s="9" t="s">
        <v>5</v>
      </c>
      <c r="S21" s="15">
        <v>14</v>
      </c>
      <c r="U21" s="9" t="s">
        <v>5</v>
      </c>
      <c r="V21" s="15">
        <v>15</v>
      </c>
      <c r="W21" s="9" t="s">
        <v>5</v>
      </c>
      <c r="X21" s="15">
        <v>10</v>
      </c>
      <c r="AA21" s="98">
        <f t="shared" si="1"/>
        <v>474</v>
      </c>
      <c r="AC21" s="98">
        <f t="shared" si="2"/>
        <v>139</v>
      </c>
      <c r="AD21" s="92">
        <f t="shared" si="3"/>
        <v>0.2267536704730832</v>
      </c>
      <c r="AE21" s="98">
        <f t="shared" si="4"/>
        <v>613</v>
      </c>
      <c r="AG21" s="102"/>
      <c r="AH21" s="102"/>
      <c r="AI21" s="102"/>
      <c r="AJ21" s="99"/>
      <c r="AK21" s="99"/>
      <c r="AL21" s="99"/>
      <c r="AM21" s="99"/>
      <c r="AN21" s="91"/>
    </row>
    <row r="22" spans="1:43" x14ac:dyDescent="0.2">
      <c r="A22" s="10" t="s">
        <v>30</v>
      </c>
      <c r="B22" s="16">
        <v>4</v>
      </c>
      <c r="C22" s="10" t="s">
        <v>30</v>
      </c>
      <c r="D22" s="16">
        <v>0</v>
      </c>
      <c r="F22" s="10" t="s">
        <v>30</v>
      </c>
      <c r="G22" s="16">
        <v>11</v>
      </c>
      <c r="H22" s="10" t="s">
        <v>30</v>
      </c>
      <c r="I22" s="16">
        <v>4</v>
      </c>
      <c r="K22" s="10" t="s">
        <v>30</v>
      </c>
      <c r="L22" s="16">
        <v>3</v>
      </c>
      <c r="M22" s="10" t="s">
        <v>30</v>
      </c>
      <c r="N22" s="16">
        <v>3</v>
      </c>
      <c r="P22" s="10" t="s">
        <v>30</v>
      </c>
      <c r="Q22" s="16">
        <v>9</v>
      </c>
      <c r="R22" s="10" t="s">
        <v>30</v>
      </c>
      <c r="S22" s="16">
        <v>5</v>
      </c>
      <c r="U22" s="10" t="s">
        <v>30</v>
      </c>
      <c r="V22" s="16">
        <v>1</v>
      </c>
      <c r="W22" s="10" t="s">
        <v>30</v>
      </c>
      <c r="X22" s="16">
        <v>3</v>
      </c>
      <c r="AA22" s="98">
        <f t="shared" si="1"/>
        <v>28</v>
      </c>
      <c r="AC22" s="98">
        <f t="shared" si="2"/>
        <v>15</v>
      </c>
      <c r="AD22" s="92">
        <f t="shared" si="3"/>
        <v>0.34883720930232559</v>
      </c>
      <c r="AE22" s="98">
        <f t="shared" si="4"/>
        <v>43</v>
      </c>
      <c r="AG22" s="103"/>
      <c r="AH22" s="103"/>
      <c r="AI22" s="103"/>
      <c r="AJ22" s="99"/>
      <c r="AK22" s="99"/>
      <c r="AL22" s="99"/>
      <c r="AM22" s="99"/>
      <c r="AN22" s="90"/>
      <c r="AO22" s="162"/>
      <c r="AP22" s="162"/>
      <c r="AQ22" s="162"/>
    </row>
    <row r="23" spans="1:43" x14ac:dyDescent="0.2">
      <c r="A23" s="88" t="s">
        <v>41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AG23" s="102"/>
      <c r="AH23" s="102"/>
      <c r="AI23" s="102"/>
      <c r="AJ23" s="99"/>
      <c r="AK23" s="99"/>
      <c r="AL23" s="99"/>
      <c r="AM23" s="99"/>
      <c r="AN23" s="91"/>
    </row>
    <row r="24" spans="1:43" x14ac:dyDescent="0.2">
      <c r="A24" s="109" t="s">
        <v>57</v>
      </c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76"/>
      <c r="P24" s="76"/>
      <c r="Q24" s="76"/>
      <c r="R24" s="76"/>
      <c r="S24" s="76"/>
      <c r="T24" s="76"/>
      <c r="U24" s="76"/>
      <c r="V24" s="76"/>
      <c r="W24" s="76"/>
      <c r="AG24" s="102"/>
      <c r="AH24" s="102"/>
      <c r="AI24" s="102"/>
      <c r="AJ24" s="99"/>
      <c r="AK24" s="99"/>
      <c r="AL24" s="99"/>
      <c r="AM24" s="99"/>
      <c r="AN24" s="91"/>
    </row>
    <row r="25" spans="1:43" x14ac:dyDescent="0.2">
      <c r="A25" s="27"/>
      <c r="AG25" s="102"/>
      <c r="AH25" s="102"/>
      <c r="AI25" s="102"/>
      <c r="AJ25" s="99"/>
      <c r="AK25" s="99"/>
      <c r="AL25" s="99"/>
      <c r="AM25" s="99"/>
      <c r="AN25" s="91"/>
    </row>
    <row r="26" spans="1:43" x14ac:dyDescent="0.2">
      <c r="A26" s="179" t="s">
        <v>33</v>
      </c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AG26" s="103"/>
      <c r="AH26" s="103"/>
      <c r="AI26" s="102"/>
      <c r="AJ26" s="99"/>
      <c r="AK26" s="99"/>
      <c r="AL26" s="99"/>
      <c r="AM26" s="99"/>
      <c r="AN26" s="91"/>
    </row>
    <row r="27" spans="1:43" ht="13.5" customHeight="1" x14ac:dyDescent="0.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2"/>
      <c r="Z27" s="119"/>
      <c r="AA27" s="153"/>
      <c r="AB27" s="154"/>
      <c r="AG27" s="102"/>
      <c r="AH27" s="102"/>
      <c r="AI27" s="102"/>
      <c r="AJ27" s="99"/>
      <c r="AK27" s="99"/>
      <c r="AL27" s="99"/>
      <c r="AM27" s="99"/>
      <c r="AN27" s="91"/>
    </row>
    <row r="28" spans="1:43" x14ac:dyDescent="0.2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Z28" s="119"/>
      <c r="AA28" s="153"/>
      <c r="AB28" s="154"/>
      <c r="AG28" s="102"/>
      <c r="AH28" s="102"/>
      <c r="AI28" s="146"/>
      <c r="AJ28" s="100"/>
      <c r="AK28" s="100"/>
      <c r="AL28" s="100"/>
      <c r="AM28" s="100"/>
      <c r="AN28" s="90"/>
    </row>
    <row r="29" spans="1:43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Z29" s="119"/>
      <c r="AA29" s="153"/>
      <c r="AB29" s="154"/>
      <c r="AG29" s="103"/>
      <c r="AH29" s="103"/>
      <c r="AI29" s="103"/>
      <c r="AJ29" s="99"/>
      <c r="AK29" s="99"/>
      <c r="AL29" s="99"/>
      <c r="AM29" s="99"/>
      <c r="AN29" s="91"/>
    </row>
    <row r="30" spans="1:43" x14ac:dyDescent="0.2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AA30" s="153"/>
    </row>
    <row r="31" spans="1:43" x14ac:dyDescent="0.2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AA31" s="153"/>
    </row>
    <row r="32" spans="1:43" x14ac:dyDescent="0.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AA32" s="153"/>
    </row>
    <row r="33" spans="1:39" x14ac:dyDescent="0.2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AA33" s="153"/>
    </row>
    <row r="34" spans="1:39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AA34" s="154"/>
      <c r="AB34" s="154"/>
    </row>
    <row r="35" spans="1:39" x14ac:dyDescent="0.2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AA35" s="154"/>
      <c r="AB35" s="154"/>
    </row>
    <row r="36" spans="1:39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AA36" s="154"/>
      <c r="AB36" s="154"/>
    </row>
    <row r="37" spans="1:39" x14ac:dyDescent="0.2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Z37" s="119"/>
      <c r="AA37" s="153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</row>
    <row r="38" spans="1:39" x14ac:dyDescent="0.2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Z38" s="119"/>
      <c r="AA38" s="153"/>
      <c r="AB38" s="155" t="s">
        <v>25</v>
      </c>
      <c r="AC38" s="154" t="s">
        <v>53</v>
      </c>
      <c r="AD38" s="154" t="s">
        <v>54</v>
      </c>
      <c r="AE38" s="154" t="s">
        <v>55</v>
      </c>
      <c r="AF38" s="154">
        <v>2011</v>
      </c>
      <c r="AG38" s="154">
        <v>2012</v>
      </c>
      <c r="AH38" s="154">
        <v>2013</v>
      </c>
      <c r="AI38" s="154">
        <v>2014</v>
      </c>
      <c r="AJ38" s="154" t="s">
        <v>48</v>
      </c>
      <c r="AK38" s="154" t="s">
        <v>47</v>
      </c>
      <c r="AL38" s="154" t="s">
        <v>29</v>
      </c>
      <c r="AM38" s="154"/>
    </row>
    <row r="39" spans="1:39" x14ac:dyDescent="0.2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AB39" s="156" t="s">
        <v>13</v>
      </c>
      <c r="AC39" s="154">
        <v>8</v>
      </c>
      <c r="AD39" s="154">
        <v>16</v>
      </c>
      <c r="AE39" s="98">
        <v>11</v>
      </c>
      <c r="AF39" s="154">
        <v>6</v>
      </c>
      <c r="AG39" s="154">
        <v>11</v>
      </c>
      <c r="AH39" s="154">
        <v>7</v>
      </c>
      <c r="AI39" s="154">
        <v>7</v>
      </c>
      <c r="AJ39" s="154">
        <v>7</v>
      </c>
      <c r="AK39" s="154">
        <v>4</v>
      </c>
      <c r="AL39" s="154">
        <f>SUM(AC39:AK39)</f>
        <v>77</v>
      </c>
      <c r="AM39" s="153">
        <f>AL39/4833</f>
        <v>1.5932133250569004E-2</v>
      </c>
    </row>
    <row r="40" spans="1:39" x14ac:dyDescent="0.2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AB40" s="156" t="s">
        <v>14</v>
      </c>
      <c r="AC40" s="154">
        <v>7</v>
      </c>
      <c r="AD40" s="154">
        <v>8</v>
      </c>
      <c r="AE40" s="98">
        <v>11</v>
      </c>
      <c r="AF40" s="154">
        <v>1</v>
      </c>
      <c r="AG40" s="154">
        <v>2</v>
      </c>
      <c r="AH40" s="154">
        <v>0</v>
      </c>
      <c r="AI40" s="154">
        <v>8</v>
      </c>
      <c r="AJ40" s="154">
        <v>14</v>
      </c>
      <c r="AK40" s="154">
        <v>8</v>
      </c>
      <c r="AL40" s="154">
        <f t="shared" ref="AL40:AL50" si="5">SUM(AC40:AK40)</f>
        <v>59</v>
      </c>
      <c r="AM40" s="153">
        <f t="shared" ref="AM40:AM51" si="6">AL40/4833</f>
        <v>1.2207738464721705E-2</v>
      </c>
    </row>
    <row r="41" spans="1:39" x14ac:dyDescent="0.2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AB41" s="156" t="s">
        <v>15</v>
      </c>
      <c r="AC41" s="154">
        <v>29</v>
      </c>
      <c r="AD41" s="154">
        <v>11</v>
      </c>
      <c r="AE41" s="98">
        <v>17</v>
      </c>
      <c r="AF41" s="154">
        <v>6</v>
      </c>
      <c r="AG41" s="154">
        <v>12</v>
      </c>
      <c r="AH41" s="154">
        <v>9</v>
      </c>
      <c r="AI41" s="154">
        <v>22</v>
      </c>
      <c r="AJ41" s="154">
        <v>21</v>
      </c>
      <c r="AK41" s="154">
        <v>10</v>
      </c>
      <c r="AL41" s="154">
        <f t="shared" si="5"/>
        <v>137</v>
      </c>
      <c r="AM41" s="153">
        <f t="shared" si="6"/>
        <v>2.8346782536726671E-2</v>
      </c>
    </row>
    <row r="42" spans="1:39" ht="12.75" customHeight="1" x14ac:dyDescent="0.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AB42" s="156" t="s">
        <v>16</v>
      </c>
      <c r="AC42" s="154">
        <v>38</v>
      </c>
      <c r="AD42" s="154">
        <v>43</v>
      </c>
      <c r="AE42" s="98">
        <v>50</v>
      </c>
      <c r="AF42" s="154">
        <v>20</v>
      </c>
      <c r="AG42" s="154">
        <v>23</v>
      </c>
      <c r="AH42" s="154">
        <v>14</v>
      </c>
      <c r="AI42" s="154">
        <v>42</v>
      </c>
      <c r="AJ42" s="154">
        <v>34</v>
      </c>
      <c r="AK42" s="154">
        <v>40</v>
      </c>
      <c r="AL42" s="154">
        <f t="shared" si="5"/>
        <v>304</v>
      </c>
      <c r="AM42" s="153">
        <f t="shared" si="6"/>
        <v>6.2900889716532168E-2</v>
      </c>
    </row>
    <row r="43" spans="1:39" ht="12.75" customHeight="1" x14ac:dyDescent="0.2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AB43" s="156" t="s">
        <v>17</v>
      </c>
      <c r="AC43" s="154">
        <v>72</v>
      </c>
      <c r="AD43" s="154">
        <v>111</v>
      </c>
      <c r="AE43" s="98">
        <v>72</v>
      </c>
      <c r="AF43" s="154">
        <v>38</v>
      </c>
      <c r="AG43" s="154">
        <v>42</v>
      </c>
      <c r="AH43" s="154">
        <v>88</v>
      </c>
      <c r="AI43" s="154">
        <v>51</v>
      </c>
      <c r="AJ43" s="154">
        <v>54</v>
      </c>
      <c r="AK43" s="154">
        <v>113</v>
      </c>
      <c r="AL43" s="154">
        <f t="shared" si="5"/>
        <v>641</v>
      </c>
      <c r="AM43" s="153">
        <f t="shared" si="6"/>
        <v>0.13262983654045107</v>
      </c>
    </row>
    <row r="44" spans="1:39" ht="12.75" customHeight="1" x14ac:dyDescent="0.2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AB44" s="156" t="s">
        <v>18</v>
      </c>
      <c r="AC44" s="154">
        <v>66</v>
      </c>
      <c r="AD44" s="154">
        <v>92</v>
      </c>
      <c r="AE44" s="98">
        <v>111</v>
      </c>
      <c r="AF44" s="154">
        <v>64</v>
      </c>
      <c r="AG44" s="154">
        <v>62</v>
      </c>
      <c r="AH44" s="154">
        <v>68</v>
      </c>
      <c r="AI44" s="154">
        <v>60</v>
      </c>
      <c r="AJ44" s="154">
        <v>79</v>
      </c>
      <c r="AK44" s="154">
        <v>76</v>
      </c>
      <c r="AL44" s="154">
        <f t="shared" si="5"/>
        <v>678</v>
      </c>
      <c r="AM44" s="153">
        <f t="shared" si="6"/>
        <v>0.14028553693358162</v>
      </c>
    </row>
    <row r="45" spans="1:39" ht="12.75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AB45" s="156" t="s">
        <v>19</v>
      </c>
      <c r="AC45" s="154">
        <v>84</v>
      </c>
      <c r="AD45" s="154">
        <v>100</v>
      </c>
      <c r="AE45" s="98">
        <v>99</v>
      </c>
      <c r="AF45" s="154">
        <v>77</v>
      </c>
      <c r="AG45" s="154">
        <v>72</v>
      </c>
      <c r="AH45" s="154">
        <v>64</v>
      </c>
      <c r="AI45" s="154">
        <v>82</v>
      </c>
      <c r="AJ45" s="154">
        <v>69</v>
      </c>
      <c r="AK45" s="154">
        <v>99</v>
      </c>
      <c r="AL45" s="154">
        <f t="shared" si="5"/>
        <v>746</v>
      </c>
      <c r="AM45" s="153">
        <f t="shared" si="6"/>
        <v>0.15435547279122699</v>
      </c>
    </row>
    <row r="46" spans="1:39" ht="12.75" customHeight="1" x14ac:dyDescent="0.2">
      <c r="A46" s="167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AB46" s="156" t="s">
        <v>20</v>
      </c>
      <c r="AC46" s="154">
        <v>101</v>
      </c>
      <c r="AD46" s="154">
        <v>92</v>
      </c>
      <c r="AE46" s="98">
        <v>95</v>
      </c>
      <c r="AF46" s="154">
        <v>81</v>
      </c>
      <c r="AG46" s="154">
        <v>58</v>
      </c>
      <c r="AH46" s="154">
        <v>72</v>
      </c>
      <c r="AI46" s="154">
        <v>77</v>
      </c>
      <c r="AJ46" s="154">
        <v>103</v>
      </c>
      <c r="AK46" s="154">
        <v>73</v>
      </c>
      <c r="AL46" s="154">
        <f t="shared" si="5"/>
        <v>752</v>
      </c>
      <c r="AM46" s="153">
        <f t="shared" si="6"/>
        <v>0.15559693771984276</v>
      </c>
    </row>
    <row r="47" spans="1:39" ht="12.75" customHeight="1" x14ac:dyDescent="0.2">
      <c r="A47" s="43"/>
      <c r="B47" s="43"/>
      <c r="C47" s="43"/>
      <c r="D47" s="205"/>
      <c r="E47" s="205"/>
      <c r="F47" s="205"/>
      <c r="G47" s="205"/>
      <c r="H47" s="205"/>
      <c r="I47" s="205"/>
      <c r="J47" s="205"/>
      <c r="K47" s="205"/>
      <c r="L47" s="34"/>
      <c r="M47" s="35"/>
      <c r="N47" s="34"/>
      <c r="O47" s="34"/>
      <c r="P47" s="34"/>
      <c r="Q47" s="34"/>
      <c r="R47" s="35"/>
      <c r="S47" s="34"/>
      <c r="T47" s="34"/>
      <c r="U47" s="34"/>
      <c r="V47" s="34"/>
      <c r="AB47" s="156" t="s">
        <v>21</v>
      </c>
      <c r="AC47" s="154">
        <v>80</v>
      </c>
      <c r="AD47" s="154">
        <v>74</v>
      </c>
      <c r="AE47" s="98">
        <v>77</v>
      </c>
      <c r="AF47" s="154">
        <v>61</v>
      </c>
      <c r="AG47" s="154">
        <v>62</v>
      </c>
      <c r="AH47" s="154">
        <v>40</v>
      </c>
      <c r="AI47" s="154">
        <v>64</v>
      </c>
      <c r="AJ47" s="154">
        <v>64</v>
      </c>
      <c r="AK47" s="154">
        <v>96</v>
      </c>
      <c r="AL47" s="154">
        <f t="shared" si="5"/>
        <v>618</v>
      </c>
      <c r="AM47" s="153">
        <f t="shared" si="6"/>
        <v>0.12787088764742396</v>
      </c>
    </row>
    <row r="48" spans="1:39" ht="12.75" customHeight="1" x14ac:dyDescent="0.2">
      <c r="A48" s="206"/>
      <c r="B48" s="206"/>
      <c r="C48" s="206"/>
      <c r="D48" s="207"/>
      <c r="E48" s="207"/>
      <c r="F48" s="207"/>
      <c r="G48" s="207"/>
      <c r="H48" s="207"/>
      <c r="I48" s="207"/>
      <c r="J48" s="207"/>
      <c r="K48" s="207"/>
      <c r="L48" s="36"/>
      <c r="M48" s="36"/>
      <c r="N48" s="37"/>
      <c r="O48" s="36"/>
      <c r="P48" s="36"/>
      <c r="Q48" s="33"/>
      <c r="R48" s="36"/>
      <c r="S48" s="37"/>
      <c r="T48" s="36"/>
      <c r="U48" s="36"/>
      <c r="V48" s="33"/>
      <c r="X48" s="31"/>
      <c r="AB48" s="156" t="s">
        <v>22</v>
      </c>
      <c r="AC48" s="154">
        <v>56</v>
      </c>
      <c r="AD48" s="154">
        <v>61</v>
      </c>
      <c r="AE48" s="98">
        <v>59</v>
      </c>
      <c r="AF48" s="154">
        <v>36</v>
      </c>
      <c r="AG48" s="154">
        <v>42</v>
      </c>
      <c r="AH48" s="154">
        <v>29</v>
      </c>
      <c r="AI48" s="154">
        <v>41</v>
      </c>
      <c r="AJ48" s="154">
        <v>53</v>
      </c>
      <c r="AK48" s="154">
        <v>38</v>
      </c>
      <c r="AL48" s="154">
        <f t="shared" si="5"/>
        <v>415</v>
      </c>
      <c r="AM48" s="153">
        <f t="shared" si="6"/>
        <v>8.5867990895923854E-2</v>
      </c>
    </row>
    <row r="49" spans="1:40" ht="12.75" customHeight="1" x14ac:dyDescent="0.2">
      <c r="A49" s="206"/>
      <c r="B49" s="206"/>
      <c r="C49" s="206"/>
      <c r="D49" s="207"/>
      <c r="E49" s="207"/>
      <c r="F49" s="207"/>
      <c r="G49" s="207"/>
      <c r="H49" s="207"/>
      <c r="I49" s="207"/>
      <c r="J49" s="207"/>
      <c r="K49" s="207"/>
      <c r="L49" s="36"/>
      <c r="M49" s="36"/>
      <c r="N49" s="37"/>
      <c r="O49" s="36"/>
      <c r="P49" s="36"/>
      <c r="Q49" s="33"/>
      <c r="R49" s="36"/>
      <c r="S49" s="37"/>
      <c r="T49" s="36"/>
      <c r="U49" s="36"/>
      <c r="V49" s="33"/>
      <c r="W49" s="6"/>
      <c r="X49" s="31"/>
      <c r="AB49" s="156" t="s">
        <v>23</v>
      </c>
      <c r="AC49" s="154">
        <v>39</v>
      </c>
      <c r="AD49" s="154">
        <v>41</v>
      </c>
      <c r="AE49" s="98">
        <v>30</v>
      </c>
      <c r="AF49" s="154">
        <v>20</v>
      </c>
      <c r="AG49" s="154">
        <v>19</v>
      </c>
      <c r="AH49" s="154">
        <v>28</v>
      </c>
      <c r="AI49" s="154">
        <v>23</v>
      </c>
      <c r="AJ49" s="154">
        <v>23</v>
      </c>
      <c r="AK49" s="154">
        <v>15</v>
      </c>
      <c r="AL49" s="154">
        <f t="shared" si="5"/>
        <v>238</v>
      </c>
      <c r="AM49" s="153">
        <f t="shared" si="6"/>
        <v>4.9244775501758743E-2</v>
      </c>
      <c r="AN49" s="93"/>
    </row>
    <row r="50" spans="1:40" ht="12.75" customHeight="1" x14ac:dyDescent="0.2">
      <c r="A50" s="206"/>
      <c r="B50" s="206"/>
      <c r="C50" s="206"/>
      <c r="D50" s="207"/>
      <c r="E50" s="207"/>
      <c r="F50" s="207"/>
      <c r="G50" s="207"/>
      <c r="H50" s="207"/>
      <c r="I50" s="207"/>
      <c r="J50" s="207"/>
      <c r="K50" s="207"/>
      <c r="L50" s="36"/>
      <c r="M50" s="36"/>
      <c r="N50" s="37"/>
      <c r="O50" s="36"/>
      <c r="P50" s="36"/>
      <c r="Q50" s="33"/>
      <c r="R50" s="36"/>
      <c r="S50" s="37"/>
      <c r="T50" s="36"/>
      <c r="U50" s="36"/>
      <c r="V50" s="33"/>
      <c r="W50" s="6"/>
      <c r="X50" s="31"/>
      <c r="Y50" s="23"/>
      <c r="Z50" s="117"/>
      <c r="AB50" s="156" t="s">
        <v>24</v>
      </c>
      <c r="AC50" s="154">
        <v>18</v>
      </c>
      <c r="AD50" s="154">
        <v>21</v>
      </c>
      <c r="AE50" s="98">
        <v>28</v>
      </c>
      <c r="AF50" s="154">
        <v>16</v>
      </c>
      <c r="AG50" s="154">
        <v>8</v>
      </c>
      <c r="AH50" s="154">
        <v>17</v>
      </c>
      <c r="AI50" s="154">
        <v>23</v>
      </c>
      <c r="AJ50" s="154">
        <v>25</v>
      </c>
      <c r="AK50" s="154">
        <v>12</v>
      </c>
      <c r="AL50" s="154">
        <f t="shared" si="5"/>
        <v>168</v>
      </c>
      <c r="AM50" s="153">
        <f t="shared" si="6"/>
        <v>3.4761018001241463E-2</v>
      </c>
      <c r="AN50" s="93"/>
    </row>
    <row r="51" spans="1:40" ht="12.75" customHeight="1" x14ac:dyDescent="0.2">
      <c r="A51" s="206"/>
      <c r="B51" s="206"/>
      <c r="C51" s="206"/>
      <c r="D51" s="207"/>
      <c r="E51" s="207"/>
      <c r="F51" s="207"/>
      <c r="G51" s="207"/>
      <c r="H51" s="207"/>
      <c r="I51" s="207"/>
      <c r="J51" s="207"/>
      <c r="K51" s="207"/>
      <c r="L51" s="36"/>
      <c r="M51" s="36"/>
      <c r="N51" s="37"/>
      <c r="O51" s="36"/>
      <c r="P51" s="36"/>
      <c r="Q51" s="33"/>
      <c r="R51" s="36"/>
      <c r="S51" s="37"/>
      <c r="T51" s="36"/>
      <c r="U51" s="36"/>
      <c r="V51" s="33"/>
      <c r="W51" s="6"/>
      <c r="X51" s="31"/>
      <c r="Y51" s="6"/>
      <c r="Z51" s="117"/>
      <c r="AB51" s="154"/>
      <c r="AC51" s="154">
        <f>SUM(AC39:AC50)</f>
        <v>598</v>
      </c>
      <c r="AD51" s="154">
        <f>SUM(AD39:AD50)</f>
        <v>670</v>
      </c>
      <c r="AE51" s="154">
        <f>SUM(AE39:AE50)</f>
        <v>660</v>
      </c>
      <c r="AF51" s="154">
        <v>426</v>
      </c>
      <c r="AG51" s="154">
        <v>413</v>
      </c>
      <c r="AH51" s="154">
        <v>436</v>
      </c>
      <c r="AI51" s="154">
        <v>500</v>
      </c>
      <c r="AJ51" s="154">
        <v>546</v>
      </c>
      <c r="AK51" s="154">
        <f>SUM(AK39:AK50)</f>
        <v>584</v>
      </c>
      <c r="AL51" s="154">
        <f>SUM(AL39:AL50)</f>
        <v>4833</v>
      </c>
      <c r="AM51" s="153">
        <f t="shared" si="6"/>
        <v>1</v>
      </c>
      <c r="AN51" s="93"/>
    </row>
    <row r="52" spans="1:40" ht="12.75" customHeight="1" x14ac:dyDescent="0.2">
      <c r="A52" s="206"/>
      <c r="B52" s="206"/>
      <c r="C52" s="206"/>
      <c r="D52" s="207"/>
      <c r="E52" s="207"/>
      <c r="F52" s="207"/>
      <c r="G52" s="207"/>
      <c r="H52" s="207"/>
      <c r="I52" s="207"/>
      <c r="J52" s="207"/>
      <c r="K52" s="207"/>
      <c r="L52" s="36"/>
      <c r="M52" s="36"/>
      <c r="N52" s="37"/>
      <c r="O52" s="36"/>
      <c r="P52" s="36"/>
      <c r="Q52" s="33"/>
      <c r="R52" s="36"/>
      <c r="S52" s="37"/>
      <c r="T52" s="36"/>
      <c r="U52" s="36"/>
      <c r="V52" s="33"/>
      <c r="X52" s="31"/>
      <c r="Y52" s="6"/>
      <c r="Z52" s="117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3"/>
      <c r="AN52" s="93"/>
    </row>
    <row r="53" spans="1:40" ht="12.75" customHeight="1" x14ac:dyDescent="0.2">
      <c r="A53" s="165"/>
      <c r="B53" s="165"/>
      <c r="C53" s="165"/>
      <c r="D53" s="166"/>
      <c r="E53" s="166"/>
      <c r="F53" s="166"/>
      <c r="G53" s="166"/>
      <c r="H53" s="166"/>
      <c r="I53" s="166"/>
      <c r="J53" s="166"/>
      <c r="K53" s="166"/>
      <c r="L53" s="36"/>
      <c r="M53" s="36"/>
      <c r="N53" s="37"/>
      <c r="O53" s="36"/>
      <c r="P53" s="36"/>
      <c r="Q53" s="33"/>
      <c r="R53" s="36"/>
      <c r="S53" s="37"/>
      <c r="T53" s="36"/>
      <c r="U53" s="36"/>
      <c r="V53" s="33"/>
      <c r="X53" s="31"/>
      <c r="Y53" s="6"/>
      <c r="Z53" s="117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3"/>
      <c r="AN53" s="93"/>
    </row>
    <row r="54" spans="1:40" ht="12.75" customHeight="1" x14ac:dyDescent="0.2">
      <c r="A54" s="165"/>
      <c r="B54" s="165"/>
      <c r="C54" s="165"/>
      <c r="D54" s="166"/>
      <c r="E54" s="166"/>
      <c r="F54" s="166"/>
      <c r="G54" s="166"/>
      <c r="H54" s="166"/>
      <c r="I54" s="166"/>
      <c r="J54" s="166"/>
      <c r="K54" s="166"/>
      <c r="L54" s="36"/>
      <c r="M54" s="36"/>
      <c r="N54" s="37"/>
      <c r="O54" s="36"/>
      <c r="P54" s="36"/>
      <c r="Q54" s="33"/>
      <c r="R54" s="36"/>
      <c r="S54" s="37"/>
      <c r="T54" s="36"/>
      <c r="U54" s="36"/>
      <c r="V54" s="33"/>
      <c r="X54" s="31"/>
      <c r="Y54" s="6"/>
      <c r="Z54" s="117"/>
      <c r="AN54" s="93"/>
    </row>
    <row r="55" spans="1:40" ht="12.75" customHeight="1" x14ac:dyDescent="0.2">
      <c r="A55" s="206"/>
      <c r="B55" s="206"/>
      <c r="C55" s="206"/>
      <c r="D55" s="207"/>
      <c r="E55" s="207"/>
      <c r="F55" s="207"/>
      <c r="G55" s="207"/>
      <c r="H55" s="207"/>
      <c r="I55" s="207"/>
      <c r="J55" s="207"/>
      <c r="K55" s="207"/>
      <c r="L55" s="36"/>
      <c r="M55" s="36"/>
      <c r="N55" s="37"/>
      <c r="O55" s="36"/>
      <c r="P55" s="36"/>
      <c r="Q55" s="33"/>
      <c r="R55" s="36"/>
      <c r="S55" s="37"/>
      <c r="T55" s="36"/>
      <c r="U55" s="36"/>
      <c r="V55" s="33"/>
      <c r="X55" s="31"/>
      <c r="Y55" s="6"/>
      <c r="Z55" s="117"/>
      <c r="AN55" s="93"/>
    </row>
    <row r="56" spans="1:40" ht="12.75" customHeight="1" x14ac:dyDescent="0.2">
      <c r="A56" s="165"/>
      <c r="B56" s="165"/>
      <c r="C56" s="165"/>
      <c r="D56" s="166"/>
      <c r="E56" s="166"/>
      <c r="F56" s="166"/>
      <c r="G56" s="166"/>
      <c r="H56" s="166"/>
      <c r="I56" s="166"/>
      <c r="J56" s="166"/>
      <c r="K56" s="166"/>
      <c r="L56" s="36"/>
      <c r="M56" s="36"/>
      <c r="N56" s="37"/>
      <c r="O56" s="36"/>
      <c r="P56" s="36"/>
      <c r="Q56" s="33"/>
      <c r="R56" s="36"/>
      <c r="S56" s="37"/>
      <c r="T56" s="36"/>
      <c r="U56" s="36"/>
      <c r="V56" s="33"/>
      <c r="X56" s="31"/>
      <c r="Y56" s="6"/>
      <c r="Z56" s="117"/>
      <c r="AN56" s="93"/>
    </row>
    <row r="57" spans="1:40" ht="12.75" customHeight="1" x14ac:dyDescent="0.2">
      <c r="A57" s="165"/>
      <c r="B57" s="165"/>
      <c r="C57" s="165"/>
      <c r="D57" s="166"/>
      <c r="E57" s="166"/>
      <c r="F57" s="166"/>
      <c r="G57" s="166"/>
      <c r="H57" s="166"/>
      <c r="I57" s="166"/>
      <c r="J57" s="166"/>
      <c r="K57" s="166"/>
      <c r="L57" s="36"/>
      <c r="M57" s="36"/>
      <c r="N57" s="37"/>
      <c r="O57" s="36"/>
      <c r="P57" s="36"/>
      <c r="Q57" s="33"/>
      <c r="R57" s="36"/>
      <c r="S57" s="37"/>
      <c r="T57" s="36"/>
      <c r="U57" s="36"/>
      <c r="V57" s="33"/>
      <c r="X57" s="31"/>
      <c r="Y57" s="6"/>
      <c r="Z57" s="117"/>
      <c r="AN57" s="93"/>
    </row>
    <row r="58" spans="1:40" ht="12.75" customHeight="1" x14ac:dyDescent="0.2">
      <c r="A58" s="165"/>
      <c r="B58" s="165"/>
      <c r="C58" s="165"/>
      <c r="D58" s="166"/>
      <c r="E58" s="166"/>
      <c r="F58" s="166"/>
      <c r="G58" s="166"/>
      <c r="H58" s="166"/>
      <c r="I58" s="166"/>
      <c r="J58" s="166"/>
      <c r="K58" s="166"/>
      <c r="L58" s="36"/>
      <c r="M58" s="36"/>
      <c r="N58" s="37"/>
      <c r="O58" s="36"/>
      <c r="P58" s="36"/>
      <c r="Q58" s="33"/>
      <c r="R58" s="36"/>
      <c r="S58" s="37"/>
      <c r="T58" s="36"/>
      <c r="U58" s="36"/>
      <c r="V58" s="33"/>
      <c r="X58" s="31"/>
      <c r="Y58" s="6"/>
      <c r="Z58" s="117"/>
      <c r="AN58" s="93"/>
    </row>
    <row r="59" spans="1:40" ht="12.75" customHeight="1" x14ac:dyDescent="0.2">
      <c r="A59" s="206"/>
      <c r="B59" s="206"/>
      <c r="C59" s="206"/>
      <c r="D59" s="207"/>
      <c r="E59" s="207"/>
      <c r="F59" s="207"/>
      <c r="G59" s="207"/>
      <c r="H59" s="207"/>
      <c r="I59" s="207"/>
      <c r="J59" s="207"/>
      <c r="K59" s="207"/>
      <c r="L59" s="36"/>
      <c r="M59" s="36"/>
      <c r="N59" s="37"/>
      <c r="O59" s="36"/>
      <c r="P59" s="36"/>
      <c r="Q59" s="33"/>
      <c r="R59" s="36"/>
      <c r="S59" s="37"/>
      <c r="T59" s="36"/>
      <c r="U59" s="36"/>
      <c r="V59" s="33"/>
      <c r="X59" s="31"/>
      <c r="Y59" s="6"/>
      <c r="Z59" s="117"/>
      <c r="AN59" s="93"/>
    </row>
    <row r="60" spans="1:40" ht="12.75" customHeight="1" x14ac:dyDescent="0.2">
      <c r="A60" s="206"/>
      <c r="B60" s="206"/>
      <c r="C60" s="206"/>
      <c r="D60" s="207"/>
      <c r="E60" s="207"/>
      <c r="F60" s="207"/>
      <c r="G60" s="207"/>
      <c r="H60" s="207"/>
      <c r="I60" s="207"/>
      <c r="J60" s="207"/>
      <c r="K60" s="207"/>
      <c r="L60" s="36"/>
      <c r="M60" s="36"/>
      <c r="N60" s="37"/>
      <c r="O60" s="36"/>
      <c r="P60" s="36"/>
      <c r="Q60" s="33"/>
      <c r="R60" s="36"/>
      <c r="S60" s="37"/>
      <c r="T60" s="36"/>
      <c r="U60" s="36"/>
      <c r="V60" s="33"/>
      <c r="X60" s="31"/>
      <c r="Y60" s="6"/>
      <c r="Z60" s="117"/>
      <c r="AN60" s="93"/>
    </row>
    <row r="61" spans="1:40" ht="12.75" customHeight="1" x14ac:dyDescent="0.2">
      <c r="A61" s="206"/>
      <c r="B61" s="206"/>
      <c r="C61" s="206"/>
      <c r="D61" s="207"/>
      <c r="E61" s="207"/>
      <c r="F61" s="207"/>
      <c r="G61" s="207"/>
      <c r="H61" s="207"/>
      <c r="I61" s="207"/>
      <c r="J61" s="207"/>
      <c r="K61" s="207"/>
      <c r="L61" s="36"/>
      <c r="M61" s="36"/>
      <c r="N61" s="37"/>
      <c r="O61" s="36"/>
      <c r="P61" s="36"/>
      <c r="Q61" s="33"/>
      <c r="R61" s="36"/>
      <c r="S61" s="37"/>
      <c r="T61" s="36"/>
      <c r="U61" s="36"/>
      <c r="V61" s="33"/>
      <c r="X61" s="31"/>
      <c r="Y61" s="6"/>
      <c r="Z61" s="117"/>
      <c r="AN61" s="93"/>
    </row>
    <row r="62" spans="1:40" ht="12.75" customHeight="1" x14ac:dyDescent="0.3">
      <c r="A62" s="206"/>
      <c r="B62" s="206"/>
      <c r="C62" s="206"/>
      <c r="D62" s="207"/>
      <c r="E62" s="207"/>
      <c r="F62" s="207"/>
      <c r="G62" s="207"/>
      <c r="H62" s="207"/>
      <c r="I62" s="207"/>
      <c r="J62" s="207"/>
      <c r="K62" s="207"/>
      <c r="L62" s="36"/>
      <c r="M62" s="36"/>
      <c r="N62" s="37"/>
      <c r="O62" s="36"/>
      <c r="P62" s="36"/>
      <c r="Q62" s="33"/>
      <c r="R62" s="36"/>
      <c r="S62" s="37"/>
      <c r="T62" s="36"/>
      <c r="U62" s="36"/>
      <c r="V62" s="33"/>
      <c r="W62" s="208"/>
      <c r="X62" s="208"/>
      <c r="AN62" s="93"/>
    </row>
    <row r="63" spans="1:40" ht="12.75" customHeight="1" x14ac:dyDescent="0.2">
      <c r="A63" s="209"/>
      <c r="B63" s="209"/>
      <c r="C63" s="209"/>
      <c r="D63" s="210"/>
      <c r="E63" s="210"/>
      <c r="F63" s="210"/>
      <c r="G63" s="210"/>
      <c r="H63" s="210"/>
      <c r="I63" s="210"/>
      <c r="J63" s="210"/>
      <c r="K63" s="210"/>
      <c r="L63" s="39"/>
      <c r="M63" s="34"/>
      <c r="N63" s="38"/>
      <c r="O63" s="38"/>
      <c r="P63" s="38"/>
      <c r="Q63" s="39"/>
      <c r="R63" s="34"/>
      <c r="S63" s="38"/>
      <c r="T63" s="38"/>
      <c r="U63" s="38"/>
      <c r="V63" s="39"/>
      <c r="AN63" s="93"/>
    </row>
    <row r="64" spans="1:40" ht="12.75" customHeight="1" x14ac:dyDescent="0.2">
      <c r="A64" s="27"/>
      <c r="D64" s="29"/>
      <c r="E64" s="29"/>
      <c r="F64" s="29"/>
      <c r="AN64" s="93"/>
    </row>
    <row r="66" spans="20:40" ht="20.25" x14ac:dyDescent="0.3">
      <c r="Y66" s="52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93"/>
    </row>
    <row r="67" spans="20:40" ht="24" customHeight="1" x14ac:dyDescent="0.3">
      <c r="T67" s="52"/>
      <c r="U67" s="52"/>
      <c r="V67" s="52"/>
      <c r="Y67" s="24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93"/>
    </row>
    <row r="68" spans="20:40" ht="20.25" x14ac:dyDescent="0.3">
      <c r="U68" s="24"/>
      <c r="V68" s="24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93"/>
    </row>
  </sheetData>
  <mergeCells count="80">
    <mergeCell ref="I7:K7"/>
    <mergeCell ref="L7:M7"/>
    <mergeCell ref="N7:P7"/>
    <mergeCell ref="A3:X3"/>
    <mergeCell ref="I5:P5"/>
    <mergeCell ref="I6:K6"/>
    <mergeCell ref="L6:M6"/>
    <mergeCell ref="N6:P6"/>
    <mergeCell ref="U16:V16"/>
    <mergeCell ref="I8:K8"/>
    <mergeCell ref="L8:M8"/>
    <mergeCell ref="N8:P8"/>
    <mergeCell ref="I9:K9"/>
    <mergeCell ref="L9:M9"/>
    <mergeCell ref="N9:P9"/>
    <mergeCell ref="A12:D12"/>
    <mergeCell ref="F12:I12"/>
    <mergeCell ref="K12:N12"/>
    <mergeCell ref="P12:S12"/>
    <mergeCell ref="U12:X12"/>
    <mergeCell ref="A45:K45"/>
    <mergeCell ref="A18:B18"/>
    <mergeCell ref="C18:D18"/>
    <mergeCell ref="F18:G18"/>
    <mergeCell ref="H18:I18"/>
    <mergeCell ref="K18:L18"/>
    <mergeCell ref="P18:Q18"/>
    <mergeCell ref="R18:S18"/>
    <mergeCell ref="U18:V18"/>
    <mergeCell ref="W18:X18"/>
    <mergeCell ref="A26:X26"/>
    <mergeCell ref="M18:N18"/>
    <mergeCell ref="D47:F47"/>
    <mergeCell ref="G47:H47"/>
    <mergeCell ref="I47:K47"/>
    <mergeCell ref="A48:C48"/>
    <mergeCell ref="D48:F48"/>
    <mergeCell ref="G48:H48"/>
    <mergeCell ref="I48:K48"/>
    <mergeCell ref="A49:C49"/>
    <mergeCell ref="D49:F49"/>
    <mergeCell ref="G49:H49"/>
    <mergeCell ref="I49:K49"/>
    <mergeCell ref="A50:C50"/>
    <mergeCell ref="D50:F50"/>
    <mergeCell ref="G50:H50"/>
    <mergeCell ref="I50:K50"/>
    <mergeCell ref="A51:C51"/>
    <mergeCell ref="D51:F51"/>
    <mergeCell ref="G51:H51"/>
    <mergeCell ref="I51:K51"/>
    <mergeCell ref="A52:C52"/>
    <mergeCell ref="D52:F52"/>
    <mergeCell ref="G52:H52"/>
    <mergeCell ref="I52:K52"/>
    <mergeCell ref="A55:C55"/>
    <mergeCell ref="D55:F55"/>
    <mergeCell ref="G55:H55"/>
    <mergeCell ref="I55:K55"/>
    <mergeCell ref="A59:C59"/>
    <mergeCell ref="D59:F59"/>
    <mergeCell ref="G59:H59"/>
    <mergeCell ref="I59:K59"/>
    <mergeCell ref="A60:C60"/>
    <mergeCell ref="D60:F60"/>
    <mergeCell ref="G60:H60"/>
    <mergeCell ref="I60:K60"/>
    <mergeCell ref="A61:C61"/>
    <mergeCell ref="D61:F61"/>
    <mergeCell ref="G61:H61"/>
    <mergeCell ref="I61:K61"/>
    <mergeCell ref="W62:X62"/>
    <mergeCell ref="A63:C63"/>
    <mergeCell ref="D63:F63"/>
    <mergeCell ref="G63:H63"/>
    <mergeCell ref="I63:K63"/>
    <mergeCell ref="A62:C62"/>
    <mergeCell ref="D62:F62"/>
    <mergeCell ref="G62:H62"/>
    <mergeCell ref="I62:K62"/>
  </mergeCells>
  <pageMargins left="0.59055118110236227" right="0" top="0" bottom="0" header="0" footer="0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8"/>
  <sheetViews>
    <sheetView topLeftCell="A2" workbookViewId="0">
      <selection activeCell="AA11" sqref="AA1:AA1048576"/>
    </sheetView>
  </sheetViews>
  <sheetFormatPr defaultRowHeight="12.75" x14ac:dyDescent="0.2"/>
  <cols>
    <col min="1" max="1" width="5.85546875" style="1" customWidth="1"/>
    <col min="2" max="2" width="3.28515625" style="1" customWidth="1"/>
    <col min="3" max="3" width="6" style="1" customWidth="1"/>
    <col min="4" max="4" width="4" style="1" customWidth="1"/>
    <col min="5" max="5" width="0.42578125" style="1" customWidth="1"/>
    <col min="6" max="6" width="5.7109375" style="1" customWidth="1"/>
    <col min="7" max="7" width="3.28515625" style="1" customWidth="1"/>
    <col min="8" max="8" width="6" style="1" customWidth="1"/>
    <col min="9" max="9" width="4" style="1" customWidth="1"/>
    <col min="10" max="10" width="0.5703125" style="1" customWidth="1"/>
    <col min="11" max="11" width="5.7109375" style="1" customWidth="1"/>
    <col min="12" max="12" width="3.28515625" style="1" customWidth="1"/>
    <col min="13" max="13" width="6.140625" style="1" customWidth="1"/>
    <col min="14" max="14" width="4" style="1" customWidth="1"/>
    <col min="15" max="15" width="0.42578125" style="1" customWidth="1"/>
    <col min="16" max="16" width="5.7109375" style="1" customWidth="1"/>
    <col min="17" max="17" width="3.42578125" style="1" customWidth="1"/>
    <col min="18" max="18" width="5.85546875" style="1" customWidth="1"/>
    <col min="19" max="19" width="4" style="1" customWidth="1"/>
    <col min="20" max="20" width="0.42578125" style="1" customWidth="1"/>
    <col min="21" max="21" width="5.85546875" style="1" customWidth="1"/>
    <col min="22" max="22" width="3.42578125" style="1" customWidth="1"/>
    <col min="23" max="23" width="6.140625" style="1" customWidth="1"/>
    <col min="24" max="24" width="4" style="1" customWidth="1"/>
    <col min="25" max="25" width="0.140625" style="1" customWidth="1"/>
    <col min="26" max="26" width="9.85546875" style="76" bestFit="1" customWidth="1"/>
    <col min="27" max="28" width="9.140625" style="98"/>
    <col min="29" max="37" width="7.7109375" style="98" customWidth="1"/>
    <col min="38" max="38" width="11.5703125" style="98" customWidth="1"/>
    <col min="39" max="39" width="10.28515625" style="98" customWidth="1"/>
    <col min="40" max="40" width="9.42578125" style="89" customWidth="1"/>
    <col min="41" max="16384" width="9.140625" style="1"/>
  </cols>
  <sheetData>
    <row r="1" spans="1:40" x14ac:dyDescent="0.2">
      <c r="AG1" s="111"/>
      <c r="AH1" s="111"/>
      <c r="AI1" s="111"/>
      <c r="AJ1" s="111"/>
      <c r="AK1" s="111"/>
      <c r="AL1" s="99"/>
      <c r="AM1" s="99"/>
      <c r="AN1" s="90"/>
    </row>
    <row r="2" spans="1:40" x14ac:dyDescent="0.2">
      <c r="AA2" s="94"/>
      <c r="AB2" s="95"/>
      <c r="AC2" s="95"/>
      <c r="AD2" s="95"/>
      <c r="AE2" s="95"/>
      <c r="AG2" s="149"/>
      <c r="AH2" s="97"/>
      <c r="AI2" s="97"/>
      <c r="AJ2" s="97"/>
      <c r="AK2" s="97"/>
    </row>
    <row r="3" spans="1:40" x14ac:dyDescent="0.2">
      <c r="A3" s="179" t="s">
        <v>52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AA3" s="96"/>
      <c r="AB3" s="97"/>
      <c r="AC3" s="97"/>
      <c r="AD3" s="97"/>
      <c r="AE3" s="97"/>
      <c r="AG3" s="96"/>
      <c r="AH3" s="97"/>
      <c r="AI3" s="97"/>
      <c r="AJ3" s="97"/>
      <c r="AK3" s="97"/>
    </row>
    <row r="4" spans="1:40" x14ac:dyDescent="0.2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AA4" s="96"/>
      <c r="AB4" s="97"/>
      <c r="AC4" s="97"/>
      <c r="AD4" s="97"/>
      <c r="AE4" s="97"/>
      <c r="AG4" s="96"/>
      <c r="AH4" s="97"/>
      <c r="AI4" s="97"/>
      <c r="AJ4" s="97"/>
      <c r="AK4" s="97"/>
    </row>
    <row r="5" spans="1:40" x14ac:dyDescent="0.2">
      <c r="I5" s="180" t="s">
        <v>40</v>
      </c>
      <c r="J5" s="181"/>
      <c r="K5" s="181"/>
      <c r="L5" s="181"/>
      <c r="M5" s="181"/>
      <c r="N5" s="181"/>
      <c r="O5" s="181"/>
      <c r="P5" s="182"/>
      <c r="AA5" s="96"/>
      <c r="AB5" s="97"/>
      <c r="AC5" s="97"/>
      <c r="AD5" s="97"/>
      <c r="AE5" s="97"/>
      <c r="AG5" s="149"/>
      <c r="AH5" s="97"/>
      <c r="AI5" s="97"/>
      <c r="AJ5" s="97"/>
      <c r="AK5" s="97"/>
    </row>
    <row r="6" spans="1:40" x14ac:dyDescent="0.2">
      <c r="I6" s="183" t="s">
        <v>1</v>
      </c>
      <c r="J6" s="184"/>
      <c r="K6" s="185"/>
      <c r="L6" s="186">
        <v>670</v>
      </c>
      <c r="M6" s="187"/>
      <c r="N6" s="188">
        <v>1</v>
      </c>
      <c r="O6" s="189"/>
      <c r="P6" s="190"/>
      <c r="AA6" s="96"/>
      <c r="AB6" s="97"/>
      <c r="AC6" s="97"/>
      <c r="AD6" s="97"/>
      <c r="AE6" s="97"/>
      <c r="AG6" s="96"/>
      <c r="AH6" s="97"/>
      <c r="AI6" s="97"/>
      <c r="AJ6" s="97"/>
      <c r="AK6" s="97"/>
    </row>
    <row r="7" spans="1:40" x14ac:dyDescent="0.2">
      <c r="I7" s="171" t="s">
        <v>2</v>
      </c>
      <c r="J7" s="172"/>
      <c r="K7" s="173"/>
      <c r="L7" s="174">
        <v>9</v>
      </c>
      <c r="M7" s="175"/>
      <c r="N7" s="176">
        <v>1</v>
      </c>
      <c r="O7" s="177"/>
      <c r="P7" s="178"/>
      <c r="X7" s="6"/>
      <c r="Y7" s="6"/>
      <c r="Z7" s="117"/>
      <c r="AA7" s="96"/>
      <c r="AB7" s="97"/>
      <c r="AC7" s="97"/>
      <c r="AD7" s="97"/>
      <c r="AE7" s="97"/>
      <c r="AG7" s="96"/>
      <c r="AH7" s="97"/>
      <c r="AI7" s="97"/>
      <c r="AJ7" s="97"/>
      <c r="AK7" s="97"/>
    </row>
    <row r="8" spans="1:40" x14ac:dyDescent="0.2">
      <c r="I8" s="171" t="s">
        <v>3</v>
      </c>
      <c r="J8" s="172"/>
      <c r="K8" s="173"/>
      <c r="L8" s="174">
        <v>626</v>
      </c>
      <c r="M8" s="175"/>
      <c r="N8" s="176">
        <v>1</v>
      </c>
      <c r="O8" s="177"/>
      <c r="P8" s="178"/>
      <c r="X8" s="6"/>
      <c r="Y8" s="6"/>
      <c r="Z8" s="117"/>
      <c r="AG8" s="149"/>
      <c r="AH8" s="97"/>
      <c r="AI8" s="97"/>
      <c r="AJ8" s="97"/>
      <c r="AK8" s="97"/>
      <c r="AL8" s="99"/>
      <c r="AM8" s="99"/>
      <c r="AN8" s="91"/>
    </row>
    <row r="9" spans="1:40" x14ac:dyDescent="0.2">
      <c r="D9" s="6"/>
      <c r="E9" s="6"/>
      <c r="F9" s="6"/>
      <c r="G9" s="6"/>
      <c r="I9" s="191" t="s">
        <v>30</v>
      </c>
      <c r="J9" s="192"/>
      <c r="K9" s="193"/>
      <c r="L9" s="194">
        <v>68</v>
      </c>
      <c r="M9" s="195"/>
      <c r="N9" s="196">
        <v>1</v>
      </c>
      <c r="O9" s="197"/>
      <c r="P9" s="198"/>
      <c r="AG9" s="96"/>
      <c r="AH9" s="97"/>
      <c r="AI9" s="97"/>
      <c r="AJ9" s="97"/>
      <c r="AK9" s="97"/>
      <c r="AL9" s="99"/>
      <c r="AM9" s="99"/>
      <c r="AN9" s="91"/>
    </row>
    <row r="10" spans="1:40" x14ac:dyDescent="0.2">
      <c r="C10" s="4"/>
      <c r="D10" s="4"/>
      <c r="E10" s="4"/>
      <c r="F10" s="4"/>
      <c r="G10" s="4"/>
      <c r="H10" s="4"/>
      <c r="I10" s="4"/>
      <c r="J10" s="4"/>
      <c r="K10" s="4"/>
      <c r="L10" s="8"/>
      <c r="M10" s="4"/>
      <c r="N10" s="4"/>
      <c r="O10" s="4"/>
      <c r="P10" s="4"/>
      <c r="Q10" s="4"/>
      <c r="R10" s="4"/>
      <c r="S10" s="4"/>
      <c r="T10" s="4"/>
      <c r="U10" s="4"/>
      <c r="V10" s="4"/>
      <c r="AG10" s="96"/>
      <c r="AH10" s="97"/>
      <c r="AI10" s="97"/>
      <c r="AJ10" s="97"/>
      <c r="AK10" s="97"/>
      <c r="AL10" s="99"/>
      <c r="AM10" s="99"/>
      <c r="AN10" s="91"/>
    </row>
    <row r="11" spans="1:40" x14ac:dyDescent="0.2">
      <c r="B11" s="19"/>
      <c r="D11" s="6"/>
      <c r="E11" s="6"/>
      <c r="G11" s="19"/>
      <c r="I11" s="6"/>
      <c r="J11" s="6"/>
      <c r="K11" s="6"/>
      <c r="L11" s="19"/>
      <c r="Q11" s="19"/>
      <c r="V11" s="28"/>
      <c r="AG11" s="149"/>
      <c r="AH11" s="97"/>
      <c r="AI11" s="97"/>
      <c r="AJ11" s="97"/>
      <c r="AK11" s="97"/>
      <c r="AL11" s="99"/>
      <c r="AM11" s="99"/>
      <c r="AN11" s="90"/>
    </row>
    <row r="12" spans="1:40" x14ac:dyDescent="0.2">
      <c r="A12" s="180" t="s">
        <v>6</v>
      </c>
      <c r="B12" s="181"/>
      <c r="C12" s="181"/>
      <c r="D12" s="182"/>
      <c r="E12" s="12"/>
      <c r="F12" s="180" t="s">
        <v>9</v>
      </c>
      <c r="G12" s="181"/>
      <c r="H12" s="181"/>
      <c r="I12" s="182"/>
      <c r="J12" s="12"/>
      <c r="K12" s="180" t="s">
        <v>12</v>
      </c>
      <c r="L12" s="181"/>
      <c r="M12" s="181"/>
      <c r="N12" s="182"/>
      <c r="P12" s="180" t="s">
        <v>7</v>
      </c>
      <c r="Q12" s="181"/>
      <c r="R12" s="181"/>
      <c r="S12" s="182"/>
      <c r="U12" s="199" t="s">
        <v>8</v>
      </c>
      <c r="V12" s="200"/>
      <c r="W12" s="200"/>
      <c r="X12" s="201"/>
      <c r="Z12" s="118"/>
      <c r="AG12" s="96"/>
      <c r="AH12" s="97"/>
      <c r="AI12" s="97"/>
      <c r="AJ12" s="97"/>
      <c r="AK12" s="97"/>
      <c r="AL12" s="99"/>
      <c r="AM12" s="99"/>
      <c r="AN12" s="91"/>
    </row>
    <row r="13" spans="1:40" x14ac:dyDescent="0.2">
      <c r="A13" s="57" t="s">
        <v>1</v>
      </c>
      <c r="B13" s="58"/>
      <c r="C13" s="59">
        <v>329</v>
      </c>
      <c r="D13" s="60">
        <f>C13/L6</f>
        <v>0.491044776119403</v>
      </c>
      <c r="E13" s="13"/>
      <c r="F13" s="7" t="s">
        <v>1</v>
      </c>
      <c r="G13" s="6"/>
      <c r="H13" s="11">
        <v>193</v>
      </c>
      <c r="I13" s="17">
        <f>H13/L6</f>
        <v>0.28805970149253729</v>
      </c>
      <c r="J13" s="13"/>
      <c r="K13" s="7" t="s">
        <v>1</v>
      </c>
      <c r="L13" s="6"/>
      <c r="M13" s="11">
        <v>48</v>
      </c>
      <c r="N13" s="17">
        <f>M13/L6</f>
        <v>7.1641791044776124E-2</v>
      </c>
      <c r="P13" s="7" t="s">
        <v>1</v>
      </c>
      <c r="Q13" s="6"/>
      <c r="R13" s="11">
        <v>71</v>
      </c>
      <c r="S13" s="17">
        <f>R13/L6</f>
        <v>0.10597014925373134</v>
      </c>
      <c r="U13" s="7" t="s">
        <v>1</v>
      </c>
      <c r="V13" s="6"/>
      <c r="W13" s="21">
        <v>29</v>
      </c>
      <c r="X13" s="17">
        <f>W13/L6</f>
        <v>4.3283582089552242E-2</v>
      </c>
      <c r="Z13" s="118"/>
      <c r="AA13" s="150">
        <f>C13+H13+M13+R13+W13</f>
        <v>670</v>
      </c>
      <c r="AB13" s="151"/>
      <c r="AG13" s="96"/>
      <c r="AH13" s="97"/>
      <c r="AI13" s="97"/>
      <c r="AJ13" s="97"/>
      <c r="AK13" s="97"/>
      <c r="AL13" s="99"/>
      <c r="AM13" s="99"/>
      <c r="AN13" s="91"/>
    </row>
    <row r="14" spans="1:40" x14ac:dyDescent="0.2">
      <c r="A14" s="7" t="s">
        <v>2</v>
      </c>
      <c r="B14" s="6"/>
      <c r="C14" s="11">
        <v>0</v>
      </c>
      <c r="D14" s="17">
        <f>C14/L7</f>
        <v>0</v>
      </c>
      <c r="E14" s="13"/>
      <c r="F14" s="7" t="s">
        <v>2</v>
      </c>
      <c r="G14" s="6"/>
      <c r="H14" s="11">
        <v>2</v>
      </c>
      <c r="I14" s="17">
        <f>H14/L7</f>
        <v>0.22222222222222221</v>
      </c>
      <c r="J14" s="13"/>
      <c r="K14" s="7" t="s">
        <v>2</v>
      </c>
      <c r="L14" s="6"/>
      <c r="M14" s="11">
        <v>0</v>
      </c>
      <c r="N14" s="17">
        <f>M14/L7</f>
        <v>0</v>
      </c>
      <c r="P14" s="7" t="s">
        <v>2</v>
      </c>
      <c r="Q14" s="6"/>
      <c r="R14" s="11">
        <v>7</v>
      </c>
      <c r="S14" s="17">
        <f>R14/L7</f>
        <v>0.77777777777777779</v>
      </c>
      <c r="U14" s="7" t="s">
        <v>2</v>
      </c>
      <c r="V14" s="6"/>
      <c r="W14" s="21">
        <v>0</v>
      </c>
      <c r="X14" s="17">
        <f>W14/L7</f>
        <v>0</v>
      </c>
      <c r="Z14" s="118"/>
      <c r="AA14" s="150">
        <f t="shared" ref="AA14:AA16" si="0">C14+H14+M14+R14+W14</f>
        <v>9</v>
      </c>
      <c r="AB14" s="151"/>
      <c r="AG14" s="149"/>
      <c r="AH14" s="97"/>
      <c r="AI14" s="97"/>
      <c r="AJ14" s="97"/>
      <c r="AK14" s="97"/>
      <c r="AL14" s="99"/>
      <c r="AM14" s="99"/>
      <c r="AN14" s="91"/>
    </row>
    <row r="15" spans="1:40" x14ac:dyDescent="0.2">
      <c r="A15" s="7" t="s">
        <v>3</v>
      </c>
      <c r="B15" s="6"/>
      <c r="C15" s="11">
        <v>304</v>
      </c>
      <c r="D15" s="17">
        <f>C15/L8</f>
        <v>0.48562300319488816</v>
      </c>
      <c r="E15" s="13"/>
      <c r="F15" s="7" t="s">
        <v>3</v>
      </c>
      <c r="G15" s="6"/>
      <c r="H15" s="11">
        <v>182</v>
      </c>
      <c r="I15" s="17">
        <f>H15/L8</f>
        <v>0.29073482428115016</v>
      </c>
      <c r="J15" s="13"/>
      <c r="K15" s="7" t="s">
        <v>3</v>
      </c>
      <c r="L15" s="6"/>
      <c r="M15" s="11">
        <v>47</v>
      </c>
      <c r="N15" s="17">
        <f>M15/L8</f>
        <v>7.5079872204472847E-2</v>
      </c>
      <c r="P15" s="7" t="s">
        <v>3</v>
      </c>
      <c r="Q15" s="6"/>
      <c r="R15" s="11">
        <v>64</v>
      </c>
      <c r="S15" s="17">
        <f>R15/L8</f>
        <v>0.10223642172523961</v>
      </c>
      <c r="U15" s="7" t="s">
        <v>3</v>
      </c>
      <c r="V15" s="6"/>
      <c r="W15" s="21">
        <v>29</v>
      </c>
      <c r="X15" s="17">
        <f>W15/L8</f>
        <v>4.6325878594249199E-2</v>
      </c>
      <c r="Z15" s="118"/>
      <c r="AA15" s="150">
        <f t="shared" si="0"/>
        <v>626</v>
      </c>
      <c r="AB15" s="151"/>
      <c r="AG15" s="96"/>
      <c r="AH15" s="97"/>
      <c r="AI15" s="97"/>
      <c r="AJ15" s="97"/>
      <c r="AK15" s="97"/>
      <c r="AL15" s="99"/>
      <c r="AM15" s="99"/>
      <c r="AN15" s="91"/>
    </row>
    <row r="16" spans="1:40" x14ac:dyDescent="0.2">
      <c r="A16" s="157" t="s">
        <v>30</v>
      </c>
      <c r="B16" s="158"/>
      <c r="C16" s="5">
        <v>13</v>
      </c>
      <c r="D16" s="18">
        <f>C16/L9</f>
        <v>0.19117647058823528</v>
      </c>
      <c r="E16" s="13"/>
      <c r="F16" s="157" t="s">
        <v>30</v>
      </c>
      <c r="G16" s="158"/>
      <c r="H16" s="5">
        <v>25</v>
      </c>
      <c r="I16" s="18">
        <f>H16/L9</f>
        <v>0.36764705882352944</v>
      </c>
      <c r="J16" s="13"/>
      <c r="K16" s="157" t="s">
        <v>30</v>
      </c>
      <c r="L16" s="158"/>
      <c r="M16" s="5">
        <v>7</v>
      </c>
      <c r="N16" s="18">
        <f>M16/L9</f>
        <v>0.10294117647058823</v>
      </c>
      <c r="O16" s="6"/>
      <c r="P16" s="157" t="s">
        <v>30</v>
      </c>
      <c r="Q16" s="158"/>
      <c r="R16" s="5">
        <v>20</v>
      </c>
      <c r="S16" s="18">
        <f>R16/L9</f>
        <v>0.29411764705882354</v>
      </c>
      <c r="T16" s="6"/>
      <c r="U16" s="191" t="s">
        <v>30</v>
      </c>
      <c r="V16" s="192"/>
      <c r="W16" s="61">
        <v>3</v>
      </c>
      <c r="X16" s="18">
        <f>W16/L9</f>
        <v>4.4117647058823532E-2</v>
      </c>
      <c r="Z16" s="118"/>
      <c r="AA16" s="150">
        <f t="shared" si="0"/>
        <v>68</v>
      </c>
      <c r="AB16" s="152"/>
      <c r="AG16" s="96"/>
      <c r="AH16" s="97"/>
      <c r="AI16" s="97"/>
      <c r="AJ16" s="97"/>
      <c r="AK16" s="97"/>
      <c r="AL16" s="99"/>
      <c r="AM16" s="99"/>
      <c r="AN16" s="90"/>
    </row>
    <row r="17" spans="1:40" x14ac:dyDescent="0.2">
      <c r="A17" s="40"/>
      <c r="B17" s="6"/>
      <c r="C17" s="40"/>
      <c r="E17" s="14"/>
      <c r="F17" s="40"/>
      <c r="H17" s="40"/>
      <c r="I17" s="6"/>
      <c r="J17" s="6"/>
      <c r="K17" s="40"/>
      <c r="L17" s="6"/>
      <c r="M17" s="40"/>
      <c r="P17" s="40"/>
      <c r="R17" s="40"/>
      <c r="U17" s="40"/>
      <c r="W17" s="40"/>
      <c r="AB17" s="152"/>
      <c r="AG17" s="149"/>
      <c r="AH17" s="97"/>
      <c r="AI17" s="97"/>
      <c r="AJ17" s="97"/>
      <c r="AK17" s="97"/>
      <c r="AL17" s="99"/>
      <c r="AM17" s="99"/>
      <c r="AN17" s="91"/>
    </row>
    <row r="18" spans="1:40" x14ac:dyDescent="0.2">
      <c r="A18" s="203" t="s">
        <v>10</v>
      </c>
      <c r="B18" s="204"/>
      <c r="C18" s="203" t="s">
        <v>39</v>
      </c>
      <c r="D18" s="204"/>
      <c r="E18" s="25"/>
      <c r="F18" s="203" t="s">
        <v>10</v>
      </c>
      <c r="G18" s="204"/>
      <c r="H18" s="203" t="s">
        <v>39</v>
      </c>
      <c r="I18" s="204"/>
      <c r="J18" s="26"/>
      <c r="K18" s="203" t="s">
        <v>10</v>
      </c>
      <c r="L18" s="204"/>
      <c r="M18" s="203" t="s">
        <v>39</v>
      </c>
      <c r="N18" s="204"/>
      <c r="O18" s="26"/>
      <c r="P18" s="203" t="s">
        <v>10</v>
      </c>
      <c r="Q18" s="204"/>
      <c r="R18" s="203" t="s">
        <v>39</v>
      </c>
      <c r="S18" s="204"/>
      <c r="U18" s="203" t="s">
        <v>10</v>
      </c>
      <c r="V18" s="204"/>
      <c r="W18" s="203" t="s">
        <v>39</v>
      </c>
      <c r="X18" s="204"/>
      <c r="AA18" s="98" t="s">
        <v>26</v>
      </c>
      <c r="AC18" s="98" t="s">
        <v>27</v>
      </c>
      <c r="AE18" s="98" t="s">
        <v>28</v>
      </c>
      <c r="AG18" s="102"/>
      <c r="AH18" s="102"/>
      <c r="AI18" s="102"/>
      <c r="AJ18" s="99"/>
      <c r="AK18" s="99"/>
      <c r="AL18" s="99"/>
      <c r="AM18" s="99"/>
      <c r="AN18" s="91"/>
    </row>
    <row r="19" spans="1:40" x14ac:dyDescent="0.2">
      <c r="A19" s="9" t="s">
        <v>1</v>
      </c>
      <c r="B19" s="15">
        <v>244</v>
      </c>
      <c r="C19" s="9" t="s">
        <v>1</v>
      </c>
      <c r="D19" s="15">
        <v>85</v>
      </c>
      <c r="F19" s="9" t="s">
        <v>1</v>
      </c>
      <c r="G19" s="15">
        <v>160</v>
      </c>
      <c r="H19" s="9" t="s">
        <v>1</v>
      </c>
      <c r="I19" s="15">
        <v>33</v>
      </c>
      <c r="K19" s="9" t="s">
        <v>1</v>
      </c>
      <c r="L19" s="15">
        <v>34</v>
      </c>
      <c r="M19" s="9" t="s">
        <v>1</v>
      </c>
      <c r="N19" s="15">
        <v>14</v>
      </c>
      <c r="P19" s="9" t="s">
        <v>1</v>
      </c>
      <c r="Q19" s="15">
        <v>45</v>
      </c>
      <c r="R19" s="9" t="s">
        <v>1</v>
      </c>
      <c r="S19" s="15">
        <v>26</v>
      </c>
      <c r="U19" s="9" t="s">
        <v>1</v>
      </c>
      <c r="V19" s="15">
        <v>22</v>
      </c>
      <c r="W19" s="9" t="s">
        <v>1</v>
      </c>
      <c r="X19" s="15">
        <v>7</v>
      </c>
      <c r="AA19" s="98">
        <f>B19+G19+L19+Q19+V19</f>
        <v>505</v>
      </c>
      <c r="AC19" s="98">
        <f>D19+I19+N19+S19+X19</f>
        <v>165</v>
      </c>
      <c r="AD19" s="92">
        <f>AC19/AE19</f>
        <v>0.2462686567164179</v>
      </c>
      <c r="AE19" s="98">
        <f>AA19+AC19</f>
        <v>670</v>
      </c>
      <c r="AG19" s="103"/>
      <c r="AH19" s="103"/>
      <c r="AI19" s="102"/>
      <c r="AJ19" s="99"/>
      <c r="AK19" s="99"/>
      <c r="AL19" s="99"/>
      <c r="AM19" s="99"/>
      <c r="AN19" s="91"/>
    </row>
    <row r="20" spans="1:40" x14ac:dyDescent="0.2">
      <c r="A20" s="9" t="s">
        <v>4</v>
      </c>
      <c r="B20" s="15">
        <v>0</v>
      </c>
      <c r="C20" s="9" t="s">
        <v>4</v>
      </c>
      <c r="D20" s="15">
        <v>0</v>
      </c>
      <c r="F20" s="9" t="s">
        <v>4</v>
      </c>
      <c r="G20" s="15">
        <v>1</v>
      </c>
      <c r="H20" s="9" t="s">
        <v>4</v>
      </c>
      <c r="I20" s="15">
        <v>1</v>
      </c>
      <c r="K20" s="9" t="s">
        <v>4</v>
      </c>
      <c r="L20" s="15">
        <v>0</v>
      </c>
      <c r="M20" s="9" t="s">
        <v>4</v>
      </c>
      <c r="N20" s="15">
        <v>0</v>
      </c>
      <c r="P20" s="9" t="s">
        <v>4</v>
      </c>
      <c r="Q20" s="15">
        <v>2</v>
      </c>
      <c r="R20" s="9" t="s">
        <v>4</v>
      </c>
      <c r="S20" s="15">
        <v>5</v>
      </c>
      <c r="U20" s="9" t="s">
        <v>4</v>
      </c>
      <c r="V20" s="15">
        <v>0</v>
      </c>
      <c r="W20" s="9" t="s">
        <v>4</v>
      </c>
      <c r="X20" s="15">
        <v>0</v>
      </c>
      <c r="AA20" s="98">
        <f t="shared" ref="AA20:AA22" si="1">B20+G20+L20+Q20+V20</f>
        <v>3</v>
      </c>
      <c r="AC20" s="98">
        <f t="shared" ref="AC20:AC22" si="2">D20+I20+N20+S20+X20</f>
        <v>6</v>
      </c>
      <c r="AD20" s="92">
        <f t="shared" ref="AD20:AD22" si="3">AC20/AE20</f>
        <v>0.66666666666666663</v>
      </c>
      <c r="AE20" s="98">
        <f t="shared" ref="AE20:AE22" si="4">AA20+AC20</f>
        <v>9</v>
      </c>
      <c r="AG20" s="102"/>
      <c r="AH20" s="102"/>
      <c r="AI20" s="102"/>
      <c r="AJ20" s="99"/>
      <c r="AK20" s="99"/>
      <c r="AL20" s="99"/>
      <c r="AM20" s="99"/>
      <c r="AN20" s="91"/>
    </row>
    <row r="21" spans="1:40" x14ac:dyDescent="0.2">
      <c r="A21" s="9" t="s">
        <v>5</v>
      </c>
      <c r="B21" s="15">
        <v>223</v>
      </c>
      <c r="C21" s="9" t="s">
        <v>5</v>
      </c>
      <c r="D21" s="15">
        <v>81</v>
      </c>
      <c r="F21" s="9" t="s">
        <v>5</v>
      </c>
      <c r="G21" s="15">
        <v>151</v>
      </c>
      <c r="H21" s="9" t="s">
        <v>5</v>
      </c>
      <c r="I21" s="15">
        <v>31</v>
      </c>
      <c r="K21" s="9" t="s">
        <v>5</v>
      </c>
      <c r="L21" s="15">
        <v>34</v>
      </c>
      <c r="M21" s="9" t="s">
        <v>5</v>
      </c>
      <c r="N21" s="15">
        <v>13</v>
      </c>
      <c r="P21" s="9" t="s">
        <v>5</v>
      </c>
      <c r="Q21" s="15">
        <v>43</v>
      </c>
      <c r="R21" s="9" t="s">
        <v>5</v>
      </c>
      <c r="S21" s="15">
        <v>21</v>
      </c>
      <c r="U21" s="9" t="s">
        <v>5</v>
      </c>
      <c r="V21" s="15">
        <v>22</v>
      </c>
      <c r="W21" s="9" t="s">
        <v>5</v>
      </c>
      <c r="X21" s="15">
        <v>7</v>
      </c>
      <c r="AA21" s="98">
        <f t="shared" si="1"/>
        <v>473</v>
      </c>
      <c r="AC21" s="98">
        <f t="shared" si="2"/>
        <v>153</v>
      </c>
      <c r="AD21" s="92">
        <f t="shared" si="3"/>
        <v>0.24440894568690097</v>
      </c>
      <c r="AE21" s="98">
        <f t="shared" si="4"/>
        <v>626</v>
      </c>
      <c r="AG21" s="102"/>
      <c r="AH21" s="102"/>
      <c r="AI21" s="102"/>
      <c r="AJ21" s="99"/>
      <c r="AK21" s="99"/>
      <c r="AL21" s="99"/>
      <c r="AM21" s="99"/>
      <c r="AN21" s="91"/>
    </row>
    <row r="22" spans="1:40" x14ac:dyDescent="0.2">
      <c r="A22" s="10" t="s">
        <v>30</v>
      </c>
      <c r="B22" s="16">
        <v>9</v>
      </c>
      <c r="C22" s="10" t="s">
        <v>30</v>
      </c>
      <c r="D22" s="16">
        <v>4</v>
      </c>
      <c r="F22" s="10" t="s">
        <v>30</v>
      </c>
      <c r="G22" s="16">
        <v>22</v>
      </c>
      <c r="H22" s="10" t="s">
        <v>30</v>
      </c>
      <c r="I22" s="16">
        <v>3</v>
      </c>
      <c r="K22" s="10" t="s">
        <v>30</v>
      </c>
      <c r="L22" s="16">
        <v>4</v>
      </c>
      <c r="M22" s="10" t="s">
        <v>30</v>
      </c>
      <c r="N22" s="16">
        <v>3</v>
      </c>
      <c r="P22" s="10" t="s">
        <v>30</v>
      </c>
      <c r="Q22" s="16">
        <v>14</v>
      </c>
      <c r="R22" s="10" t="s">
        <v>30</v>
      </c>
      <c r="S22" s="16">
        <v>6</v>
      </c>
      <c r="U22" s="10" t="s">
        <v>30</v>
      </c>
      <c r="V22" s="16">
        <v>1</v>
      </c>
      <c r="W22" s="10" t="s">
        <v>30</v>
      </c>
      <c r="X22" s="16">
        <v>2</v>
      </c>
      <c r="AA22" s="98">
        <f t="shared" si="1"/>
        <v>50</v>
      </c>
      <c r="AC22" s="98">
        <f t="shared" si="2"/>
        <v>18</v>
      </c>
      <c r="AD22" s="92">
        <f t="shared" si="3"/>
        <v>0.26470588235294118</v>
      </c>
      <c r="AE22" s="98">
        <f t="shared" si="4"/>
        <v>68</v>
      </c>
      <c r="AG22" s="103"/>
      <c r="AH22" s="103"/>
      <c r="AI22" s="103"/>
      <c r="AJ22" s="99"/>
      <c r="AK22" s="99"/>
      <c r="AL22" s="99"/>
      <c r="AM22" s="99"/>
      <c r="AN22" s="90"/>
    </row>
    <row r="23" spans="1:40" x14ac:dyDescent="0.2">
      <c r="A23" s="88" t="s">
        <v>41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AG23" s="102"/>
      <c r="AH23" s="102"/>
      <c r="AI23" s="102"/>
      <c r="AJ23" s="99"/>
      <c r="AK23" s="99"/>
      <c r="AL23" s="99"/>
      <c r="AM23" s="99"/>
      <c r="AN23" s="91"/>
    </row>
    <row r="24" spans="1:40" x14ac:dyDescent="0.2">
      <c r="A24" s="109" t="s">
        <v>51</v>
      </c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76"/>
      <c r="P24" s="76"/>
      <c r="Q24" s="76"/>
      <c r="R24" s="76"/>
      <c r="S24" s="76"/>
      <c r="T24" s="76"/>
      <c r="U24" s="76"/>
      <c r="V24" s="76"/>
      <c r="W24" s="76"/>
      <c r="AG24" s="102"/>
      <c r="AH24" s="102"/>
      <c r="AI24" s="102"/>
      <c r="AJ24" s="99"/>
      <c r="AK24" s="99"/>
      <c r="AL24" s="99"/>
      <c r="AM24" s="99"/>
      <c r="AN24" s="91"/>
    </row>
    <row r="25" spans="1:40" x14ac:dyDescent="0.2">
      <c r="A25" s="27"/>
      <c r="AG25" s="102"/>
      <c r="AH25" s="102"/>
      <c r="AI25" s="102"/>
      <c r="AJ25" s="99"/>
      <c r="AK25" s="99"/>
      <c r="AL25" s="99"/>
      <c r="AM25" s="99"/>
      <c r="AN25" s="91"/>
    </row>
    <row r="26" spans="1:40" x14ac:dyDescent="0.2">
      <c r="A26" s="179" t="s">
        <v>33</v>
      </c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AG26" s="103"/>
      <c r="AH26" s="103"/>
      <c r="AI26" s="102"/>
      <c r="AJ26" s="99"/>
      <c r="AK26" s="99"/>
      <c r="AL26" s="99"/>
      <c r="AM26" s="99"/>
      <c r="AN26" s="91"/>
    </row>
    <row r="27" spans="1:40" ht="13.5" customHeight="1" x14ac:dyDescent="0.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2"/>
      <c r="Z27" s="119"/>
      <c r="AA27" s="153"/>
      <c r="AB27" s="154"/>
      <c r="AG27" s="102"/>
      <c r="AH27" s="102"/>
      <c r="AI27" s="102"/>
      <c r="AJ27" s="99"/>
      <c r="AK27" s="99"/>
      <c r="AL27" s="99"/>
      <c r="AM27" s="99"/>
      <c r="AN27" s="91"/>
    </row>
    <row r="28" spans="1:40" x14ac:dyDescent="0.2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Z28" s="119"/>
      <c r="AA28" s="153"/>
      <c r="AB28" s="154"/>
      <c r="AG28" s="102"/>
      <c r="AH28" s="102"/>
      <c r="AI28" s="146"/>
      <c r="AJ28" s="100"/>
      <c r="AK28" s="100"/>
      <c r="AL28" s="100"/>
      <c r="AM28" s="100"/>
      <c r="AN28" s="90"/>
    </row>
    <row r="29" spans="1:40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Z29" s="119"/>
      <c r="AA29" s="153"/>
      <c r="AB29" s="154"/>
      <c r="AG29" s="103"/>
      <c r="AH29" s="103"/>
      <c r="AI29" s="103"/>
      <c r="AJ29" s="99"/>
      <c r="AK29" s="99"/>
      <c r="AL29" s="99"/>
      <c r="AM29" s="99"/>
      <c r="AN29" s="91"/>
    </row>
    <row r="30" spans="1:40" x14ac:dyDescent="0.2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AA30" s="153"/>
    </row>
    <row r="31" spans="1:40" x14ac:dyDescent="0.2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AA31" s="153"/>
    </row>
    <row r="32" spans="1:40" x14ac:dyDescent="0.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AA32" s="153"/>
    </row>
    <row r="33" spans="1:39" x14ac:dyDescent="0.2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AA33" s="153"/>
    </row>
    <row r="34" spans="1:39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AA34" s="154"/>
      <c r="AB34" s="154"/>
    </row>
    <row r="35" spans="1:39" x14ac:dyDescent="0.2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AA35" s="154"/>
      <c r="AB35" s="154"/>
    </row>
    <row r="36" spans="1:39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AA36" s="154"/>
      <c r="AB36" s="154"/>
    </row>
    <row r="37" spans="1:39" x14ac:dyDescent="0.2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Z37" s="119"/>
      <c r="AA37" s="153"/>
      <c r="AB37" s="154"/>
      <c r="AC37" s="154"/>
      <c r="AD37" s="154"/>
      <c r="AE37" s="154"/>
      <c r="AF37" s="154"/>
      <c r="AG37" s="154"/>
      <c r="AH37" s="154"/>
      <c r="AI37" s="154"/>
      <c r="AJ37" s="154"/>
      <c r="AK37" s="154"/>
      <c r="AL37" s="154"/>
      <c r="AM37" s="154"/>
    </row>
    <row r="38" spans="1:39" x14ac:dyDescent="0.2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Z38" s="119"/>
      <c r="AA38" s="153"/>
      <c r="AB38" s="155" t="s">
        <v>25</v>
      </c>
      <c r="AC38" s="154" t="s">
        <v>53</v>
      </c>
      <c r="AD38" s="154" t="s">
        <v>54</v>
      </c>
      <c r="AE38" s="154">
        <v>2011</v>
      </c>
      <c r="AF38" s="154">
        <v>2010</v>
      </c>
      <c r="AG38" s="154">
        <v>2012</v>
      </c>
      <c r="AH38" s="154">
        <v>2013</v>
      </c>
      <c r="AI38" s="154">
        <v>2014</v>
      </c>
      <c r="AJ38" s="154" t="s">
        <v>48</v>
      </c>
      <c r="AK38" s="154" t="s">
        <v>47</v>
      </c>
      <c r="AL38" s="154" t="s">
        <v>29</v>
      </c>
      <c r="AM38" s="154"/>
    </row>
    <row r="39" spans="1:39" x14ac:dyDescent="0.2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AB39" s="156" t="s">
        <v>13</v>
      </c>
      <c r="AC39" s="154">
        <v>8</v>
      </c>
      <c r="AD39" s="154">
        <v>16</v>
      </c>
      <c r="AE39" s="154">
        <v>6</v>
      </c>
      <c r="AF39" s="154">
        <v>0</v>
      </c>
      <c r="AG39" s="154">
        <v>11</v>
      </c>
      <c r="AH39" s="154">
        <v>7</v>
      </c>
      <c r="AI39" s="154">
        <v>7</v>
      </c>
      <c r="AJ39" s="154">
        <v>7</v>
      </c>
      <c r="AK39" s="154">
        <v>4</v>
      </c>
      <c r="AL39" s="154">
        <f>SUM(AC39:AK39)</f>
        <v>66</v>
      </c>
      <c r="AM39" s="153">
        <f>AL39/4511</f>
        <v>1.4630902238971403E-2</v>
      </c>
    </row>
    <row r="40" spans="1:39" x14ac:dyDescent="0.2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AB40" s="156" t="s">
        <v>14</v>
      </c>
      <c r="AC40" s="154">
        <v>7</v>
      </c>
      <c r="AD40" s="154">
        <v>8</v>
      </c>
      <c r="AE40" s="154">
        <v>1</v>
      </c>
      <c r="AF40" s="154">
        <v>2</v>
      </c>
      <c r="AG40" s="154">
        <v>2</v>
      </c>
      <c r="AH40" s="154">
        <v>0</v>
      </c>
      <c r="AI40" s="154">
        <v>8</v>
      </c>
      <c r="AJ40" s="154">
        <v>14</v>
      </c>
      <c r="AK40" s="154">
        <v>8</v>
      </c>
      <c r="AL40" s="154">
        <f t="shared" ref="AL40:AL50" si="5">SUM(AC40:AK40)</f>
        <v>50</v>
      </c>
      <c r="AM40" s="153">
        <f t="shared" ref="AM40:AM51" si="6">AL40/4511</f>
        <v>1.1084016847705609E-2</v>
      </c>
    </row>
    <row r="41" spans="1:39" x14ac:dyDescent="0.2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AB41" s="156" t="s">
        <v>15</v>
      </c>
      <c r="AC41" s="154">
        <v>29</v>
      </c>
      <c r="AD41" s="154">
        <v>11</v>
      </c>
      <c r="AE41" s="154">
        <v>6</v>
      </c>
      <c r="AF41" s="154">
        <v>4</v>
      </c>
      <c r="AG41" s="154">
        <v>12</v>
      </c>
      <c r="AH41" s="154">
        <v>9</v>
      </c>
      <c r="AI41" s="154">
        <v>22</v>
      </c>
      <c r="AJ41" s="154">
        <v>21</v>
      </c>
      <c r="AK41" s="154">
        <v>10</v>
      </c>
      <c r="AL41" s="154">
        <f t="shared" si="5"/>
        <v>124</v>
      </c>
      <c r="AM41" s="153">
        <f t="shared" si="6"/>
        <v>2.7488361782309911E-2</v>
      </c>
    </row>
    <row r="42" spans="1:39" ht="12.75" customHeight="1" x14ac:dyDescent="0.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AB42" s="156" t="s">
        <v>16</v>
      </c>
      <c r="AC42" s="154">
        <v>38</v>
      </c>
      <c r="AD42" s="154">
        <v>43</v>
      </c>
      <c r="AE42" s="154">
        <v>20</v>
      </c>
      <c r="AF42" s="154">
        <v>23</v>
      </c>
      <c r="AG42" s="154">
        <v>23</v>
      </c>
      <c r="AH42" s="154">
        <v>14</v>
      </c>
      <c r="AI42" s="154">
        <v>42</v>
      </c>
      <c r="AJ42" s="154">
        <v>34</v>
      </c>
      <c r="AK42" s="154">
        <v>40</v>
      </c>
      <c r="AL42" s="154">
        <f t="shared" si="5"/>
        <v>277</v>
      </c>
      <c r="AM42" s="153">
        <f t="shared" si="6"/>
        <v>6.1405453336289072E-2</v>
      </c>
    </row>
    <row r="43" spans="1:39" ht="12.75" customHeight="1" x14ac:dyDescent="0.2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AB43" s="156" t="s">
        <v>17</v>
      </c>
      <c r="AC43" s="154">
        <v>72</v>
      </c>
      <c r="AD43" s="154">
        <v>111</v>
      </c>
      <c r="AE43" s="154">
        <v>38</v>
      </c>
      <c r="AF43" s="154">
        <v>37</v>
      </c>
      <c r="AG43" s="154">
        <v>42</v>
      </c>
      <c r="AH43" s="154">
        <v>88</v>
      </c>
      <c r="AI43" s="154">
        <v>51</v>
      </c>
      <c r="AJ43" s="154">
        <v>54</v>
      </c>
      <c r="AK43" s="154">
        <v>113</v>
      </c>
      <c r="AL43" s="154">
        <f t="shared" si="5"/>
        <v>606</v>
      </c>
      <c r="AM43" s="153">
        <f t="shared" si="6"/>
        <v>0.13433828419419197</v>
      </c>
    </row>
    <row r="44" spans="1:39" ht="12.75" customHeight="1" x14ac:dyDescent="0.2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AB44" s="156" t="s">
        <v>18</v>
      </c>
      <c r="AC44" s="154">
        <v>66</v>
      </c>
      <c r="AD44" s="154">
        <v>92</v>
      </c>
      <c r="AE44" s="154">
        <v>64</v>
      </c>
      <c r="AF44" s="154">
        <v>46</v>
      </c>
      <c r="AG44" s="154">
        <v>62</v>
      </c>
      <c r="AH44" s="154">
        <v>68</v>
      </c>
      <c r="AI44" s="154">
        <v>60</v>
      </c>
      <c r="AJ44" s="154">
        <v>79</v>
      </c>
      <c r="AK44" s="154">
        <v>76</v>
      </c>
      <c r="AL44" s="154">
        <f t="shared" si="5"/>
        <v>613</v>
      </c>
      <c r="AM44" s="153">
        <f t="shared" si="6"/>
        <v>0.13589004655287076</v>
      </c>
    </row>
    <row r="45" spans="1:39" ht="12.75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AB45" s="156" t="s">
        <v>19</v>
      </c>
      <c r="AC45" s="154">
        <v>84</v>
      </c>
      <c r="AD45" s="154">
        <v>100</v>
      </c>
      <c r="AE45" s="154">
        <v>77</v>
      </c>
      <c r="AF45" s="154">
        <v>57</v>
      </c>
      <c r="AG45" s="154">
        <v>72</v>
      </c>
      <c r="AH45" s="154">
        <v>64</v>
      </c>
      <c r="AI45" s="154">
        <v>82</v>
      </c>
      <c r="AJ45" s="154">
        <v>69</v>
      </c>
      <c r="AK45" s="154">
        <v>99</v>
      </c>
      <c r="AL45" s="154">
        <f t="shared" si="5"/>
        <v>704</v>
      </c>
      <c r="AM45" s="153">
        <f t="shared" si="6"/>
        <v>0.15606295721569496</v>
      </c>
    </row>
    <row r="46" spans="1:39" ht="12.75" customHeight="1" x14ac:dyDescent="0.2">
      <c r="A46" s="161"/>
      <c r="B46" s="161"/>
      <c r="C46" s="161"/>
      <c r="D46" s="161"/>
      <c r="E46" s="161"/>
      <c r="F46" s="161"/>
      <c r="G46" s="161"/>
      <c r="H46" s="161"/>
      <c r="I46" s="161"/>
      <c r="J46" s="161"/>
      <c r="K46" s="161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AB46" s="156" t="s">
        <v>20</v>
      </c>
      <c r="AC46" s="154">
        <v>101</v>
      </c>
      <c r="AD46" s="154">
        <v>92</v>
      </c>
      <c r="AE46" s="154">
        <v>81</v>
      </c>
      <c r="AF46" s="154">
        <v>73</v>
      </c>
      <c r="AG46" s="154">
        <v>58</v>
      </c>
      <c r="AH46" s="154">
        <v>72</v>
      </c>
      <c r="AI46" s="154">
        <v>77</v>
      </c>
      <c r="AJ46" s="154">
        <v>103</v>
      </c>
      <c r="AK46" s="154">
        <v>73</v>
      </c>
      <c r="AL46" s="154">
        <f t="shared" si="5"/>
        <v>730</v>
      </c>
      <c r="AM46" s="153">
        <f t="shared" si="6"/>
        <v>0.16182664597650187</v>
      </c>
    </row>
    <row r="47" spans="1:39" ht="12.75" customHeight="1" x14ac:dyDescent="0.2">
      <c r="A47" s="43"/>
      <c r="B47" s="43"/>
      <c r="C47" s="43"/>
      <c r="D47" s="205"/>
      <c r="E47" s="205"/>
      <c r="F47" s="205"/>
      <c r="G47" s="205"/>
      <c r="H47" s="205"/>
      <c r="I47" s="205"/>
      <c r="J47" s="205"/>
      <c r="K47" s="205"/>
      <c r="L47" s="34"/>
      <c r="M47" s="35"/>
      <c r="N47" s="34"/>
      <c r="O47" s="34"/>
      <c r="P47" s="34"/>
      <c r="Q47" s="34"/>
      <c r="R47" s="35"/>
      <c r="S47" s="34"/>
      <c r="T47" s="34"/>
      <c r="U47" s="34"/>
      <c r="V47" s="34"/>
      <c r="AB47" s="156" t="s">
        <v>21</v>
      </c>
      <c r="AC47" s="154">
        <v>80</v>
      </c>
      <c r="AD47" s="154">
        <v>74</v>
      </c>
      <c r="AE47" s="154">
        <v>61</v>
      </c>
      <c r="AF47" s="154">
        <v>47</v>
      </c>
      <c r="AG47" s="154">
        <v>62</v>
      </c>
      <c r="AH47" s="154">
        <v>40</v>
      </c>
      <c r="AI47" s="154">
        <v>64</v>
      </c>
      <c r="AJ47" s="154">
        <v>64</v>
      </c>
      <c r="AK47" s="154">
        <v>96</v>
      </c>
      <c r="AL47" s="154">
        <f t="shared" si="5"/>
        <v>588</v>
      </c>
      <c r="AM47" s="153">
        <f t="shared" si="6"/>
        <v>0.13034803812901796</v>
      </c>
    </row>
    <row r="48" spans="1:39" ht="12.75" customHeight="1" x14ac:dyDescent="0.2">
      <c r="A48" s="206"/>
      <c r="B48" s="206"/>
      <c r="C48" s="206"/>
      <c r="D48" s="207"/>
      <c r="E48" s="207"/>
      <c r="F48" s="207"/>
      <c r="G48" s="207"/>
      <c r="H48" s="207"/>
      <c r="I48" s="207"/>
      <c r="J48" s="207"/>
      <c r="K48" s="207"/>
      <c r="L48" s="36"/>
      <c r="M48" s="36"/>
      <c r="N48" s="37"/>
      <c r="O48" s="36"/>
      <c r="P48" s="36"/>
      <c r="Q48" s="33"/>
      <c r="R48" s="36"/>
      <c r="S48" s="37"/>
      <c r="T48" s="36"/>
      <c r="U48" s="36"/>
      <c r="V48" s="33"/>
      <c r="X48" s="31"/>
      <c r="AB48" s="156" t="s">
        <v>22</v>
      </c>
      <c r="AC48" s="154">
        <v>56</v>
      </c>
      <c r="AD48" s="154">
        <v>61</v>
      </c>
      <c r="AE48" s="154">
        <v>36</v>
      </c>
      <c r="AF48" s="154">
        <v>28</v>
      </c>
      <c r="AG48" s="154">
        <v>42</v>
      </c>
      <c r="AH48" s="154">
        <v>29</v>
      </c>
      <c r="AI48" s="154">
        <v>41</v>
      </c>
      <c r="AJ48" s="154">
        <v>53</v>
      </c>
      <c r="AK48" s="154">
        <v>38</v>
      </c>
      <c r="AL48" s="154">
        <f t="shared" si="5"/>
        <v>384</v>
      </c>
      <c r="AM48" s="153">
        <f t="shared" si="6"/>
        <v>8.5125249390379076E-2</v>
      </c>
    </row>
    <row r="49" spans="1:40" ht="12.75" customHeight="1" x14ac:dyDescent="0.2">
      <c r="A49" s="206"/>
      <c r="B49" s="206"/>
      <c r="C49" s="206"/>
      <c r="D49" s="207"/>
      <c r="E49" s="207"/>
      <c r="F49" s="207"/>
      <c r="G49" s="207"/>
      <c r="H49" s="207"/>
      <c r="I49" s="207"/>
      <c r="J49" s="207"/>
      <c r="K49" s="207"/>
      <c r="L49" s="36"/>
      <c r="M49" s="36"/>
      <c r="N49" s="37"/>
      <c r="O49" s="36"/>
      <c r="P49" s="36"/>
      <c r="Q49" s="33"/>
      <c r="R49" s="36"/>
      <c r="S49" s="37"/>
      <c r="T49" s="36"/>
      <c r="U49" s="36"/>
      <c r="V49" s="33"/>
      <c r="W49" s="6"/>
      <c r="X49" s="31"/>
      <c r="AB49" s="156" t="s">
        <v>23</v>
      </c>
      <c r="AC49" s="154">
        <v>39</v>
      </c>
      <c r="AD49" s="154">
        <v>41</v>
      </c>
      <c r="AE49" s="154">
        <v>20</v>
      </c>
      <c r="AF49" s="154">
        <v>19</v>
      </c>
      <c r="AG49" s="154">
        <v>19</v>
      </c>
      <c r="AH49" s="154">
        <v>28</v>
      </c>
      <c r="AI49" s="154">
        <v>23</v>
      </c>
      <c r="AJ49" s="154">
        <v>23</v>
      </c>
      <c r="AK49" s="154">
        <v>15</v>
      </c>
      <c r="AL49" s="154">
        <f t="shared" si="5"/>
        <v>227</v>
      </c>
      <c r="AM49" s="153">
        <f t="shared" si="6"/>
        <v>5.0321436488583463E-2</v>
      </c>
      <c r="AN49" s="93"/>
    </row>
    <row r="50" spans="1:40" ht="12.75" customHeight="1" x14ac:dyDescent="0.2">
      <c r="A50" s="206"/>
      <c r="B50" s="206"/>
      <c r="C50" s="206"/>
      <c r="D50" s="207"/>
      <c r="E50" s="207"/>
      <c r="F50" s="207"/>
      <c r="G50" s="207"/>
      <c r="H50" s="207"/>
      <c r="I50" s="207"/>
      <c r="J50" s="207"/>
      <c r="K50" s="207"/>
      <c r="L50" s="36"/>
      <c r="M50" s="36"/>
      <c r="N50" s="37"/>
      <c r="O50" s="36"/>
      <c r="P50" s="36"/>
      <c r="Q50" s="33"/>
      <c r="R50" s="36"/>
      <c r="S50" s="37"/>
      <c r="T50" s="36"/>
      <c r="U50" s="36"/>
      <c r="V50" s="33"/>
      <c r="W50" s="6"/>
      <c r="X50" s="31"/>
      <c r="Y50" s="23"/>
      <c r="Z50" s="117"/>
      <c r="AB50" s="156" t="s">
        <v>24</v>
      </c>
      <c r="AC50" s="154">
        <v>18</v>
      </c>
      <c r="AD50" s="154">
        <v>21</v>
      </c>
      <c r="AE50" s="154">
        <v>16</v>
      </c>
      <c r="AF50" s="154">
        <v>2</v>
      </c>
      <c r="AG50" s="154">
        <v>8</v>
      </c>
      <c r="AH50" s="154">
        <v>17</v>
      </c>
      <c r="AI50" s="154">
        <v>23</v>
      </c>
      <c r="AJ50" s="154">
        <v>25</v>
      </c>
      <c r="AK50" s="154">
        <v>12</v>
      </c>
      <c r="AL50" s="154">
        <f t="shared" si="5"/>
        <v>142</v>
      </c>
      <c r="AM50" s="153">
        <f t="shared" si="6"/>
        <v>3.1478607847483929E-2</v>
      </c>
      <c r="AN50" s="93"/>
    </row>
    <row r="51" spans="1:40" ht="12.75" customHeight="1" x14ac:dyDescent="0.2">
      <c r="A51" s="206"/>
      <c r="B51" s="206"/>
      <c r="C51" s="206"/>
      <c r="D51" s="207"/>
      <c r="E51" s="207"/>
      <c r="F51" s="207"/>
      <c r="G51" s="207"/>
      <c r="H51" s="207"/>
      <c r="I51" s="207"/>
      <c r="J51" s="207"/>
      <c r="K51" s="207"/>
      <c r="L51" s="36"/>
      <c r="M51" s="36"/>
      <c r="N51" s="37"/>
      <c r="O51" s="36"/>
      <c r="P51" s="36"/>
      <c r="Q51" s="33"/>
      <c r="R51" s="36"/>
      <c r="S51" s="37"/>
      <c r="T51" s="36"/>
      <c r="U51" s="36"/>
      <c r="V51" s="33"/>
      <c r="W51" s="6"/>
      <c r="X51" s="31"/>
      <c r="Y51" s="6"/>
      <c r="Z51" s="117"/>
      <c r="AB51" s="154"/>
      <c r="AC51" s="154">
        <f>SUM(AC39:AC50)</f>
        <v>598</v>
      </c>
      <c r="AD51" s="154">
        <f>SUM(AD39:AD50)</f>
        <v>670</v>
      </c>
      <c r="AE51" s="154">
        <v>426</v>
      </c>
      <c r="AF51" s="154">
        <v>338</v>
      </c>
      <c r="AG51" s="154">
        <v>413</v>
      </c>
      <c r="AH51" s="154">
        <v>436</v>
      </c>
      <c r="AI51" s="154">
        <v>500</v>
      </c>
      <c r="AJ51" s="154">
        <v>546</v>
      </c>
      <c r="AK51" s="154">
        <f>SUM(AK39:AK50)</f>
        <v>584</v>
      </c>
      <c r="AL51" s="154">
        <f>SUM(AL39:AL50)</f>
        <v>4511</v>
      </c>
      <c r="AM51" s="153">
        <f t="shared" si="6"/>
        <v>1</v>
      </c>
      <c r="AN51" s="93"/>
    </row>
    <row r="52" spans="1:40" ht="12.75" customHeight="1" x14ac:dyDescent="0.2">
      <c r="A52" s="206"/>
      <c r="B52" s="206"/>
      <c r="C52" s="206"/>
      <c r="D52" s="207"/>
      <c r="E52" s="207"/>
      <c r="F52" s="207"/>
      <c r="G52" s="207"/>
      <c r="H52" s="207"/>
      <c r="I52" s="207"/>
      <c r="J52" s="207"/>
      <c r="K52" s="207"/>
      <c r="L52" s="36"/>
      <c r="M52" s="36"/>
      <c r="N52" s="37"/>
      <c r="O52" s="36"/>
      <c r="P52" s="36"/>
      <c r="Q52" s="33"/>
      <c r="R52" s="36"/>
      <c r="S52" s="37"/>
      <c r="T52" s="36"/>
      <c r="U52" s="36"/>
      <c r="V52" s="33"/>
      <c r="X52" s="31"/>
      <c r="Y52" s="6"/>
      <c r="Z52" s="117"/>
      <c r="AB52" s="154"/>
      <c r="AC52" s="154"/>
      <c r="AD52" s="154"/>
      <c r="AE52" s="154"/>
      <c r="AF52" s="154"/>
      <c r="AG52" s="154"/>
      <c r="AH52" s="154"/>
      <c r="AI52" s="154"/>
      <c r="AJ52" s="154"/>
      <c r="AK52" s="154"/>
      <c r="AL52" s="154"/>
      <c r="AM52" s="153"/>
      <c r="AN52" s="93"/>
    </row>
    <row r="53" spans="1:40" ht="12.75" customHeight="1" x14ac:dyDescent="0.2">
      <c r="A53" s="159"/>
      <c r="B53" s="159"/>
      <c r="C53" s="159"/>
      <c r="D53" s="160"/>
      <c r="E53" s="160"/>
      <c r="F53" s="160"/>
      <c r="G53" s="160"/>
      <c r="H53" s="160"/>
      <c r="I53" s="160"/>
      <c r="J53" s="160"/>
      <c r="K53" s="160"/>
      <c r="L53" s="36"/>
      <c r="M53" s="36"/>
      <c r="N53" s="37"/>
      <c r="O53" s="36"/>
      <c r="P53" s="36"/>
      <c r="Q53" s="33"/>
      <c r="R53" s="36"/>
      <c r="S53" s="37"/>
      <c r="T53" s="36"/>
      <c r="U53" s="36"/>
      <c r="V53" s="33"/>
      <c r="X53" s="31"/>
      <c r="Y53" s="6"/>
      <c r="Z53" s="117"/>
      <c r="AB53" s="154"/>
      <c r="AC53" s="154"/>
      <c r="AD53" s="154"/>
      <c r="AE53" s="154"/>
      <c r="AF53" s="154"/>
      <c r="AG53" s="154"/>
      <c r="AH53" s="154"/>
      <c r="AI53" s="154"/>
      <c r="AJ53" s="154"/>
      <c r="AK53" s="154"/>
      <c r="AL53" s="154"/>
      <c r="AM53" s="153"/>
      <c r="AN53" s="93"/>
    </row>
    <row r="54" spans="1:40" ht="12.75" customHeight="1" x14ac:dyDescent="0.2">
      <c r="A54" s="159"/>
      <c r="B54" s="159"/>
      <c r="C54" s="159"/>
      <c r="D54" s="160"/>
      <c r="E54" s="160"/>
      <c r="F54" s="160"/>
      <c r="G54" s="160"/>
      <c r="H54" s="160"/>
      <c r="I54" s="160"/>
      <c r="J54" s="160"/>
      <c r="K54" s="160"/>
      <c r="L54" s="36"/>
      <c r="M54" s="36"/>
      <c r="N54" s="37"/>
      <c r="O54" s="36"/>
      <c r="P54" s="36"/>
      <c r="Q54" s="33"/>
      <c r="R54" s="36"/>
      <c r="S54" s="37"/>
      <c r="T54" s="36"/>
      <c r="U54" s="36"/>
      <c r="V54" s="33"/>
      <c r="X54" s="31"/>
      <c r="Y54" s="6"/>
      <c r="Z54" s="117"/>
      <c r="AN54" s="93"/>
    </row>
    <row r="55" spans="1:40" ht="12.75" customHeight="1" x14ac:dyDescent="0.2">
      <c r="A55" s="206"/>
      <c r="B55" s="206"/>
      <c r="C55" s="206"/>
      <c r="D55" s="207"/>
      <c r="E55" s="207"/>
      <c r="F55" s="207"/>
      <c r="G55" s="207"/>
      <c r="H55" s="207"/>
      <c r="I55" s="207"/>
      <c r="J55" s="207"/>
      <c r="K55" s="207"/>
      <c r="L55" s="36"/>
      <c r="M55" s="36"/>
      <c r="N55" s="37"/>
      <c r="O55" s="36"/>
      <c r="P55" s="36"/>
      <c r="Q55" s="33"/>
      <c r="R55" s="36"/>
      <c r="S55" s="37"/>
      <c r="T55" s="36"/>
      <c r="U55" s="36"/>
      <c r="V55" s="33"/>
      <c r="X55" s="31"/>
      <c r="Y55" s="6"/>
      <c r="Z55" s="117"/>
      <c r="AN55" s="93"/>
    </row>
    <row r="56" spans="1:40" ht="12.75" customHeight="1" x14ac:dyDescent="0.2">
      <c r="A56" s="159"/>
      <c r="B56" s="159"/>
      <c r="C56" s="159"/>
      <c r="D56" s="160"/>
      <c r="E56" s="160"/>
      <c r="F56" s="160"/>
      <c r="G56" s="160"/>
      <c r="H56" s="160"/>
      <c r="I56" s="160"/>
      <c r="J56" s="160"/>
      <c r="K56" s="160"/>
      <c r="L56" s="36"/>
      <c r="M56" s="36"/>
      <c r="N56" s="37"/>
      <c r="O56" s="36"/>
      <c r="P56" s="36"/>
      <c r="Q56" s="33"/>
      <c r="R56" s="36"/>
      <c r="S56" s="37"/>
      <c r="T56" s="36"/>
      <c r="U56" s="36"/>
      <c r="V56" s="33"/>
      <c r="X56" s="31"/>
      <c r="Y56" s="6"/>
      <c r="Z56" s="117"/>
      <c r="AN56" s="93"/>
    </row>
    <row r="57" spans="1:40" ht="12.75" customHeight="1" x14ac:dyDescent="0.2">
      <c r="A57" s="159"/>
      <c r="B57" s="159"/>
      <c r="C57" s="159"/>
      <c r="D57" s="160"/>
      <c r="E57" s="160"/>
      <c r="F57" s="160"/>
      <c r="G57" s="160"/>
      <c r="H57" s="160"/>
      <c r="I57" s="160"/>
      <c r="J57" s="160"/>
      <c r="K57" s="160"/>
      <c r="L57" s="36"/>
      <c r="M57" s="36"/>
      <c r="N57" s="37"/>
      <c r="O57" s="36"/>
      <c r="P57" s="36"/>
      <c r="Q57" s="33"/>
      <c r="R57" s="36"/>
      <c r="S57" s="37"/>
      <c r="T57" s="36"/>
      <c r="U57" s="36"/>
      <c r="V57" s="33"/>
      <c r="X57" s="31"/>
      <c r="Y57" s="6"/>
      <c r="Z57" s="117"/>
      <c r="AN57" s="93"/>
    </row>
    <row r="58" spans="1:40" ht="12.75" customHeight="1" x14ac:dyDescent="0.2">
      <c r="A58" s="159"/>
      <c r="B58" s="159"/>
      <c r="C58" s="159"/>
      <c r="D58" s="160"/>
      <c r="E58" s="160"/>
      <c r="F58" s="160"/>
      <c r="G58" s="160"/>
      <c r="H58" s="160"/>
      <c r="I58" s="160"/>
      <c r="J58" s="160"/>
      <c r="K58" s="160"/>
      <c r="L58" s="36"/>
      <c r="M58" s="36"/>
      <c r="N58" s="37"/>
      <c r="O58" s="36"/>
      <c r="P58" s="36"/>
      <c r="Q58" s="33"/>
      <c r="R58" s="36"/>
      <c r="S58" s="37"/>
      <c r="T58" s="36"/>
      <c r="U58" s="36"/>
      <c r="V58" s="33"/>
      <c r="X58" s="31"/>
      <c r="Y58" s="6"/>
      <c r="Z58" s="117"/>
      <c r="AN58" s="93"/>
    </row>
    <row r="59" spans="1:40" ht="12.75" customHeight="1" x14ac:dyDescent="0.2">
      <c r="A59" s="206"/>
      <c r="B59" s="206"/>
      <c r="C59" s="206"/>
      <c r="D59" s="207"/>
      <c r="E59" s="207"/>
      <c r="F59" s="207"/>
      <c r="G59" s="207"/>
      <c r="H59" s="207"/>
      <c r="I59" s="207"/>
      <c r="J59" s="207"/>
      <c r="K59" s="207"/>
      <c r="L59" s="36"/>
      <c r="M59" s="36"/>
      <c r="N59" s="37"/>
      <c r="O59" s="36"/>
      <c r="P59" s="36"/>
      <c r="Q59" s="33"/>
      <c r="R59" s="36"/>
      <c r="S59" s="37"/>
      <c r="T59" s="36"/>
      <c r="U59" s="36"/>
      <c r="V59" s="33"/>
      <c r="X59" s="31"/>
      <c r="Y59" s="6"/>
      <c r="Z59" s="117"/>
      <c r="AN59" s="93"/>
    </row>
    <row r="60" spans="1:40" ht="17.25" customHeight="1" x14ac:dyDescent="0.2">
      <c r="A60" s="206"/>
      <c r="B60" s="206"/>
      <c r="C60" s="206"/>
      <c r="D60" s="207"/>
      <c r="E60" s="207"/>
      <c r="F60" s="207"/>
      <c r="G60" s="207"/>
      <c r="H60" s="207"/>
      <c r="I60" s="207"/>
      <c r="J60" s="207"/>
      <c r="K60" s="207"/>
      <c r="L60" s="36"/>
      <c r="M60" s="36"/>
      <c r="N60" s="37"/>
      <c r="O60" s="36"/>
      <c r="P60" s="36"/>
      <c r="Q60" s="33"/>
      <c r="R60" s="36"/>
      <c r="S60" s="37"/>
      <c r="T60" s="36"/>
      <c r="U60" s="36"/>
      <c r="V60" s="33"/>
      <c r="X60" s="31"/>
      <c r="Y60" s="6"/>
      <c r="Z60" s="117"/>
      <c r="AN60" s="93"/>
    </row>
    <row r="61" spans="1:40" ht="44.25" customHeight="1" x14ac:dyDescent="0.2">
      <c r="A61" s="206"/>
      <c r="B61" s="206"/>
      <c r="C61" s="206"/>
      <c r="D61" s="207"/>
      <c r="E61" s="207"/>
      <c r="F61" s="207"/>
      <c r="G61" s="207"/>
      <c r="H61" s="207"/>
      <c r="I61" s="207"/>
      <c r="J61" s="207"/>
      <c r="K61" s="207"/>
      <c r="L61" s="36"/>
      <c r="M61" s="36"/>
      <c r="N61" s="37"/>
      <c r="O61" s="36"/>
      <c r="P61" s="36"/>
      <c r="Q61" s="33"/>
      <c r="R61" s="36"/>
      <c r="S61" s="37"/>
      <c r="T61" s="36"/>
      <c r="U61" s="36"/>
      <c r="V61" s="33"/>
      <c r="X61" s="31"/>
      <c r="Y61" s="6"/>
      <c r="Z61" s="117"/>
      <c r="AN61" s="93"/>
    </row>
    <row r="62" spans="1:40" ht="27.75" customHeight="1" x14ac:dyDescent="0.3">
      <c r="A62" s="206"/>
      <c r="B62" s="206"/>
      <c r="C62" s="206"/>
      <c r="D62" s="207"/>
      <c r="E62" s="207"/>
      <c r="F62" s="207"/>
      <c r="G62" s="207"/>
      <c r="H62" s="207"/>
      <c r="I62" s="207"/>
      <c r="J62" s="207"/>
      <c r="K62" s="207"/>
      <c r="L62" s="36"/>
      <c r="M62" s="36"/>
      <c r="N62" s="37"/>
      <c r="O62" s="36"/>
      <c r="P62" s="36"/>
      <c r="Q62" s="33"/>
      <c r="R62" s="36"/>
      <c r="S62" s="37"/>
      <c r="T62" s="36"/>
      <c r="U62" s="36"/>
      <c r="V62" s="33"/>
      <c r="W62" s="208">
        <v>17</v>
      </c>
      <c r="X62" s="208"/>
      <c r="AN62" s="93"/>
    </row>
    <row r="63" spans="1:40" ht="12.75" customHeight="1" x14ac:dyDescent="0.2">
      <c r="A63" s="209"/>
      <c r="B63" s="209"/>
      <c r="C63" s="209"/>
      <c r="D63" s="210"/>
      <c r="E63" s="210"/>
      <c r="F63" s="210"/>
      <c r="G63" s="210"/>
      <c r="H63" s="210"/>
      <c r="I63" s="210"/>
      <c r="J63" s="210"/>
      <c r="K63" s="210"/>
      <c r="L63" s="39"/>
      <c r="M63" s="34"/>
      <c r="N63" s="38"/>
      <c r="O63" s="38"/>
      <c r="P63" s="38"/>
      <c r="Q63" s="39"/>
      <c r="R63" s="34"/>
      <c r="S63" s="38"/>
      <c r="T63" s="38"/>
      <c r="U63" s="38"/>
      <c r="V63" s="39"/>
      <c r="AN63" s="93"/>
    </row>
    <row r="64" spans="1:40" ht="21.75" customHeight="1" x14ac:dyDescent="0.2">
      <c r="A64" s="27"/>
      <c r="D64" s="29"/>
      <c r="E64" s="29"/>
      <c r="F64" s="29"/>
      <c r="AN64" s="93"/>
    </row>
    <row r="66" spans="20:40" ht="20.25" x14ac:dyDescent="0.3">
      <c r="Y66" s="52"/>
      <c r="AA66" s="101"/>
      <c r="AB66" s="101"/>
      <c r="AC66" s="101"/>
      <c r="AD66" s="101"/>
      <c r="AE66" s="101"/>
      <c r="AF66" s="101"/>
      <c r="AG66" s="101"/>
      <c r="AH66" s="101"/>
      <c r="AI66" s="101"/>
      <c r="AJ66" s="101"/>
      <c r="AK66" s="101"/>
      <c r="AL66" s="101"/>
      <c r="AM66" s="101"/>
      <c r="AN66" s="93"/>
    </row>
    <row r="67" spans="20:40" ht="24" customHeight="1" x14ac:dyDescent="0.3">
      <c r="T67" s="52"/>
      <c r="U67" s="52"/>
      <c r="V67" s="52"/>
      <c r="Y67" s="24"/>
      <c r="AA67" s="101"/>
      <c r="AB67" s="101"/>
      <c r="AC67" s="101"/>
      <c r="AD67" s="101"/>
      <c r="AE67" s="101"/>
      <c r="AF67" s="101"/>
      <c r="AG67" s="101"/>
      <c r="AH67" s="101"/>
      <c r="AI67" s="101"/>
      <c r="AJ67" s="101"/>
      <c r="AK67" s="101"/>
      <c r="AL67" s="101"/>
      <c r="AM67" s="101"/>
      <c r="AN67" s="93"/>
    </row>
    <row r="68" spans="20:40" ht="20.25" x14ac:dyDescent="0.3">
      <c r="U68" s="24"/>
      <c r="V68" s="24"/>
      <c r="AA68" s="101"/>
      <c r="AB68" s="101"/>
      <c r="AC68" s="101"/>
      <c r="AD68" s="101"/>
      <c r="AE68" s="101"/>
      <c r="AF68" s="101"/>
      <c r="AG68" s="101"/>
      <c r="AH68" s="101"/>
      <c r="AI68" s="101"/>
      <c r="AJ68" s="101"/>
      <c r="AK68" s="101"/>
      <c r="AL68" s="101"/>
      <c r="AM68" s="101"/>
      <c r="AN68" s="93"/>
    </row>
  </sheetData>
  <mergeCells count="80">
    <mergeCell ref="I7:K7"/>
    <mergeCell ref="L7:M7"/>
    <mergeCell ref="N7:P7"/>
    <mergeCell ref="A3:X3"/>
    <mergeCell ref="I5:P5"/>
    <mergeCell ref="I6:K6"/>
    <mergeCell ref="L6:M6"/>
    <mergeCell ref="N6:P6"/>
    <mergeCell ref="U16:V16"/>
    <mergeCell ref="I8:K8"/>
    <mergeCell ref="L8:M8"/>
    <mergeCell ref="N8:P8"/>
    <mergeCell ref="I9:K9"/>
    <mergeCell ref="L9:M9"/>
    <mergeCell ref="N9:P9"/>
    <mergeCell ref="A12:D12"/>
    <mergeCell ref="F12:I12"/>
    <mergeCell ref="K12:N12"/>
    <mergeCell ref="P12:S12"/>
    <mergeCell ref="U12:X12"/>
    <mergeCell ref="A45:K45"/>
    <mergeCell ref="A18:B18"/>
    <mergeCell ref="C18:D18"/>
    <mergeCell ref="F18:G18"/>
    <mergeCell ref="H18:I18"/>
    <mergeCell ref="K18:L18"/>
    <mergeCell ref="P18:Q18"/>
    <mergeCell ref="R18:S18"/>
    <mergeCell ref="U18:V18"/>
    <mergeCell ref="W18:X18"/>
    <mergeCell ref="A26:X26"/>
    <mergeCell ref="M18:N18"/>
    <mergeCell ref="D47:F47"/>
    <mergeCell ref="G47:H47"/>
    <mergeCell ref="I47:K47"/>
    <mergeCell ref="A48:C48"/>
    <mergeCell ref="D48:F48"/>
    <mergeCell ref="G48:H48"/>
    <mergeCell ref="I48:K48"/>
    <mergeCell ref="A49:C49"/>
    <mergeCell ref="D49:F49"/>
    <mergeCell ref="G49:H49"/>
    <mergeCell ref="I49:K49"/>
    <mergeCell ref="A50:C50"/>
    <mergeCell ref="D50:F50"/>
    <mergeCell ref="G50:H50"/>
    <mergeCell ref="I50:K50"/>
    <mergeCell ref="A51:C51"/>
    <mergeCell ref="D51:F51"/>
    <mergeCell ref="G51:H51"/>
    <mergeCell ref="I51:K51"/>
    <mergeCell ref="A52:C52"/>
    <mergeCell ref="D52:F52"/>
    <mergeCell ref="G52:H52"/>
    <mergeCell ref="I52:K52"/>
    <mergeCell ref="A55:C55"/>
    <mergeCell ref="D55:F55"/>
    <mergeCell ref="G55:H55"/>
    <mergeCell ref="I55:K55"/>
    <mergeCell ref="A59:C59"/>
    <mergeCell ref="D59:F59"/>
    <mergeCell ref="G59:H59"/>
    <mergeCell ref="I59:K59"/>
    <mergeCell ref="A60:C60"/>
    <mergeCell ref="D60:F60"/>
    <mergeCell ref="G60:H60"/>
    <mergeCell ref="I60:K60"/>
    <mergeCell ref="A61:C61"/>
    <mergeCell ref="D61:F61"/>
    <mergeCell ref="G61:H61"/>
    <mergeCell ref="I61:K61"/>
    <mergeCell ref="W62:X62"/>
    <mergeCell ref="A63:C63"/>
    <mergeCell ref="D63:F63"/>
    <mergeCell ref="G63:H63"/>
    <mergeCell ref="I63:K63"/>
    <mergeCell ref="A62:C62"/>
    <mergeCell ref="D62:F62"/>
    <mergeCell ref="G62:H62"/>
    <mergeCell ref="I62:K62"/>
  </mergeCells>
  <pageMargins left="0.59055118110236227" right="0" top="0" bottom="0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68"/>
  <sheetViews>
    <sheetView topLeftCell="A30" workbookViewId="0">
      <selection activeCell="AC52" sqref="AC52"/>
    </sheetView>
  </sheetViews>
  <sheetFormatPr defaultRowHeight="12.75" x14ac:dyDescent="0.2"/>
  <cols>
    <col min="1" max="1" width="5.85546875" style="1" customWidth="1"/>
    <col min="2" max="2" width="3.28515625" style="1" customWidth="1"/>
    <col min="3" max="3" width="6" style="1" customWidth="1"/>
    <col min="4" max="4" width="4" style="1" customWidth="1"/>
    <col min="5" max="5" width="0.42578125" style="1" customWidth="1"/>
    <col min="6" max="6" width="5.7109375" style="1" customWidth="1"/>
    <col min="7" max="7" width="3.28515625" style="1" customWidth="1"/>
    <col min="8" max="8" width="6" style="1" customWidth="1"/>
    <col min="9" max="9" width="4" style="1" customWidth="1"/>
    <col min="10" max="10" width="0.5703125" style="1" customWidth="1"/>
    <col min="11" max="11" width="5.7109375" style="1" customWidth="1"/>
    <col min="12" max="12" width="3.28515625" style="1" customWidth="1"/>
    <col min="13" max="13" width="6.140625" style="1" customWidth="1"/>
    <col min="14" max="14" width="4" style="1" customWidth="1"/>
    <col min="15" max="15" width="0.42578125" style="1" customWidth="1"/>
    <col min="16" max="16" width="5.7109375" style="1" customWidth="1"/>
    <col min="17" max="17" width="3.42578125" style="1" customWidth="1"/>
    <col min="18" max="18" width="5.85546875" style="1" customWidth="1"/>
    <col min="19" max="19" width="4" style="1" customWidth="1"/>
    <col min="20" max="20" width="0.42578125" style="1" customWidth="1"/>
    <col min="21" max="21" width="5.85546875" style="1" customWidth="1"/>
    <col min="22" max="22" width="3.42578125" style="1" customWidth="1"/>
    <col min="23" max="23" width="6.140625" style="1" customWidth="1"/>
    <col min="24" max="24" width="4" style="1" customWidth="1"/>
    <col min="25" max="25" width="0.140625" style="1" customWidth="1"/>
    <col min="26" max="26" width="9.85546875" style="76" bestFit="1" customWidth="1"/>
    <col min="27" max="16384" width="9.140625" style="1"/>
  </cols>
  <sheetData>
    <row r="3" spans="1:26" x14ac:dyDescent="0.2">
      <c r="A3" s="179" t="s">
        <v>49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</row>
    <row r="4" spans="1:26" x14ac:dyDescent="0.2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x14ac:dyDescent="0.2">
      <c r="I5" s="180" t="s">
        <v>40</v>
      </c>
      <c r="J5" s="181"/>
      <c r="K5" s="181"/>
      <c r="L5" s="181"/>
      <c r="M5" s="181"/>
      <c r="N5" s="181"/>
      <c r="O5" s="181"/>
      <c r="P5" s="182"/>
    </row>
    <row r="6" spans="1:26" x14ac:dyDescent="0.2">
      <c r="I6" s="183" t="s">
        <v>1</v>
      </c>
      <c r="J6" s="184"/>
      <c r="K6" s="185"/>
      <c r="L6" s="186">
        <v>598</v>
      </c>
      <c r="M6" s="187"/>
      <c r="N6" s="188">
        <v>1</v>
      </c>
      <c r="O6" s="189"/>
      <c r="P6" s="190"/>
    </row>
    <row r="7" spans="1:26" x14ac:dyDescent="0.2">
      <c r="I7" s="171" t="s">
        <v>2</v>
      </c>
      <c r="J7" s="172"/>
      <c r="K7" s="173"/>
      <c r="L7" s="174">
        <v>11</v>
      </c>
      <c r="M7" s="175"/>
      <c r="N7" s="176">
        <v>1</v>
      </c>
      <c r="O7" s="177"/>
      <c r="P7" s="178"/>
    </row>
    <row r="8" spans="1:26" x14ac:dyDescent="0.2">
      <c r="I8" s="171" t="s">
        <v>3</v>
      </c>
      <c r="J8" s="172"/>
      <c r="K8" s="173"/>
      <c r="L8" s="174">
        <v>554</v>
      </c>
      <c r="M8" s="175"/>
      <c r="N8" s="176">
        <v>1</v>
      </c>
      <c r="O8" s="177"/>
      <c r="P8" s="178"/>
    </row>
    <row r="9" spans="1:26" x14ac:dyDescent="0.2">
      <c r="D9" s="6"/>
      <c r="E9" s="6"/>
      <c r="F9" s="6"/>
      <c r="G9" s="6"/>
      <c r="I9" s="191" t="s">
        <v>30</v>
      </c>
      <c r="J9" s="192"/>
      <c r="K9" s="193"/>
      <c r="L9" s="194">
        <v>32</v>
      </c>
      <c r="M9" s="195"/>
      <c r="N9" s="196">
        <v>1</v>
      </c>
      <c r="O9" s="197"/>
      <c r="P9" s="198"/>
    </row>
    <row r="10" spans="1:26" x14ac:dyDescent="0.2">
      <c r="C10" s="4"/>
      <c r="D10" s="4"/>
      <c r="E10" s="4"/>
      <c r="F10" s="4"/>
      <c r="G10" s="4"/>
      <c r="H10" s="4"/>
      <c r="I10" s="4"/>
      <c r="J10" s="4"/>
      <c r="K10" s="4"/>
      <c r="L10" s="8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6" x14ac:dyDescent="0.2">
      <c r="B11" s="19"/>
      <c r="D11" s="6"/>
      <c r="E11" s="6"/>
      <c r="G11" s="19"/>
      <c r="I11" s="6"/>
      <c r="J11" s="6"/>
      <c r="K11" s="6"/>
      <c r="L11" s="19"/>
      <c r="Q11" s="19"/>
      <c r="V11" s="28"/>
    </row>
    <row r="12" spans="1:26" x14ac:dyDescent="0.2">
      <c r="A12" s="180" t="s">
        <v>6</v>
      </c>
      <c r="B12" s="181"/>
      <c r="C12" s="181"/>
      <c r="D12" s="182"/>
      <c r="E12" s="12"/>
      <c r="F12" s="180" t="s">
        <v>9</v>
      </c>
      <c r="G12" s="181"/>
      <c r="H12" s="181"/>
      <c r="I12" s="182"/>
      <c r="J12" s="12"/>
      <c r="K12" s="180" t="s">
        <v>12</v>
      </c>
      <c r="L12" s="181"/>
      <c r="M12" s="181"/>
      <c r="N12" s="182"/>
      <c r="P12" s="180" t="s">
        <v>7</v>
      </c>
      <c r="Q12" s="181"/>
      <c r="R12" s="181"/>
      <c r="S12" s="182"/>
      <c r="U12" s="199" t="s">
        <v>8</v>
      </c>
      <c r="V12" s="200"/>
      <c r="W12" s="200"/>
      <c r="X12" s="201"/>
      <c r="Z12" s="118"/>
    </row>
    <row r="13" spans="1:26" x14ac:dyDescent="0.2">
      <c r="A13" s="57" t="s">
        <v>1</v>
      </c>
      <c r="B13" s="58"/>
      <c r="C13" s="59">
        <v>285</v>
      </c>
      <c r="D13" s="60">
        <f>C13/L6</f>
        <v>0.47658862876254182</v>
      </c>
      <c r="E13" s="13"/>
      <c r="F13" s="7" t="s">
        <v>1</v>
      </c>
      <c r="G13" s="6"/>
      <c r="H13" s="11">
        <v>184</v>
      </c>
      <c r="I13" s="17">
        <f>H13/L6</f>
        <v>0.30769230769230771</v>
      </c>
      <c r="J13" s="13"/>
      <c r="K13" s="7" t="s">
        <v>1</v>
      </c>
      <c r="L13" s="6"/>
      <c r="M13" s="11">
        <v>30</v>
      </c>
      <c r="N13" s="17">
        <f>M13/L6</f>
        <v>5.016722408026756E-2</v>
      </c>
      <c r="P13" s="7" t="s">
        <v>1</v>
      </c>
      <c r="Q13" s="6"/>
      <c r="R13" s="11">
        <v>60</v>
      </c>
      <c r="S13" s="17">
        <f>R13/L6</f>
        <v>0.10033444816053512</v>
      </c>
      <c r="U13" s="7" t="s">
        <v>1</v>
      </c>
      <c r="V13" s="6"/>
      <c r="W13" s="21">
        <v>39</v>
      </c>
      <c r="X13" s="17">
        <f>W13/L6</f>
        <v>6.5217391304347824E-2</v>
      </c>
      <c r="Z13" s="118"/>
    </row>
    <row r="14" spans="1:26" x14ac:dyDescent="0.2">
      <c r="A14" s="7" t="s">
        <v>2</v>
      </c>
      <c r="B14" s="6"/>
      <c r="C14" s="11">
        <v>0</v>
      </c>
      <c r="D14" s="17">
        <f>C14/L7</f>
        <v>0</v>
      </c>
      <c r="E14" s="13"/>
      <c r="F14" s="7" t="s">
        <v>2</v>
      </c>
      <c r="G14" s="6"/>
      <c r="H14" s="11">
        <v>3</v>
      </c>
      <c r="I14" s="17">
        <f>H14/L7</f>
        <v>0.27272727272727271</v>
      </c>
      <c r="J14" s="13"/>
      <c r="K14" s="7" t="s">
        <v>2</v>
      </c>
      <c r="L14" s="6"/>
      <c r="M14" s="11">
        <v>1</v>
      </c>
      <c r="N14" s="17">
        <f>M14/L7</f>
        <v>9.0909090909090912E-2</v>
      </c>
      <c r="P14" s="7" t="s">
        <v>2</v>
      </c>
      <c r="Q14" s="6"/>
      <c r="R14" s="11">
        <v>7</v>
      </c>
      <c r="S14" s="17">
        <f>R14/L7</f>
        <v>0.63636363636363635</v>
      </c>
      <c r="U14" s="7" t="s">
        <v>2</v>
      </c>
      <c r="V14" s="6"/>
      <c r="W14" s="21">
        <v>0</v>
      </c>
      <c r="X14" s="17">
        <f>W14/L7</f>
        <v>0</v>
      </c>
      <c r="Z14" s="118"/>
    </row>
    <row r="15" spans="1:26" x14ac:dyDescent="0.2">
      <c r="A15" s="7" t="s">
        <v>3</v>
      </c>
      <c r="B15" s="6"/>
      <c r="C15" s="11">
        <v>261</v>
      </c>
      <c r="D15" s="17">
        <f>C15/L8</f>
        <v>0.4711191335740072</v>
      </c>
      <c r="E15" s="13"/>
      <c r="F15" s="7" t="s">
        <v>3</v>
      </c>
      <c r="G15" s="6"/>
      <c r="H15" s="11">
        <v>173</v>
      </c>
      <c r="I15" s="17">
        <f>H15/L8</f>
        <v>0.31227436823104693</v>
      </c>
      <c r="J15" s="13"/>
      <c r="K15" s="7" t="s">
        <v>3</v>
      </c>
      <c r="L15" s="6"/>
      <c r="M15" s="11">
        <v>28</v>
      </c>
      <c r="N15" s="17">
        <f>M15/L8</f>
        <v>5.0541516245487361E-2</v>
      </c>
      <c r="P15" s="7" t="s">
        <v>3</v>
      </c>
      <c r="Q15" s="6"/>
      <c r="R15" s="11">
        <v>52</v>
      </c>
      <c r="S15" s="17">
        <f>R15/L8</f>
        <v>9.3862815884476536E-2</v>
      </c>
      <c r="U15" s="7" t="s">
        <v>3</v>
      </c>
      <c r="V15" s="6"/>
      <c r="W15" s="21">
        <v>40</v>
      </c>
      <c r="X15" s="17">
        <f>W15/L8</f>
        <v>7.2202166064981949E-2</v>
      </c>
      <c r="Z15" s="118"/>
    </row>
    <row r="16" spans="1:26" x14ac:dyDescent="0.2">
      <c r="A16" s="120" t="s">
        <v>30</v>
      </c>
      <c r="B16" s="121"/>
      <c r="C16" s="5">
        <v>6</v>
      </c>
      <c r="D16" s="18">
        <f>C16/L9</f>
        <v>0.1875</v>
      </c>
      <c r="E16" s="13"/>
      <c r="F16" s="120" t="s">
        <v>30</v>
      </c>
      <c r="G16" s="121"/>
      <c r="H16" s="5">
        <v>11</v>
      </c>
      <c r="I16" s="18">
        <f>H16/L9</f>
        <v>0.34375</v>
      </c>
      <c r="J16" s="13"/>
      <c r="K16" s="120" t="s">
        <v>30</v>
      </c>
      <c r="L16" s="121"/>
      <c r="M16" s="5">
        <v>2</v>
      </c>
      <c r="N16" s="18">
        <f>M16/L9</f>
        <v>6.25E-2</v>
      </c>
      <c r="O16" s="6"/>
      <c r="P16" s="120" t="s">
        <v>30</v>
      </c>
      <c r="Q16" s="121"/>
      <c r="R16" s="5">
        <v>9</v>
      </c>
      <c r="S16" s="18">
        <f>R16/L9</f>
        <v>0.28125</v>
      </c>
      <c r="T16" s="6"/>
      <c r="U16" s="191" t="s">
        <v>30</v>
      </c>
      <c r="V16" s="192"/>
      <c r="W16" s="61">
        <v>4</v>
      </c>
      <c r="X16" s="18">
        <f>W16/L9</f>
        <v>0.125</v>
      </c>
      <c r="Z16" s="118"/>
    </row>
    <row r="17" spans="1:26" x14ac:dyDescent="0.2">
      <c r="A17" s="40"/>
      <c r="B17" s="6"/>
      <c r="C17" s="40"/>
      <c r="E17" s="14"/>
      <c r="F17" s="40"/>
      <c r="H17" s="40"/>
      <c r="I17" s="6"/>
      <c r="J17" s="6"/>
      <c r="K17" s="40"/>
      <c r="L17" s="6"/>
      <c r="M17" s="40"/>
      <c r="P17" s="40"/>
      <c r="R17" s="40"/>
      <c r="U17" s="40"/>
      <c r="W17" s="40"/>
    </row>
    <row r="18" spans="1:26" x14ac:dyDescent="0.2">
      <c r="A18" s="203" t="s">
        <v>10</v>
      </c>
      <c r="B18" s="204"/>
      <c r="C18" s="203" t="s">
        <v>39</v>
      </c>
      <c r="D18" s="204"/>
      <c r="E18" s="25"/>
      <c r="F18" s="203" t="s">
        <v>10</v>
      </c>
      <c r="G18" s="204"/>
      <c r="H18" s="203" t="s">
        <v>39</v>
      </c>
      <c r="I18" s="204"/>
      <c r="J18" s="26"/>
      <c r="K18" s="203" t="s">
        <v>10</v>
      </c>
      <c r="L18" s="204"/>
      <c r="M18" s="203" t="s">
        <v>39</v>
      </c>
      <c r="N18" s="204"/>
      <c r="O18" s="26"/>
      <c r="P18" s="203" t="s">
        <v>10</v>
      </c>
      <c r="Q18" s="204"/>
      <c r="R18" s="203" t="s">
        <v>39</v>
      </c>
      <c r="S18" s="204"/>
      <c r="U18" s="203" t="s">
        <v>10</v>
      </c>
      <c r="V18" s="204"/>
      <c r="W18" s="203" t="s">
        <v>39</v>
      </c>
      <c r="X18" s="204"/>
    </row>
    <row r="19" spans="1:26" x14ac:dyDescent="0.2">
      <c r="A19" s="9" t="s">
        <v>1</v>
      </c>
      <c r="B19" s="15">
        <v>219</v>
      </c>
      <c r="C19" s="9" t="s">
        <v>1</v>
      </c>
      <c r="D19" s="15">
        <v>66</v>
      </c>
      <c r="F19" s="9" t="s">
        <v>1</v>
      </c>
      <c r="G19" s="15">
        <v>149</v>
      </c>
      <c r="H19" s="9" t="s">
        <v>1</v>
      </c>
      <c r="I19" s="15">
        <v>35</v>
      </c>
      <c r="K19" s="9" t="s">
        <v>1</v>
      </c>
      <c r="L19" s="15">
        <v>18</v>
      </c>
      <c r="M19" s="9" t="s">
        <v>1</v>
      </c>
      <c r="N19" s="15">
        <v>12</v>
      </c>
      <c r="P19" s="9" t="s">
        <v>1</v>
      </c>
      <c r="Q19" s="15">
        <v>36</v>
      </c>
      <c r="R19" s="9" t="s">
        <v>1</v>
      </c>
      <c r="S19" s="15">
        <v>24</v>
      </c>
      <c r="U19" s="9" t="s">
        <v>1</v>
      </c>
      <c r="V19" s="15">
        <v>28</v>
      </c>
      <c r="W19" s="9" t="s">
        <v>1</v>
      </c>
      <c r="X19" s="15">
        <v>11</v>
      </c>
    </row>
    <row r="20" spans="1:26" x14ac:dyDescent="0.2">
      <c r="A20" s="9" t="s">
        <v>4</v>
      </c>
      <c r="B20" s="15">
        <v>0</v>
      </c>
      <c r="C20" s="9" t="s">
        <v>4</v>
      </c>
      <c r="D20" s="15">
        <v>0</v>
      </c>
      <c r="F20" s="9" t="s">
        <v>4</v>
      </c>
      <c r="G20" s="15">
        <v>2</v>
      </c>
      <c r="H20" s="9" t="s">
        <v>4</v>
      </c>
      <c r="I20" s="15">
        <v>1</v>
      </c>
      <c r="K20" s="9" t="s">
        <v>4</v>
      </c>
      <c r="L20" s="15">
        <v>1</v>
      </c>
      <c r="M20" s="9" t="s">
        <v>4</v>
      </c>
      <c r="N20" s="15">
        <v>0</v>
      </c>
      <c r="P20" s="9" t="s">
        <v>4</v>
      </c>
      <c r="Q20" s="15">
        <v>6</v>
      </c>
      <c r="R20" s="9" t="s">
        <v>4</v>
      </c>
      <c r="S20" s="15">
        <v>1</v>
      </c>
      <c r="U20" s="9" t="s">
        <v>4</v>
      </c>
      <c r="V20" s="15">
        <v>0</v>
      </c>
      <c r="W20" s="9" t="s">
        <v>4</v>
      </c>
      <c r="X20" s="15">
        <v>0</v>
      </c>
    </row>
    <row r="21" spans="1:26" x14ac:dyDescent="0.2">
      <c r="A21" s="9" t="s">
        <v>5</v>
      </c>
      <c r="B21" s="15">
        <v>203</v>
      </c>
      <c r="C21" s="9" t="s">
        <v>5</v>
      </c>
      <c r="D21" s="15">
        <v>58</v>
      </c>
      <c r="F21" s="9" t="s">
        <v>5</v>
      </c>
      <c r="G21" s="15">
        <v>140</v>
      </c>
      <c r="H21" s="9" t="s">
        <v>5</v>
      </c>
      <c r="I21" s="15">
        <v>33</v>
      </c>
      <c r="K21" s="9" t="s">
        <v>5</v>
      </c>
      <c r="L21" s="15">
        <v>17</v>
      </c>
      <c r="M21" s="9" t="s">
        <v>5</v>
      </c>
      <c r="N21" s="15">
        <v>11</v>
      </c>
      <c r="P21" s="9" t="s">
        <v>5</v>
      </c>
      <c r="Q21" s="15">
        <v>30</v>
      </c>
      <c r="R21" s="9" t="s">
        <v>5</v>
      </c>
      <c r="S21" s="15">
        <v>22</v>
      </c>
      <c r="U21" s="9" t="s">
        <v>5</v>
      </c>
      <c r="V21" s="15">
        <v>29</v>
      </c>
      <c r="W21" s="9" t="s">
        <v>5</v>
      </c>
      <c r="X21" s="15">
        <v>11</v>
      </c>
    </row>
    <row r="22" spans="1:26" x14ac:dyDescent="0.2">
      <c r="A22" s="10" t="s">
        <v>30</v>
      </c>
      <c r="B22" s="16">
        <v>4</v>
      </c>
      <c r="C22" s="10" t="s">
        <v>30</v>
      </c>
      <c r="D22" s="16">
        <v>2</v>
      </c>
      <c r="F22" s="10" t="s">
        <v>30</v>
      </c>
      <c r="G22" s="16">
        <v>9</v>
      </c>
      <c r="H22" s="10" t="s">
        <v>30</v>
      </c>
      <c r="I22" s="16">
        <v>2</v>
      </c>
      <c r="K22" s="10" t="s">
        <v>30</v>
      </c>
      <c r="L22" s="16">
        <v>0</v>
      </c>
      <c r="M22" s="10" t="s">
        <v>30</v>
      </c>
      <c r="N22" s="16">
        <v>2</v>
      </c>
      <c r="P22" s="10" t="s">
        <v>30</v>
      </c>
      <c r="Q22" s="16">
        <v>4</v>
      </c>
      <c r="R22" s="10" t="s">
        <v>30</v>
      </c>
      <c r="S22" s="16">
        <v>5</v>
      </c>
      <c r="U22" s="10" t="s">
        <v>30</v>
      </c>
      <c r="V22" s="16">
        <v>2</v>
      </c>
      <c r="W22" s="10" t="s">
        <v>30</v>
      </c>
      <c r="X22" s="16">
        <v>2</v>
      </c>
    </row>
    <row r="23" spans="1:26" x14ac:dyDescent="0.2">
      <c r="A23" s="88" t="s">
        <v>41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</row>
    <row r="24" spans="1:26" x14ac:dyDescent="0.2">
      <c r="A24" s="109" t="s">
        <v>50</v>
      </c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76"/>
      <c r="P24" s="76"/>
      <c r="Q24" s="76"/>
      <c r="R24" s="76"/>
      <c r="S24" s="76"/>
      <c r="T24" s="76"/>
      <c r="U24" s="76"/>
      <c r="V24" s="76"/>
      <c r="W24" s="76"/>
    </row>
    <row r="25" spans="1:26" x14ac:dyDescent="0.2">
      <c r="A25" s="27"/>
    </row>
    <row r="26" spans="1:26" x14ac:dyDescent="0.2">
      <c r="A26" s="179" t="s">
        <v>33</v>
      </c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</row>
    <row r="27" spans="1:26" ht="13.5" customHeight="1" x14ac:dyDescent="0.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2"/>
      <c r="Z27" s="119"/>
    </row>
    <row r="28" spans="1:26" x14ac:dyDescent="0.2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Z28" s="119"/>
    </row>
    <row r="29" spans="1:26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Z29" s="119"/>
    </row>
    <row r="30" spans="1:26" x14ac:dyDescent="0.2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6" x14ac:dyDescent="0.2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6" x14ac:dyDescent="0.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spans="1:26" x14ac:dyDescent="0.2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1:26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spans="1:26" x14ac:dyDescent="0.2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spans="1:26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6" x14ac:dyDescent="0.2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Z37" s="119"/>
    </row>
    <row r="38" spans="1:26" x14ac:dyDescent="0.2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Z38" s="119"/>
    </row>
    <row r="39" spans="1:26" x14ac:dyDescent="0.2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spans="1:26" x14ac:dyDescent="0.2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spans="1:26" x14ac:dyDescent="0.2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6" ht="12.75" customHeight="1" x14ac:dyDescent="0.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spans="1:26" ht="12.75" customHeight="1" x14ac:dyDescent="0.2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</row>
    <row r="44" spans="1:26" ht="12.75" customHeight="1" x14ac:dyDescent="0.2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</row>
    <row r="45" spans="1:26" ht="12.75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 spans="1:26" ht="12.75" customHeight="1" x14ac:dyDescent="0.2">
      <c r="A46" s="124"/>
      <c r="B46" s="124"/>
      <c r="C46" s="124"/>
      <c r="D46" s="124"/>
      <c r="E46" s="124"/>
      <c r="F46" s="124"/>
      <c r="G46" s="124"/>
      <c r="H46" s="124"/>
      <c r="I46" s="124"/>
      <c r="J46" s="124"/>
      <c r="K46" s="124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 spans="1:26" ht="12.75" customHeight="1" x14ac:dyDescent="0.2">
      <c r="A47" s="43"/>
      <c r="B47" s="43"/>
      <c r="C47" s="43"/>
      <c r="D47" s="205"/>
      <c r="E47" s="205"/>
      <c r="F47" s="205"/>
      <c r="G47" s="205"/>
      <c r="H47" s="205"/>
      <c r="I47" s="205"/>
      <c r="J47" s="205"/>
      <c r="K47" s="205"/>
      <c r="L47" s="34"/>
      <c r="M47" s="35"/>
      <c r="N47" s="34"/>
      <c r="O47" s="34"/>
      <c r="P47" s="34"/>
      <c r="Q47" s="34"/>
      <c r="R47" s="35"/>
      <c r="S47" s="34"/>
      <c r="T47" s="34"/>
      <c r="U47" s="34"/>
      <c r="V47" s="34"/>
    </row>
    <row r="48" spans="1:26" ht="12.75" customHeight="1" x14ac:dyDescent="0.2">
      <c r="A48" s="206"/>
      <c r="B48" s="206"/>
      <c r="C48" s="206"/>
      <c r="D48" s="207"/>
      <c r="E48" s="207"/>
      <c r="F48" s="207"/>
      <c r="G48" s="207"/>
      <c r="H48" s="207"/>
      <c r="I48" s="207"/>
      <c r="J48" s="207"/>
      <c r="K48" s="207"/>
      <c r="L48" s="36"/>
      <c r="M48" s="36"/>
      <c r="N48" s="37"/>
      <c r="O48" s="36"/>
      <c r="P48" s="36"/>
      <c r="Q48" s="33"/>
      <c r="R48" s="36"/>
      <c r="S48" s="37"/>
      <c r="T48" s="36"/>
      <c r="U48" s="36"/>
      <c r="V48" s="33"/>
      <c r="X48" s="31"/>
    </row>
    <row r="49" spans="1:26" ht="12.75" customHeight="1" x14ac:dyDescent="0.2">
      <c r="A49" s="206"/>
      <c r="B49" s="206"/>
      <c r="C49" s="206"/>
      <c r="D49" s="207"/>
      <c r="E49" s="207"/>
      <c r="F49" s="207"/>
      <c r="G49" s="207"/>
      <c r="H49" s="207"/>
      <c r="I49" s="207"/>
      <c r="J49" s="207"/>
      <c r="K49" s="207"/>
      <c r="L49" s="36"/>
      <c r="M49" s="36"/>
      <c r="N49" s="37"/>
      <c r="O49" s="36"/>
      <c r="P49" s="36"/>
      <c r="Q49" s="33"/>
      <c r="R49" s="36"/>
      <c r="S49" s="37"/>
      <c r="T49" s="36"/>
      <c r="U49" s="36"/>
      <c r="V49" s="33"/>
      <c r="W49" s="6"/>
      <c r="X49" s="31"/>
    </row>
    <row r="50" spans="1:26" ht="12.75" customHeight="1" x14ac:dyDescent="0.2">
      <c r="A50" s="206"/>
      <c r="B50" s="206"/>
      <c r="C50" s="206"/>
      <c r="D50" s="207"/>
      <c r="E50" s="207"/>
      <c r="F50" s="207"/>
      <c r="G50" s="207"/>
      <c r="H50" s="207"/>
      <c r="I50" s="207"/>
      <c r="J50" s="207"/>
      <c r="K50" s="207"/>
      <c r="L50" s="36"/>
      <c r="M50" s="36"/>
      <c r="N50" s="37"/>
      <c r="O50" s="36"/>
      <c r="P50" s="36"/>
      <c r="Q50" s="33"/>
      <c r="R50" s="36"/>
      <c r="S50" s="37"/>
      <c r="T50" s="36"/>
      <c r="U50" s="36"/>
      <c r="V50" s="33"/>
      <c r="W50" s="6"/>
      <c r="X50" s="31"/>
      <c r="Y50" s="23"/>
      <c r="Z50" s="117"/>
    </row>
    <row r="51" spans="1:26" ht="12.75" customHeight="1" x14ac:dyDescent="0.2">
      <c r="A51" s="206"/>
      <c r="B51" s="206"/>
      <c r="C51" s="206"/>
      <c r="D51" s="207"/>
      <c r="E51" s="207"/>
      <c r="F51" s="207"/>
      <c r="G51" s="207"/>
      <c r="H51" s="207"/>
      <c r="I51" s="207"/>
      <c r="J51" s="207"/>
      <c r="K51" s="207"/>
      <c r="L51" s="36"/>
      <c r="M51" s="36"/>
      <c r="N51" s="37"/>
      <c r="O51" s="36"/>
      <c r="P51" s="36"/>
      <c r="Q51" s="33"/>
      <c r="R51" s="36"/>
      <c r="S51" s="37"/>
      <c r="T51" s="36"/>
      <c r="U51" s="36"/>
      <c r="V51" s="33"/>
      <c r="W51" s="6"/>
      <c r="X51" s="31"/>
      <c r="Y51" s="6"/>
      <c r="Z51" s="117"/>
    </row>
    <row r="52" spans="1:26" ht="12.75" customHeight="1" x14ac:dyDescent="0.2">
      <c r="A52" s="206"/>
      <c r="B52" s="206"/>
      <c r="C52" s="206"/>
      <c r="D52" s="207"/>
      <c r="E52" s="207"/>
      <c r="F52" s="207"/>
      <c r="G52" s="207"/>
      <c r="H52" s="207"/>
      <c r="I52" s="207"/>
      <c r="J52" s="207"/>
      <c r="K52" s="207"/>
      <c r="L52" s="36"/>
      <c r="M52" s="36"/>
      <c r="N52" s="37"/>
      <c r="O52" s="36"/>
      <c r="P52" s="36"/>
      <c r="Q52" s="33"/>
      <c r="R52" s="36"/>
      <c r="S52" s="37"/>
      <c r="T52" s="36"/>
      <c r="U52" s="36"/>
      <c r="V52" s="33"/>
      <c r="X52" s="31"/>
      <c r="Y52" s="6"/>
      <c r="Z52" s="117"/>
    </row>
    <row r="53" spans="1:26" ht="12.75" customHeight="1" x14ac:dyDescent="0.2">
      <c r="A53" s="122"/>
      <c r="B53" s="122"/>
      <c r="C53" s="122"/>
      <c r="D53" s="123"/>
      <c r="E53" s="123"/>
      <c r="F53" s="123"/>
      <c r="G53" s="123"/>
      <c r="H53" s="123"/>
      <c r="I53" s="123"/>
      <c r="J53" s="123"/>
      <c r="K53" s="123"/>
      <c r="L53" s="36"/>
      <c r="M53" s="36"/>
      <c r="N53" s="37"/>
      <c r="O53" s="36"/>
      <c r="P53" s="36"/>
      <c r="Q53" s="33"/>
      <c r="R53" s="36"/>
      <c r="S53" s="37"/>
      <c r="T53" s="36"/>
      <c r="U53" s="36"/>
      <c r="V53" s="33"/>
      <c r="X53" s="31"/>
      <c r="Y53" s="6"/>
      <c r="Z53" s="117"/>
    </row>
    <row r="54" spans="1:26" ht="12.75" customHeight="1" x14ac:dyDescent="0.2">
      <c r="A54" s="122"/>
      <c r="B54" s="122"/>
      <c r="C54" s="122"/>
      <c r="D54" s="123"/>
      <c r="E54" s="123"/>
      <c r="F54" s="123"/>
      <c r="G54" s="123"/>
      <c r="H54" s="123"/>
      <c r="I54" s="123"/>
      <c r="J54" s="123"/>
      <c r="K54" s="123"/>
      <c r="L54" s="36"/>
      <c r="M54" s="36"/>
      <c r="N54" s="37"/>
      <c r="O54" s="36"/>
      <c r="P54" s="36"/>
      <c r="Q54" s="33"/>
      <c r="R54" s="36"/>
      <c r="S54" s="37"/>
      <c r="T54" s="36"/>
      <c r="U54" s="36"/>
      <c r="V54" s="33"/>
      <c r="X54" s="31"/>
      <c r="Y54" s="6"/>
      <c r="Z54" s="117"/>
    </row>
    <row r="55" spans="1:26" ht="12.75" customHeight="1" x14ac:dyDescent="0.2">
      <c r="A55" s="206"/>
      <c r="B55" s="206"/>
      <c r="C55" s="206"/>
      <c r="D55" s="207"/>
      <c r="E55" s="207"/>
      <c r="F55" s="207"/>
      <c r="G55" s="207"/>
      <c r="H55" s="207"/>
      <c r="I55" s="207"/>
      <c r="J55" s="207"/>
      <c r="K55" s="207"/>
      <c r="L55" s="36"/>
      <c r="M55" s="36"/>
      <c r="N55" s="37"/>
      <c r="O55" s="36"/>
      <c r="P55" s="36"/>
      <c r="Q55" s="33"/>
      <c r="R55" s="36"/>
      <c r="S55" s="37"/>
      <c r="T55" s="36"/>
      <c r="U55" s="36"/>
      <c r="V55" s="33"/>
      <c r="X55" s="31"/>
      <c r="Y55" s="6"/>
      <c r="Z55" s="117"/>
    </row>
    <row r="56" spans="1:26" ht="12.75" customHeight="1" x14ac:dyDescent="0.2">
      <c r="A56" s="122"/>
      <c r="B56" s="122"/>
      <c r="C56" s="122"/>
      <c r="D56" s="123"/>
      <c r="E56" s="123"/>
      <c r="F56" s="123"/>
      <c r="G56" s="123"/>
      <c r="H56" s="123"/>
      <c r="I56" s="123"/>
      <c r="J56" s="123"/>
      <c r="K56" s="123"/>
      <c r="L56" s="36"/>
      <c r="M56" s="36"/>
      <c r="N56" s="37"/>
      <c r="O56" s="36"/>
      <c r="P56" s="36"/>
      <c r="Q56" s="33"/>
      <c r="R56" s="36"/>
      <c r="S56" s="37"/>
      <c r="T56" s="36"/>
      <c r="U56" s="36"/>
      <c r="V56" s="33"/>
      <c r="X56" s="31"/>
      <c r="Y56" s="6"/>
      <c r="Z56" s="117"/>
    </row>
    <row r="57" spans="1:26" ht="12.75" customHeight="1" x14ac:dyDescent="0.2">
      <c r="A57" s="122"/>
      <c r="B57" s="122"/>
      <c r="C57" s="122"/>
      <c r="D57" s="123"/>
      <c r="E57" s="123"/>
      <c r="F57" s="123"/>
      <c r="G57" s="123"/>
      <c r="H57" s="123"/>
      <c r="I57" s="123"/>
      <c r="J57" s="123"/>
      <c r="K57" s="123"/>
      <c r="L57" s="36"/>
      <c r="M57" s="36"/>
      <c r="N57" s="37"/>
      <c r="O57" s="36"/>
      <c r="P57" s="36"/>
      <c r="Q57" s="33"/>
      <c r="R57" s="36"/>
      <c r="S57" s="37"/>
      <c r="T57" s="36"/>
      <c r="U57" s="36"/>
      <c r="V57" s="33"/>
      <c r="X57" s="31"/>
      <c r="Y57" s="6"/>
      <c r="Z57" s="117"/>
    </row>
    <row r="58" spans="1:26" ht="12.75" customHeight="1" x14ac:dyDescent="0.2">
      <c r="A58" s="122"/>
      <c r="B58" s="122"/>
      <c r="C58" s="122"/>
      <c r="D58" s="123"/>
      <c r="E58" s="123"/>
      <c r="F58" s="123"/>
      <c r="G58" s="123"/>
      <c r="H58" s="123"/>
      <c r="I58" s="123"/>
      <c r="J58" s="123"/>
      <c r="K58" s="123"/>
      <c r="L58" s="36"/>
      <c r="M58" s="36"/>
      <c r="N58" s="37"/>
      <c r="O58" s="36"/>
      <c r="P58" s="36"/>
      <c r="Q58" s="33"/>
      <c r="R58" s="36"/>
      <c r="S58" s="37"/>
      <c r="T58" s="36"/>
      <c r="U58" s="36"/>
      <c r="V58" s="33"/>
      <c r="X58" s="31"/>
      <c r="Y58" s="6"/>
      <c r="Z58" s="117"/>
    </row>
    <row r="59" spans="1:26" ht="12.75" customHeight="1" x14ac:dyDescent="0.2">
      <c r="A59" s="206"/>
      <c r="B59" s="206"/>
      <c r="C59" s="206"/>
      <c r="D59" s="207"/>
      <c r="E59" s="207"/>
      <c r="F59" s="207"/>
      <c r="G59" s="207"/>
      <c r="H59" s="207"/>
      <c r="I59" s="207"/>
      <c r="J59" s="207"/>
      <c r="K59" s="207"/>
      <c r="L59" s="36"/>
      <c r="M59" s="36"/>
      <c r="N59" s="37"/>
      <c r="O59" s="36"/>
      <c r="P59" s="36"/>
      <c r="Q59" s="33"/>
      <c r="R59" s="36"/>
      <c r="S59" s="37"/>
      <c r="T59" s="36"/>
      <c r="U59" s="36"/>
      <c r="V59" s="33"/>
      <c r="X59" s="31"/>
      <c r="Y59" s="6"/>
      <c r="Z59" s="117"/>
    </row>
    <row r="60" spans="1:26" ht="17.25" customHeight="1" x14ac:dyDescent="0.2">
      <c r="A60" s="206"/>
      <c r="B60" s="206"/>
      <c r="C60" s="206"/>
      <c r="D60" s="207"/>
      <c r="E60" s="207"/>
      <c r="F60" s="207"/>
      <c r="G60" s="207"/>
      <c r="H60" s="207"/>
      <c r="I60" s="207"/>
      <c r="J60" s="207"/>
      <c r="K60" s="207"/>
      <c r="L60" s="36"/>
      <c r="M60" s="36"/>
      <c r="N60" s="37"/>
      <c r="O60" s="36"/>
      <c r="P60" s="36"/>
      <c r="Q60" s="33"/>
      <c r="R60" s="36"/>
      <c r="S60" s="37"/>
      <c r="T60" s="36"/>
      <c r="U60" s="36"/>
      <c r="V60" s="33"/>
      <c r="X60" s="31"/>
      <c r="Y60" s="6"/>
      <c r="Z60" s="117"/>
    </row>
    <row r="61" spans="1:26" ht="44.25" customHeight="1" x14ac:dyDescent="0.2">
      <c r="A61" s="206"/>
      <c r="B61" s="206"/>
      <c r="C61" s="206"/>
      <c r="D61" s="207"/>
      <c r="E61" s="207"/>
      <c r="F61" s="207"/>
      <c r="G61" s="207"/>
      <c r="H61" s="207"/>
      <c r="I61" s="207"/>
      <c r="J61" s="207"/>
      <c r="K61" s="207"/>
      <c r="L61" s="36"/>
      <c r="M61" s="36"/>
      <c r="N61" s="37"/>
      <c r="O61" s="36"/>
      <c r="P61" s="36"/>
      <c r="Q61" s="33"/>
      <c r="R61" s="36"/>
      <c r="S61" s="37"/>
      <c r="T61" s="36"/>
      <c r="U61" s="36"/>
      <c r="V61" s="33"/>
      <c r="X61" s="31"/>
      <c r="Y61" s="6"/>
      <c r="Z61" s="117"/>
    </row>
    <row r="62" spans="1:26" ht="27.75" customHeight="1" x14ac:dyDescent="0.3">
      <c r="A62" s="206"/>
      <c r="B62" s="206"/>
      <c r="C62" s="206"/>
      <c r="D62" s="207"/>
      <c r="E62" s="207"/>
      <c r="F62" s="207"/>
      <c r="G62" s="207"/>
      <c r="H62" s="207"/>
      <c r="I62" s="207"/>
      <c r="J62" s="207"/>
      <c r="K62" s="207"/>
      <c r="L62" s="36"/>
      <c r="M62" s="36"/>
      <c r="N62" s="37"/>
      <c r="O62" s="36"/>
      <c r="P62" s="36"/>
      <c r="Q62" s="33"/>
      <c r="R62" s="36"/>
      <c r="S62" s="37"/>
      <c r="T62" s="36"/>
      <c r="U62" s="36"/>
      <c r="V62" s="33"/>
      <c r="W62" s="208">
        <v>17</v>
      </c>
      <c r="X62" s="208"/>
    </row>
    <row r="63" spans="1:26" ht="12.75" customHeight="1" x14ac:dyDescent="0.2">
      <c r="A63" s="209"/>
      <c r="B63" s="209"/>
      <c r="C63" s="209"/>
      <c r="D63" s="210"/>
      <c r="E63" s="210"/>
      <c r="F63" s="210"/>
      <c r="G63" s="210"/>
      <c r="H63" s="210"/>
      <c r="I63" s="210"/>
      <c r="J63" s="210"/>
      <c r="K63" s="210"/>
      <c r="L63" s="39"/>
      <c r="M63" s="34"/>
      <c r="N63" s="38"/>
      <c r="O63" s="38"/>
      <c r="P63" s="38"/>
      <c r="Q63" s="39"/>
      <c r="R63" s="34"/>
      <c r="S63" s="38"/>
      <c r="T63" s="38"/>
      <c r="U63" s="38"/>
      <c r="V63" s="39"/>
    </row>
    <row r="64" spans="1:26" ht="21.75" customHeight="1" x14ac:dyDescent="0.2">
      <c r="A64" s="27"/>
      <c r="D64" s="29"/>
      <c r="E64" s="29"/>
      <c r="F64" s="29"/>
    </row>
    <row r="66" spans="20:25" ht="20.25" x14ac:dyDescent="0.3">
      <c r="Y66" s="52"/>
    </row>
    <row r="67" spans="20:25" ht="24" customHeight="1" x14ac:dyDescent="0.3">
      <c r="T67" s="52"/>
      <c r="U67" s="52"/>
      <c r="V67" s="52"/>
      <c r="Y67" s="24"/>
    </row>
    <row r="68" spans="20:25" ht="20.25" x14ac:dyDescent="0.3">
      <c r="U68" s="24"/>
      <c r="V68" s="24"/>
    </row>
  </sheetData>
  <mergeCells count="80">
    <mergeCell ref="I7:K7"/>
    <mergeCell ref="L7:M7"/>
    <mergeCell ref="N7:P7"/>
    <mergeCell ref="A3:X3"/>
    <mergeCell ref="I5:P5"/>
    <mergeCell ref="I6:K6"/>
    <mergeCell ref="L6:M6"/>
    <mergeCell ref="N6:P6"/>
    <mergeCell ref="U16:V16"/>
    <mergeCell ref="I8:K8"/>
    <mergeCell ref="L8:M8"/>
    <mergeCell ref="N8:P8"/>
    <mergeCell ref="I9:K9"/>
    <mergeCell ref="L9:M9"/>
    <mergeCell ref="N9:P9"/>
    <mergeCell ref="A12:D12"/>
    <mergeCell ref="F12:I12"/>
    <mergeCell ref="K12:N12"/>
    <mergeCell ref="P12:S12"/>
    <mergeCell ref="U12:X12"/>
    <mergeCell ref="A45:K45"/>
    <mergeCell ref="A18:B18"/>
    <mergeCell ref="C18:D18"/>
    <mergeCell ref="F18:G18"/>
    <mergeCell ref="H18:I18"/>
    <mergeCell ref="K18:L18"/>
    <mergeCell ref="P18:Q18"/>
    <mergeCell ref="R18:S18"/>
    <mergeCell ref="U18:V18"/>
    <mergeCell ref="W18:X18"/>
    <mergeCell ref="A26:X26"/>
    <mergeCell ref="M18:N18"/>
    <mergeCell ref="D47:F47"/>
    <mergeCell ref="G47:H47"/>
    <mergeCell ref="I47:K47"/>
    <mergeCell ref="A48:C48"/>
    <mergeCell ref="D48:F48"/>
    <mergeCell ref="G48:H48"/>
    <mergeCell ref="I48:K48"/>
    <mergeCell ref="A49:C49"/>
    <mergeCell ref="D49:F49"/>
    <mergeCell ref="G49:H49"/>
    <mergeCell ref="I49:K49"/>
    <mergeCell ref="A50:C50"/>
    <mergeCell ref="D50:F50"/>
    <mergeCell ref="G50:H50"/>
    <mergeCell ref="I50:K50"/>
    <mergeCell ref="A51:C51"/>
    <mergeCell ref="D51:F51"/>
    <mergeCell ref="G51:H51"/>
    <mergeCell ref="I51:K51"/>
    <mergeCell ref="A52:C52"/>
    <mergeCell ref="D52:F52"/>
    <mergeCell ref="G52:H52"/>
    <mergeCell ref="I52:K52"/>
    <mergeCell ref="A55:C55"/>
    <mergeCell ref="D55:F55"/>
    <mergeCell ref="G55:H55"/>
    <mergeCell ref="I55:K55"/>
    <mergeCell ref="A59:C59"/>
    <mergeCell ref="D59:F59"/>
    <mergeCell ref="G59:H59"/>
    <mergeCell ref="I59:K59"/>
    <mergeCell ref="A60:C60"/>
    <mergeCell ref="D60:F60"/>
    <mergeCell ref="G60:H60"/>
    <mergeCell ref="I60:K60"/>
    <mergeCell ref="A61:C61"/>
    <mergeCell ref="D61:F61"/>
    <mergeCell ref="G61:H61"/>
    <mergeCell ref="I61:K61"/>
    <mergeCell ref="W62:X62"/>
    <mergeCell ref="A63:C63"/>
    <mergeCell ref="D63:F63"/>
    <mergeCell ref="G63:H63"/>
    <mergeCell ref="I63:K63"/>
    <mergeCell ref="A62:C62"/>
    <mergeCell ref="D62:F62"/>
    <mergeCell ref="G62:H62"/>
    <mergeCell ref="I62:K6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68"/>
  <sheetViews>
    <sheetView workbookViewId="0">
      <selection activeCell="AJ13" sqref="AJ13"/>
    </sheetView>
  </sheetViews>
  <sheetFormatPr defaultRowHeight="12.75" x14ac:dyDescent="0.2"/>
  <cols>
    <col min="1" max="1" width="5.85546875" style="1" customWidth="1"/>
    <col min="2" max="2" width="3.28515625" style="1" customWidth="1"/>
    <col min="3" max="3" width="6" style="1" customWidth="1"/>
    <col min="4" max="4" width="4" style="1" customWidth="1"/>
    <col min="5" max="5" width="0.42578125" style="1" customWidth="1"/>
    <col min="6" max="6" width="5.7109375" style="1" customWidth="1"/>
    <col min="7" max="7" width="3.28515625" style="1" customWidth="1"/>
    <col min="8" max="8" width="6" style="1" customWidth="1"/>
    <col min="9" max="9" width="4" style="1" customWidth="1"/>
    <col min="10" max="10" width="0.5703125" style="1" customWidth="1"/>
    <col min="11" max="11" width="5.7109375" style="1" customWidth="1"/>
    <col min="12" max="12" width="3.28515625" style="1" customWidth="1"/>
    <col min="13" max="13" width="6.140625" style="1" customWidth="1"/>
    <col min="14" max="14" width="4" style="1" customWidth="1"/>
    <col min="15" max="15" width="0.42578125" style="1" customWidth="1"/>
    <col min="16" max="16" width="5.7109375" style="1" customWidth="1"/>
    <col min="17" max="17" width="3.42578125" style="1" customWidth="1"/>
    <col min="18" max="18" width="5.85546875" style="1" customWidth="1"/>
    <col min="19" max="19" width="4" style="1" customWidth="1"/>
    <col min="20" max="20" width="0.42578125" style="1" customWidth="1"/>
    <col min="21" max="21" width="5.85546875" style="1" customWidth="1"/>
    <col min="22" max="22" width="3.42578125" style="1" customWidth="1"/>
    <col min="23" max="23" width="6.140625" style="1" customWidth="1"/>
    <col min="24" max="24" width="4" style="1" customWidth="1"/>
    <col min="25" max="25" width="0.140625" style="1" customWidth="1"/>
    <col min="26" max="16384" width="9.140625" style="1"/>
  </cols>
  <sheetData>
    <row r="3" spans="1:24" x14ac:dyDescent="0.2">
      <c r="A3" s="179" t="s">
        <v>45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</row>
    <row r="4" spans="1:24" x14ac:dyDescent="0.2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4" x14ac:dyDescent="0.2">
      <c r="I5" s="180" t="s">
        <v>40</v>
      </c>
      <c r="J5" s="181"/>
      <c r="K5" s="181"/>
      <c r="L5" s="181"/>
      <c r="M5" s="181"/>
      <c r="N5" s="181"/>
      <c r="O5" s="181"/>
      <c r="P5" s="182"/>
    </row>
    <row r="6" spans="1:24" x14ac:dyDescent="0.2">
      <c r="I6" s="183" t="s">
        <v>1</v>
      </c>
      <c r="J6" s="184"/>
      <c r="K6" s="185"/>
      <c r="L6" s="186">
        <v>584</v>
      </c>
      <c r="M6" s="187"/>
      <c r="N6" s="188">
        <v>1</v>
      </c>
      <c r="O6" s="189"/>
      <c r="P6" s="190"/>
    </row>
    <row r="7" spans="1:24" x14ac:dyDescent="0.2">
      <c r="I7" s="171" t="s">
        <v>2</v>
      </c>
      <c r="J7" s="172"/>
      <c r="K7" s="173"/>
      <c r="L7" s="174">
        <v>7</v>
      </c>
      <c r="M7" s="175"/>
      <c r="N7" s="176">
        <v>1</v>
      </c>
      <c r="O7" s="177"/>
      <c r="P7" s="178"/>
    </row>
    <row r="8" spans="1:24" x14ac:dyDescent="0.2">
      <c r="I8" s="171" t="s">
        <v>3</v>
      </c>
      <c r="J8" s="172"/>
      <c r="K8" s="173"/>
      <c r="L8" s="174">
        <v>588</v>
      </c>
      <c r="M8" s="175"/>
      <c r="N8" s="176">
        <v>1</v>
      </c>
      <c r="O8" s="177"/>
      <c r="P8" s="178"/>
    </row>
    <row r="9" spans="1:24" x14ac:dyDescent="0.2">
      <c r="D9" s="6"/>
      <c r="E9" s="6"/>
      <c r="F9" s="6"/>
      <c r="G9" s="6"/>
      <c r="I9" s="191" t="s">
        <v>30</v>
      </c>
      <c r="J9" s="192"/>
      <c r="K9" s="193"/>
      <c r="L9" s="194">
        <v>39</v>
      </c>
      <c r="M9" s="195"/>
      <c r="N9" s="196">
        <v>1</v>
      </c>
      <c r="O9" s="197"/>
      <c r="P9" s="198"/>
    </row>
    <row r="10" spans="1:24" x14ac:dyDescent="0.2">
      <c r="C10" s="4"/>
      <c r="D10" s="4"/>
      <c r="E10" s="4"/>
      <c r="F10" s="4"/>
      <c r="G10" s="4"/>
      <c r="H10" s="4"/>
      <c r="I10" s="4"/>
      <c r="J10" s="4"/>
      <c r="K10" s="4"/>
      <c r="L10" s="8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4" x14ac:dyDescent="0.2">
      <c r="B11" s="19"/>
      <c r="D11" s="6"/>
      <c r="E11" s="6"/>
      <c r="G11" s="19"/>
      <c r="I11" s="6"/>
      <c r="J11" s="6"/>
      <c r="K11" s="6"/>
      <c r="L11" s="19"/>
      <c r="Q11" s="19"/>
      <c r="V11" s="28"/>
    </row>
    <row r="12" spans="1:24" x14ac:dyDescent="0.2">
      <c r="A12" s="180" t="s">
        <v>6</v>
      </c>
      <c r="B12" s="181"/>
      <c r="C12" s="181"/>
      <c r="D12" s="182"/>
      <c r="E12" s="12"/>
      <c r="F12" s="180" t="s">
        <v>9</v>
      </c>
      <c r="G12" s="181"/>
      <c r="H12" s="181"/>
      <c r="I12" s="182"/>
      <c r="J12" s="12"/>
      <c r="K12" s="180" t="s">
        <v>12</v>
      </c>
      <c r="L12" s="181"/>
      <c r="M12" s="181"/>
      <c r="N12" s="182"/>
      <c r="P12" s="180" t="s">
        <v>7</v>
      </c>
      <c r="Q12" s="181"/>
      <c r="R12" s="181"/>
      <c r="S12" s="182"/>
      <c r="U12" s="199" t="s">
        <v>8</v>
      </c>
      <c r="V12" s="200"/>
      <c r="W12" s="200"/>
      <c r="X12" s="201"/>
    </row>
    <row r="13" spans="1:24" x14ac:dyDescent="0.2">
      <c r="A13" s="57" t="s">
        <v>1</v>
      </c>
      <c r="B13" s="58"/>
      <c r="C13" s="59">
        <v>295</v>
      </c>
      <c r="D13" s="60">
        <f>C13/L6</f>
        <v>0.50513698630136983</v>
      </c>
      <c r="E13" s="13"/>
      <c r="F13" s="7" t="s">
        <v>1</v>
      </c>
      <c r="G13" s="6"/>
      <c r="H13" s="11">
        <v>152</v>
      </c>
      <c r="I13" s="17">
        <f>H13/L6</f>
        <v>0.26027397260273971</v>
      </c>
      <c r="J13" s="13"/>
      <c r="K13" s="7" t="s">
        <v>1</v>
      </c>
      <c r="L13" s="6"/>
      <c r="M13" s="11">
        <v>29</v>
      </c>
      <c r="N13" s="17">
        <f>M13/L6</f>
        <v>4.965753424657534E-2</v>
      </c>
      <c r="P13" s="7" t="s">
        <v>1</v>
      </c>
      <c r="Q13" s="6"/>
      <c r="R13" s="11">
        <v>65</v>
      </c>
      <c r="S13" s="17">
        <f>R13/L6</f>
        <v>0.1113013698630137</v>
      </c>
      <c r="U13" s="7" t="s">
        <v>1</v>
      </c>
      <c r="V13" s="6"/>
      <c r="W13" s="21">
        <v>43</v>
      </c>
      <c r="X13" s="17">
        <f>W13/L6</f>
        <v>7.3630136986301373E-2</v>
      </c>
    </row>
    <row r="14" spans="1:24" x14ac:dyDescent="0.2">
      <c r="A14" s="7" t="s">
        <v>2</v>
      </c>
      <c r="B14" s="6"/>
      <c r="C14" s="11">
        <v>0</v>
      </c>
      <c r="D14" s="17">
        <f>C14/L7</f>
        <v>0</v>
      </c>
      <c r="E14" s="13"/>
      <c r="F14" s="7" t="s">
        <v>2</v>
      </c>
      <c r="G14" s="6"/>
      <c r="H14" s="11">
        <v>1</v>
      </c>
      <c r="I14" s="17">
        <f>H14/L7</f>
        <v>0.14285714285714285</v>
      </c>
      <c r="J14" s="13"/>
      <c r="K14" s="7" t="s">
        <v>2</v>
      </c>
      <c r="L14" s="6"/>
      <c r="M14" s="11">
        <v>0</v>
      </c>
      <c r="N14" s="17">
        <f>M14/L7</f>
        <v>0</v>
      </c>
      <c r="P14" s="7" t="s">
        <v>2</v>
      </c>
      <c r="Q14" s="6"/>
      <c r="R14" s="11">
        <v>6</v>
      </c>
      <c r="S14" s="17">
        <f>R14/L7</f>
        <v>0.8571428571428571</v>
      </c>
      <c r="U14" s="7" t="s">
        <v>2</v>
      </c>
      <c r="V14" s="6"/>
      <c r="W14" s="21">
        <v>0</v>
      </c>
      <c r="X14" s="17">
        <f>W14/L7</f>
        <v>0</v>
      </c>
    </row>
    <row r="15" spans="1:24" x14ac:dyDescent="0.2">
      <c r="A15" s="7" t="s">
        <v>3</v>
      </c>
      <c r="B15" s="6"/>
      <c r="C15" s="11">
        <v>301</v>
      </c>
      <c r="D15" s="17">
        <f>C15/L8</f>
        <v>0.51190476190476186</v>
      </c>
      <c r="E15" s="13"/>
      <c r="F15" s="7" t="s">
        <v>3</v>
      </c>
      <c r="G15" s="6"/>
      <c r="H15" s="11">
        <v>153</v>
      </c>
      <c r="I15" s="17">
        <f>H15/L8</f>
        <v>0.26020408163265307</v>
      </c>
      <c r="J15" s="13"/>
      <c r="K15" s="7" t="s">
        <v>3</v>
      </c>
      <c r="L15" s="6"/>
      <c r="M15" s="11">
        <v>29</v>
      </c>
      <c r="N15" s="17">
        <f>M15/L8</f>
        <v>4.9319727891156462E-2</v>
      </c>
      <c r="P15" s="7" t="s">
        <v>3</v>
      </c>
      <c r="Q15" s="6"/>
      <c r="R15" s="11">
        <v>62</v>
      </c>
      <c r="S15" s="17">
        <f>R15/L8</f>
        <v>0.10544217687074831</v>
      </c>
      <c r="U15" s="7" t="s">
        <v>3</v>
      </c>
      <c r="V15" s="6"/>
      <c r="W15" s="21">
        <v>43</v>
      </c>
      <c r="X15" s="17">
        <f>W15/L8</f>
        <v>7.312925170068027E-2</v>
      </c>
    </row>
    <row r="16" spans="1:24" x14ac:dyDescent="0.2">
      <c r="A16" s="112" t="s">
        <v>30</v>
      </c>
      <c r="B16" s="113"/>
      <c r="C16" s="5">
        <v>9</v>
      </c>
      <c r="D16" s="18">
        <f>C16/L9</f>
        <v>0.23076923076923078</v>
      </c>
      <c r="E16" s="13"/>
      <c r="F16" s="112" t="s">
        <v>30</v>
      </c>
      <c r="G16" s="113"/>
      <c r="H16" s="5">
        <v>12</v>
      </c>
      <c r="I16" s="18">
        <f>H16/L9</f>
        <v>0.30769230769230771</v>
      </c>
      <c r="J16" s="13"/>
      <c r="K16" s="112" t="s">
        <v>30</v>
      </c>
      <c r="L16" s="113"/>
      <c r="M16" s="5">
        <v>4</v>
      </c>
      <c r="N16" s="18">
        <f>M16/L9</f>
        <v>0.10256410256410256</v>
      </c>
      <c r="O16" s="6"/>
      <c r="P16" s="112" t="s">
        <v>30</v>
      </c>
      <c r="Q16" s="113"/>
      <c r="R16" s="5">
        <v>10</v>
      </c>
      <c r="S16" s="18">
        <f>R16/L9</f>
        <v>0.25641025641025639</v>
      </c>
      <c r="T16" s="6"/>
      <c r="U16" s="191" t="s">
        <v>30</v>
      </c>
      <c r="V16" s="192"/>
      <c r="W16" s="61">
        <v>4</v>
      </c>
      <c r="X16" s="18">
        <f>W16/L9</f>
        <v>0.10256410256410256</v>
      </c>
    </row>
    <row r="17" spans="1:24" x14ac:dyDescent="0.2">
      <c r="A17" s="40"/>
      <c r="B17" s="6"/>
      <c r="C17" s="40"/>
      <c r="E17" s="14"/>
      <c r="F17" s="40"/>
      <c r="H17" s="40"/>
      <c r="I17" s="6"/>
      <c r="J17" s="6"/>
      <c r="K17" s="40"/>
      <c r="L17" s="6"/>
      <c r="M17" s="40"/>
      <c r="P17" s="40"/>
      <c r="R17" s="40"/>
      <c r="U17" s="40"/>
      <c r="W17" s="40"/>
    </row>
    <row r="18" spans="1:24" x14ac:dyDescent="0.2">
      <c r="A18" s="203" t="s">
        <v>10</v>
      </c>
      <c r="B18" s="204"/>
      <c r="C18" s="203" t="s">
        <v>39</v>
      </c>
      <c r="D18" s="204"/>
      <c r="E18" s="25"/>
      <c r="F18" s="203" t="s">
        <v>10</v>
      </c>
      <c r="G18" s="204"/>
      <c r="H18" s="203" t="s">
        <v>39</v>
      </c>
      <c r="I18" s="204"/>
      <c r="J18" s="26"/>
      <c r="K18" s="203" t="s">
        <v>10</v>
      </c>
      <c r="L18" s="204"/>
      <c r="M18" s="203" t="s">
        <v>39</v>
      </c>
      <c r="N18" s="204"/>
      <c r="O18" s="26"/>
      <c r="P18" s="203" t="s">
        <v>10</v>
      </c>
      <c r="Q18" s="204"/>
      <c r="R18" s="203" t="s">
        <v>39</v>
      </c>
      <c r="S18" s="204"/>
      <c r="U18" s="203" t="s">
        <v>10</v>
      </c>
      <c r="V18" s="204"/>
      <c r="W18" s="203" t="s">
        <v>39</v>
      </c>
      <c r="X18" s="204"/>
    </row>
    <row r="19" spans="1:24" x14ac:dyDescent="0.2">
      <c r="A19" s="9" t="s">
        <v>1</v>
      </c>
      <c r="B19" s="15">
        <v>223</v>
      </c>
      <c r="C19" s="9" t="s">
        <v>1</v>
      </c>
      <c r="D19" s="15">
        <v>72</v>
      </c>
      <c r="F19" s="9" t="s">
        <v>1</v>
      </c>
      <c r="G19" s="15">
        <v>127</v>
      </c>
      <c r="H19" s="9" t="s">
        <v>1</v>
      </c>
      <c r="I19" s="15">
        <v>25</v>
      </c>
      <c r="K19" s="9" t="s">
        <v>1</v>
      </c>
      <c r="L19" s="15">
        <v>25</v>
      </c>
      <c r="M19" s="9" t="s">
        <v>1</v>
      </c>
      <c r="N19" s="15">
        <v>4</v>
      </c>
      <c r="P19" s="9" t="s">
        <v>1</v>
      </c>
      <c r="Q19" s="15">
        <v>47</v>
      </c>
      <c r="R19" s="9" t="s">
        <v>1</v>
      </c>
      <c r="S19" s="15">
        <v>18</v>
      </c>
      <c r="U19" s="9" t="s">
        <v>1</v>
      </c>
      <c r="V19" s="15">
        <v>29</v>
      </c>
      <c r="W19" s="9" t="s">
        <v>1</v>
      </c>
      <c r="X19" s="15">
        <v>14</v>
      </c>
    </row>
    <row r="20" spans="1:24" x14ac:dyDescent="0.2">
      <c r="A20" s="9" t="s">
        <v>4</v>
      </c>
      <c r="B20" s="15">
        <v>0</v>
      </c>
      <c r="C20" s="9" t="s">
        <v>4</v>
      </c>
      <c r="D20" s="15">
        <v>0</v>
      </c>
      <c r="F20" s="9" t="s">
        <v>4</v>
      </c>
      <c r="G20" s="15">
        <v>1</v>
      </c>
      <c r="H20" s="9" t="s">
        <v>4</v>
      </c>
      <c r="I20" s="15">
        <v>0</v>
      </c>
      <c r="K20" s="9" t="s">
        <v>4</v>
      </c>
      <c r="L20" s="15">
        <v>0</v>
      </c>
      <c r="M20" s="9" t="s">
        <v>4</v>
      </c>
      <c r="N20" s="15">
        <v>0</v>
      </c>
      <c r="P20" s="9" t="s">
        <v>4</v>
      </c>
      <c r="Q20" s="15">
        <v>1</v>
      </c>
      <c r="R20" s="9" t="s">
        <v>4</v>
      </c>
      <c r="S20" s="15">
        <v>5</v>
      </c>
      <c r="U20" s="9" t="s">
        <v>4</v>
      </c>
      <c r="V20" s="15">
        <v>0</v>
      </c>
      <c r="W20" s="9" t="s">
        <v>4</v>
      </c>
      <c r="X20" s="15">
        <v>0</v>
      </c>
    </row>
    <row r="21" spans="1:24" x14ac:dyDescent="0.2">
      <c r="A21" s="9" t="s">
        <v>5</v>
      </c>
      <c r="B21" s="15">
        <v>226</v>
      </c>
      <c r="C21" s="9" t="s">
        <v>5</v>
      </c>
      <c r="D21" s="15">
        <v>75</v>
      </c>
      <c r="F21" s="9" t="s">
        <v>5</v>
      </c>
      <c r="G21" s="15">
        <v>127</v>
      </c>
      <c r="H21" s="9" t="s">
        <v>5</v>
      </c>
      <c r="I21" s="15">
        <v>26</v>
      </c>
      <c r="K21" s="9" t="s">
        <v>5</v>
      </c>
      <c r="L21" s="15">
        <v>25</v>
      </c>
      <c r="M21" s="9" t="s">
        <v>5</v>
      </c>
      <c r="N21" s="15">
        <v>4</v>
      </c>
      <c r="P21" s="9" t="s">
        <v>5</v>
      </c>
      <c r="Q21" s="15">
        <v>49</v>
      </c>
      <c r="R21" s="9" t="s">
        <v>5</v>
      </c>
      <c r="S21" s="15">
        <v>13</v>
      </c>
      <c r="U21" s="9" t="s">
        <v>5</v>
      </c>
      <c r="V21" s="15">
        <v>29</v>
      </c>
      <c r="W21" s="9" t="s">
        <v>5</v>
      </c>
      <c r="X21" s="15">
        <v>14</v>
      </c>
    </row>
    <row r="22" spans="1:24" x14ac:dyDescent="0.2">
      <c r="A22" s="10" t="s">
        <v>30</v>
      </c>
      <c r="B22" s="16">
        <v>9</v>
      </c>
      <c r="C22" s="10" t="s">
        <v>30</v>
      </c>
      <c r="D22" s="16">
        <v>0</v>
      </c>
      <c r="F22" s="10" t="s">
        <v>30</v>
      </c>
      <c r="G22" s="16">
        <v>11</v>
      </c>
      <c r="H22" s="10" t="s">
        <v>30</v>
      </c>
      <c r="I22" s="16">
        <v>1</v>
      </c>
      <c r="K22" s="10" t="s">
        <v>30</v>
      </c>
      <c r="L22" s="16">
        <v>4</v>
      </c>
      <c r="M22" s="10" t="s">
        <v>30</v>
      </c>
      <c r="N22" s="16">
        <v>0</v>
      </c>
      <c r="P22" s="10" t="s">
        <v>30</v>
      </c>
      <c r="Q22" s="16">
        <v>6</v>
      </c>
      <c r="R22" s="10" t="s">
        <v>30</v>
      </c>
      <c r="S22" s="16">
        <v>4</v>
      </c>
      <c r="U22" s="10" t="s">
        <v>30</v>
      </c>
      <c r="V22" s="16">
        <v>3</v>
      </c>
      <c r="W22" s="10" t="s">
        <v>30</v>
      </c>
      <c r="X22" s="16">
        <v>1</v>
      </c>
    </row>
    <row r="23" spans="1:24" x14ac:dyDescent="0.2">
      <c r="A23" s="88" t="s">
        <v>41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</row>
    <row r="24" spans="1:24" x14ac:dyDescent="0.2">
      <c r="A24" s="109" t="s">
        <v>46</v>
      </c>
      <c r="B24" s="110"/>
      <c r="C24" s="110"/>
      <c r="D24" s="110"/>
      <c r="E24" s="110"/>
      <c r="F24" s="110"/>
      <c r="G24" s="110"/>
      <c r="H24" s="110"/>
      <c r="I24" s="110"/>
      <c r="J24" s="110"/>
      <c r="K24" s="110"/>
      <c r="L24" s="110"/>
      <c r="M24" s="110"/>
      <c r="N24" s="110"/>
      <c r="O24" s="110"/>
      <c r="P24" s="110"/>
      <c r="Q24" s="110"/>
      <c r="R24" s="110"/>
      <c r="S24" s="110"/>
      <c r="T24" s="110"/>
      <c r="U24" s="110"/>
      <c r="V24" s="110"/>
      <c r="W24" s="110"/>
    </row>
    <row r="25" spans="1:24" x14ac:dyDescent="0.2">
      <c r="A25" s="27"/>
    </row>
    <row r="26" spans="1:24" x14ac:dyDescent="0.2">
      <c r="A26" s="179" t="s">
        <v>33</v>
      </c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</row>
    <row r="27" spans="1:24" x14ac:dyDescent="0.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2"/>
    </row>
    <row r="28" spans="1:24" x14ac:dyDescent="0.2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spans="1:24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:24" x14ac:dyDescent="0.2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x14ac:dyDescent="0.2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4" x14ac:dyDescent="0.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spans="1:24" x14ac:dyDescent="0.2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1:24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spans="1:24" x14ac:dyDescent="0.2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spans="1:24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4" x14ac:dyDescent="0.2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</row>
    <row r="38" spans="1:24" x14ac:dyDescent="0.2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</row>
    <row r="39" spans="1:24" x14ac:dyDescent="0.2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spans="1:24" x14ac:dyDescent="0.2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spans="1:24" x14ac:dyDescent="0.2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4" ht="12.75" customHeight="1" x14ac:dyDescent="0.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spans="1:24" ht="12.75" customHeight="1" x14ac:dyDescent="0.2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</row>
    <row r="44" spans="1:24" ht="12.75" customHeight="1" x14ac:dyDescent="0.2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</row>
    <row r="45" spans="1:24" ht="12.75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 spans="1:24" ht="12.75" customHeight="1" x14ac:dyDescent="0.2">
      <c r="A46" s="116"/>
      <c r="B46" s="116"/>
      <c r="C46" s="116"/>
      <c r="D46" s="116"/>
      <c r="E46" s="116"/>
      <c r="F46" s="116"/>
      <c r="G46" s="116"/>
      <c r="H46" s="116"/>
      <c r="I46" s="116"/>
      <c r="J46" s="116"/>
      <c r="K46" s="116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 spans="1:24" ht="12.75" customHeight="1" x14ac:dyDescent="0.2">
      <c r="A47" s="43"/>
      <c r="B47" s="43"/>
      <c r="C47" s="43"/>
      <c r="D47" s="205"/>
      <c r="E47" s="205"/>
      <c r="F47" s="205"/>
      <c r="G47" s="205"/>
      <c r="H47" s="205"/>
      <c r="I47" s="205"/>
      <c r="J47" s="205"/>
      <c r="K47" s="205"/>
      <c r="L47" s="34"/>
      <c r="M47" s="35"/>
      <c r="N47" s="34"/>
      <c r="O47" s="34"/>
      <c r="P47" s="34"/>
      <c r="Q47" s="34"/>
      <c r="R47" s="35"/>
      <c r="S47" s="34"/>
      <c r="T47" s="34"/>
      <c r="U47" s="34"/>
      <c r="V47" s="34"/>
    </row>
    <row r="48" spans="1:24" ht="12.75" customHeight="1" x14ac:dyDescent="0.2">
      <c r="A48" s="206"/>
      <c r="B48" s="206"/>
      <c r="C48" s="206"/>
      <c r="D48" s="207"/>
      <c r="E48" s="207"/>
      <c r="F48" s="207"/>
      <c r="G48" s="207"/>
      <c r="H48" s="207"/>
      <c r="I48" s="207"/>
      <c r="J48" s="207"/>
      <c r="K48" s="207"/>
      <c r="L48" s="36"/>
      <c r="M48" s="36"/>
      <c r="N48" s="37"/>
      <c r="O48" s="36"/>
      <c r="P48" s="36"/>
      <c r="Q48" s="33"/>
      <c r="R48" s="36"/>
      <c r="S48" s="37"/>
      <c r="T48" s="36"/>
      <c r="U48" s="36"/>
      <c r="V48" s="33"/>
      <c r="X48" s="31"/>
    </row>
    <row r="49" spans="1:25" ht="12.75" customHeight="1" x14ac:dyDescent="0.2">
      <c r="A49" s="206"/>
      <c r="B49" s="206"/>
      <c r="C49" s="206"/>
      <c r="D49" s="207"/>
      <c r="E49" s="207"/>
      <c r="F49" s="207"/>
      <c r="G49" s="207"/>
      <c r="H49" s="207"/>
      <c r="I49" s="207"/>
      <c r="J49" s="207"/>
      <c r="K49" s="207"/>
      <c r="L49" s="36"/>
      <c r="M49" s="36"/>
      <c r="N49" s="37"/>
      <c r="O49" s="36"/>
      <c r="P49" s="36"/>
      <c r="Q49" s="33"/>
      <c r="R49" s="36"/>
      <c r="S49" s="37"/>
      <c r="T49" s="36"/>
      <c r="U49" s="36"/>
      <c r="V49" s="33"/>
      <c r="W49" s="6"/>
      <c r="X49" s="31"/>
    </row>
    <row r="50" spans="1:25" ht="12.75" customHeight="1" x14ac:dyDescent="0.2">
      <c r="A50" s="206"/>
      <c r="B50" s="206"/>
      <c r="C50" s="206"/>
      <c r="D50" s="207"/>
      <c r="E50" s="207"/>
      <c r="F50" s="207"/>
      <c r="G50" s="207"/>
      <c r="H50" s="207"/>
      <c r="I50" s="207"/>
      <c r="J50" s="207"/>
      <c r="K50" s="207"/>
      <c r="L50" s="36"/>
      <c r="M50" s="36"/>
      <c r="N50" s="37"/>
      <c r="O50" s="36"/>
      <c r="P50" s="36"/>
      <c r="Q50" s="33"/>
      <c r="R50" s="36"/>
      <c r="S50" s="37"/>
      <c r="T50" s="36"/>
      <c r="U50" s="36"/>
      <c r="V50" s="33"/>
      <c r="W50" s="6"/>
      <c r="X50" s="31"/>
      <c r="Y50" s="23"/>
    </row>
    <row r="51" spans="1:25" ht="12.75" customHeight="1" x14ac:dyDescent="0.2">
      <c r="A51" s="206"/>
      <c r="B51" s="206"/>
      <c r="C51" s="206"/>
      <c r="D51" s="207"/>
      <c r="E51" s="207"/>
      <c r="F51" s="207"/>
      <c r="G51" s="207"/>
      <c r="H51" s="207"/>
      <c r="I51" s="207"/>
      <c r="J51" s="207"/>
      <c r="K51" s="207"/>
      <c r="L51" s="36"/>
      <c r="M51" s="36"/>
      <c r="N51" s="37"/>
      <c r="O51" s="36"/>
      <c r="P51" s="36"/>
      <c r="Q51" s="33"/>
      <c r="R51" s="36"/>
      <c r="S51" s="37"/>
      <c r="T51" s="36"/>
      <c r="U51" s="36"/>
      <c r="V51" s="33"/>
      <c r="W51" s="6"/>
      <c r="X51" s="31"/>
      <c r="Y51" s="6"/>
    </row>
    <row r="52" spans="1:25" ht="12.75" customHeight="1" x14ac:dyDescent="0.2">
      <c r="A52" s="206"/>
      <c r="B52" s="206"/>
      <c r="C52" s="206"/>
      <c r="D52" s="207"/>
      <c r="E52" s="207"/>
      <c r="F52" s="207"/>
      <c r="G52" s="207"/>
      <c r="H52" s="207"/>
      <c r="I52" s="207"/>
      <c r="J52" s="207"/>
      <c r="K52" s="207"/>
      <c r="L52" s="36"/>
      <c r="M52" s="36"/>
      <c r="N52" s="37"/>
      <c r="O52" s="36"/>
      <c r="P52" s="36"/>
      <c r="Q52" s="33"/>
      <c r="R52" s="36"/>
      <c r="S52" s="37"/>
      <c r="T52" s="36"/>
      <c r="U52" s="36"/>
      <c r="V52" s="33"/>
      <c r="X52" s="31"/>
      <c r="Y52" s="6"/>
    </row>
    <row r="53" spans="1:25" ht="12.75" customHeight="1" x14ac:dyDescent="0.2">
      <c r="A53" s="114"/>
      <c r="B53" s="114"/>
      <c r="C53" s="114"/>
      <c r="D53" s="115"/>
      <c r="E53" s="115"/>
      <c r="F53" s="115"/>
      <c r="G53" s="115"/>
      <c r="H53" s="115"/>
      <c r="I53" s="115"/>
      <c r="J53" s="115"/>
      <c r="K53" s="115"/>
      <c r="L53" s="36"/>
      <c r="M53" s="36"/>
      <c r="N53" s="37"/>
      <c r="O53" s="36"/>
      <c r="P53" s="36"/>
      <c r="Q53" s="33"/>
      <c r="R53" s="36"/>
      <c r="S53" s="37"/>
      <c r="T53" s="36"/>
      <c r="U53" s="36"/>
      <c r="V53" s="33"/>
      <c r="X53" s="31"/>
      <c r="Y53" s="6"/>
    </row>
    <row r="54" spans="1:25" ht="12.75" customHeight="1" x14ac:dyDescent="0.2">
      <c r="A54" s="114"/>
      <c r="B54" s="114"/>
      <c r="C54" s="114"/>
      <c r="D54" s="115"/>
      <c r="E54" s="115"/>
      <c r="F54" s="115"/>
      <c r="G54" s="115"/>
      <c r="H54" s="115"/>
      <c r="I54" s="115"/>
      <c r="J54" s="115"/>
      <c r="K54" s="115"/>
      <c r="L54" s="36"/>
      <c r="M54" s="36"/>
      <c r="N54" s="37"/>
      <c r="O54" s="36"/>
      <c r="P54" s="36"/>
      <c r="Q54" s="33"/>
      <c r="R54" s="36"/>
      <c r="S54" s="37"/>
      <c r="T54" s="36"/>
      <c r="U54" s="36"/>
      <c r="V54" s="33"/>
      <c r="X54" s="31"/>
      <c r="Y54" s="6"/>
    </row>
    <row r="55" spans="1:25" ht="12.75" customHeight="1" x14ac:dyDescent="0.2">
      <c r="A55" s="206"/>
      <c r="B55" s="206"/>
      <c r="C55" s="206"/>
      <c r="D55" s="207"/>
      <c r="E55" s="207"/>
      <c r="F55" s="207"/>
      <c r="G55" s="207"/>
      <c r="H55" s="207"/>
      <c r="I55" s="207"/>
      <c r="J55" s="207"/>
      <c r="K55" s="207"/>
      <c r="L55" s="36"/>
      <c r="M55" s="36"/>
      <c r="N55" s="37"/>
      <c r="O55" s="36"/>
      <c r="P55" s="36"/>
      <c r="Q55" s="33"/>
      <c r="R55" s="36"/>
      <c r="S55" s="37"/>
      <c r="T55" s="36"/>
      <c r="U55" s="36"/>
      <c r="V55" s="33"/>
      <c r="X55" s="31"/>
      <c r="Y55" s="6"/>
    </row>
    <row r="56" spans="1:25" ht="12.75" customHeight="1" x14ac:dyDescent="0.2">
      <c r="A56" s="114"/>
      <c r="B56" s="114"/>
      <c r="C56" s="114"/>
      <c r="D56" s="115"/>
      <c r="E56" s="115"/>
      <c r="F56" s="115"/>
      <c r="G56" s="115"/>
      <c r="H56" s="115"/>
      <c r="I56" s="115"/>
      <c r="J56" s="115"/>
      <c r="K56" s="115"/>
      <c r="L56" s="36"/>
      <c r="M56" s="36"/>
      <c r="N56" s="37"/>
      <c r="O56" s="36"/>
      <c r="P56" s="36"/>
      <c r="Q56" s="33"/>
      <c r="R56" s="36"/>
      <c r="S56" s="37"/>
      <c r="T56" s="36"/>
      <c r="U56" s="36"/>
      <c r="V56" s="33"/>
      <c r="X56" s="31"/>
      <c r="Y56" s="6"/>
    </row>
    <row r="57" spans="1:25" ht="12.75" customHeight="1" x14ac:dyDescent="0.2">
      <c r="A57" s="114"/>
      <c r="B57" s="114"/>
      <c r="C57" s="114"/>
      <c r="D57" s="115"/>
      <c r="E57" s="115"/>
      <c r="F57" s="115"/>
      <c r="G57" s="115"/>
      <c r="H57" s="115"/>
      <c r="I57" s="115"/>
      <c r="J57" s="115"/>
      <c r="K57" s="115"/>
      <c r="L57" s="36"/>
      <c r="M57" s="36"/>
      <c r="N57" s="37"/>
      <c r="O57" s="36"/>
      <c r="P57" s="36"/>
      <c r="Q57" s="33"/>
      <c r="R57" s="36"/>
      <c r="S57" s="37"/>
      <c r="T57" s="36"/>
      <c r="U57" s="36"/>
      <c r="V57" s="33"/>
      <c r="X57" s="31"/>
      <c r="Y57" s="6"/>
    </row>
    <row r="58" spans="1:25" ht="12.75" customHeight="1" x14ac:dyDescent="0.2">
      <c r="A58" s="114"/>
      <c r="B58" s="114"/>
      <c r="C58" s="114"/>
      <c r="D58" s="115"/>
      <c r="E58" s="115"/>
      <c r="F58" s="115"/>
      <c r="G58" s="115"/>
      <c r="H58" s="115"/>
      <c r="I58" s="115"/>
      <c r="J58" s="115"/>
      <c r="K58" s="115"/>
      <c r="L58" s="36"/>
      <c r="M58" s="36"/>
      <c r="N58" s="37"/>
      <c r="O58" s="36"/>
      <c r="P58" s="36"/>
      <c r="Q58" s="33"/>
      <c r="R58" s="36"/>
      <c r="S58" s="37"/>
      <c r="T58" s="36"/>
      <c r="U58" s="36"/>
      <c r="V58" s="33"/>
      <c r="X58" s="31"/>
      <c r="Y58" s="6"/>
    </row>
    <row r="59" spans="1:25" ht="12.75" customHeight="1" x14ac:dyDescent="0.2">
      <c r="A59" s="206"/>
      <c r="B59" s="206"/>
      <c r="C59" s="206"/>
      <c r="D59" s="207"/>
      <c r="E59" s="207"/>
      <c r="F59" s="207"/>
      <c r="G59" s="207"/>
      <c r="H59" s="207"/>
      <c r="I59" s="207"/>
      <c r="J59" s="207"/>
      <c r="K59" s="207"/>
      <c r="L59" s="36"/>
      <c r="M59" s="36"/>
      <c r="N59" s="37"/>
      <c r="O59" s="36"/>
      <c r="P59" s="36"/>
      <c r="Q59" s="33"/>
      <c r="R59" s="36"/>
      <c r="S59" s="37"/>
      <c r="T59" s="36"/>
      <c r="U59" s="36"/>
      <c r="V59" s="33"/>
      <c r="X59" s="31"/>
      <c r="Y59" s="6"/>
    </row>
    <row r="60" spans="1:25" ht="17.25" customHeight="1" x14ac:dyDescent="0.2">
      <c r="A60" s="206"/>
      <c r="B60" s="206"/>
      <c r="C60" s="206"/>
      <c r="D60" s="207"/>
      <c r="E60" s="207"/>
      <c r="F60" s="207"/>
      <c r="G60" s="207"/>
      <c r="H60" s="207"/>
      <c r="I60" s="207"/>
      <c r="J60" s="207"/>
      <c r="K60" s="207"/>
      <c r="L60" s="36"/>
      <c r="M60" s="36"/>
      <c r="N60" s="37"/>
      <c r="O60" s="36"/>
      <c r="P60" s="36"/>
      <c r="Q60" s="33"/>
      <c r="R60" s="36"/>
      <c r="S60" s="37"/>
      <c r="T60" s="36"/>
      <c r="U60" s="36"/>
      <c r="V60" s="33"/>
      <c r="X60" s="31"/>
      <c r="Y60" s="6"/>
    </row>
    <row r="61" spans="1:25" ht="44.25" customHeight="1" x14ac:dyDescent="0.2">
      <c r="A61" s="206"/>
      <c r="B61" s="206"/>
      <c r="C61" s="206"/>
      <c r="D61" s="207"/>
      <c r="E61" s="207"/>
      <c r="F61" s="207"/>
      <c r="G61" s="207"/>
      <c r="H61" s="207"/>
      <c r="I61" s="207"/>
      <c r="J61" s="207"/>
      <c r="K61" s="207"/>
      <c r="L61" s="36"/>
      <c r="M61" s="36"/>
      <c r="N61" s="37"/>
      <c r="O61" s="36"/>
      <c r="P61" s="36"/>
      <c r="Q61" s="33"/>
      <c r="R61" s="36"/>
      <c r="S61" s="37"/>
      <c r="T61" s="36"/>
      <c r="U61" s="36"/>
      <c r="V61" s="33"/>
      <c r="X61" s="31"/>
      <c r="Y61" s="6"/>
    </row>
    <row r="62" spans="1:25" ht="28.5" customHeight="1" x14ac:dyDescent="0.3">
      <c r="A62" s="206"/>
      <c r="B62" s="206"/>
      <c r="C62" s="206"/>
      <c r="D62" s="207"/>
      <c r="E62" s="207"/>
      <c r="F62" s="207"/>
      <c r="G62" s="207"/>
      <c r="H62" s="207"/>
      <c r="I62" s="207"/>
      <c r="J62" s="207"/>
      <c r="K62" s="207"/>
      <c r="L62" s="36"/>
      <c r="M62" s="36"/>
      <c r="N62" s="37"/>
      <c r="O62" s="36"/>
      <c r="P62" s="36"/>
      <c r="Q62" s="33"/>
      <c r="R62" s="36"/>
      <c r="S62" s="37"/>
      <c r="T62" s="36"/>
      <c r="U62" s="36"/>
      <c r="V62" s="33"/>
      <c r="W62" s="211"/>
      <c r="X62" s="211"/>
    </row>
    <row r="63" spans="1:25" ht="12.75" customHeight="1" x14ac:dyDescent="0.2">
      <c r="A63" s="209"/>
      <c r="B63" s="209"/>
      <c r="C63" s="209"/>
      <c r="D63" s="210"/>
      <c r="E63" s="210"/>
      <c r="F63" s="210"/>
      <c r="G63" s="210"/>
      <c r="H63" s="210"/>
      <c r="I63" s="210"/>
      <c r="J63" s="210"/>
      <c r="K63" s="210"/>
      <c r="L63" s="39"/>
      <c r="M63" s="34"/>
      <c r="N63" s="38"/>
      <c r="O63" s="38"/>
      <c r="P63" s="38"/>
      <c r="Q63" s="39"/>
      <c r="R63" s="34"/>
      <c r="S63" s="38"/>
      <c r="T63" s="38"/>
      <c r="U63" s="38"/>
      <c r="V63" s="39"/>
    </row>
    <row r="64" spans="1:25" ht="21.75" customHeight="1" x14ac:dyDescent="0.2">
      <c r="A64" s="27"/>
      <c r="D64" s="29"/>
      <c r="E64" s="29"/>
      <c r="F64" s="29"/>
    </row>
    <row r="66" spans="20:25" ht="20.25" x14ac:dyDescent="0.3">
      <c r="Y66" s="52"/>
    </row>
    <row r="67" spans="20:25" ht="24" customHeight="1" x14ac:dyDescent="0.3">
      <c r="T67" s="52"/>
      <c r="U67" s="52"/>
      <c r="V67" s="52"/>
      <c r="Y67" s="24"/>
    </row>
    <row r="68" spans="20:25" ht="20.25" x14ac:dyDescent="0.3">
      <c r="U68" s="24"/>
      <c r="V68" s="24"/>
    </row>
  </sheetData>
  <mergeCells count="80">
    <mergeCell ref="I7:K7"/>
    <mergeCell ref="L7:M7"/>
    <mergeCell ref="N7:P7"/>
    <mergeCell ref="A3:X3"/>
    <mergeCell ref="I5:P5"/>
    <mergeCell ref="I6:K6"/>
    <mergeCell ref="L6:M6"/>
    <mergeCell ref="N6:P6"/>
    <mergeCell ref="U16:V16"/>
    <mergeCell ref="I8:K8"/>
    <mergeCell ref="L8:M8"/>
    <mergeCell ref="N8:P8"/>
    <mergeCell ref="I9:K9"/>
    <mergeCell ref="L9:M9"/>
    <mergeCell ref="N9:P9"/>
    <mergeCell ref="A12:D12"/>
    <mergeCell ref="F12:I12"/>
    <mergeCell ref="K12:N12"/>
    <mergeCell ref="P12:S12"/>
    <mergeCell ref="U12:X12"/>
    <mergeCell ref="A45:K45"/>
    <mergeCell ref="A18:B18"/>
    <mergeCell ref="C18:D18"/>
    <mergeCell ref="F18:G18"/>
    <mergeCell ref="H18:I18"/>
    <mergeCell ref="K18:L18"/>
    <mergeCell ref="P18:Q18"/>
    <mergeCell ref="R18:S18"/>
    <mergeCell ref="U18:V18"/>
    <mergeCell ref="W18:X18"/>
    <mergeCell ref="A26:X26"/>
    <mergeCell ref="M18:N18"/>
    <mergeCell ref="D47:F47"/>
    <mergeCell ref="G47:H47"/>
    <mergeCell ref="I47:K47"/>
    <mergeCell ref="A48:C48"/>
    <mergeCell ref="D48:F48"/>
    <mergeCell ref="G48:H48"/>
    <mergeCell ref="I48:K48"/>
    <mergeCell ref="A49:C49"/>
    <mergeCell ref="D49:F49"/>
    <mergeCell ref="G49:H49"/>
    <mergeCell ref="I49:K49"/>
    <mergeCell ref="A50:C50"/>
    <mergeCell ref="D50:F50"/>
    <mergeCell ref="G50:H50"/>
    <mergeCell ref="I50:K50"/>
    <mergeCell ref="A51:C51"/>
    <mergeCell ref="D51:F51"/>
    <mergeCell ref="G51:H51"/>
    <mergeCell ref="I51:K51"/>
    <mergeCell ref="A52:C52"/>
    <mergeCell ref="D52:F52"/>
    <mergeCell ref="G52:H52"/>
    <mergeCell ref="I52:K52"/>
    <mergeCell ref="A55:C55"/>
    <mergeCell ref="D55:F55"/>
    <mergeCell ref="G55:H55"/>
    <mergeCell ref="I55:K55"/>
    <mergeCell ref="A59:C59"/>
    <mergeCell ref="D59:F59"/>
    <mergeCell ref="G59:H59"/>
    <mergeCell ref="I59:K59"/>
    <mergeCell ref="A60:C60"/>
    <mergeCell ref="D60:F60"/>
    <mergeCell ref="G60:H60"/>
    <mergeCell ref="I60:K60"/>
    <mergeCell ref="A61:C61"/>
    <mergeCell ref="D61:F61"/>
    <mergeCell ref="G61:H61"/>
    <mergeCell ref="I61:K61"/>
    <mergeCell ref="W62:X62"/>
    <mergeCell ref="A63:C63"/>
    <mergeCell ref="D63:F63"/>
    <mergeCell ref="G63:H63"/>
    <mergeCell ref="I63:K63"/>
    <mergeCell ref="A62:C62"/>
    <mergeCell ref="D62:F62"/>
    <mergeCell ref="G62:H62"/>
    <mergeCell ref="I62:K62"/>
  </mergeCells>
  <pageMargins left="0.59055118110236227" right="0" top="0" bottom="0" header="0" footer="0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68"/>
  <sheetViews>
    <sheetView workbookViewId="0"/>
  </sheetViews>
  <sheetFormatPr defaultRowHeight="12.75" x14ac:dyDescent="0.2"/>
  <cols>
    <col min="1" max="1" width="5.85546875" style="1" customWidth="1"/>
    <col min="2" max="2" width="3.28515625" style="1" customWidth="1"/>
    <col min="3" max="3" width="6" style="1" customWidth="1"/>
    <col min="4" max="4" width="4" style="1" customWidth="1"/>
    <col min="5" max="5" width="0.42578125" style="1" customWidth="1"/>
    <col min="6" max="6" width="5.7109375" style="1" customWidth="1"/>
    <col min="7" max="7" width="3.28515625" style="1" customWidth="1"/>
    <col min="8" max="8" width="6" style="1" customWidth="1"/>
    <col min="9" max="9" width="4" style="1" customWidth="1"/>
    <col min="10" max="10" width="0.5703125" style="1" customWidth="1"/>
    <col min="11" max="11" width="5.7109375" style="1" customWidth="1"/>
    <col min="12" max="12" width="3.28515625" style="1" customWidth="1"/>
    <col min="13" max="13" width="6.140625" style="1" customWidth="1"/>
    <col min="14" max="14" width="4" style="1" customWidth="1"/>
    <col min="15" max="15" width="0.42578125" style="1" customWidth="1"/>
    <col min="16" max="16" width="5.7109375" style="1" customWidth="1"/>
    <col min="17" max="17" width="3.42578125" style="1" customWidth="1"/>
    <col min="18" max="18" width="5.85546875" style="1" customWidth="1"/>
    <col min="19" max="19" width="4" style="1" customWidth="1"/>
    <col min="20" max="20" width="0.42578125" style="1" customWidth="1"/>
    <col min="21" max="21" width="5.85546875" style="1" customWidth="1"/>
    <col min="22" max="22" width="3.42578125" style="1" customWidth="1"/>
    <col min="23" max="23" width="6.140625" style="1" customWidth="1"/>
    <col min="24" max="24" width="4" style="1" customWidth="1"/>
    <col min="25" max="25" width="0.140625" style="1" customWidth="1"/>
    <col min="26" max="16384" width="9.140625" style="1"/>
  </cols>
  <sheetData>
    <row r="3" spans="1:24" x14ac:dyDescent="0.2">
      <c r="A3" s="179" t="s">
        <v>43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</row>
    <row r="4" spans="1:24" x14ac:dyDescent="0.2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4" x14ac:dyDescent="0.2">
      <c r="I5" s="180" t="s">
        <v>40</v>
      </c>
      <c r="J5" s="181"/>
      <c r="K5" s="181"/>
      <c r="L5" s="181"/>
      <c r="M5" s="181"/>
      <c r="N5" s="181"/>
      <c r="O5" s="181"/>
      <c r="P5" s="182"/>
    </row>
    <row r="6" spans="1:24" x14ac:dyDescent="0.2">
      <c r="I6" s="183" t="s">
        <v>1</v>
      </c>
      <c r="J6" s="184"/>
      <c r="K6" s="185"/>
      <c r="L6" s="186">
        <v>546</v>
      </c>
      <c r="M6" s="187"/>
      <c r="N6" s="188">
        <v>1</v>
      </c>
      <c r="O6" s="189"/>
      <c r="P6" s="190"/>
    </row>
    <row r="7" spans="1:24" x14ac:dyDescent="0.2">
      <c r="I7" s="171" t="s">
        <v>2</v>
      </c>
      <c r="J7" s="172"/>
      <c r="K7" s="173"/>
      <c r="L7" s="174">
        <v>9</v>
      </c>
      <c r="M7" s="175"/>
      <c r="N7" s="176">
        <v>1</v>
      </c>
      <c r="O7" s="177"/>
      <c r="P7" s="178"/>
    </row>
    <row r="8" spans="1:24" x14ac:dyDescent="0.2">
      <c r="I8" s="171" t="s">
        <v>3</v>
      </c>
      <c r="J8" s="172"/>
      <c r="K8" s="173"/>
      <c r="L8" s="174">
        <v>556</v>
      </c>
      <c r="M8" s="175"/>
      <c r="N8" s="176">
        <v>1</v>
      </c>
      <c r="O8" s="177"/>
      <c r="P8" s="178"/>
    </row>
    <row r="9" spans="1:24" x14ac:dyDescent="0.2">
      <c r="D9" s="6"/>
      <c r="E9" s="6"/>
      <c r="F9" s="6"/>
      <c r="G9" s="6"/>
      <c r="I9" s="191" t="s">
        <v>30</v>
      </c>
      <c r="J9" s="192"/>
      <c r="K9" s="193"/>
      <c r="L9" s="194">
        <v>31</v>
      </c>
      <c r="M9" s="195"/>
      <c r="N9" s="196">
        <v>1</v>
      </c>
      <c r="O9" s="197"/>
      <c r="P9" s="198"/>
    </row>
    <row r="10" spans="1:24" x14ac:dyDescent="0.2">
      <c r="C10" s="4"/>
      <c r="D10" s="4"/>
      <c r="E10" s="4"/>
      <c r="F10" s="4"/>
      <c r="G10" s="4"/>
      <c r="H10" s="4"/>
      <c r="I10" s="4"/>
      <c r="J10" s="4"/>
      <c r="K10" s="4"/>
      <c r="L10" s="8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4" x14ac:dyDescent="0.2">
      <c r="B11" s="19"/>
      <c r="D11" s="6"/>
      <c r="E11" s="6"/>
      <c r="G11" s="19"/>
      <c r="I11" s="6"/>
      <c r="J11" s="6"/>
      <c r="K11" s="6"/>
      <c r="L11" s="19"/>
      <c r="Q11" s="19"/>
      <c r="V11" s="28"/>
    </row>
    <row r="12" spans="1:24" x14ac:dyDescent="0.2">
      <c r="A12" s="180" t="s">
        <v>6</v>
      </c>
      <c r="B12" s="181"/>
      <c r="C12" s="181"/>
      <c r="D12" s="182"/>
      <c r="E12" s="12"/>
      <c r="F12" s="180" t="s">
        <v>9</v>
      </c>
      <c r="G12" s="181"/>
      <c r="H12" s="181"/>
      <c r="I12" s="182"/>
      <c r="J12" s="12"/>
      <c r="K12" s="180" t="s">
        <v>12</v>
      </c>
      <c r="L12" s="181"/>
      <c r="M12" s="181"/>
      <c r="N12" s="182"/>
      <c r="P12" s="180" t="s">
        <v>7</v>
      </c>
      <c r="Q12" s="181"/>
      <c r="R12" s="181"/>
      <c r="S12" s="182"/>
      <c r="U12" s="199" t="s">
        <v>8</v>
      </c>
      <c r="V12" s="200"/>
      <c r="W12" s="200"/>
      <c r="X12" s="201"/>
    </row>
    <row r="13" spans="1:24" x14ac:dyDescent="0.2">
      <c r="A13" s="57" t="s">
        <v>1</v>
      </c>
      <c r="B13" s="58"/>
      <c r="C13" s="59">
        <v>287</v>
      </c>
      <c r="D13" s="60">
        <f>C13/L6</f>
        <v>0.52564102564102566</v>
      </c>
      <c r="E13" s="13"/>
      <c r="F13" s="7" t="s">
        <v>1</v>
      </c>
      <c r="G13" s="6"/>
      <c r="H13" s="11">
        <v>149</v>
      </c>
      <c r="I13" s="17">
        <f>H13/L6</f>
        <v>0.27289377289377287</v>
      </c>
      <c r="J13" s="13"/>
      <c r="K13" s="7" t="s">
        <v>1</v>
      </c>
      <c r="L13" s="6"/>
      <c r="M13" s="11">
        <v>29</v>
      </c>
      <c r="N13" s="17">
        <f>M13/L6</f>
        <v>5.3113553113553112E-2</v>
      </c>
      <c r="P13" s="7" t="s">
        <v>1</v>
      </c>
      <c r="Q13" s="6"/>
      <c r="R13" s="11">
        <v>51</v>
      </c>
      <c r="S13" s="17">
        <f>R13/L6</f>
        <v>9.3406593406593408E-2</v>
      </c>
      <c r="U13" s="7" t="s">
        <v>1</v>
      </c>
      <c r="V13" s="6"/>
      <c r="W13" s="21">
        <v>30</v>
      </c>
      <c r="X13" s="17">
        <f>W13/L6</f>
        <v>5.4945054945054944E-2</v>
      </c>
    </row>
    <row r="14" spans="1:24" x14ac:dyDescent="0.2">
      <c r="A14" s="7" t="s">
        <v>2</v>
      </c>
      <c r="B14" s="6"/>
      <c r="C14" s="11">
        <v>2</v>
      </c>
      <c r="D14" s="17">
        <f>C14/L7</f>
        <v>0.22222222222222221</v>
      </c>
      <c r="E14" s="13"/>
      <c r="F14" s="7" t="s">
        <v>2</v>
      </c>
      <c r="G14" s="6"/>
      <c r="H14" s="11">
        <v>0</v>
      </c>
      <c r="I14" s="17">
        <f>H14/L7</f>
        <v>0</v>
      </c>
      <c r="J14" s="13"/>
      <c r="K14" s="7" t="s">
        <v>2</v>
      </c>
      <c r="L14" s="6"/>
      <c r="M14" s="11">
        <v>2</v>
      </c>
      <c r="N14" s="17">
        <f>M14/L7</f>
        <v>0.22222222222222221</v>
      </c>
      <c r="P14" s="7" t="s">
        <v>2</v>
      </c>
      <c r="Q14" s="6"/>
      <c r="R14" s="11">
        <v>4</v>
      </c>
      <c r="S14" s="17">
        <f>R14/L7</f>
        <v>0.44444444444444442</v>
      </c>
      <c r="U14" s="7" t="s">
        <v>2</v>
      </c>
      <c r="V14" s="6"/>
      <c r="W14" s="21">
        <v>1</v>
      </c>
      <c r="X14" s="17">
        <f>W14/L7</f>
        <v>0.1111111111111111</v>
      </c>
    </row>
    <row r="15" spans="1:24" x14ac:dyDescent="0.2">
      <c r="A15" s="7" t="s">
        <v>3</v>
      </c>
      <c r="B15" s="6"/>
      <c r="C15" s="11">
        <v>291</v>
      </c>
      <c r="D15" s="17">
        <f>C15/L8</f>
        <v>0.52338129496402874</v>
      </c>
      <c r="E15" s="13"/>
      <c r="F15" s="7" t="s">
        <v>3</v>
      </c>
      <c r="G15" s="6"/>
      <c r="H15" s="11">
        <v>152</v>
      </c>
      <c r="I15" s="17">
        <f>H15/L8</f>
        <v>0.2733812949640288</v>
      </c>
      <c r="J15" s="13"/>
      <c r="K15" s="7" t="s">
        <v>3</v>
      </c>
      <c r="L15" s="6"/>
      <c r="M15" s="11">
        <v>27</v>
      </c>
      <c r="N15" s="17">
        <f>M15/L8</f>
        <v>4.8561151079136694E-2</v>
      </c>
      <c r="P15" s="7" t="s">
        <v>3</v>
      </c>
      <c r="Q15" s="6"/>
      <c r="R15" s="11">
        <v>57</v>
      </c>
      <c r="S15" s="17">
        <f>R15/L8</f>
        <v>0.10251798561151079</v>
      </c>
      <c r="U15" s="7" t="s">
        <v>3</v>
      </c>
      <c r="V15" s="6"/>
      <c r="W15" s="21">
        <v>29</v>
      </c>
      <c r="X15" s="17">
        <f>W15/L8</f>
        <v>5.2158273381294966E-2</v>
      </c>
    </row>
    <row r="16" spans="1:24" x14ac:dyDescent="0.2">
      <c r="A16" s="106" t="s">
        <v>30</v>
      </c>
      <c r="B16" s="107"/>
      <c r="C16" s="5">
        <v>7</v>
      </c>
      <c r="D16" s="18">
        <f>C16/L9</f>
        <v>0.22580645161290322</v>
      </c>
      <c r="E16" s="13"/>
      <c r="F16" s="106" t="s">
        <v>30</v>
      </c>
      <c r="G16" s="107"/>
      <c r="H16" s="5">
        <v>9</v>
      </c>
      <c r="I16" s="18">
        <f>H16/L9</f>
        <v>0.29032258064516131</v>
      </c>
      <c r="J16" s="13"/>
      <c r="K16" s="106" t="s">
        <v>30</v>
      </c>
      <c r="L16" s="107"/>
      <c r="M16" s="5">
        <v>0</v>
      </c>
      <c r="N16" s="18">
        <f>M16/L9</f>
        <v>0</v>
      </c>
      <c r="O16" s="6"/>
      <c r="P16" s="106" t="s">
        <v>30</v>
      </c>
      <c r="Q16" s="107"/>
      <c r="R16" s="5">
        <v>12</v>
      </c>
      <c r="S16" s="18">
        <f>R16/L9</f>
        <v>0.38709677419354838</v>
      </c>
      <c r="T16" s="6"/>
      <c r="U16" s="191" t="s">
        <v>30</v>
      </c>
      <c r="V16" s="192"/>
      <c r="W16" s="61">
        <v>3</v>
      </c>
      <c r="X16" s="18">
        <f>W16/L9</f>
        <v>9.6774193548387094E-2</v>
      </c>
    </row>
    <row r="17" spans="1:24" x14ac:dyDescent="0.2">
      <c r="A17" s="40"/>
      <c r="B17" s="6"/>
      <c r="C17" s="40"/>
      <c r="E17" s="14"/>
      <c r="F17" s="40"/>
      <c r="H17" s="40"/>
      <c r="I17" s="6"/>
      <c r="J17" s="6"/>
      <c r="K17" s="40"/>
      <c r="L17" s="6"/>
      <c r="M17" s="40"/>
      <c r="P17" s="40"/>
      <c r="R17" s="40"/>
      <c r="U17" s="40"/>
      <c r="W17" s="40"/>
    </row>
    <row r="18" spans="1:24" x14ac:dyDescent="0.2">
      <c r="A18" s="203" t="s">
        <v>10</v>
      </c>
      <c r="B18" s="204"/>
      <c r="C18" s="203" t="s">
        <v>39</v>
      </c>
      <c r="D18" s="204"/>
      <c r="E18" s="25"/>
      <c r="F18" s="203" t="s">
        <v>10</v>
      </c>
      <c r="G18" s="204"/>
      <c r="H18" s="203" t="s">
        <v>39</v>
      </c>
      <c r="I18" s="204"/>
      <c r="J18" s="26"/>
      <c r="K18" s="203" t="s">
        <v>10</v>
      </c>
      <c r="L18" s="204"/>
      <c r="M18" s="203" t="s">
        <v>39</v>
      </c>
      <c r="N18" s="204"/>
      <c r="O18" s="26"/>
      <c r="P18" s="203" t="s">
        <v>10</v>
      </c>
      <c r="Q18" s="204"/>
      <c r="R18" s="203" t="s">
        <v>39</v>
      </c>
      <c r="S18" s="204"/>
      <c r="U18" s="203" t="s">
        <v>10</v>
      </c>
      <c r="V18" s="204"/>
      <c r="W18" s="203" t="s">
        <v>39</v>
      </c>
      <c r="X18" s="204"/>
    </row>
    <row r="19" spans="1:24" x14ac:dyDescent="0.2">
      <c r="A19" s="9" t="s">
        <v>1</v>
      </c>
      <c r="B19" s="15">
        <v>224</v>
      </c>
      <c r="C19" s="9" t="s">
        <v>1</v>
      </c>
      <c r="D19" s="15">
        <v>63</v>
      </c>
      <c r="F19" s="9" t="s">
        <v>1</v>
      </c>
      <c r="G19" s="15">
        <v>121</v>
      </c>
      <c r="H19" s="9" t="s">
        <v>1</v>
      </c>
      <c r="I19" s="15">
        <v>28</v>
      </c>
      <c r="K19" s="9" t="s">
        <v>1</v>
      </c>
      <c r="L19" s="15">
        <v>19</v>
      </c>
      <c r="M19" s="9" t="s">
        <v>1</v>
      </c>
      <c r="N19" s="15">
        <v>10</v>
      </c>
      <c r="P19" s="9" t="s">
        <v>1</v>
      </c>
      <c r="Q19" s="15">
        <v>33</v>
      </c>
      <c r="R19" s="9" t="s">
        <v>1</v>
      </c>
      <c r="S19" s="15">
        <v>18</v>
      </c>
      <c r="U19" s="9" t="s">
        <v>1</v>
      </c>
      <c r="V19" s="15">
        <v>20</v>
      </c>
      <c r="W19" s="9" t="s">
        <v>1</v>
      </c>
      <c r="X19" s="15">
        <v>10</v>
      </c>
    </row>
    <row r="20" spans="1:24" x14ac:dyDescent="0.2">
      <c r="A20" s="9" t="s">
        <v>4</v>
      </c>
      <c r="B20" s="15">
        <v>1</v>
      </c>
      <c r="C20" s="9" t="s">
        <v>4</v>
      </c>
      <c r="D20" s="15">
        <v>1</v>
      </c>
      <c r="F20" s="9" t="s">
        <v>4</v>
      </c>
      <c r="G20" s="15">
        <v>0</v>
      </c>
      <c r="H20" s="9" t="s">
        <v>4</v>
      </c>
      <c r="I20" s="15">
        <v>0</v>
      </c>
      <c r="K20" s="9" t="s">
        <v>4</v>
      </c>
      <c r="L20" s="15">
        <v>1</v>
      </c>
      <c r="M20" s="9" t="s">
        <v>4</v>
      </c>
      <c r="N20" s="15">
        <v>1</v>
      </c>
      <c r="P20" s="9" t="s">
        <v>4</v>
      </c>
      <c r="Q20" s="15">
        <v>2</v>
      </c>
      <c r="R20" s="9" t="s">
        <v>4</v>
      </c>
      <c r="S20" s="15">
        <v>2</v>
      </c>
      <c r="U20" s="9" t="s">
        <v>4</v>
      </c>
      <c r="V20" s="15">
        <v>1</v>
      </c>
      <c r="W20" s="9" t="s">
        <v>4</v>
      </c>
      <c r="X20" s="15">
        <v>0</v>
      </c>
    </row>
    <row r="21" spans="1:24" x14ac:dyDescent="0.2">
      <c r="A21" s="9" t="s">
        <v>5</v>
      </c>
      <c r="B21" s="15">
        <v>226</v>
      </c>
      <c r="C21" s="9" t="s">
        <v>5</v>
      </c>
      <c r="D21" s="15">
        <v>65</v>
      </c>
      <c r="F21" s="9" t="s">
        <v>5</v>
      </c>
      <c r="G21" s="15">
        <v>123</v>
      </c>
      <c r="H21" s="9" t="s">
        <v>5</v>
      </c>
      <c r="I21" s="15">
        <v>29</v>
      </c>
      <c r="K21" s="9" t="s">
        <v>5</v>
      </c>
      <c r="L21" s="15">
        <v>18</v>
      </c>
      <c r="M21" s="9" t="s">
        <v>5</v>
      </c>
      <c r="N21" s="15">
        <v>9</v>
      </c>
      <c r="P21" s="9" t="s">
        <v>5</v>
      </c>
      <c r="Q21" s="15">
        <v>41</v>
      </c>
      <c r="R21" s="9" t="s">
        <v>5</v>
      </c>
      <c r="S21" s="15">
        <v>16</v>
      </c>
      <c r="U21" s="9" t="s">
        <v>5</v>
      </c>
      <c r="V21" s="15">
        <v>19</v>
      </c>
      <c r="W21" s="9" t="s">
        <v>5</v>
      </c>
      <c r="X21" s="15">
        <v>10</v>
      </c>
    </row>
    <row r="22" spans="1:24" x14ac:dyDescent="0.2">
      <c r="A22" s="10" t="s">
        <v>30</v>
      </c>
      <c r="B22" s="16">
        <v>6</v>
      </c>
      <c r="C22" s="10" t="s">
        <v>30</v>
      </c>
      <c r="D22" s="16">
        <v>1</v>
      </c>
      <c r="F22" s="10" t="s">
        <v>30</v>
      </c>
      <c r="G22" s="16">
        <v>8</v>
      </c>
      <c r="H22" s="10" t="s">
        <v>30</v>
      </c>
      <c r="I22" s="16">
        <v>1</v>
      </c>
      <c r="K22" s="10" t="s">
        <v>30</v>
      </c>
      <c r="L22" s="16">
        <v>0</v>
      </c>
      <c r="M22" s="10" t="s">
        <v>30</v>
      </c>
      <c r="N22" s="16">
        <v>0</v>
      </c>
      <c r="P22" s="10" t="s">
        <v>30</v>
      </c>
      <c r="Q22" s="16">
        <v>9</v>
      </c>
      <c r="R22" s="10" t="s">
        <v>30</v>
      </c>
      <c r="S22" s="16">
        <v>3</v>
      </c>
      <c r="U22" s="10" t="s">
        <v>30</v>
      </c>
      <c r="V22" s="16">
        <v>2</v>
      </c>
      <c r="W22" s="10" t="s">
        <v>30</v>
      </c>
      <c r="X22" s="16">
        <v>1</v>
      </c>
    </row>
    <row r="23" spans="1:24" x14ac:dyDescent="0.2">
      <c r="A23" s="88" t="s">
        <v>41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</row>
    <row r="24" spans="1:24" x14ac:dyDescent="0.2">
      <c r="A24" s="46" t="s">
        <v>44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24" x14ac:dyDescent="0.2">
      <c r="A25" s="27"/>
    </row>
    <row r="26" spans="1:24" x14ac:dyDescent="0.2">
      <c r="A26" s="179" t="s">
        <v>33</v>
      </c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</row>
    <row r="27" spans="1:24" x14ac:dyDescent="0.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2"/>
    </row>
    <row r="28" spans="1:24" x14ac:dyDescent="0.2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</row>
    <row r="29" spans="1:24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</row>
    <row r="30" spans="1:24" x14ac:dyDescent="0.2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4" x14ac:dyDescent="0.2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4" x14ac:dyDescent="0.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spans="1:24" x14ac:dyDescent="0.2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1:24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spans="1:24" x14ac:dyDescent="0.2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spans="1:24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4" x14ac:dyDescent="0.2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</row>
    <row r="38" spans="1:24" x14ac:dyDescent="0.2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</row>
    <row r="39" spans="1:24" x14ac:dyDescent="0.2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</row>
    <row r="40" spans="1:24" x14ac:dyDescent="0.2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spans="1:24" x14ac:dyDescent="0.2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4" ht="12.75" customHeight="1" x14ac:dyDescent="0.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spans="1:24" ht="12.75" customHeight="1" x14ac:dyDescent="0.2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</row>
    <row r="44" spans="1:24" ht="12.75" customHeight="1" x14ac:dyDescent="0.2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</row>
    <row r="45" spans="1:24" ht="12.75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 spans="1:24" ht="12.75" customHeight="1" x14ac:dyDescent="0.2">
      <c r="A46" s="108"/>
      <c r="B46" s="108"/>
      <c r="C46" s="108"/>
      <c r="D46" s="108"/>
      <c r="E46" s="108"/>
      <c r="F46" s="108"/>
      <c r="G46" s="108"/>
      <c r="H46" s="108"/>
      <c r="I46" s="108"/>
      <c r="J46" s="108"/>
      <c r="K46" s="108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 spans="1:24" ht="12.75" customHeight="1" x14ac:dyDescent="0.2">
      <c r="A47" s="43"/>
      <c r="B47" s="43"/>
      <c r="C47" s="43"/>
      <c r="D47" s="205"/>
      <c r="E47" s="205"/>
      <c r="F47" s="205"/>
      <c r="G47" s="205"/>
      <c r="H47" s="205"/>
      <c r="I47" s="205"/>
      <c r="J47" s="205"/>
      <c r="K47" s="205"/>
      <c r="L47" s="34"/>
      <c r="M47" s="35"/>
      <c r="N47" s="34"/>
      <c r="O47" s="34"/>
      <c r="P47" s="34"/>
      <c r="Q47" s="34"/>
      <c r="R47" s="35"/>
      <c r="S47" s="34"/>
      <c r="T47" s="34"/>
      <c r="U47" s="34"/>
      <c r="V47" s="34"/>
    </row>
    <row r="48" spans="1:24" ht="12.75" customHeight="1" x14ac:dyDescent="0.2">
      <c r="A48" s="206"/>
      <c r="B48" s="206"/>
      <c r="C48" s="206"/>
      <c r="D48" s="207"/>
      <c r="E48" s="207"/>
      <c r="F48" s="207"/>
      <c r="G48" s="207"/>
      <c r="H48" s="207"/>
      <c r="I48" s="207"/>
      <c r="J48" s="207"/>
      <c r="K48" s="207"/>
      <c r="L48" s="36"/>
      <c r="M48" s="36"/>
      <c r="N48" s="37"/>
      <c r="O48" s="36"/>
      <c r="P48" s="36"/>
      <c r="Q48" s="33"/>
      <c r="R48" s="36"/>
      <c r="S48" s="37"/>
      <c r="T48" s="36"/>
      <c r="U48" s="36"/>
      <c r="V48" s="33"/>
      <c r="X48" s="31"/>
    </row>
    <row r="49" spans="1:25" ht="12.75" customHeight="1" x14ac:dyDescent="0.2">
      <c r="A49" s="206"/>
      <c r="B49" s="206"/>
      <c r="C49" s="206"/>
      <c r="D49" s="207"/>
      <c r="E49" s="207"/>
      <c r="F49" s="207"/>
      <c r="G49" s="207"/>
      <c r="H49" s="207"/>
      <c r="I49" s="207"/>
      <c r="J49" s="207"/>
      <c r="K49" s="207"/>
      <c r="L49" s="36"/>
      <c r="M49" s="36"/>
      <c r="N49" s="37"/>
      <c r="O49" s="36"/>
      <c r="P49" s="36"/>
      <c r="Q49" s="33"/>
      <c r="R49" s="36"/>
      <c r="S49" s="37"/>
      <c r="T49" s="36"/>
      <c r="U49" s="36"/>
      <c r="V49" s="33"/>
      <c r="W49" s="6"/>
      <c r="X49" s="31"/>
    </row>
    <row r="50" spans="1:25" ht="12.75" customHeight="1" x14ac:dyDescent="0.2">
      <c r="A50" s="206"/>
      <c r="B50" s="206"/>
      <c r="C50" s="206"/>
      <c r="D50" s="207"/>
      <c r="E50" s="207"/>
      <c r="F50" s="207"/>
      <c r="G50" s="207"/>
      <c r="H50" s="207"/>
      <c r="I50" s="207"/>
      <c r="J50" s="207"/>
      <c r="K50" s="207"/>
      <c r="L50" s="36"/>
      <c r="M50" s="36"/>
      <c r="N50" s="37"/>
      <c r="O50" s="36"/>
      <c r="P50" s="36"/>
      <c r="Q50" s="33"/>
      <c r="R50" s="36"/>
      <c r="S50" s="37"/>
      <c r="T50" s="36"/>
      <c r="U50" s="36"/>
      <c r="V50" s="33"/>
      <c r="W50" s="6"/>
      <c r="X50" s="31"/>
      <c r="Y50" s="23"/>
    </row>
    <row r="51" spans="1:25" ht="12.75" customHeight="1" x14ac:dyDescent="0.2">
      <c r="A51" s="206"/>
      <c r="B51" s="206"/>
      <c r="C51" s="206"/>
      <c r="D51" s="207"/>
      <c r="E51" s="207"/>
      <c r="F51" s="207"/>
      <c r="G51" s="207"/>
      <c r="H51" s="207"/>
      <c r="I51" s="207"/>
      <c r="J51" s="207"/>
      <c r="K51" s="207"/>
      <c r="L51" s="36"/>
      <c r="M51" s="36"/>
      <c r="N51" s="37"/>
      <c r="O51" s="36"/>
      <c r="P51" s="36"/>
      <c r="Q51" s="33"/>
      <c r="R51" s="36"/>
      <c r="S51" s="37"/>
      <c r="T51" s="36"/>
      <c r="U51" s="36"/>
      <c r="V51" s="33"/>
      <c r="W51" s="6"/>
      <c r="X51" s="31"/>
      <c r="Y51" s="6"/>
    </row>
    <row r="52" spans="1:25" ht="12.75" customHeight="1" x14ac:dyDescent="0.2">
      <c r="A52" s="206"/>
      <c r="B52" s="206"/>
      <c r="C52" s="206"/>
      <c r="D52" s="207"/>
      <c r="E52" s="207"/>
      <c r="F52" s="207"/>
      <c r="G52" s="207"/>
      <c r="H52" s="207"/>
      <c r="I52" s="207"/>
      <c r="J52" s="207"/>
      <c r="K52" s="207"/>
      <c r="L52" s="36"/>
      <c r="M52" s="36"/>
      <c r="N52" s="37"/>
      <c r="O52" s="36"/>
      <c r="P52" s="36"/>
      <c r="Q52" s="33"/>
      <c r="R52" s="36"/>
      <c r="S52" s="37"/>
      <c r="T52" s="36"/>
      <c r="U52" s="36"/>
      <c r="V52" s="33"/>
      <c r="X52" s="31"/>
      <c r="Y52" s="6"/>
    </row>
    <row r="53" spans="1:25" ht="12.75" customHeight="1" x14ac:dyDescent="0.2">
      <c r="A53" s="104"/>
      <c r="B53" s="104"/>
      <c r="C53" s="104"/>
      <c r="D53" s="105"/>
      <c r="E53" s="105"/>
      <c r="F53" s="105"/>
      <c r="G53" s="105"/>
      <c r="H53" s="105"/>
      <c r="I53" s="105"/>
      <c r="J53" s="105"/>
      <c r="K53" s="105"/>
      <c r="L53" s="36"/>
      <c r="M53" s="36"/>
      <c r="N53" s="37"/>
      <c r="O53" s="36"/>
      <c r="P53" s="36"/>
      <c r="Q53" s="33"/>
      <c r="R53" s="36"/>
      <c r="S53" s="37"/>
      <c r="T53" s="36"/>
      <c r="U53" s="36"/>
      <c r="V53" s="33"/>
      <c r="X53" s="31"/>
      <c r="Y53" s="6"/>
    </row>
    <row r="54" spans="1:25" ht="12.75" customHeight="1" x14ac:dyDescent="0.2">
      <c r="A54" s="104"/>
      <c r="B54" s="104"/>
      <c r="C54" s="104"/>
      <c r="D54" s="105"/>
      <c r="E54" s="105"/>
      <c r="F54" s="105"/>
      <c r="G54" s="105"/>
      <c r="H54" s="105"/>
      <c r="I54" s="105"/>
      <c r="J54" s="105"/>
      <c r="K54" s="105"/>
      <c r="L54" s="36"/>
      <c r="M54" s="36"/>
      <c r="N54" s="37"/>
      <c r="O54" s="36"/>
      <c r="P54" s="36"/>
      <c r="Q54" s="33"/>
      <c r="R54" s="36"/>
      <c r="S54" s="37"/>
      <c r="T54" s="36"/>
      <c r="U54" s="36"/>
      <c r="V54" s="33"/>
      <c r="X54" s="31"/>
      <c r="Y54" s="6"/>
    </row>
    <row r="55" spans="1:25" ht="12.75" customHeight="1" x14ac:dyDescent="0.2">
      <c r="A55" s="206"/>
      <c r="B55" s="206"/>
      <c r="C55" s="206"/>
      <c r="D55" s="207"/>
      <c r="E55" s="207"/>
      <c r="F55" s="207"/>
      <c r="G55" s="207"/>
      <c r="H55" s="207"/>
      <c r="I55" s="207"/>
      <c r="J55" s="207"/>
      <c r="K55" s="207"/>
      <c r="L55" s="36"/>
      <c r="M55" s="36"/>
      <c r="N55" s="37"/>
      <c r="O55" s="36"/>
      <c r="P55" s="36"/>
      <c r="Q55" s="33"/>
      <c r="R55" s="36"/>
      <c r="S55" s="37"/>
      <c r="T55" s="36"/>
      <c r="U55" s="36"/>
      <c r="V55" s="33"/>
      <c r="X55" s="31"/>
      <c r="Y55" s="6"/>
    </row>
    <row r="56" spans="1:25" ht="12.75" customHeight="1" x14ac:dyDescent="0.2">
      <c r="A56" s="104"/>
      <c r="B56" s="104"/>
      <c r="C56" s="104"/>
      <c r="D56" s="105"/>
      <c r="E56" s="105"/>
      <c r="F56" s="105"/>
      <c r="G56" s="105"/>
      <c r="H56" s="105"/>
      <c r="I56" s="105"/>
      <c r="J56" s="105"/>
      <c r="K56" s="105"/>
      <c r="L56" s="36"/>
      <c r="M56" s="36"/>
      <c r="N56" s="37"/>
      <c r="O56" s="36"/>
      <c r="P56" s="36"/>
      <c r="Q56" s="33"/>
      <c r="R56" s="36"/>
      <c r="S56" s="37"/>
      <c r="T56" s="36"/>
      <c r="U56" s="36"/>
      <c r="V56" s="33"/>
      <c r="X56" s="31"/>
      <c r="Y56" s="6"/>
    </row>
    <row r="57" spans="1:25" ht="12.75" customHeight="1" x14ac:dyDescent="0.2">
      <c r="A57" s="104"/>
      <c r="B57" s="104"/>
      <c r="C57" s="104"/>
      <c r="D57" s="105"/>
      <c r="E57" s="105"/>
      <c r="F57" s="105"/>
      <c r="G57" s="105"/>
      <c r="H57" s="105"/>
      <c r="I57" s="105"/>
      <c r="J57" s="105"/>
      <c r="K57" s="105"/>
      <c r="L57" s="36"/>
      <c r="M57" s="36"/>
      <c r="N57" s="37"/>
      <c r="O57" s="36"/>
      <c r="P57" s="36"/>
      <c r="Q57" s="33"/>
      <c r="R57" s="36"/>
      <c r="S57" s="37"/>
      <c r="T57" s="36"/>
      <c r="U57" s="36"/>
      <c r="V57" s="33"/>
      <c r="X57" s="31"/>
      <c r="Y57" s="6"/>
    </row>
    <row r="58" spans="1:25" ht="12.75" customHeight="1" x14ac:dyDescent="0.2">
      <c r="A58" s="104"/>
      <c r="B58" s="104"/>
      <c r="C58" s="104"/>
      <c r="D58" s="105"/>
      <c r="E58" s="105"/>
      <c r="F58" s="105"/>
      <c r="G58" s="105"/>
      <c r="H58" s="105"/>
      <c r="I58" s="105"/>
      <c r="J58" s="105"/>
      <c r="K58" s="105"/>
      <c r="L58" s="36"/>
      <c r="M58" s="36"/>
      <c r="N58" s="37"/>
      <c r="O58" s="36"/>
      <c r="P58" s="36"/>
      <c r="Q58" s="33"/>
      <c r="R58" s="36"/>
      <c r="S58" s="37"/>
      <c r="T58" s="36"/>
      <c r="U58" s="36"/>
      <c r="V58" s="33"/>
      <c r="X58" s="31"/>
      <c r="Y58" s="6"/>
    </row>
    <row r="59" spans="1:25" ht="12.75" customHeight="1" x14ac:dyDescent="0.2">
      <c r="A59" s="206"/>
      <c r="B59" s="206"/>
      <c r="C59" s="206"/>
      <c r="D59" s="207"/>
      <c r="E59" s="207"/>
      <c r="F59" s="207"/>
      <c r="G59" s="207"/>
      <c r="H59" s="207"/>
      <c r="I59" s="207"/>
      <c r="J59" s="207"/>
      <c r="K59" s="207"/>
      <c r="L59" s="36"/>
      <c r="M59" s="36"/>
      <c r="N59" s="37"/>
      <c r="O59" s="36"/>
      <c r="P59" s="36"/>
      <c r="Q59" s="33"/>
      <c r="R59" s="36"/>
      <c r="S59" s="37"/>
      <c r="T59" s="36"/>
      <c r="U59" s="36"/>
      <c r="V59" s="33"/>
      <c r="X59" s="31"/>
      <c r="Y59" s="6"/>
    </row>
    <row r="60" spans="1:25" ht="17.25" customHeight="1" x14ac:dyDescent="0.2">
      <c r="A60" s="206"/>
      <c r="B60" s="206"/>
      <c r="C60" s="206"/>
      <c r="D60" s="207"/>
      <c r="E60" s="207"/>
      <c r="F60" s="207"/>
      <c r="G60" s="207"/>
      <c r="H60" s="207"/>
      <c r="I60" s="207"/>
      <c r="J60" s="207"/>
      <c r="K60" s="207"/>
      <c r="L60" s="36"/>
      <c r="M60" s="36"/>
      <c r="N60" s="37"/>
      <c r="O60" s="36"/>
      <c r="P60" s="36"/>
      <c r="Q60" s="33"/>
      <c r="R60" s="36"/>
      <c r="S60" s="37"/>
      <c r="T60" s="36"/>
      <c r="U60" s="36"/>
      <c r="V60" s="33"/>
      <c r="X60" s="31"/>
      <c r="Y60" s="6"/>
    </row>
    <row r="61" spans="1:25" ht="44.25" customHeight="1" x14ac:dyDescent="0.2">
      <c r="A61" s="206"/>
      <c r="B61" s="206"/>
      <c r="C61" s="206"/>
      <c r="D61" s="207"/>
      <c r="E61" s="207"/>
      <c r="F61" s="207"/>
      <c r="G61" s="207"/>
      <c r="H61" s="207"/>
      <c r="I61" s="207"/>
      <c r="J61" s="207"/>
      <c r="K61" s="207"/>
      <c r="L61" s="36"/>
      <c r="M61" s="36"/>
      <c r="N61" s="37"/>
      <c r="O61" s="36"/>
      <c r="P61" s="36"/>
      <c r="Q61" s="33"/>
      <c r="R61" s="36"/>
      <c r="S61" s="37"/>
      <c r="T61" s="36"/>
      <c r="U61" s="36"/>
      <c r="V61" s="33"/>
      <c r="X61" s="31"/>
      <c r="Y61" s="6"/>
    </row>
    <row r="62" spans="1:25" ht="28.5" customHeight="1" x14ac:dyDescent="0.3">
      <c r="A62" s="206"/>
      <c r="B62" s="206"/>
      <c r="C62" s="206"/>
      <c r="D62" s="207"/>
      <c r="E62" s="207"/>
      <c r="F62" s="207"/>
      <c r="G62" s="207"/>
      <c r="H62" s="207"/>
      <c r="I62" s="207"/>
      <c r="J62" s="207"/>
      <c r="K62" s="207"/>
      <c r="L62" s="36"/>
      <c r="M62" s="36"/>
      <c r="N62" s="37"/>
      <c r="O62" s="36"/>
      <c r="P62" s="36"/>
      <c r="Q62" s="33"/>
      <c r="R62" s="36"/>
      <c r="S62" s="37"/>
      <c r="T62" s="36"/>
      <c r="U62" s="36"/>
      <c r="V62" s="33"/>
      <c r="W62" s="208">
        <v>17</v>
      </c>
      <c r="X62" s="208"/>
    </row>
    <row r="63" spans="1:25" ht="12.75" customHeight="1" x14ac:dyDescent="0.2">
      <c r="A63" s="209"/>
      <c r="B63" s="209"/>
      <c r="C63" s="209"/>
      <c r="D63" s="210"/>
      <c r="E63" s="210"/>
      <c r="F63" s="210"/>
      <c r="G63" s="210"/>
      <c r="H63" s="210"/>
      <c r="I63" s="210"/>
      <c r="J63" s="210"/>
      <c r="K63" s="210"/>
      <c r="L63" s="39"/>
      <c r="M63" s="34"/>
      <c r="N63" s="38"/>
      <c r="O63" s="38"/>
      <c r="P63" s="38"/>
      <c r="Q63" s="39"/>
      <c r="R63" s="34"/>
      <c r="S63" s="38"/>
      <c r="T63" s="38"/>
      <c r="U63" s="38"/>
      <c r="V63" s="39"/>
    </row>
    <row r="64" spans="1:25" ht="21.75" customHeight="1" x14ac:dyDescent="0.2">
      <c r="A64" s="27"/>
      <c r="D64" s="29"/>
      <c r="E64" s="29"/>
      <c r="F64" s="29"/>
    </row>
    <row r="66" spans="20:25" ht="20.25" x14ac:dyDescent="0.3">
      <c r="Y66" s="52"/>
    </row>
    <row r="67" spans="20:25" ht="24" customHeight="1" x14ac:dyDescent="0.3">
      <c r="T67" s="52"/>
      <c r="U67" s="52"/>
      <c r="V67" s="52"/>
      <c r="Y67" s="24"/>
    </row>
    <row r="68" spans="20:25" ht="20.25" x14ac:dyDescent="0.3">
      <c r="U68" s="24"/>
      <c r="V68" s="24"/>
    </row>
  </sheetData>
  <mergeCells count="80">
    <mergeCell ref="W62:X62"/>
    <mergeCell ref="A63:C63"/>
    <mergeCell ref="D63:F63"/>
    <mergeCell ref="G63:H63"/>
    <mergeCell ref="I63:K63"/>
    <mergeCell ref="A62:C62"/>
    <mergeCell ref="D62:F62"/>
    <mergeCell ref="G62:H62"/>
    <mergeCell ref="I62:K62"/>
    <mergeCell ref="A60:C60"/>
    <mergeCell ref="D60:F60"/>
    <mergeCell ref="G60:H60"/>
    <mergeCell ref="I60:K60"/>
    <mergeCell ref="A61:C61"/>
    <mergeCell ref="D61:F61"/>
    <mergeCell ref="G61:H61"/>
    <mergeCell ref="I61:K61"/>
    <mergeCell ref="A55:C55"/>
    <mergeCell ref="D55:F55"/>
    <mergeCell ref="G55:H55"/>
    <mergeCell ref="I55:K55"/>
    <mergeCell ref="A59:C59"/>
    <mergeCell ref="D59:F59"/>
    <mergeCell ref="G59:H59"/>
    <mergeCell ref="I59:K59"/>
    <mergeCell ref="A51:C51"/>
    <mergeCell ref="D51:F51"/>
    <mergeCell ref="G51:H51"/>
    <mergeCell ref="I51:K51"/>
    <mergeCell ref="A52:C52"/>
    <mergeCell ref="D52:F52"/>
    <mergeCell ref="G52:H52"/>
    <mergeCell ref="I52:K52"/>
    <mergeCell ref="A49:C49"/>
    <mergeCell ref="D49:F49"/>
    <mergeCell ref="G49:H49"/>
    <mergeCell ref="I49:K49"/>
    <mergeCell ref="A50:C50"/>
    <mergeCell ref="D50:F50"/>
    <mergeCell ref="G50:H50"/>
    <mergeCell ref="I50:K50"/>
    <mergeCell ref="D47:F47"/>
    <mergeCell ref="G47:H47"/>
    <mergeCell ref="I47:K47"/>
    <mergeCell ref="A48:C48"/>
    <mergeCell ref="D48:F48"/>
    <mergeCell ref="G48:H48"/>
    <mergeCell ref="I48:K48"/>
    <mergeCell ref="P18:Q18"/>
    <mergeCell ref="R18:S18"/>
    <mergeCell ref="U18:V18"/>
    <mergeCell ref="W18:X18"/>
    <mergeCell ref="A26:X26"/>
    <mergeCell ref="M18:N18"/>
    <mergeCell ref="A45:K45"/>
    <mergeCell ref="A18:B18"/>
    <mergeCell ref="C18:D18"/>
    <mergeCell ref="F18:G18"/>
    <mergeCell ref="H18:I18"/>
    <mergeCell ref="K18:L18"/>
    <mergeCell ref="A12:D12"/>
    <mergeCell ref="F12:I12"/>
    <mergeCell ref="K12:N12"/>
    <mergeCell ref="P12:S12"/>
    <mergeCell ref="U12:X12"/>
    <mergeCell ref="U16:V16"/>
    <mergeCell ref="I8:K8"/>
    <mergeCell ref="L8:M8"/>
    <mergeCell ref="N8:P8"/>
    <mergeCell ref="I9:K9"/>
    <mergeCell ref="L9:M9"/>
    <mergeCell ref="N9:P9"/>
    <mergeCell ref="I7:K7"/>
    <mergeCell ref="L7:M7"/>
    <mergeCell ref="N7:P7"/>
    <mergeCell ref="A3:X3"/>
    <mergeCell ref="I5:P5"/>
    <mergeCell ref="I6:K6"/>
    <mergeCell ref="L6:M6"/>
    <mergeCell ref="N6:P6"/>
  </mergeCells>
  <pageMargins left="0.59055118110236227" right="0" top="0" bottom="0" header="0" footer="0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68"/>
  <sheetViews>
    <sheetView workbookViewId="0"/>
  </sheetViews>
  <sheetFormatPr defaultRowHeight="12.75" x14ac:dyDescent="0.2"/>
  <cols>
    <col min="1" max="1" width="5.85546875" style="1" customWidth="1"/>
    <col min="2" max="2" width="3.28515625" style="1" customWidth="1"/>
    <col min="3" max="3" width="6" style="1" customWidth="1"/>
    <col min="4" max="4" width="4" style="1" customWidth="1"/>
    <col min="5" max="5" width="0.42578125" style="1" customWidth="1"/>
    <col min="6" max="6" width="5.7109375" style="1" customWidth="1"/>
    <col min="7" max="7" width="3.28515625" style="1" customWidth="1"/>
    <col min="8" max="8" width="6" style="1" customWidth="1"/>
    <col min="9" max="9" width="4" style="1" customWidth="1"/>
    <col min="10" max="10" width="0.5703125" style="1" customWidth="1"/>
    <col min="11" max="11" width="5.7109375" style="1" customWidth="1"/>
    <col min="12" max="12" width="3.28515625" style="1" customWidth="1"/>
    <col min="13" max="13" width="6.140625" style="1" customWidth="1"/>
    <col min="14" max="14" width="4" style="1" customWidth="1"/>
    <col min="15" max="15" width="0.42578125" style="1" customWidth="1"/>
    <col min="16" max="16" width="5.7109375" style="1" customWidth="1"/>
    <col min="17" max="17" width="3.42578125" style="1" customWidth="1"/>
    <col min="18" max="18" width="5.85546875" style="1" customWidth="1"/>
    <col min="19" max="19" width="4" style="1" customWidth="1"/>
    <col min="20" max="20" width="0.42578125" style="1" customWidth="1"/>
    <col min="21" max="21" width="5.85546875" style="1" customWidth="1"/>
    <col min="22" max="22" width="3.42578125" style="1" customWidth="1"/>
    <col min="23" max="23" width="6.140625" style="1" customWidth="1"/>
    <col min="24" max="24" width="4" style="1" customWidth="1"/>
    <col min="25" max="25" width="0.7109375" style="1" customWidth="1"/>
    <col min="26" max="26" width="9.85546875" style="1" bestFit="1" customWidth="1"/>
    <col min="27" max="28" width="9.140625" style="125"/>
    <col min="29" max="37" width="7.7109375" style="125" customWidth="1"/>
    <col min="38" max="38" width="11.5703125" style="125" customWidth="1"/>
    <col min="39" max="39" width="10.28515625" style="125" customWidth="1"/>
    <col min="40" max="40" width="9.42578125" style="125" customWidth="1"/>
    <col min="41" max="41" width="9.5703125" style="125" customWidth="1"/>
    <col min="42" max="16384" width="9.140625" style="1"/>
  </cols>
  <sheetData>
    <row r="1" spans="1:41" x14ac:dyDescent="0.2">
      <c r="AG1" s="147"/>
      <c r="AH1" s="147"/>
      <c r="AI1" s="147"/>
      <c r="AJ1" s="147"/>
      <c r="AK1" s="147"/>
      <c r="AL1" s="127"/>
      <c r="AM1" s="127"/>
      <c r="AN1" s="127"/>
      <c r="AO1" s="145"/>
    </row>
    <row r="2" spans="1:41" x14ac:dyDescent="0.2">
      <c r="AA2" s="148"/>
      <c r="AB2" s="145"/>
      <c r="AC2" s="145"/>
      <c r="AD2" s="145"/>
      <c r="AE2" s="145"/>
      <c r="AG2" s="136"/>
      <c r="AH2" s="129"/>
      <c r="AI2" s="129"/>
      <c r="AJ2" s="129"/>
      <c r="AK2" s="129"/>
    </row>
    <row r="3" spans="1:41" x14ac:dyDescent="0.2">
      <c r="A3" s="179" t="s">
        <v>38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  <c r="AA3" s="134"/>
      <c r="AB3" s="126"/>
      <c r="AC3" s="126"/>
      <c r="AD3" s="126"/>
      <c r="AE3" s="126"/>
      <c r="AG3" s="133"/>
      <c r="AH3" s="129"/>
      <c r="AI3" s="129"/>
      <c r="AJ3" s="129"/>
      <c r="AK3" s="129"/>
    </row>
    <row r="4" spans="1:41" x14ac:dyDescent="0.2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AA4" s="134"/>
      <c r="AB4" s="126"/>
      <c r="AC4" s="126"/>
      <c r="AD4" s="126"/>
      <c r="AE4" s="126"/>
      <c r="AG4" s="133"/>
      <c r="AH4" s="129"/>
      <c r="AI4" s="129"/>
      <c r="AJ4" s="129"/>
      <c r="AK4" s="129"/>
    </row>
    <row r="5" spans="1:41" x14ac:dyDescent="0.2">
      <c r="I5" s="180" t="s">
        <v>40</v>
      </c>
      <c r="J5" s="181"/>
      <c r="K5" s="181"/>
      <c r="L5" s="181"/>
      <c r="M5" s="181"/>
      <c r="N5" s="181"/>
      <c r="O5" s="181"/>
      <c r="P5" s="182"/>
      <c r="AA5" s="134"/>
      <c r="AB5" s="126"/>
      <c r="AC5" s="126"/>
      <c r="AD5" s="126"/>
      <c r="AE5" s="126"/>
      <c r="AG5" s="136"/>
      <c r="AH5" s="129"/>
      <c r="AI5" s="129"/>
      <c r="AJ5" s="129"/>
      <c r="AK5" s="129"/>
    </row>
    <row r="6" spans="1:41" x14ac:dyDescent="0.2">
      <c r="I6" s="183" t="s">
        <v>1</v>
      </c>
      <c r="J6" s="184"/>
      <c r="K6" s="185"/>
      <c r="L6" s="186">
        <v>500</v>
      </c>
      <c r="M6" s="187"/>
      <c r="N6" s="188">
        <v>1</v>
      </c>
      <c r="O6" s="189"/>
      <c r="P6" s="190"/>
      <c r="AA6" s="134"/>
      <c r="AB6" s="126"/>
      <c r="AC6" s="126"/>
      <c r="AD6" s="126"/>
      <c r="AE6" s="126"/>
      <c r="AG6" s="133"/>
      <c r="AH6" s="129"/>
      <c r="AI6" s="129"/>
      <c r="AJ6" s="129"/>
      <c r="AK6" s="129"/>
    </row>
    <row r="7" spans="1:41" x14ac:dyDescent="0.2">
      <c r="I7" s="171" t="s">
        <v>2</v>
      </c>
      <c r="J7" s="172"/>
      <c r="K7" s="173"/>
      <c r="L7" s="174">
        <v>16</v>
      </c>
      <c r="M7" s="175"/>
      <c r="N7" s="176">
        <v>1</v>
      </c>
      <c r="O7" s="177"/>
      <c r="P7" s="178"/>
      <c r="AA7" s="134"/>
      <c r="AB7" s="126"/>
      <c r="AC7" s="126"/>
      <c r="AD7" s="126"/>
      <c r="AE7" s="126"/>
      <c r="AG7" s="133"/>
      <c r="AH7" s="129"/>
      <c r="AI7" s="129"/>
      <c r="AJ7" s="129"/>
      <c r="AK7" s="129"/>
    </row>
    <row r="8" spans="1:41" x14ac:dyDescent="0.2">
      <c r="I8" s="171" t="s">
        <v>3</v>
      </c>
      <c r="J8" s="172"/>
      <c r="K8" s="173"/>
      <c r="L8" s="174">
        <v>511</v>
      </c>
      <c r="M8" s="175"/>
      <c r="N8" s="176">
        <v>1</v>
      </c>
      <c r="O8" s="177"/>
      <c r="P8" s="178"/>
      <c r="AG8" s="136"/>
      <c r="AH8" s="129"/>
      <c r="AI8" s="129"/>
      <c r="AJ8" s="129"/>
      <c r="AK8" s="129"/>
      <c r="AL8" s="129"/>
      <c r="AM8" s="129"/>
      <c r="AN8" s="129"/>
      <c r="AO8" s="126"/>
    </row>
    <row r="9" spans="1:41" x14ac:dyDescent="0.2">
      <c r="D9" s="6"/>
      <c r="E9" s="6"/>
      <c r="F9" s="6"/>
      <c r="G9" s="6"/>
      <c r="I9" s="191" t="s">
        <v>30</v>
      </c>
      <c r="J9" s="192"/>
      <c r="K9" s="193"/>
      <c r="L9" s="194">
        <v>34</v>
      </c>
      <c r="M9" s="195"/>
      <c r="N9" s="196">
        <v>1</v>
      </c>
      <c r="O9" s="197"/>
      <c r="P9" s="198"/>
      <c r="AG9" s="133"/>
      <c r="AH9" s="129"/>
      <c r="AI9" s="129"/>
      <c r="AJ9" s="129"/>
      <c r="AK9" s="129"/>
      <c r="AL9" s="129"/>
      <c r="AM9" s="129"/>
      <c r="AN9" s="129"/>
      <c r="AO9" s="126"/>
    </row>
    <row r="10" spans="1:41" x14ac:dyDescent="0.2">
      <c r="C10" s="4"/>
      <c r="D10" s="4"/>
      <c r="E10" s="4"/>
      <c r="F10" s="4"/>
      <c r="G10" s="4"/>
      <c r="H10" s="4"/>
      <c r="I10" s="4"/>
      <c r="J10" s="4"/>
      <c r="K10" s="4"/>
      <c r="L10" s="8"/>
      <c r="M10" s="4"/>
      <c r="N10" s="4"/>
      <c r="O10" s="4"/>
      <c r="P10" s="4"/>
      <c r="Q10" s="4"/>
      <c r="R10" s="4"/>
      <c r="S10" s="4"/>
      <c r="T10" s="4"/>
      <c r="U10" s="4"/>
      <c r="V10" s="4"/>
      <c r="AG10" s="133"/>
      <c r="AH10" s="129"/>
      <c r="AI10" s="129"/>
      <c r="AJ10" s="129"/>
      <c r="AK10" s="129"/>
      <c r="AL10" s="129"/>
      <c r="AM10" s="129"/>
      <c r="AN10" s="129"/>
      <c r="AO10" s="145"/>
    </row>
    <row r="11" spans="1:41" x14ac:dyDescent="0.2">
      <c r="B11" s="19"/>
      <c r="D11" s="6"/>
      <c r="E11" s="6"/>
      <c r="G11" s="19"/>
      <c r="I11" s="6"/>
      <c r="J11" s="6"/>
      <c r="K11" s="6"/>
      <c r="L11" s="19"/>
      <c r="Q11" s="19"/>
      <c r="V11" s="28"/>
      <c r="AG11" s="136"/>
      <c r="AH11" s="129"/>
      <c r="AI11" s="129"/>
      <c r="AJ11" s="129"/>
      <c r="AK11" s="129"/>
      <c r="AL11" s="127"/>
      <c r="AM11" s="127"/>
      <c r="AN11" s="127"/>
      <c r="AO11" s="126"/>
    </row>
    <row r="12" spans="1:41" x14ac:dyDescent="0.2">
      <c r="A12" s="180" t="s">
        <v>6</v>
      </c>
      <c r="B12" s="181"/>
      <c r="C12" s="181"/>
      <c r="D12" s="182"/>
      <c r="E12" s="12"/>
      <c r="F12" s="180" t="s">
        <v>9</v>
      </c>
      <c r="G12" s="181"/>
      <c r="H12" s="181"/>
      <c r="I12" s="182"/>
      <c r="J12" s="12"/>
      <c r="K12" s="180" t="s">
        <v>12</v>
      </c>
      <c r="L12" s="181"/>
      <c r="M12" s="181"/>
      <c r="N12" s="182"/>
      <c r="P12" s="180" t="s">
        <v>7</v>
      </c>
      <c r="Q12" s="181"/>
      <c r="R12" s="181"/>
      <c r="S12" s="182"/>
      <c r="U12" s="199" t="s">
        <v>8</v>
      </c>
      <c r="V12" s="200"/>
      <c r="W12" s="200"/>
      <c r="X12" s="201"/>
      <c r="Z12" s="20"/>
      <c r="AG12" s="133"/>
      <c r="AH12" s="129"/>
      <c r="AI12" s="129"/>
      <c r="AJ12" s="129"/>
      <c r="AK12" s="129"/>
      <c r="AL12" s="129"/>
      <c r="AM12" s="129"/>
      <c r="AN12" s="129"/>
      <c r="AO12" s="126"/>
    </row>
    <row r="13" spans="1:41" x14ac:dyDescent="0.2">
      <c r="A13" s="57" t="s">
        <v>1</v>
      </c>
      <c r="B13" s="58"/>
      <c r="C13" s="59">
        <v>238</v>
      </c>
      <c r="D13" s="60">
        <f>C13/L6</f>
        <v>0.47599999999999998</v>
      </c>
      <c r="E13" s="13"/>
      <c r="F13" s="7" t="s">
        <v>1</v>
      </c>
      <c r="G13" s="6"/>
      <c r="H13" s="11">
        <v>126</v>
      </c>
      <c r="I13" s="17">
        <f>H13/L6</f>
        <v>0.252</v>
      </c>
      <c r="J13" s="13"/>
      <c r="K13" s="7" t="s">
        <v>1</v>
      </c>
      <c r="L13" s="6"/>
      <c r="M13" s="11">
        <v>35</v>
      </c>
      <c r="N13" s="17">
        <f>M13/L6</f>
        <v>7.0000000000000007E-2</v>
      </c>
      <c r="P13" s="7" t="s">
        <v>1</v>
      </c>
      <c r="Q13" s="6"/>
      <c r="R13" s="11">
        <v>64</v>
      </c>
      <c r="S13" s="17">
        <f>R13/L6</f>
        <v>0.128</v>
      </c>
      <c r="U13" s="7" t="s">
        <v>1</v>
      </c>
      <c r="V13" s="6"/>
      <c r="W13" s="21">
        <v>37</v>
      </c>
      <c r="X13" s="17">
        <f>W13/L6</f>
        <v>7.3999999999999996E-2</v>
      </c>
      <c r="Z13" s="20"/>
      <c r="AA13" s="130"/>
      <c r="AB13" s="131"/>
      <c r="AG13" s="133"/>
      <c r="AH13" s="129"/>
      <c r="AI13" s="129"/>
      <c r="AJ13" s="129"/>
      <c r="AK13" s="129"/>
      <c r="AL13" s="129"/>
      <c r="AM13" s="129"/>
      <c r="AN13" s="129"/>
      <c r="AO13" s="145"/>
    </row>
    <row r="14" spans="1:41" x14ac:dyDescent="0.2">
      <c r="A14" s="7" t="s">
        <v>2</v>
      </c>
      <c r="B14" s="6"/>
      <c r="C14" s="11">
        <v>2</v>
      </c>
      <c r="D14" s="17">
        <f>C14/L7</f>
        <v>0.125</v>
      </c>
      <c r="E14" s="13"/>
      <c r="F14" s="7" t="s">
        <v>2</v>
      </c>
      <c r="G14" s="6"/>
      <c r="H14" s="11">
        <v>3</v>
      </c>
      <c r="I14" s="17">
        <f>H14/L7</f>
        <v>0.1875</v>
      </c>
      <c r="J14" s="13"/>
      <c r="K14" s="7" t="s">
        <v>2</v>
      </c>
      <c r="L14" s="6"/>
      <c r="M14" s="11">
        <v>1</v>
      </c>
      <c r="N14" s="17">
        <f>M14/L7</f>
        <v>6.25E-2</v>
      </c>
      <c r="P14" s="7" t="s">
        <v>2</v>
      </c>
      <c r="Q14" s="6"/>
      <c r="R14" s="11">
        <v>10</v>
      </c>
      <c r="S14" s="17">
        <f>R14/L7</f>
        <v>0.625</v>
      </c>
      <c r="U14" s="7" t="s">
        <v>2</v>
      </c>
      <c r="V14" s="6"/>
      <c r="W14" s="21">
        <v>0</v>
      </c>
      <c r="X14" s="17">
        <f>W14/L7</f>
        <v>0</v>
      </c>
      <c r="Z14" s="20"/>
      <c r="AA14" s="130"/>
      <c r="AB14" s="131"/>
      <c r="AG14" s="136"/>
      <c r="AH14" s="129"/>
      <c r="AI14" s="129"/>
      <c r="AJ14" s="129"/>
      <c r="AK14" s="129"/>
      <c r="AL14" s="129"/>
      <c r="AM14" s="129"/>
      <c r="AN14" s="129"/>
      <c r="AO14" s="126"/>
    </row>
    <row r="15" spans="1:41" x14ac:dyDescent="0.2">
      <c r="A15" s="7" t="s">
        <v>3</v>
      </c>
      <c r="B15" s="6"/>
      <c r="C15" s="11">
        <v>249</v>
      </c>
      <c r="D15" s="17">
        <f>C15/L8</f>
        <v>0.48727984344422698</v>
      </c>
      <c r="E15" s="13"/>
      <c r="F15" s="7" t="s">
        <v>3</v>
      </c>
      <c r="G15" s="6"/>
      <c r="H15" s="11">
        <v>129</v>
      </c>
      <c r="I15" s="17">
        <f>H15/L8</f>
        <v>0.25244618395303325</v>
      </c>
      <c r="J15" s="13"/>
      <c r="K15" s="7" t="s">
        <v>3</v>
      </c>
      <c r="L15" s="6"/>
      <c r="M15" s="11">
        <v>35</v>
      </c>
      <c r="N15" s="17">
        <f>M15/L8</f>
        <v>6.8493150684931503E-2</v>
      </c>
      <c r="P15" s="7" t="s">
        <v>3</v>
      </c>
      <c r="Q15" s="6"/>
      <c r="R15" s="11">
        <v>57</v>
      </c>
      <c r="S15" s="17">
        <f>R15/L8</f>
        <v>0.11154598825831702</v>
      </c>
      <c r="U15" s="7" t="s">
        <v>3</v>
      </c>
      <c r="V15" s="6"/>
      <c r="W15" s="21">
        <v>41</v>
      </c>
      <c r="X15" s="17">
        <f>W15/L8</f>
        <v>8.0234833659491189E-2</v>
      </c>
      <c r="Z15" s="20"/>
      <c r="AA15" s="130"/>
      <c r="AB15" s="131"/>
      <c r="AG15" s="133"/>
      <c r="AH15" s="129"/>
      <c r="AI15" s="129"/>
      <c r="AJ15" s="129"/>
      <c r="AK15" s="129"/>
      <c r="AL15" s="129"/>
      <c r="AM15" s="129"/>
      <c r="AN15" s="129"/>
      <c r="AO15" s="126"/>
    </row>
    <row r="16" spans="1:41" x14ac:dyDescent="0.2">
      <c r="A16" s="81" t="s">
        <v>30</v>
      </c>
      <c r="B16" s="82"/>
      <c r="C16" s="5">
        <v>3</v>
      </c>
      <c r="D16" s="18">
        <f>C16/L9</f>
        <v>8.8235294117647065E-2</v>
      </c>
      <c r="E16" s="13"/>
      <c r="F16" s="81" t="s">
        <v>30</v>
      </c>
      <c r="G16" s="82"/>
      <c r="H16" s="5">
        <v>15</v>
      </c>
      <c r="I16" s="18">
        <f>H16/L9</f>
        <v>0.44117647058823528</v>
      </c>
      <c r="J16" s="13"/>
      <c r="K16" s="81" t="s">
        <v>30</v>
      </c>
      <c r="L16" s="82"/>
      <c r="M16" s="5">
        <v>4</v>
      </c>
      <c r="N16" s="18">
        <f>M16/L9</f>
        <v>0.11764705882352941</v>
      </c>
      <c r="O16" s="6"/>
      <c r="P16" s="81" t="s">
        <v>30</v>
      </c>
      <c r="Q16" s="82"/>
      <c r="R16" s="5">
        <v>10</v>
      </c>
      <c r="S16" s="18">
        <f>R16/L9</f>
        <v>0.29411764705882354</v>
      </c>
      <c r="T16" s="6"/>
      <c r="U16" s="191" t="s">
        <v>30</v>
      </c>
      <c r="V16" s="192"/>
      <c r="W16" s="61">
        <v>2</v>
      </c>
      <c r="X16" s="18">
        <f>W16/L9</f>
        <v>5.8823529411764705E-2</v>
      </c>
      <c r="Z16" s="20"/>
      <c r="AA16" s="130"/>
      <c r="AB16" s="132"/>
      <c r="AG16" s="133"/>
      <c r="AH16" s="129"/>
      <c r="AI16" s="129"/>
      <c r="AJ16" s="129"/>
      <c r="AK16" s="129"/>
      <c r="AL16" s="127"/>
      <c r="AM16" s="127"/>
      <c r="AN16" s="127"/>
      <c r="AO16" s="145"/>
    </row>
    <row r="17" spans="1:46" x14ac:dyDescent="0.2">
      <c r="A17" s="40"/>
      <c r="B17" s="6"/>
      <c r="C17" s="40"/>
      <c r="E17" s="14"/>
      <c r="F17" s="40"/>
      <c r="H17" s="40"/>
      <c r="I17" s="6"/>
      <c r="J17" s="6"/>
      <c r="K17" s="40"/>
      <c r="L17" s="6"/>
      <c r="M17" s="40"/>
      <c r="P17" s="40"/>
      <c r="R17" s="40"/>
      <c r="U17" s="40"/>
      <c r="W17" s="40"/>
      <c r="AB17" s="132"/>
      <c r="AG17" s="136"/>
      <c r="AH17" s="129"/>
      <c r="AI17" s="129"/>
      <c r="AJ17" s="129"/>
      <c r="AK17" s="129"/>
      <c r="AL17" s="129"/>
      <c r="AM17" s="129"/>
      <c r="AN17" s="129"/>
      <c r="AO17" s="128"/>
    </row>
    <row r="18" spans="1:46" x14ac:dyDescent="0.2">
      <c r="A18" s="203" t="s">
        <v>10</v>
      </c>
      <c r="B18" s="204"/>
      <c r="C18" s="203" t="s">
        <v>39</v>
      </c>
      <c r="D18" s="204"/>
      <c r="E18" s="25"/>
      <c r="F18" s="203" t="s">
        <v>10</v>
      </c>
      <c r="G18" s="204"/>
      <c r="H18" s="203" t="s">
        <v>39</v>
      </c>
      <c r="I18" s="204"/>
      <c r="J18" s="26"/>
      <c r="K18" s="203" t="s">
        <v>10</v>
      </c>
      <c r="L18" s="204"/>
      <c r="M18" s="203" t="s">
        <v>39</v>
      </c>
      <c r="N18" s="204"/>
      <c r="O18" s="26"/>
      <c r="P18" s="203" t="s">
        <v>10</v>
      </c>
      <c r="Q18" s="204"/>
      <c r="R18" s="203" t="s">
        <v>39</v>
      </c>
      <c r="S18" s="204"/>
      <c r="U18" s="203" t="s">
        <v>10</v>
      </c>
      <c r="V18" s="204"/>
      <c r="W18" s="203" t="s">
        <v>39</v>
      </c>
      <c r="X18" s="204"/>
      <c r="AG18" s="133"/>
      <c r="AH18" s="133"/>
      <c r="AI18" s="133"/>
      <c r="AJ18" s="129"/>
      <c r="AK18" s="129"/>
      <c r="AL18" s="129"/>
      <c r="AM18" s="129"/>
      <c r="AN18" s="129"/>
    </row>
    <row r="19" spans="1:46" x14ac:dyDescent="0.2">
      <c r="A19" s="9" t="s">
        <v>1</v>
      </c>
      <c r="B19" s="15">
        <v>186</v>
      </c>
      <c r="C19" s="9" t="s">
        <v>1</v>
      </c>
      <c r="D19" s="15">
        <v>52</v>
      </c>
      <c r="F19" s="9" t="s">
        <v>1</v>
      </c>
      <c r="G19" s="15">
        <v>103</v>
      </c>
      <c r="H19" s="9" t="s">
        <v>1</v>
      </c>
      <c r="I19" s="15">
        <v>23</v>
      </c>
      <c r="K19" s="9" t="s">
        <v>1</v>
      </c>
      <c r="L19" s="15">
        <v>30</v>
      </c>
      <c r="M19" s="9" t="s">
        <v>1</v>
      </c>
      <c r="N19" s="15">
        <v>5</v>
      </c>
      <c r="P19" s="9" t="s">
        <v>1</v>
      </c>
      <c r="Q19" s="15">
        <v>44</v>
      </c>
      <c r="R19" s="9" t="s">
        <v>1</v>
      </c>
      <c r="S19" s="15">
        <v>20</v>
      </c>
      <c r="U19" s="9" t="s">
        <v>1</v>
      </c>
      <c r="V19" s="15">
        <v>32</v>
      </c>
      <c r="W19" s="9" t="s">
        <v>1</v>
      </c>
      <c r="X19" s="15">
        <v>5</v>
      </c>
      <c r="AD19" s="135"/>
      <c r="AG19" s="136"/>
      <c r="AH19" s="136"/>
      <c r="AI19" s="133"/>
      <c r="AJ19" s="129"/>
      <c r="AK19" s="129"/>
      <c r="AL19" s="129"/>
      <c r="AM19" s="129"/>
      <c r="AN19" s="129"/>
    </row>
    <row r="20" spans="1:46" x14ac:dyDescent="0.2">
      <c r="A20" s="9" t="s">
        <v>4</v>
      </c>
      <c r="B20" s="15">
        <v>2</v>
      </c>
      <c r="C20" s="9" t="s">
        <v>4</v>
      </c>
      <c r="D20" s="15">
        <v>0</v>
      </c>
      <c r="F20" s="9" t="s">
        <v>4</v>
      </c>
      <c r="G20" s="15">
        <v>1</v>
      </c>
      <c r="H20" s="9" t="s">
        <v>4</v>
      </c>
      <c r="I20" s="15">
        <v>2</v>
      </c>
      <c r="K20" s="9" t="s">
        <v>4</v>
      </c>
      <c r="L20" s="15">
        <v>1</v>
      </c>
      <c r="M20" s="9" t="s">
        <v>4</v>
      </c>
      <c r="N20" s="15">
        <v>0</v>
      </c>
      <c r="P20" s="9" t="s">
        <v>4</v>
      </c>
      <c r="Q20" s="15">
        <v>4</v>
      </c>
      <c r="R20" s="9" t="s">
        <v>4</v>
      </c>
      <c r="S20" s="15">
        <v>6</v>
      </c>
      <c r="U20" s="9" t="s">
        <v>4</v>
      </c>
      <c r="V20" s="15">
        <v>0</v>
      </c>
      <c r="W20" s="9" t="s">
        <v>4</v>
      </c>
      <c r="X20" s="15">
        <v>0</v>
      </c>
      <c r="AD20" s="135"/>
      <c r="AG20" s="133"/>
      <c r="AH20" s="133"/>
      <c r="AI20" s="133"/>
      <c r="AJ20" s="129"/>
      <c r="AK20" s="129"/>
      <c r="AL20" s="129"/>
      <c r="AM20" s="129"/>
      <c r="AN20" s="129"/>
    </row>
    <row r="21" spans="1:46" x14ac:dyDescent="0.2">
      <c r="A21" s="9" t="s">
        <v>5</v>
      </c>
      <c r="B21" s="15">
        <v>196</v>
      </c>
      <c r="C21" s="9" t="s">
        <v>5</v>
      </c>
      <c r="D21" s="15">
        <v>53</v>
      </c>
      <c r="F21" s="9" t="s">
        <v>5</v>
      </c>
      <c r="G21" s="15">
        <v>106</v>
      </c>
      <c r="H21" s="9" t="s">
        <v>5</v>
      </c>
      <c r="I21" s="15">
        <v>23</v>
      </c>
      <c r="K21" s="9" t="s">
        <v>5</v>
      </c>
      <c r="L21" s="15">
        <v>30</v>
      </c>
      <c r="M21" s="9" t="s">
        <v>5</v>
      </c>
      <c r="N21" s="15">
        <v>5</v>
      </c>
      <c r="P21" s="9" t="s">
        <v>5</v>
      </c>
      <c r="Q21" s="15">
        <v>43</v>
      </c>
      <c r="R21" s="9" t="s">
        <v>5</v>
      </c>
      <c r="S21" s="15">
        <v>14</v>
      </c>
      <c r="U21" s="9" t="s">
        <v>5</v>
      </c>
      <c r="V21" s="15">
        <v>35</v>
      </c>
      <c r="W21" s="9" t="s">
        <v>5</v>
      </c>
      <c r="X21" s="15">
        <v>6</v>
      </c>
      <c r="AD21" s="135"/>
      <c r="AG21" s="133"/>
      <c r="AH21" s="133"/>
      <c r="AI21" s="133"/>
      <c r="AJ21" s="129"/>
      <c r="AK21" s="129"/>
      <c r="AL21" s="129"/>
      <c r="AM21" s="129"/>
      <c r="AN21" s="129"/>
    </row>
    <row r="22" spans="1:46" x14ac:dyDescent="0.2">
      <c r="A22" s="10" t="s">
        <v>30</v>
      </c>
      <c r="B22" s="16">
        <v>3</v>
      </c>
      <c r="C22" s="10" t="s">
        <v>30</v>
      </c>
      <c r="D22" s="16">
        <v>0</v>
      </c>
      <c r="F22" s="10" t="s">
        <v>30</v>
      </c>
      <c r="G22" s="16">
        <v>8</v>
      </c>
      <c r="H22" s="10" t="s">
        <v>30</v>
      </c>
      <c r="I22" s="16">
        <v>7</v>
      </c>
      <c r="K22" s="10" t="s">
        <v>30</v>
      </c>
      <c r="L22" s="16">
        <v>2</v>
      </c>
      <c r="M22" s="10" t="s">
        <v>30</v>
      </c>
      <c r="N22" s="16">
        <v>2</v>
      </c>
      <c r="P22" s="10" t="s">
        <v>30</v>
      </c>
      <c r="Q22" s="16">
        <v>5</v>
      </c>
      <c r="R22" s="10" t="s">
        <v>30</v>
      </c>
      <c r="S22" s="16">
        <v>5</v>
      </c>
      <c r="U22" s="10" t="s">
        <v>30</v>
      </c>
      <c r="V22" s="16">
        <v>1</v>
      </c>
      <c r="W22" s="10" t="s">
        <v>30</v>
      </c>
      <c r="X22" s="16">
        <v>1</v>
      </c>
      <c r="AD22" s="135"/>
      <c r="AG22" s="136"/>
      <c r="AH22" s="136"/>
      <c r="AI22" s="139"/>
      <c r="AJ22" s="127"/>
      <c r="AK22" s="127"/>
      <c r="AL22" s="127"/>
      <c r="AM22" s="127"/>
      <c r="AN22" s="127"/>
    </row>
    <row r="23" spans="1:46" x14ac:dyDescent="0.2">
      <c r="A23" s="88" t="s">
        <v>41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AG23" s="133"/>
      <c r="AH23" s="133"/>
      <c r="AI23" s="133"/>
      <c r="AJ23" s="129"/>
      <c r="AK23" s="129"/>
      <c r="AL23" s="129"/>
      <c r="AM23" s="129"/>
      <c r="AN23" s="129"/>
    </row>
    <row r="24" spans="1:46" x14ac:dyDescent="0.2">
      <c r="A24" s="46" t="s">
        <v>42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AG24" s="133"/>
      <c r="AH24" s="133"/>
      <c r="AI24" s="133"/>
      <c r="AJ24" s="129"/>
      <c r="AK24" s="129"/>
      <c r="AL24" s="129"/>
      <c r="AM24" s="129"/>
      <c r="AN24" s="129"/>
    </row>
    <row r="25" spans="1:46" x14ac:dyDescent="0.2">
      <c r="A25" s="27"/>
      <c r="AG25" s="133"/>
      <c r="AH25" s="133"/>
      <c r="AI25" s="133"/>
      <c r="AJ25" s="129"/>
      <c r="AK25" s="129"/>
      <c r="AL25" s="129"/>
      <c r="AM25" s="129"/>
      <c r="AN25" s="129"/>
    </row>
    <row r="26" spans="1:46" x14ac:dyDescent="0.2">
      <c r="A26" s="179" t="s">
        <v>33</v>
      </c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  <c r="AG26" s="136"/>
      <c r="AH26" s="136"/>
      <c r="AI26" s="133"/>
      <c r="AJ26" s="129"/>
      <c r="AK26" s="129"/>
      <c r="AL26" s="129"/>
      <c r="AM26" s="129"/>
      <c r="AN26" s="129"/>
    </row>
    <row r="27" spans="1:46" x14ac:dyDescent="0.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2"/>
      <c r="Z27" s="32"/>
      <c r="AA27" s="137"/>
      <c r="AB27" s="138"/>
      <c r="AG27" s="133"/>
      <c r="AH27" s="133"/>
      <c r="AI27" s="133"/>
      <c r="AJ27" s="129"/>
      <c r="AK27" s="129"/>
      <c r="AL27" s="129"/>
      <c r="AM27" s="129"/>
      <c r="AN27" s="129"/>
    </row>
    <row r="28" spans="1:46" x14ac:dyDescent="0.2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Z28" s="32"/>
      <c r="AA28" s="137"/>
      <c r="AB28" s="138"/>
      <c r="AG28" s="133"/>
      <c r="AH28" s="133"/>
      <c r="AI28" s="139"/>
      <c r="AJ28" s="127"/>
      <c r="AK28" s="127"/>
      <c r="AL28" s="127"/>
      <c r="AM28" s="127"/>
      <c r="AN28" s="127"/>
      <c r="AO28" s="144"/>
      <c r="AP28" s="41"/>
      <c r="AQ28" s="41"/>
      <c r="AR28" s="41"/>
      <c r="AS28" s="41"/>
      <c r="AT28" s="41"/>
    </row>
    <row r="29" spans="1:46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Z29" s="32"/>
      <c r="AA29" s="137"/>
      <c r="AB29" s="138"/>
      <c r="AG29" s="136"/>
      <c r="AH29" s="136"/>
      <c r="AI29" s="136"/>
      <c r="AJ29" s="129"/>
      <c r="AK29" s="129"/>
      <c r="AL29" s="129"/>
      <c r="AM29" s="129"/>
      <c r="AN29" s="129"/>
      <c r="AO29" s="144"/>
      <c r="AP29" s="41"/>
      <c r="AQ29" s="41"/>
      <c r="AR29" s="41"/>
      <c r="AS29" s="41"/>
      <c r="AT29" s="41"/>
    </row>
    <row r="30" spans="1:46" x14ac:dyDescent="0.2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AA30" s="137"/>
      <c r="AO30" s="144"/>
      <c r="AP30" s="41"/>
      <c r="AQ30" s="41"/>
      <c r="AR30" s="41"/>
      <c r="AS30" s="41"/>
      <c r="AT30" s="41"/>
    </row>
    <row r="31" spans="1:46" x14ac:dyDescent="0.2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AA31" s="137"/>
      <c r="AO31" s="144"/>
      <c r="AP31" s="41"/>
      <c r="AQ31" s="41"/>
      <c r="AR31" s="41"/>
      <c r="AS31" s="41"/>
      <c r="AT31" s="41"/>
    </row>
    <row r="32" spans="1:46" x14ac:dyDescent="0.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AA32" s="137"/>
      <c r="AO32" s="144"/>
      <c r="AP32" s="41"/>
      <c r="AQ32" s="41"/>
      <c r="AR32" s="41"/>
      <c r="AS32" s="41"/>
      <c r="AT32" s="41"/>
    </row>
    <row r="33" spans="1:46" x14ac:dyDescent="0.2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AA33" s="137"/>
      <c r="AO33" s="144"/>
      <c r="AP33" s="41"/>
      <c r="AQ33" s="41"/>
      <c r="AR33" s="41"/>
      <c r="AS33" s="41"/>
      <c r="AT33" s="41"/>
    </row>
    <row r="34" spans="1:46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AA34" s="138"/>
      <c r="AB34" s="138"/>
      <c r="AO34" s="144"/>
      <c r="AP34" s="41"/>
      <c r="AQ34" s="41"/>
      <c r="AR34" s="41"/>
      <c r="AS34" s="41"/>
      <c r="AT34" s="41"/>
    </row>
    <row r="35" spans="1:46" x14ac:dyDescent="0.2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AA35" s="138"/>
      <c r="AB35" s="138"/>
      <c r="AO35" s="144"/>
      <c r="AP35" s="41"/>
      <c r="AQ35" s="41"/>
      <c r="AR35" s="41"/>
      <c r="AS35" s="41"/>
      <c r="AT35" s="41"/>
    </row>
    <row r="36" spans="1:46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AA36" s="138"/>
      <c r="AB36" s="138"/>
      <c r="AO36" s="144"/>
      <c r="AP36" s="41"/>
      <c r="AQ36" s="41"/>
      <c r="AR36" s="41"/>
      <c r="AS36" s="41"/>
      <c r="AT36" s="41"/>
    </row>
    <row r="37" spans="1:46" x14ac:dyDescent="0.2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Z37" s="32"/>
      <c r="AA37" s="137"/>
      <c r="AB37" s="138"/>
      <c r="AO37" s="144"/>
      <c r="AP37" s="41"/>
      <c r="AQ37" s="41"/>
      <c r="AR37" s="41"/>
      <c r="AS37" s="41"/>
      <c r="AT37" s="41"/>
    </row>
    <row r="38" spans="1:46" x14ac:dyDescent="0.2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Z38" s="32"/>
      <c r="AA38" s="137"/>
      <c r="AB38" s="140"/>
      <c r="AO38" s="144"/>
      <c r="AP38" s="41"/>
      <c r="AQ38" s="41"/>
      <c r="AR38" s="41"/>
      <c r="AS38" s="41"/>
      <c r="AT38" s="41"/>
    </row>
    <row r="39" spans="1:46" x14ac:dyDescent="0.2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AB39" s="141"/>
      <c r="AM39" s="142"/>
      <c r="AO39" s="144"/>
      <c r="AP39" s="41"/>
      <c r="AQ39" s="41"/>
      <c r="AR39" s="41"/>
      <c r="AS39" s="41"/>
      <c r="AT39" s="41"/>
    </row>
    <row r="40" spans="1:46" x14ac:dyDescent="0.2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AB40" s="141"/>
      <c r="AM40" s="142"/>
      <c r="AO40" s="144"/>
      <c r="AP40" s="41"/>
      <c r="AQ40" s="41"/>
      <c r="AR40" s="41"/>
      <c r="AS40" s="41"/>
      <c r="AT40" s="41"/>
    </row>
    <row r="41" spans="1:46" x14ac:dyDescent="0.2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AB41" s="141"/>
      <c r="AM41" s="142"/>
      <c r="AO41" s="144"/>
      <c r="AP41" s="41"/>
      <c r="AQ41" s="41"/>
      <c r="AR41" s="41"/>
      <c r="AS41" s="41"/>
      <c r="AT41" s="41"/>
    </row>
    <row r="42" spans="1:46" ht="12.75" customHeight="1" x14ac:dyDescent="0.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AB42" s="141"/>
      <c r="AM42" s="142"/>
      <c r="AO42" s="144"/>
      <c r="AP42" s="41"/>
      <c r="AQ42" s="41"/>
      <c r="AR42" s="41"/>
      <c r="AS42" s="41"/>
      <c r="AT42" s="41"/>
    </row>
    <row r="43" spans="1:46" ht="12.75" customHeight="1" x14ac:dyDescent="0.2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AB43" s="141"/>
      <c r="AM43" s="142"/>
      <c r="AO43" s="144"/>
      <c r="AP43" s="41"/>
      <c r="AQ43" s="41"/>
      <c r="AR43" s="41"/>
      <c r="AS43" s="41"/>
      <c r="AT43" s="41"/>
    </row>
    <row r="44" spans="1:46" ht="12.75" customHeight="1" x14ac:dyDescent="0.2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AB44" s="141"/>
      <c r="AM44" s="142"/>
      <c r="AO44" s="144"/>
      <c r="AP44" s="41"/>
      <c r="AQ44" s="41"/>
      <c r="AR44" s="41"/>
      <c r="AS44" s="41"/>
      <c r="AT44" s="41"/>
    </row>
    <row r="45" spans="1:46" ht="12.75" customHeight="1" x14ac:dyDescent="0.2">
      <c r="A45" s="202"/>
      <c r="B45" s="202"/>
      <c r="C45" s="202"/>
      <c r="D45" s="202"/>
      <c r="E45" s="202"/>
      <c r="F45" s="202"/>
      <c r="G45" s="202"/>
      <c r="H45" s="202"/>
      <c r="I45" s="202"/>
      <c r="J45" s="202"/>
      <c r="K45" s="202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AB45" s="141"/>
      <c r="AM45" s="142"/>
      <c r="AO45" s="144"/>
      <c r="AP45" s="41"/>
      <c r="AQ45" s="41"/>
      <c r="AR45" s="41"/>
      <c r="AS45" s="41"/>
      <c r="AT45" s="41"/>
    </row>
    <row r="46" spans="1:46" ht="12.75" customHeight="1" x14ac:dyDescent="0.2">
      <c r="A46" s="79"/>
      <c r="B46" s="79"/>
      <c r="C46" s="79"/>
      <c r="D46" s="79"/>
      <c r="E46" s="79"/>
      <c r="F46" s="79"/>
      <c r="G46" s="79"/>
      <c r="H46" s="79"/>
      <c r="I46" s="79"/>
      <c r="J46" s="79"/>
      <c r="K46" s="79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AB46" s="141"/>
      <c r="AM46" s="142"/>
      <c r="AO46" s="144"/>
      <c r="AP46" s="41"/>
      <c r="AQ46" s="41"/>
      <c r="AR46" s="41"/>
      <c r="AS46" s="41"/>
      <c r="AT46" s="41"/>
    </row>
    <row r="47" spans="1:46" ht="12.75" customHeight="1" x14ac:dyDescent="0.2">
      <c r="A47" s="43"/>
      <c r="B47" s="43"/>
      <c r="C47" s="43"/>
      <c r="D47" s="205"/>
      <c r="E47" s="205"/>
      <c r="F47" s="205"/>
      <c r="G47" s="205"/>
      <c r="H47" s="205"/>
      <c r="I47" s="205"/>
      <c r="J47" s="205"/>
      <c r="K47" s="205"/>
      <c r="L47" s="34"/>
      <c r="M47" s="35"/>
      <c r="N47" s="34"/>
      <c r="O47" s="34"/>
      <c r="P47" s="34"/>
      <c r="Q47" s="34"/>
      <c r="R47" s="35"/>
      <c r="S47" s="34"/>
      <c r="T47" s="34"/>
      <c r="U47" s="34"/>
      <c r="V47" s="34"/>
      <c r="AB47" s="141"/>
      <c r="AM47" s="142"/>
    </row>
    <row r="48" spans="1:46" ht="12.75" customHeight="1" x14ac:dyDescent="0.2">
      <c r="A48" s="206"/>
      <c r="B48" s="206"/>
      <c r="C48" s="206"/>
      <c r="D48" s="207"/>
      <c r="E48" s="207"/>
      <c r="F48" s="207"/>
      <c r="G48" s="207"/>
      <c r="H48" s="207"/>
      <c r="I48" s="207"/>
      <c r="J48" s="207"/>
      <c r="K48" s="207"/>
      <c r="L48" s="36"/>
      <c r="M48" s="36"/>
      <c r="N48" s="37"/>
      <c r="O48" s="36"/>
      <c r="P48" s="36"/>
      <c r="Q48" s="33"/>
      <c r="R48" s="36"/>
      <c r="S48" s="37"/>
      <c r="T48" s="36"/>
      <c r="U48" s="36"/>
      <c r="V48" s="33"/>
      <c r="X48" s="31"/>
      <c r="AB48" s="143"/>
      <c r="AC48" s="144"/>
      <c r="AD48" s="144"/>
      <c r="AE48" s="144"/>
      <c r="AF48" s="144"/>
      <c r="AG48" s="144"/>
      <c r="AH48" s="144"/>
      <c r="AI48" s="144"/>
      <c r="AJ48" s="144"/>
      <c r="AK48" s="144"/>
      <c r="AL48" s="144"/>
      <c r="AM48" s="142"/>
    </row>
    <row r="49" spans="1:39" ht="12.75" customHeight="1" x14ac:dyDescent="0.2">
      <c r="A49" s="206"/>
      <c r="B49" s="206"/>
      <c r="C49" s="206"/>
      <c r="D49" s="207"/>
      <c r="E49" s="207"/>
      <c r="F49" s="207"/>
      <c r="G49" s="207"/>
      <c r="H49" s="207"/>
      <c r="I49" s="207"/>
      <c r="J49" s="207"/>
      <c r="K49" s="207"/>
      <c r="L49" s="36"/>
      <c r="M49" s="36"/>
      <c r="N49" s="37"/>
      <c r="O49" s="36"/>
      <c r="P49" s="36"/>
      <c r="Q49" s="33"/>
      <c r="R49" s="36"/>
      <c r="S49" s="37"/>
      <c r="T49" s="36"/>
      <c r="U49" s="36"/>
      <c r="V49" s="33"/>
      <c r="W49" s="6"/>
      <c r="X49" s="31"/>
      <c r="AB49" s="143"/>
      <c r="AC49" s="144"/>
      <c r="AD49" s="144"/>
      <c r="AE49" s="144"/>
      <c r="AF49" s="144"/>
      <c r="AG49" s="144"/>
      <c r="AH49" s="144"/>
      <c r="AI49" s="144"/>
      <c r="AJ49" s="144"/>
      <c r="AK49" s="144"/>
      <c r="AL49" s="144"/>
      <c r="AM49" s="142"/>
    </row>
    <row r="50" spans="1:39" ht="12.75" customHeight="1" x14ac:dyDescent="0.2">
      <c r="A50" s="206"/>
      <c r="B50" s="206"/>
      <c r="C50" s="206"/>
      <c r="D50" s="207"/>
      <c r="E50" s="207"/>
      <c r="F50" s="207"/>
      <c r="G50" s="207"/>
      <c r="H50" s="207"/>
      <c r="I50" s="207"/>
      <c r="J50" s="207"/>
      <c r="K50" s="207"/>
      <c r="L50" s="36"/>
      <c r="M50" s="36"/>
      <c r="N50" s="37"/>
      <c r="O50" s="36"/>
      <c r="P50" s="36"/>
      <c r="Q50" s="33"/>
      <c r="R50" s="36"/>
      <c r="S50" s="37"/>
      <c r="T50" s="36"/>
      <c r="U50" s="36"/>
      <c r="V50" s="33"/>
      <c r="W50" s="6"/>
      <c r="X50" s="31"/>
      <c r="Y50" s="23"/>
      <c r="Z50" s="6"/>
      <c r="AB50" s="143"/>
      <c r="AC50" s="144"/>
      <c r="AD50" s="144"/>
      <c r="AE50" s="144"/>
      <c r="AF50" s="144"/>
      <c r="AG50" s="144"/>
      <c r="AH50" s="144"/>
      <c r="AI50" s="144"/>
      <c r="AJ50" s="144"/>
      <c r="AK50" s="144"/>
      <c r="AL50" s="144"/>
      <c r="AM50" s="142"/>
    </row>
    <row r="51" spans="1:39" ht="12.75" customHeight="1" x14ac:dyDescent="0.2">
      <c r="A51" s="206"/>
      <c r="B51" s="206"/>
      <c r="C51" s="206"/>
      <c r="D51" s="207"/>
      <c r="E51" s="207"/>
      <c r="F51" s="207"/>
      <c r="G51" s="207"/>
      <c r="H51" s="207"/>
      <c r="I51" s="207"/>
      <c r="J51" s="207"/>
      <c r="K51" s="207"/>
      <c r="L51" s="36"/>
      <c r="M51" s="36"/>
      <c r="N51" s="37"/>
      <c r="O51" s="36"/>
      <c r="P51" s="36"/>
      <c r="Q51" s="33"/>
      <c r="R51" s="36"/>
      <c r="S51" s="37"/>
      <c r="T51" s="36"/>
      <c r="U51" s="36"/>
      <c r="V51" s="33"/>
      <c r="W51" s="6"/>
      <c r="X51" s="31"/>
      <c r="Y51" s="6"/>
      <c r="Z51" s="6"/>
      <c r="AB51" s="144"/>
      <c r="AC51" s="144"/>
      <c r="AD51" s="144"/>
      <c r="AE51" s="144"/>
      <c r="AF51" s="144"/>
      <c r="AG51" s="144"/>
      <c r="AH51" s="144"/>
      <c r="AI51" s="144"/>
      <c r="AJ51" s="144"/>
      <c r="AK51" s="144"/>
      <c r="AL51" s="144"/>
      <c r="AM51" s="142"/>
    </row>
    <row r="52" spans="1:39" ht="12.75" customHeight="1" x14ac:dyDescent="0.2">
      <c r="A52" s="206"/>
      <c r="B52" s="206"/>
      <c r="C52" s="206"/>
      <c r="D52" s="207"/>
      <c r="E52" s="207"/>
      <c r="F52" s="207"/>
      <c r="G52" s="207"/>
      <c r="H52" s="207"/>
      <c r="I52" s="207"/>
      <c r="J52" s="207"/>
      <c r="K52" s="207"/>
      <c r="L52" s="36"/>
      <c r="M52" s="36"/>
      <c r="N52" s="37"/>
      <c r="O52" s="36"/>
      <c r="P52" s="36"/>
      <c r="Q52" s="33"/>
      <c r="R52" s="36"/>
      <c r="S52" s="37"/>
      <c r="T52" s="36"/>
      <c r="U52" s="36"/>
      <c r="V52" s="33"/>
      <c r="X52" s="31"/>
      <c r="Y52" s="6"/>
      <c r="Z52" s="6"/>
      <c r="AB52" s="144"/>
      <c r="AC52" s="144"/>
      <c r="AD52" s="144"/>
      <c r="AE52" s="144"/>
      <c r="AF52" s="144"/>
      <c r="AG52" s="144"/>
      <c r="AH52" s="144"/>
      <c r="AI52" s="144"/>
      <c r="AJ52" s="144"/>
      <c r="AK52" s="144"/>
      <c r="AL52" s="144"/>
      <c r="AM52" s="142"/>
    </row>
    <row r="53" spans="1:39" ht="12.75" customHeight="1" x14ac:dyDescent="0.2">
      <c r="A53" s="80"/>
      <c r="B53" s="80"/>
      <c r="C53" s="80"/>
      <c r="D53" s="78"/>
      <c r="E53" s="78"/>
      <c r="F53" s="78"/>
      <c r="G53" s="78"/>
      <c r="H53" s="78"/>
      <c r="I53" s="78"/>
      <c r="J53" s="78"/>
      <c r="K53" s="78"/>
      <c r="L53" s="36"/>
      <c r="M53" s="36"/>
      <c r="N53" s="37"/>
      <c r="O53" s="36"/>
      <c r="P53" s="36"/>
      <c r="Q53" s="33"/>
      <c r="R53" s="36"/>
      <c r="S53" s="37"/>
      <c r="T53" s="36"/>
      <c r="U53" s="36"/>
      <c r="V53" s="33"/>
      <c r="X53" s="31"/>
      <c r="Y53" s="6"/>
      <c r="Z53" s="6"/>
      <c r="AB53" s="144"/>
      <c r="AC53" s="144"/>
      <c r="AD53" s="144"/>
      <c r="AE53" s="144"/>
      <c r="AF53" s="144"/>
      <c r="AG53" s="144"/>
      <c r="AH53" s="144"/>
      <c r="AI53" s="144"/>
      <c r="AJ53" s="144"/>
      <c r="AK53" s="144"/>
      <c r="AL53" s="144"/>
      <c r="AM53" s="142"/>
    </row>
    <row r="54" spans="1:39" ht="12.75" customHeight="1" x14ac:dyDescent="0.2">
      <c r="A54" s="80"/>
      <c r="B54" s="80"/>
      <c r="C54" s="80"/>
      <c r="D54" s="78"/>
      <c r="E54" s="78"/>
      <c r="F54" s="78"/>
      <c r="G54" s="78"/>
      <c r="H54" s="78"/>
      <c r="I54" s="78"/>
      <c r="J54" s="78"/>
      <c r="K54" s="78"/>
      <c r="L54" s="36"/>
      <c r="M54" s="36"/>
      <c r="N54" s="37"/>
      <c r="O54" s="36"/>
      <c r="P54" s="36"/>
      <c r="Q54" s="33"/>
      <c r="R54" s="36"/>
      <c r="S54" s="37"/>
      <c r="T54" s="36"/>
      <c r="U54" s="36"/>
      <c r="V54" s="33"/>
      <c r="X54" s="31"/>
      <c r="Y54" s="6"/>
      <c r="Z54" s="6"/>
      <c r="AB54" s="144"/>
      <c r="AC54" s="144"/>
      <c r="AD54" s="144"/>
      <c r="AE54" s="144"/>
      <c r="AF54" s="144"/>
      <c r="AG54" s="144"/>
      <c r="AH54" s="144"/>
      <c r="AI54" s="144"/>
      <c r="AJ54" s="144"/>
      <c r="AK54" s="144"/>
      <c r="AL54" s="144"/>
    </row>
    <row r="55" spans="1:39" ht="12.75" customHeight="1" x14ac:dyDescent="0.2">
      <c r="A55" s="206"/>
      <c r="B55" s="206"/>
      <c r="C55" s="206"/>
      <c r="D55" s="207"/>
      <c r="E55" s="207"/>
      <c r="F55" s="207"/>
      <c r="G55" s="207"/>
      <c r="H55" s="207"/>
      <c r="I55" s="207"/>
      <c r="J55" s="207"/>
      <c r="K55" s="207"/>
      <c r="L55" s="36"/>
      <c r="M55" s="36"/>
      <c r="N55" s="37"/>
      <c r="O55" s="36"/>
      <c r="P55" s="36"/>
      <c r="Q55" s="33"/>
      <c r="R55" s="36"/>
      <c r="S55" s="37"/>
      <c r="T55" s="36"/>
      <c r="U55" s="36"/>
      <c r="V55" s="33"/>
      <c r="X55" s="31"/>
      <c r="Y55" s="6"/>
      <c r="Z55" s="6"/>
      <c r="AB55" s="144"/>
      <c r="AC55" s="144"/>
      <c r="AD55" s="144"/>
      <c r="AE55" s="144"/>
      <c r="AF55" s="144"/>
      <c r="AG55" s="144"/>
      <c r="AH55" s="144"/>
      <c r="AI55" s="144"/>
      <c r="AJ55" s="144"/>
      <c r="AK55" s="144"/>
      <c r="AL55" s="144"/>
    </row>
    <row r="56" spans="1:39" ht="12.75" customHeight="1" x14ac:dyDescent="0.2">
      <c r="A56" s="80"/>
      <c r="B56" s="80"/>
      <c r="C56" s="80"/>
      <c r="D56" s="78"/>
      <c r="E56" s="78"/>
      <c r="F56" s="78"/>
      <c r="G56" s="78"/>
      <c r="H56" s="78"/>
      <c r="I56" s="78"/>
      <c r="J56" s="78"/>
      <c r="K56" s="78"/>
      <c r="L56" s="36"/>
      <c r="M56" s="36"/>
      <c r="N56" s="37"/>
      <c r="O56" s="36"/>
      <c r="P56" s="36"/>
      <c r="Q56" s="33"/>
      <c r="R56" s="36"/>
      <c r="S56" s="37"/>
      <c r="T56" s="36"/>
      <c r="U56" s="36"/>
      <c r="V56" s="33"/>
      <c r="X56" s="31"/>
      <c r="Y56" s="6"/>
      <c r="Z56" s="6"/>
      <c r="AB56" s="144"/>
      <c r="AC56" s="144"/>
      <c r="AD56" s="144"/>
      <c r="AE56" s="144"/>
      <c r="AF56" s="144"/>
      <c r="AG56" s="144"/>
      <c r="AH56" s="144"/>
      <c r="AI56" s="144"/>
      <c r="AJ56" s="144"/>
      <c r="AK56" s="144"/>
      <c r="AL56" s="144"/>
    </row>
    <row r="57" spans="1:39" ht="12.75" customHeight="1" x14ac:dyDescent="0.2">
      <c r="A57" s="80"/>
      <c r="B57" s="80"/>
      <c r="C57" s="80"/>
      <c r="D57" s="78"/>
      <c r="E57" s="78"/>
      <c r="F57" s="78"/>
      <c r="G57" s="78"/>
      <c r="H57" s="78"/>
      <c r="I57" s="78"/>
      <c r="J57" s="78"/>
      <c r="K57" s="78"/>
      <c r="L57" s="36"/>
      <c r="M57" s="36"/>
      <c r="N57" s="37"/>
      <c r="O57" s="36"/>
      <c r="P57" s="36"/>
      <c r="Q57" s="33"/>
      <c r="R57" s="36"/>
      <c r="S57" s="37"/>
      <c r="T57" s="36"/>
      <c r="U57" s="36"/>
      <c r="V57" s="33"/>
      <c r="X57" s="31"/>
      <c r="Y57" s="6"/>
      <c r="Z57" s="6"/>
    </row>
    <row r="58" spans="1:39" ht="12.75" customHeight="1" x14ac:dyDescent="0.2">
      <c r="A58" s="80"/>
      <c r="B58" s="80"/>
      <c r="C58" s="80"/>
      <c r="D58" s="78"/>
      <c r="E58" s="78"/>
      <c r="F58" s="78"/>
      <c r="G58" s="78"/>
      <c r="H58" s="78"/>
      <c r="I58" s="78"/>
      <c r="J58" s="78"/>
      <c r="K58" s="78"/>
      <c r="L58" s="36"/>
      <c r="M58" s="36"/>
      <c r="N58" s="37"/>
      <c r="O58" s="36"/>
      <c r="P58" s="36"/>
      <c r="Q58" s="33"/>
      <c r="R58" s="36"/>
      <c r="S58" s="37"/>
      <c r="T58" s="36"/>
      <c r="U58" s="36"/>
      <c r="V58" s="33"/>
      <c r="X58" s="31"/>
      <c r="Y58" s="6"/>
      <c r="Z58" s="6"/>
    </row>
    <row r="59" spans="1:39" ht="12.75" customHeight="1" x14ac:dyDescent="0.2">
      <c r="A59" s="206"/>
      <c r="B59" s="206"/>
      <c r="C59" s="206"/>
      <c r="D59" s="207"/>
      <c r="E59" s="207"/>
      <c r="F59" s="207"/>
      <c r="G59" s="207"/>
      <c r="H59" s="207"/>
      <c r="I59" s="207"/>
      <c r="J59" s="207"/>
      <c r="K59" s="207"/>
      <c r="L59" s="36"/>
      <c r="M59" s="36"/>
      <c r="N59" s="37"/>
      <c r="O59" s="36"/>
      <c r="P59" s="36"/>
      <c r="Q59" s="33"/>
      <c r="R59" s="36"/>
      <c r="S59" s="37"/>
      <c r="T59" s="36"/>
      <c r="U59" s="36"/>
      <c r="V59" s="33"/>
      <c r="X59" s="31"/>
      <c r="Y59" s="6"/>
      <c r="Z59" s="6"/>
    </row>
    <row r="60" spans="1:39" ht="17.25" customHeight="1" x14ac:dyDescent="0.2">
      <c r="A60" s="206"/>
      <c r="B60" s="206"/>
      <c r="C60" s="206"/>
      <c r="D60" s="207"/>
      <c r="E60" s="207"/>
      <c r="F60" s="207"/>
      <c r="G60" s="207"/>
      <c r="H60" s="207"/>
      <c r="I60" s="207"/>
      <c r="J60" s="207"/>
      <c r="K60" s="207"/>
      <c r="L60" s="36"/>
      <c r="M60" s="36"/>
      <c r="N60" s="37"/>
      <c r="O60" s="36"/>
      <c r="P60" s="36"/>
      <c r="Q60" s="33"/>
      <c r="R60" s="36"/>
      <c r="S60" s="37"/>
      <c r="T60" s="36"/>
      <c r="U60" s="36"/>
      <c r="V60" s="33"/>
      <c r="X60" s="31"/>
      <c r="Y60" s="6"/>
      <c r="Z60" s="6"/>
    </row>
    <row r="61" spans="1:39" ht="44.25" customHeight="1" x14ac:dyDescent="0.2">
      <c r="A61" s="206"/>
      <c r="B61" s="206"/>
      <c r="C61" s="206"/>
      <c r="D61" s="207"/>
      <c r="E61" s="207"/>
      <c r="F61" s="207"/>
      <c r="G61" s="207"/>
      <c r="H61" s="207"/>
      <c r="I61" s="207"/>
      <c r="J61" s="207"/>
      <c r="K61" s="207"/>
      <c r="L61" s="36"/>
      <c r="M61" s="36"/>
      <c r="N61" s="37"/>
      <c r="O61" s="36"/>
      <c r="P61" s="36"/>
      <c r="Q61" s="33"/>
      <c r="R61" s="36"/>
      <c r="S61" s="37"/>
      <c r="T61" s="36"/>
      <c r="U61" s="36"/>
      <c r="V61" s="33"/>
      <c r="X61" s="31"/>
      <c r="Y61" s="6"/>
      <c r="Z61" s="6"/>
    </row>
    <row r="62" spans="1:39" ht="28.5" customHeight="1" x14ac:dyDescent="0.3">
      <c r="A62" s="206"/>
      <c r="B62" s="206"/>
      <c r="C62" s="206"/>
      <c r="D62" s="207"/>
      <c r="E62" s="207"/>
      <c r="F62" s="207"/>
      <c r="G62" s="207"/>
      <c r="H62" s="207"/>
      <c r="I62" s="207"/>
      <c r="J62" s="207"/>
      <c r="K62" s="207"/>
      <c r="L62" s="36"/>
      <c r="M62" s="36"/>
      <c r="N62" s="37"/>
      <c r="O62" s="36"/>
      <c r="P62" s="36"/>
      <c r="Q62" s="33"/>
      <c r="R62" s="36"/>
      <c r="S62" s="37"/>
      <c r="T62" s="36"/>
      <c r="U62" s="36"/>
      <c r="V62" s="33"/>
      <c r="W62" s="208">
        <v>17</v>
      </c>
      <c r="X62" s="208"/>
    </row>
    <row r="63" spans="1:39" ht="12.75" customHeight="1" x14ac:dyDescent="0.2">
      <c r="A63" s="209"/>
      <c r="B63" s="209"/>
      <c r="C63" s="209"/>
      <c r="D63" s="210"/>
      <c r="E63" s="210"/>
      <c r="F63" s="210"/>
      <c r="G63" s="210"/>
      <c r="H63" s="210"/>
      <c r="I63" s="210"/>
      <c r="J63" s="210"/>
      <c r="K63" s="210"/>
      <c r="L63" s="39"/>
      <c r="M63" s="34"/>
      <c r="N63" s="38"/>
      <c r="O63" s="38"/>
      <c r="P63" s="38"/>
      <c r="Q63" s="39"/>
      <c r="R63" s="34"/>
      <c r="S63" s="38"/>
      <c r="T63" s="38"/>
      <c r="U63" s="38"/>
      <c r="V63" s="39"/>
    </row>
    <row r="64" spans="1:39" ht="21.75" customHeight="1" x14ac:dyDescent="0.2">
      <c r="A64" s="27"/>
      <c r="D64" s="29"/>
      <c r="E64" s="29"/>
      <c r="F64" s="29"/>
    </row>
    <row r="66" spans="20:25" ht="20.25" x14ac:dyDescent="0.3">
      <c r="Y66" s="52"/>
    </row>
    <row r="67" spans="20:25" ht="24" customHeight="1" x14ac:dyDescent="0.3">
      <c r="T67" s="52"/>
      <c r="U67" s="52"/>
      <c r="V67" s="52"/>
      <c r="Y67" s="24"/>
    </row>
    <row r="68" spans="20:25" ht="20.25" x14ac:dyDescent="0.3">
      <c r="U68" s="24"/>
      <c r="V68" s="24"/>
    </row>
  </sheetData>
  <mergeCells count="80">
    <mergeCell ref="I7:K7"/>
    <mergeCell ref="L7:M7"/>
    <mergeCell ref="N7:P7"/>
    <mergeCell ref="A3:X3"/>
    <mergeCell ref="I5:P5"/>
    <mergeCell ref="I6:K6"/>
    <mergeCell ref="L6:M6"/>
    <mergeCell ref="N6:P6"/>
    <mergeCell ref="U16:V16"/>
    <mergeCell ref="I8:K8"/>
    <mergeCell ref="L8:M8"/>
    <mergeCell ref="N8:P8"/>
    <mergeCell ref="I9:K9"/>
    <mergeCell ref="L9:M9"/>
    <mergeCell ref="N9:P9"/>
    <mergeCell ref="A12:D12"/>
    <mergeCell ref="F12:I12"/>
    <mergeCell ref="K12:N12"/>
    <mergeCell ref="P12:S12"/>
    <mergeCell ref="U12:X12"/>
    <mergeCell ref="A45:K45"/>
    <mergeCell ref="A18:B18"/>
    <mergeCell ref="C18:D18"/>
    <mergeCell ref="F18:G18"/>
    <mergeCell ref="H18:I18"/>
    <mergeCell ref="K18:L18"/>
    <mergeCell ref="P18:Q18"/>
    <mergeCell ref="R18:S18"/>
    <mergeCell ref="U18:V18"/>
    <mergeCell ref="W18:X18"/>
    <mergeCell ref="A26:X26"/>
    <mergeCell ref="M18:N18"/>
    <mergeCell ref="D47:F47"/>
    <mergeCell ref="G47:H47"/>
    <mergeCell ref="I47:K47"/>
    <mergeCell ref="A48:C48"/>
    <mergeCell ref="D48:F48"/>
    <mergeCell ref="G48:H48"/>
    <mergeCell ref="I48:K48"/>
    <mergeCell ref="A49:C49"/>
    <mergeCell ref="D49:F49"/>
    <mergeCell ref="G49:H49"/>
    <mergeCell ref="I49:K49"/>
    <mergeCell ref="A50:C50"/>
    <mergeCell ref="D50:F50"/>
    <mergeCell ref="G50:H50"/>
    <mergeCell ref="I50:K50"/>
    <mergeCell ref="A51:C51"/>
    <mergeCell ref="D51:F51"/>
    <mergeCell ref="G51:H51"/>
    <mergeCell ref="I51:K51"/>
    <mergeCell ref="A52:C52"/>
    <mergeCell ref="D52:F52"/>
    <mergeCell ref="G52:H52"/>
    <mergeCell ref="I52:K52"/>
    <mergeCell ref="A55:C55"/>
    <mergeCell ref="D55:F55"/>
    <mergeCell ref="G55:H55"/>
    <mergeCell ref="I55:K55"/>
    <mergeCell ref="A59:C59"/>
    <mergeCell ref="D59:F59"/>
    <mergeCell ref="G59:H59"/>
    <mergeCell ref="I59:K59"/>
    <mergeCell ref="A60:C60"/>
    <mergeCell ref="D60:F60"/>
    <mergeCell ref="G60:H60"/>
    <mergeCell ref="I60:K60"/>
    <mergeCell ref="A61:C61"/>
    <mergeCell ref="D61:F61"/>
    <mergeCell ref="G61:H61"/>
    <mergeCell ref="I61:K61"/>
    <mergeCell ref="W62:X62"/>
    <mergeCell ref="A63:C63"/>
    <mergeCell ref="D63:F63"/>
    <mergeCell ref="G63:H63"/>
    <mergeCell ref="I63:K63"/>
    <mergeCell ref="A62:C62"/>
    <mergeCell ref="D62:F62"/>
    <mergeCell ref="G62:H62"/>
    <mergeCell ref="I62:K62"/>
  </mergeCells>
  <pageMargins left="0.59055118110236227" right="0" top="0" bottom="0" header="0" footer="0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3:AD68"/>
  <sheetViews>
    <sheetView workbookViewId="0">
      <selection activeCell="AH32" sqref="AH32"/>
    </sheetView>
  </sheetViews>
  <sheetFormatPr defaultRowHeight="12.75" x14ac:dyDescent="0.2"/>
  <cols>
    <col min="1" max="1" width="5.85546875" style="1" customWidth="1"/>
    <col min="2" max="2" width="3.28515625" style="1" customWidth="1"/>
    <col min="3" max="3" width="6" style="1" customWidth="1"/>
    <col min="4" max="4" width="4" style="1" customWidth="1"/>
    <col min="5" max="5" width="0.42578125" style="1" customWidth="1"/>
    <col min="6" max="6" width="5.7109375" style="1" customWidth="1"/>
    <col min="7" max="7" width="3.28515625" style="1" customWidth="1"/>
    <col min="8" max="8" width="6" style="1" customWidth="1"/>
    <col min="9" max="9" width="4" style="1" customWidth="1"/>
    <col min="10" max="10" width="0.5703125" style="1" customWidth="1"/>
    <col min="11" max="11" width="5.7109375" style="1" customWidth="1"/>
    <col min="12" max="12" width="3.28515625" style="1" customWidth="1"/>
    <col min="13" max="13" width="6.140625" style="1" customWidth="1"/>
    <col min="14" max="14" width="4" style="1" customWidth="1"/>
    <col min="15" max="15" width="0.42578125" style="1" customWidth="1"/>
    <col min="16" max="16" width="5.7109375" style="1" customWidth="1"/>
    <col min="17" max="17" width="3.42578125" style="1" customWidth="1"/>
    <col min="18" max="18" width="5.85546875" style="1" customWidth="1"/>
    <col min="19" max="19" width="4" style="1" customWidth="1"/>
    <col min="20" max="20" width="0.42578125" style="1" customWidth="1"/>
    <col min="21" max="21" width="5.85546875" style="1" customWidth="1"/>
    <col min="22" max="22" width="3.42578125" style="1" customWidth="1"/>
    <col min="23" max="23" width="6.140625" style="1" customWidth="1"/>
    <col min="24" max="24" width="4" style="1" customWidth="1"/>
    <col min="25" max="25" width="0.140625" style="1" customWidth="1"/>
    <col min="26" max="26" width="9.85546875" style="1" bestFit="1" customWidth="1"/>
    <col min="27" max="16384" width="9.140625" style="1"/>
  </cols>
  <sheetData>
    <row r="3" spans="1:26" x14ac:dyDescent="0.2">
      <c r="A3" s="179" t="s">
        <v>34</v>
      </c>
      <c r="B3" s="179"/>
      <c r="C3" s="179"/>
      <c r="D3" s="179"/>
      <c r="E3" s="179"/>
      <c r="F3" s="179"/>
      <c r="G3" s="179"/>
      <c r="H3" s="179"/>
      <c r="I3" s="179"/>
      <c r="J3" s="179"/>
      <c r="K3" s="179"/>
      <c r="L3" s="179"/>
      <c r="M3" s="179"/>
      <c r="N3" s="179"/>
      <c r="O3" s="179"/>
      <c r="P3" s="179"/>
      <c r="Q3" s="179"/>
      <c r="R3" s="179"/>
      <c r="S3" s="179"/>
      <c r="T3" s="179"/>
      <c r="U3" s="179"/>
      <c r="V3" s="179"/>
      <c r="W3" s="179"/>
      <c r="X3" s="179"/>
    </row>
    <row r="4" spans="1:26" x14ac:dyDescent="0.2">
      <c r="A4" s="3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26" x14ac:dyDescent="0.2">
      <c r="I5" s="180" t="s">
        <v>0</v>
      </c>
      <c r="J5" s="181"/>
      <c r="K5" s="181"/>
      <c r="L5" s="181"/>
      <c r="M5" s="181"/>
      <c r="N5" s="181"/>
      <c r="O5" s="181"/>
      <c r="P5" s="182"/>
    </row>
    <row r="6" spans="1:26" x14ac:dyDescent="0.2">
      <c r="I6" s="183" t="s">
        <v>1</v>
      </c>
      <c r="J6" s="184"/>
      <c r="K6" s="185"/>
      <c r="L6" s="186">
        <v>436</v>
      </c>
      <c r="M6" s="187"/>
      <c r="N6" s="188">
        <v>1</v>
      </c>
      <c r="O6" s="189"/>
      <c r="P6" s="190"/>
    </row>
    <row r="7" spans="1:26" x14ac:dyDescent="0.2">
      <c r="I7" s="171" t="s">
        <v>2</v>
      </c>
      <c r="J7" s="172"/>
      <c r="K7" s="173"/>
      <c r="L7" s="174">
        <v>13</v>
      </c>
      <c r="M7" s="175"/>
      <c r="N7" s="176">
        <v>1</v>
      </c>
      <c r="O7" s="177"/>
      <c r="P7" s="178"/>
    </row>
    <row r="8" spans="1:26" x14ac:dyDescent="0.2">
      <c r="I8" s="171" t="s">
        <v>3</v>
      </c>
      <c r="J8" s="172"/>
      <c r="K8" s="173"/>
      <c r="L8" s="174">
        <v>439</v>
      </c>
      <c r="M8" s="175"/>
      <c r="N8" s="176">
        <v>1</v>
      </c>
      <c r="O8" s="177"/>
      <c r="P8" s="178"/>
    </row>
    <row r="9" spans="1:26" x14ac:dyDescent="0.2">
      <c r="D9" s="6"/>
      <c r="E9" s="6"/>
      <c r="F9" s="6"/>
      <c r="G9" s="6"/>
      <c r="I9" s="191" t="s">
        <v>30</v>
      </c>
      <c r="J9" s="192"/>
      <c r="K9" s="193"/>
      <c r="L9" s="194">
        <v>45</v>
      </c>
      <c r="M9" s="195"/>
      <c r="N9" s="196">
        <v>1</v>
      </c>
      <c r="O9" s="197"/>
      <c r="P9" s="198"/>
    </row>
    <row r="10" spans="1:26" x14ac:dyDescent="0.2">
      <c r="C10" s="4"/>
      <c r="D10" s="4"/>
      <c r="E10" s="4"/>
      <c r="F10" s="4"/>
      <c r="G10" s="4"/>
      <c r="H10" s="4"/>
      <c r="I10" s="4"/>
      <c r="J10" s="4"/>
      <c r="K10" s="4"/>
      <c r="L10" s="8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6" x14ac:dyDescent="0.2">
      <c r="B11" s="19"/>
      <c r="D11" s="6"/>
      <c r="E11" s="6"/>
      <c r="G11" s="19"/>
      <c r="I11" s="6"/>
      <c r="J11" s="6"/>
      <c r="K11" s="6"/>
      <c r="L11" s="19"/>
      <c r="Q11" s="19"/>
      <c r="V11" s="28"/>
    </row>
    <row r="12" spans="1:26" x14ac:dyDescent="0.2">
      <c r="A12" s="180" t="s">
        <v>6</v>
      </c>
      <c r="B12" s="181"/>
      <c r="C12" s="181"/>
      <c r="D12" s="182"/>
      <c r="E12" s="12"/>
      <c r="F12" s="180" t="s">
        <v>9</v>
      </c>
      <c r="G12" s="181"/>
      <c r="H12" s="181"/>
      <c r="I12" s="182"/>
      <c r="J12" s="12"/>
      <c r="K12" s="180" t="s">
        <v>12</v>
      </c>
      <c r="L12" s="181"/>
      <c r="M12" s="181"/>
      <c r="N12" s="182"/>
      <c r="P12" s="180" t="s">
        <v>7</v>
      </c>
      <c r="Q12" s="181"/>
      <c r="R12" s="181"/>
      <c r="S12" s="182"/>
      <c r="U12" s="199" t="s">
        <v>8</v>
      </c>
      <c r="V12" s="200"/>
      <c r="W12" s="200"/>
      <c r="X12" s="201"/>
      <c r="Z12" s="20"/>
    </row>
    <row r="13" spans="1:26" x14ac:dyDescent="0.2">
      <c r="A13" s="57" t="s">
        <v>1</v>
      </c>
      <c r="B13" s="58"/>
      <c r="C13" s="59">
        <f>B19+D19</f>
        <v>187</v>
      </c>
      <c r="D13" s="60">
        <f>C13/L6</f>
        <v>0.42889908256880732</v>
      </c>
      <c r="E13" s="13"/>
      <c r="F13" s="7" t="s">
        <v>1</v>
      </c>
      <c r="G13" s="6"/>
      <c r="H13" s="11">
        <f>G19+I19</f>
        <v>141</v>
      </c>
      <c r="I13" s="17">
        <f>H13/L6</f>
        <v>0.32339449541284404</v>
      </c>
      <c r="J13" s="13"/>
      <c r="K13" s="7" t="s">
        <v>1</v>
      </c>
      <c r="L13" s="6"/>
      <c r="M13" s="11">
        <f>L19+N19</f>
        <v>17</v>
      </c>
      <c r="N13" s="17">
        <f>M13/L6</f>
        <v>3.8990825688073397E-2</v>
      </c>
      <c r="P13" s="7" t="s">
        <v>1</v>
      </c>
      <c r="Q13" s="6"/>
      <c r="R13" s="11">
        <f>Q19+S19</f>
        <v>67</v>
      </c>
      <c r="S13" s="17">
        <f>R13/L6</f>
        <v>0.1536697247706422</v>
      </c>
      <c r="U13" s="7" t="s">
        <v>1</v>
      </c>
      <c r="V13" s="6"/>
      <c r="W13" s="21">
        <f>V19+X19</f>
        <v>24</v>
      </c>
      <c r="X13" s="17">
        <f>W13/L6</f>
        <v>5.5045871559633031E-2</v>
      </c>
      <c r="Z13" s="20"/>
    </row>
    <row r="14" spans="1:26" x14ac:dyDescent="0.2">
      <c r="A14" s="7" t="s">
        <v>2</v>
      </c>
      <c r="B14" s="6"/>
      <c r="C14" s="11">
        <f t="shared" ref="C14:C16" si="0">B20+D20</f>
        <v>0</v>
      </c>
      <c r="D14" s="17">
        <f>C14/L7</f>
        <v>0</v>
      </c>
      <c r="E14" s="13"/>
      <c r="F14" s="7" t="s">
        <v>2</v>
      </c>
      <c r="G14" s="6"/>
      <c r="H14" s="11">
        <f t="shared" ref="H14:H16" si="1">G20+I20</f>
        <v>1</v>
      </c>
      <c r="I14" s="17">
        <f>H14/L7</f>
        <v>7.6923076923076927E-2</v>
      </c>
      <c r="J14" s="13"/>
      <c r="K14" s="7" t="s">
        <v>2</v>
      </c>
      <c r="L14" s="6"/>
      <c r="M14" s="11">
        <f t="shared" ref="M14:M16" si="2">L20+N20</f>
        <v>0</v>
      </c>
      <c r="N14" s="17">
        <f>M14/L7</f>
        <v>0</v>
      </c>
      <c r="P14" s="7" t="s">
        <v>2</v>
      </c>
      <c r="Q14" s="6"/>
      <c r="R14" s="11">
        <f t="shared" ref="R14:R16" si="3">Q20+S20</f>
        <v>11</v>
      </c>
      <c r="S14" s="17">
        <f>R14/L7</f>
        <v>0.84615384615384615</v>
      </c>
      <c r="U14" s="7" t="s">
        <v>2</v>
      </c>
      <c r="V14" s="6"/>
      <c r="W14" s="21">
        <f t="shared" ref="W14:W16" si="4">V20+X20</f>
        <v>1</v>
      </c>
      <c r="X14" s="17">
        <f>W14/L7</f>
        <v>7.6923076923076927E-2</v>
      </c>
      <c r="Z14" s="20"/>
    </row>
    <row r="15" spans="1:26" x14ac:dyDescent="0.2">
      <c r="A15" s="7" t="s">
        <v>3</v>
      </c>
      <c r="B15" s="6"/>
      <c r="C15" s="11">
        <f t="shared" si="0"/>
        <v>195</v>
      </c>
      <c r="D15" s="17">
        <f>C15/L8</f>
        <v>0.44419134396355353</v>
      </c>
      <c r="E15" s="13"/>
      <c r="F15" s="7" t="s">
        <v>3</v>
      </c>
      <c r="G15" s="6"/>
      <c r="H15" s="11">
        <f t="shared" si="1"/>
        <v>145</v>
      </c>
      <c r="I15" s="17">
        <f>H15/L8</f>
        <v>0.33029612756264237</v>
      </c>
      <c r="J15" s="13"/>
      <c r="K15" s="7" t="s">
        <v>3</v>
      </c>
      <c r="L15" s="6"/>
      <c r="M15" s="11">
        <f t="shared" si="2"/>
        <v>19</v>
      </c>
      <c r="N15" s="17">
        <f>M15/L8</f>
        <v>4.328018223234624E-2</v>
      </c>
      <c r="P15" s="7" t="s">
        <v>3</v>
      </c>
      <c r="Q15" s="6"/>
      <c r="R15" s="11">
        <f t="shared" si="3"/>
        <v>56</v>
      </c>
      <c r="S15" s="17">
        <f>R15/L8</f>
        <v>0.12756264236902051</v>
      </c>
      <c r="U15" s="7" t="s">
        <v>3</v>
      </c>
      <c r="V15" s="6"/>
      <c r="W15" s="21">
        <f t="shared" si="4"/>
        <v>24</v>
      </c>
      <c r="X15" s="17">
        <f>W15/L8</f>
        <v>5.4669703872437359E-2</v>
      </c>
      <c r="Z15" s="20"/>
    </row>
    <row r="16" spans="1:26" x14ac:dyDescent="0.2">
      <c r="A16" s="48" t="s">
        <v>30</v>
      </c>
      <c r="B16" s="49"/>
      <c r="C16" s="5">
        <f t="shared" si="0"/>
        <v>8</v>
      </c>
      <c r="D16" s="18">
        <f>C16/L9</f>
        <v>0.17777777777777778</v>
      </c>
      <c r="E16" s="13"/>
      <c r="F16" s="48" t="s">
        <v>30</v>
      </c>
      <c r="G16" s="49"/>
      <c r="H16" s="5">
        <f t="shared" si="1"/>
        <v>16</v>
      </c>
      <c r="I16" s="18">
        <f>H16/L9</f>
        <v>0.35555555555555557</v>
      </c>
      <c r="J16" s="13"/>
      <c r="K16" s="48" t="s">
        <v>30</v>
      </c>
      <c r="L16" s="49"/>
      <c r="M16" s="5">
        <f t="shared" si="2"/>
        <v>1</v>
      </c>
      <c r="N16" s="18">
        <f>M16/L9</f>
        <v>2.2222222222222223E-2</v>
      </c>
      <c r="O16" s="6"/>
      <c r="P16" s="48" t="s">
        <v>30</v>
      </c>
      <c r="Q16" s="49"/>
      <c r="R16" s="5">
        <f t="shared" si="3"/>
        <v>16</v>
      </c>
      <c r="S16" s="18">
        <f>R16/L9</f>
        <v>0.35555555555555557</v>
      </c>
      <c r="T16" s="6"/>
      <c r="U16" s="191" t="s">
        <v>30</v>
      </c>
      <c r="V16" s="192"/>
      <c r="W16" s="61">
        <f t="shared" si="4"/>
        <v>4</v>
      </c>
      <c r="X16" s="18">
        <f>W16/L9</f>
        <v>8.8888888888888892E-2</v>
      </c>
      <c r="Z16" s="20"/>
    </row>
    <row r="17" spans="1:30" x14ac:dyDescent="0.2">
      <c r="A17" s="40"/>
      <c r="B17" s="6"/>
      <c r="C17" s="40"/>
      <c r="E17" s="14"/>
      <c r="F17" s="40"/>
      <c r="H17" s="40"/>
      <c r="I17" s="6"/>
      <c r="J17" s="6"/>
      <c r="K17" s="40"/>
      <c r="L17" s="6"/>
      <c r="M17" s="40"/>
      <c r="P17" s="40"/>
      <c r="R17" s="40"/>
      <c r="U17" s="40"/>
      <c r="W17" s="40"/>
    </row>
    <row r="18" spans="1:30" x14ac:dyDescent="0.2">
      <c r="A18" s="203" t="s">
        <v>10</v>
      </c>
      <c r="B18" s="204"/>
      <c r="C18" s="203" t="s">
        <v>11</v>
      </c>
      <c r="D18" s="204"/>
      <c r="E18" s="25"/>
      <c r="F18" s="203" t="s">
        <v>10</v>
      </c>
      <c r="G18" s="204"/>
      <c r="H18" s="203" t="s">
        <v>11</v>
      </c>
      <c r="I18" s="204"/>
      <c r="J18" s="26"/>
      <c r="K18" s="203" t="s">
        <v>10</v>
      </c>
      <c r="L18" s="204"/>
      <c r="M18" s="203" t="s">
        <v>11</v>
      </c>
      <c r="N18" s="204"/>
      <c r="O18" s="26"/>
      <c r="P18" s="203" t="s">
        <v>10</v>
      </c>
      <c r="Q18" s="204"/>
      <c r="R18" s="203" t="s">
        <v>11</v>
      </c>
      <c r="S18" s="204"/>
      <c r="U18" s="203" t="s">
        <v>10</v>
      </c>
      <c r="V18" s="204"/>
      <c r="W18" s="203" t="s">
        <v>11</v>
      </c>
      <c r="X18" s="204"/>
    </row>
    <row r="19" spans="1:30" x14ac:dyDescent="0.2">
      <c r="A19" s="9" t="s">
        <v>1</v>
      </c>
      <c r="B19" s="15">
        <v>145</v>
      </c>
      <c r="C19" s="9" t="s">
        <v>1</v>
      </c>
      <c r="D19" s="15">
        <v>42</v>
      </c>
      <c r="F19" s="9" t="s">
        <v>1</v>
      </c>
      <c r="G19" s="15">
        <v>109</v>
      </c>
      <c r="H19" s="9" t="s">
        <v>1</v>
      </c>
      <c r="I19" s="15">
        <v>32</v>
      </c>
      <c r="K19" s="9" t="s">
        <v>1</v>
      </c>
      <c r="L19" s="15">
        <v>14</v>
      </c>
      <c r="M19" s="9" t="s">
        <v>1</v>
      </c>
      <c r="N19" s="15">
        <v>3</v>
      </c>
      <c r="P19" s="9" t="s">
        <v>1</v>
      </c>
      <c r="Q19" s="15">
        <v>42</v>
      </c>
      <c r="R19" s="9" t="s">
        <v>1</v>
      </c>
      <c r="S19" s="15">
        <v>25</v>
      </c>
      <c r="U19" s="9" t="s">
        <v>1</v>
      </c>
      <c r="V19" s="15">
        <v>20</v>
      </c>
      <c r="W19" s="9" t="s">
        <v>1</v>
      </c>
      <c r="X19" s="15">
        <v>4</v>
      </c>
    </row>
    <row r="20" spans="1:30" x14ac:dyDescent="0.2">
      <c r="A20" s="9" t="s">
        <v>4</v>
      </c>
      <c r="B20" s="15">
        <v>0</v>
      </c>
      <c r="C20" s="9" t="s">
        <v>4</v>
      </c>
      <c r="D20" s="15">
        <v>0</v>
      </c>
      <c r="F20" s="9" t="s">
        <v>4</v>
      </c>
      <c r="G20" s="15">
        <v>1</v>
      </c>
      <c r="H20" s="9" t="s">
        <v>4</v>
      </c>
      <c r="I20" s="15">
        <v>0</v>
      </c>
      <c r="K20" s="9" t="s">
        <v>4</v>
      </c>
      <c r="L20" s="15">
        <v>0</v>
      </c>
      <c r="M20" s="9" t="s">
        <v>4</v>
      </c>
      <c r="N20" s="15">
        <v>0</v>
      </c>
      <c r="P20" s="9" t="s">
        <v>4</v>
      </c>
      <c r="Q20" s="15">
        <v>6</v>
      </c>
      <c r="R20" s="9" t="s">
        <v>4</v>
      </c>
      <c r="S20" s="15">
        <v>5</v>
      </c>
      <c r="U20" s="9" t="s">
        <v>4</v>
      </c>
      <c r="V20" s="15">
        <v>1</v>
      </c>
      <c r="W20" s="9" t="s">
        <v>4</v>
      </c>
      <c r="X20" s="15">
        <v>0</v>
      </c>
    </row>
    <row r="21" spans="1:30" x14ac:dyDescent="0.2">
      <c r="A21" s="9" t="s">
        <v>5</v>
      </c>
      <c r="B21" s="15">
        <v>151</v>
      </c>
      <c r="C21" s="9" t="s">
        <v>5</v>
      </c>
      <c r="D21" s="15">
        <v>44</v>
      </c>
      <c r="F21" s="9" t="s">
        <v>5</v>
      </c>
      <c r="G21" s="15">
        <v>111</v>
      </c>
      <c r="H21" s="9" t="s">
        <v>5</v>
      </c>
      <c r="I21" s="15">
        <v>34</v>
      </c>
      <c r="K21" s="9" t="s">
        <v>5</v>
      </c>
      <c r="L21" s="15">
        <v>16</v>
      </c>
      <c r="M21" s="9" t="s">
        <v>5</v>
      </c>
      <c r="N21" s="15">
        <v>3</v>
      </c>
      <c r="P21" s="9" t="s">
        <v>5</v>
      </c>
      <c r="Q21" s="15">
        <v>37</v>
      </c>
      <c r="R21" s="9" t="s">
        <v>5</v>
      </c>
      <c r="S21" s="15">
        <v>19</v>
      </c>
      <c r="U21" s="9" t="s">
        <v>5</v>
      </c>
      <c r="V21" s="15">
        <v>20</v>
      </c>
      <c r="W21" s="9" t="s">
        <v>5</v>
      </c>
      <c r="X21" s="15">
        <v>4</v>
      </c>
    </row>
    <row r="22" spans="1:30" x14ac:dyDescent="0.2">
      <c r="A22" s="10" t="s">
        <v>30</v>
      </c>
      <c r="B22" s="16">
        <v>7</v>
      </c>
      <c r="C22" s="10" t="s">
        <v>30</v>
      </c>
      <c r="D22" s="16">
        <v>1</v>
      </c>
      <c r="F22" s="10" t="s">
        <v>30</v>
      </c>
      <c r="G22" s="16">
        <v>15</v>
      </c>
      <c r="H22" s="10" t="s">
        <v>30</v>
      </c>
      <c r="I22" s="16">
        <v>1</v>
      </c>
      <c r="K22" s="10" t="s">
        <v>30</v>
      </c>
      <c r="L22" s="16">
        <v>0</v>
      </c>
      <c r="M22" s="10" t="s">
        <v>30</v>
      </c>
      <c r="N22" s="16">
        <v>1</v>
      </c>
      <c r="P22" s="10" t="s">
        <v>30</v>
      </c>
      <c r="Q22" s="16">
        <v>10</v>
      </c>
      <c r="R22" s="10" t="s">
        <v>30</v>
      </c>
      <c r="S22" s="16">
        <v>6</v>
      </c>
      <c r="U22" s="10" t="s">
        <v>30</v>
      </c>
      <c r="V22" s="16">
        <v>3</v>
      </c>
      <c r="W22" s="10" t="s">
        <v>30</v>
      </c>
      <c r="X22" s="16">
        <v>1</v>
      </c>
    </row>
    <row r="23" spans="1:30" x14ac:dyDescent="0.2">
      <c r="A23" s="46" t="s">
        <v>35</v>
      </c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</row>
    <row r="24" spans="1:30" x14ac:dyDescent="0.2">
      <c r="A24" s="27"/>
    </row>
    <row r="25" spans="1:30" x14ac:dyDescent="0.2">
      <c r="A25" s="179" t="s">
        <v>33</v>
      </c>
      <c r="B25" s="179"/>
      <c r="C25" s="179"/>
      <c r="D25" s="179"/>
      <c r="E25" s="179"/>
      <c r="F25" s="179"/>
      <c r="G25" s="179"/>
      <c r="H25" s="179"/>
      <c r="I25" s="179"/>
      <c r="J25" s="179"/>
      <c r="K25" s="179"/>
      <c r="L25" s="179"/>
      <c r="M25" s="179"/>
      <c r="N25" s="179"/>
      <c r="O25" s="179"/>
      <c r="P25" s="179"/>
      <c r="Q25" s="179"/>
      <c r="R25" s="179"/>
      <c r="S25" s="179"/>
      <c r="T25" s="179"/>
      <c r="U25" s="179"/>
      <c r="V25" s="179"/>
      <c r="W25" s="179"/>
      <c r="X25" s="179"/>
    </row>
    <row r="26" spans="1:30" x14ac:dyDescent="0.2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2"/>
      <c r="Z26" s="32"/>
    </row>
    <row r="27" spans="1:30" x14ac:dyDescent="0.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Z27" s="32"/>
      <c r="AA27" s="41"/>
      <c r="AB27" s="41"/>
      <c r="AC27" s="41"/>
      <c r="AD27" s="41"/>
    </row>
    <row r="28" spans="1:30" x14ac:dyDescent="0.2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Z28" s="32"/>
      <c r="AA28" s="41"/>
      <c r="AB28" s="41"/>
      <c r="AC28" s="41"/>
      <c r="AD28" s="41"/>
    </row>
    <row r="29" spans="1:30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AA29" s="41"/>
      <c r="AB29" s="41"/>
      <c r="AC29" s="41"/>
      <c r="AD29" s="41"/>
    </row>
    <row r="30" spans="1:30" x14ac:dyDescent="0.2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AA30" s="41"/>
      <c r="AB30" s="41"/>
      <c r="AC30" s="41"/>
      <c r="AD30" s="41"/>
    </row>
    <row r="31" spans="1:30" x14ac:dyDescent="0.2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AA31" s="41"/>
      <c r="AB31" s="41"/>
      <c r="AC31" s="41"/>
      <c r="AD31" s="41"/>
    </row>
    <row r="32" spans="1:30" x14ac:dyDescent="0.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AA32" s="41"/>
      <c r="AB32" s="41"/>
      <c r="AC32" s="41"/>
      <c r="AD32" s="41"/>
    </row>
    <row r="33" spans="1:30" x14ac:dyDescent="0.2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AA33" s="41"/>
      <c r="AB33" s="41"/>
      <c r="AC33" s="41"/>
      <c r="AD33" s="41"/>
    </row>
    <row r="34" spans="1:30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AA34" s="41"/>
      <c r="AB34" s="41"/>
      <c r="AC34" s="41"/>
      <c r="AD34" s="41"/>
    </row>
    <row r="35" spans="1:30" x14ac:dyDescent="0.2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AA35" s="41"/>
      <c r="AB35" s="41"/>
      <c r="AC35" s="41"/>
      <c r="AD35" s="41"/>
    </row>
    <row r="36" spans="1:30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AA36" s="41"/>
      <c r="AB36" s="41"/>
      <c r="AC36" s="41"/>
      <c r="AD36" s="41"/>
    </row>
    <row r="37" spans="1:30" x14ac:dyDescent="0.2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Z37" s="32"/>
      <c r="AA37" s="41"/>
      <c r="AB37" s="41"/>
      <c r="AC37" s="41"/>
      <c r="AD37" s="41"/>
    </row>
    <row r="38" spans="1:30" x14ac:dyDescent="0.2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Z38" s="32"/>
      <c r="AA38" s="41"/>
      <c r="AB38" s="41"/>
      <c r="AC38" s="41"/>
      <c r="AD38" s="41"/>
    </row>
    <row r="39" spans="1:30" x14ac:dyDescent="0.2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AA39" s="41"/>
      <c r="AB39" s="41"/>
      <c r="AC39" s="41"/>
      <c r="AD39" s="41"/>
    </row>
    <row r="40" spans="1:30" x14ac:dyDescent="0.2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AA40" s="41"/>
      <c r="AB40" s="41"/>
      <c r="AC40" s="41"/>
      <c r="AD40" s="41"/>
    </row>
    <row r="41" spans="1:30" x14ac:dyDescent="0.2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AA41" s="41"/>
      <c r="AB41" s="41"/>
      <c r="AC41" s="41"/>
      <c r="AD41" s="41"/>
    </row>
    <row r="42" spans="1:30" ht="12.75" customHeight="1" x14ac:dyDescent="0.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AA42" s="41"/>
      <c r="AB42" s="41"/>
      <c r="AC42" s="41"/>
      <c r="AD42" s="41"/>
    </row>
    <row r="43" spans="1:30" ht="12.75" customHeight="1" x14ac:dyDescent="0.2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AA43" s="41"/>
      <c r="AB43" s="41"/>
      <c r="AC43" s="41"/>
      <c r="AD43" s="41"/>
    </row>
    <row r="44" spans="1:30" ht="12.75" customHeight="1" x14ac:dyDescent="0.2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AA44" s="41"/>
      <c r="AB44" s="41"/>
      <c r="AC44" s="41"/>
      <c r="AD44" s="41"/>
    </row>
    <row r="45" spans="1:30" ht="12.75" customHeight="1" x14ac:dyDescent="0.2">
      <c r="A45" s="202"/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AA45" s="41"/>
      <c r="AB45" s="41"/>
      <c r="AC45" s="41"/>
      <c r="AD45" s="41"/>
    </row>
    <row r="46" spans="1:30" ht="12.75" customHeight="1" x14ac:dyDescent="0.2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AA46" s="41"/>
      <c r="AB46" s="41"/>
      <c r="AC46" s="41"/>
      <c r="AD46" s="41"/>
    </row>
    <row r="47" spans="1:30" ht="12.75" customHeight="1" x14ac:dyDescent="0.2">
      <c r="A47" s="43"/>
      <c r="B47" s="43"/>
      <c r="C47" s="43"/>
      <c r="D47" s="205"/>
      <c r="E47" s="205"/>
      <c r="F47" s="205"/>
      <c r="G47" s="205"/>
      <c r="H47" s="205"/>
      <c r="I47" s="205"/>
      <c r="J47" s="205"/>
      <c r="K47" s="205"/>
      <c r="L47" s="34"/>
      <c r="M47" s="35"/>
      <c r="N47" s="34"/>
      <c r="O47" s="34"/>
      <c r="P47" s="34"/>
      <c r="Q47" s="34"/>
      <c r="R47" s="35"/>
      <c r="S47" s="34"/>
      <c r="T47" s="34"/>
      <c r="U47" s="34"/>
      <c r="V47" s="34"/>
    </row>
    <row r="48" spans="1:30" ht="12.75" customHeight="1" x14ac:dyDescent="0.2">
      <c r="A48" s="206"/>
      <c r="B48" s="206"/>
      <c r="C48" s="206"/>
      <c r="D48" s="207"/>
      <c r="E48" s="207"/>
      <c r="F48" s="207"/>
      <c r="G48" s="207"/>
      <c r="H48" s="207"/>
      <c r="I48" s="207"/>
      <c r="J48" s="207"/>
      <c r="K48" s="207"/>
      <c r="L48" s="36"/>
      <c r="M48" s="36"/>
      <c r="N48" s="37"/>
      <c r="O48" s="36"/>
      <c r="P48" s="36"/>
      <c r="Q48" s="33"/>
      <c r="R48" s="36"/>
      <c r="S48" s="37"/>
      <c r="T48" s="36"/>
      <c r="U48" s="36"/>
      <c r="V48" s="33"/>
      <c r="X48" s="31"/>
    </row>
    <row r="49" spans="1:26" ht="12.75" customHeight="1" x14ac:dyDescent="0.2">
      <c r="A49" s="206"/>
      <c r="B49" s="206"/>
      <c r="C49" s="206"/>
      <c r="D49" s="207"/>
      <c r="E49" s="207"/>
      <c r="F49" s="207"/>
      <c r="G49" s="207"/>
      <c r="H49" s="207"/>
      <c r="I49" s="207"/>
      <c r="J49" s="207"/>
      <c r="K49" s="207"/>
      <c r="L49" s="36"/>
      <c r="M49" s="36"/>
      <c r="N49" s="37"/>
      <c r="O49" s="36"/>
      <c r="P49" s="36"/>
      <c r="Q49" s="33"/>
      <c r="R49" s="36"/>
      <c r="S49" s="37"/>
      <c r="T49" s="36"/>
      <c r="U49" s="36"/>
      <c r="V49" s="33"/>
      <c r="W49" s="6"/>
      <c r="X49" s="31"/>
    </row>
    <row r="50" spans="1:26" ht="12.75" customHeight="1" x14ac:dyDescent="0.2">
      <c r="A50" s="206"/>
      <c r="B50" s="206"/>
      <c r="C50" s="206"/>
      <c r="D50" s="207"/>
      <c r="E50" s="207"/>
      <c r="F50" s="207"/>
      <c r="G50" s="207"/>
      <c r="H50" s="207"/>
      <c r="I50" s="207"/>
      <c r="J50" s="207"/>
      <c r="K50" s="207"/>
      <c r="L50" s="36"/>
      <c r="M50" s="36"/>
      <c r="N50" s="37"/>
      <c r="O50" s="36"/>
      <c r="P50" s="36"/>
      <c r="Q50" s="33"/>
      <c r="R50" s="36"/>
      <c r="S50" s="37"/>
      <c r="T50" s="36"/>
      <c r="U50" s="36"/>
      <c r="V50" s="33"/>
      <c r="W50" s="6"/>
      <c r="X50" s="31"/>
      <c r="Y50" s="23"/>
      <c r="Z50" s="6"/>
    </row>
    <row r="51" spans="1:26" ht="12.75" customHeight="1" x14ac:dyDescent="0.2">
      <c r="A51" s="206"/>
      <c r="B51" s="206"/>
      <c r="C51" s="206"/>
      <c r="D51" s="207"/>
      <c r="E51" s="207"/>
      <c r="F51" s="207"/>
      <c r="G51" s="207"/>
      <c r="H51" s="207"/>
      <c r="I51" s="207"/>
      <c r="J51" s="207"/>
      <c r="K51" s="207"/>
      <c r="L51" s="36"/>
      <c r="M51" s="36"/>
      <c r="N51" s="37"/>
      <c r="O51" s="36"/>
      <c r="P51" s="36"/>
      <c r="Q51" s="33"/>
      <c r="R51" s="36"/>
      <c r="S51" s="37"/>
      <c r="T51" s="36"/>
      <c r="U51" s="36"/>
      <c r="V51" s="33"/>
      <c r="W51" s="6"/>
      <c r="X51" s="31"/>
      <c r="Y51" s="6"/>
      <c r="Z51" s="6"/>
    </row>
    <row r="52" spans="1:26" ht="12.75" customHeight="1" x14ac:dyDescent="0.2">
      <c r="A52" s="206"/>
      <c r="B52" s="206"/>
      <c r="C52" s="206"/>
      <c r="D52" s="207"/>
      <c r="E52" s="207"/>
      <c r="F52" s="207"/>
      <c r="G52" s="207"/>
      <c r="H52" s="207"/>
      <c r="I52" s="207"/>
      <c r="J52" s="207"/>
      <c r="K52" s="207"/>
      <c r="L52" s="36"/>
      <c r="M52" s="36"/>
      <c r="N52" s="37"/>
      <c r="O52" s="36"/>
      <c r="P52" s="36"/>
      <c r="Q52" s="33"/>
      <c r="R52" s="36"/>
      <c r="S52" s="37"/>
      <c r="T52" s="36"/>
      <c r="U52" s="36"/>
      <c r="V52" s="33"/>
      <c r="X52" s="31"/>
      <c r="Y52" s="6"/>
      <c r="Z52" s="6"/>
    </row>
    <row r="53" spans="1:26" ht="12.75" customHeight="1" x14ac:dyDescent="0.2">
      <c r="A53" s="51"/>
      <c r="B53" s="51"/>
      <c r="C53" s="51"/>
      <c r="D53" s="50"/>
      <c r="E53" s="50"/>
      <c r="F53" s="50"/>
      <c r="G53" s="50"/>
      <c r="H53" s="50"/>
      <c r="I53" s="50"/>
      <c r="J53" s="50"/>
      <c r="K53" s="50"/>
      <c r="L53" s="36"/>
      <c r="M53" s="36"/>
      <c r="N53" s="37"/>
      <c r="O53" s="36"/>
      <c r="P53" s="36"/>
      <c r="Q53" s="33"/>
      <c r="R53" s="36"/>
      <c r="S53" s="37"/>
      <c r="T53" s="36"/>
      <c r="U53" s="36"/>
      <c r="V53" s="33"/>
      <c r="X53" s="31"/>
      <c r="Y53" s="6"/>
      <c r="Z53" s="6"/>
    </row>
    <row r="54" spans="1:26" ht="12.75" customHeight="1" x14ac:dyDescent="0.2">
      <c r="A54" s="51"/>
      <c r="B54" s="51"/>
      <c r="C54" s="51"/>
      <c r="D54" s="50"/>
      <c r="E54" s="50"/>
      <c r="F54" s="50"/>
      <c r="G54" s="50"/>
      <c r="H54" s="50"/>
      <c r="I54" s="50"/>
      <c r="J54" s="50"/>
      <c r="K54" s="50"/>
      <c r="L54" s="36"/>
      <c r="M54" s="36"/>
      <c r="N54" s="37"/>
      <c r="O54" s="36"/>
      <c r="P54" s="36"/>
      <c r="Q54" s="33"/>
      <c r="R54" s="36"/>
      <c r="S54" s="37"/>
      <c r="T54" s="36"/>
      <c r="U54" s="36"/>
      <c r="V54" s="33"/>
      <c r="X54" s="31"/>
      <c r="Y54" s="6"/>
      <c r="Z54" s="6"/>
    </row>
    <row r="55" spans="1:26" ht="12.75" customHeight="1" x14ac:dyDescent="0.2">
      <c r="A55" s="206"/>
      <c r="B55" s="206"/>
      <c r="C55" s="206"/>
      <c r="D55" s="207"/>
      <c r="E55" s="207"/>
      <c r="F55" s="207"/>
      <c r="G55" s="207"/>
      <c r="H55" s="207"/>
      <c r="I55" s="207"/>
      <c r="J55" s="207"/>
      <c r="K55" s="207"/>
      <c r="L55" s="36"/>
      <c r="M55" s="36"/>
      <c r="N55" s="37"/>
      <c r="O55" s="36"/>
      <c r="P55" s="36"/>
      <c r="Q55" s="33"/>
      <c r="R55" s="36"/>
      <c r="S55" s="37"/>
      <c r="T55" s="36"/>
      <c r="U55" s="36"/>
      <c r="V55" s="33"/>
      <c r="X55" s="31"/>
      <c r="Y55" s="6"/>
      <c r="Z55" s="6"/>
    </row>
    <row r="56" spans="1:26" ht="12.75" customHeight="1" x14ac:dyDescent="0.2">
      <c r="A56" s="51"/>
      <c r="B56" s="51"/>
      <c r="C56" s="51"/>
      <c r="D56" s="50"/>
      <c r="E56" s="50"/>
      <c r="F56" s="50"/>
      <c r="G56" s="50"/>
      <c r="H56" s="50"/>
      <c r="I56" s="50"/>
      <c r="J56" s="50"/>
      <c r="K56" s="50"/>
      <c r="L56" s="36"/>
      <c r="M56" s="36"/>
      <c r="N56" s="37"/>
      <c r="O56" s="36"/>
      <c r="P56" s="36"/>
      <c r="Q56" s="33"/>
      <c r="R56" s="36"/>
      <c r="S56" s="37"/>
      <c r="T56" s="36"/>
      <c r="U56" s="36"/>
      <c r="V56" s="33"/>
      <c r="X56" s="31"/>
      <c r="Y56" s="6"/>
      <c r="Z56" s="6"/>
    </row>
    <row r="57" spans="1:26" ht="12.75" customHeight="1" x14ac:dyDescent="0.2">
      <c r="A57" s="51"/>
      <c r="B57" s="51"/>
      <c r="C57" s="51"/>
      <c r="D57" s="50"/>
      <c r="E57" s="50"/>
      <c r="F57" s="50"/>
      <c r="G57" s="50"/>
      <c r="H57" s="50"/>
      <c r="I57" s="50"/>
      <c r="J57" s="50"/>
      <c r="K57" s="50"/>
      <c r="L57" s="36"/>
      <c r="M57" s="36"/>
      <c r="N57" s="37"/>
      <c r="O57" s="36"/>
      <c r="P57" s="36"/>
      <c r="Q57" s="33"/>
      <c r="R57" s="36"/>
      <c r="S57" s="37"/>
      <c r="T57" s="36"/>
      <c r="U57" s="36"/>
      <c r="V57" s="33"/>
      <c r="X57" s="31"/>
      <c r="Y57" s="6"/>
      <c r="Z57" s="6"/>
    </row>
    <row r="58" spans="1:26" ht="12.75" customHeight="1" x14ac:dyDescent="0.2">
      <c r="A58" s="51"/>
      <c r="B58" s="51"/>
      <c r="C58" s="51"/>
      <c r="D58" s="50"/>
      <c r="E58" s="50"/>
      <c r="F58" s="50"/>
      <c r="G58" s="50"/>
      <c r="H58" s="50"/>
      <c r="I58" s="50"/>
      <c r="J58" s="50"/>
      <c r="K58" s="50"/>
      <c r="L58" s="36"/>
      <c r="M58" s="36"/>
      <c r="N58" s="37"/>
      <c r="O58" s="36"/>
      <c r="P58" s="36"/>
      <c r="Q58" s="33"/>
      <c r="R58" s="36"/>
      <c r="S58" s="37"/>
      <c r="T58" s="36"/>
      <c r="U58" s="36"/>
      <c r="V58" s="33"/>
      <c r="X58" s="31"/>
      <c r="Y58" s="6"/>
      <c r="Z58" s="6"/>
    </row>
    <row r="59" spans="1:26" ht="12.75" customHeight="1" x14ac:dyDescent="0.2">
      <c r="A59" s="206"/>
      <c r="B59" s="206"/>
      <c r="C59" s="206"/>
      <c r="D59" s="207"/>
      <c r="E59" s="207"/>
      <c r="F59" s="207"/>
      <c r="G59" s="207"/>
      <c r="H59" s="207"/>
      <c r="I59" s="207"/>
      <c r="J59" s="207"/>
      <c r="K59" s="207"/>
      <c r="L59" s="36"/>
      <c r="M59" s="36"/>
      <c r="N59" s="37"/>
      <c r="O59" s="36"/>
      <c r="P59" s="36"/>
      <c r="Q59" s="33"/>
      <c r="R59" s="36"/>
      <c r="S59" s="37"/>
      <c r="T59" s="36"/>
      <c r="U59" s="36"/>
      <c r="V59" s="33"/>
      <c r="X59" s="31"/>
      <c r="Y59" s="6"/>
      <c r="Z59" s="6"/>
    </row>
    <row r="60" spans="1:26" ht="17.25" customHeight="1" x14ac:dyDescent="0.2">
      <c r="A60" s="206"/>
      <c r="B60" s="206"/>
      <c r="C60" s="206"/>
      <c r="D60" s="207"/>
      <c r="E60" s="207"/>
      <c r="F60" s="207"/>
      <c r="G60" s="207"/>
      <c r="H60" s="207"/>
      <c r="I60" s="207"/>
      <c r="J60" s="207"/>
      <c r="K60" s="207"/>
      <c r="L60" s="36"/>
      <c r="M60" s="36"/>
      <c r="N60" s="37"/>
      <c r="O60" s="36"/>
      <c r="P60" s="36"/>
      <c r="Q60" s="33"/>
      <c r="R60" s="36"/>
      <c r="S60" s="37"/>
      <c r="T60" s="36"/>
      <c r="U60" s="36"/>
      <c r="V60" s="33"/>
      <c r="X60" s="31"/>
      <c r="Y60" s="6"/>
      <c r="Z60" s="6"/>
    </row>
    <row r="61" spans="1:26" ht="44.25" customHeight="1" x14ac:dyDescent="0.2">
      <c r="A61" s="206"/>
      <c r="B61" s="206"/>
      <c r="C61" s="206"/>
      <c r="D61" s="207"/>
      <c r="E61" s="207"/>
      <c r="F61" s="207"/>
      <c r="G61" s="207"/>
      <c r="H61" s="207"/>
      <c r="I61" s="207"/>
      <c r="J61" s="207"/>
      <c r="K61" s="207"/>
      <c r="L61" s="36"/>
      <c r="M61" s="36"/>
      <c r="N61" s="37"/>
      <c r="O61" s="36"/>
      <c r="P61" s="36"/>
      <c r="Q61" s="33"/>
      <c r="R61" s="36"/>
      <c r="S61" s="37"/>
      <c r="T61" s="36"/>
      <c r="U61" s="36"/>
      <c r="V61" s="33"/>
      <c r="X61" s="31"/>
      <c r="Y61" s="6"/>
      <c r="Z61" s="6"/>
    </row>
    <row r="62" spans="1:26" ht="27" customHeight="1" x14ac:dyDescent="0.3">
      <c r="A62" s="206"/>
      <c r="B62" s="206"/>
      <c r="C62" s="206"/>
      <c r="D62" s="207"/>
      <c r="E62" s="207"/>
      <c r="F62" s="207"/>
      <c r="G62" s="207"/>
      <c r="H62" s="207"/>
      <c r="I62" s="207"/>
      <c r="J62" s="207"/>
      <c r="K62" s="207"/>
      <c r="L62" s="36"/>
      <c r="M62" s="36"/>
      <c r="N62" s="37"/>
      <c r="O62" s="36"/>
      <c r="P62" s="36"/>
      <c r="Q62" s="33"/>
      <c r="R62" s="36"/>
      <c r="S62" s="37"/>
      <c r="T62" s="36"/>
      <c r="U62" s="36"/>
      <c r="V62" s="33"/>
      <c r="W62" s="208">
        <v>17</v>
      </c>
      <c r="X62" s="208"/>
    </row>
    <row r="63" spans="1:26" ht="12.75" customHeight="1" x14ac:dyDescent="0.2">
      <c r="A63" s="209"/>
      <c r="B63" s="209"/>
      <c r="C63" s="209"/>
      <c r="D63" s="210"/>
      <c r="E63" s="210"/>
      <c r="F63" s="210"/>
      <c r="G63" s="210"/>
      <c r="H63" s="210"/>
      <c r="I63" s="210"/>
      <c r="J63" s="210"/>
      <c r="K63" s="210"/>
      <c r="L63" s="39"/>
      <c r="M63" s="34"/>
      <c r="N63" s="38"/>
      <c r="O63" s="38"/>
      <c r="P63" s="38"/>
      <c r="Q63" s="39"/>
      <c r="R63" s="34"/>
      <c r="S63" s="38"/>
      <c r="T63" s="38"/>
      <c r="U63" s="38"/>
      <c r="V63" s="39"/>
    </row>
    <row r="64" spans="1:26" ht="21.75" customHeight="1" x14ac:dyDescent="0.2">
      <c r="A64" s="27"/>
      <c r="D64" s="29"/>
      <c r="E64" s="29"/>
      <c r="F64" s="29"/>
    </row>
    <row r="66" spans="20:25" ht="20.25" x14ac:dyDescent="0.3">
      <c r="Y66" s="22"/>
    </row>
    <row r="67" spans="20:25" ht="24" customHeight="1" x14ac:dyDescent="0.3">
      <c r="T67" s="22"/>
      <c r="U67" s="22"/>
      <c r="V67" s="22"/>
      <c r="Y67" s="24"/>
    </row>
    <row r="68" spans="20:25" ht="20.25" x14ac:dyDescent="0.3">
      <c r="U68" s="24"/>
      <c r="V68" s="24"/>
    </row>
  </sheetData>
  <mergeCells count="80">
    <mergeCell ref="R18:S18"/>
    <mergeCell ref="U16:V16"/>
    <mergeCell ref="I9:K9"/>
    <mergeCell ref="I6:K6"/>
    <mergeCell ref="F18:G18"/>
    <mergeCell ref="I63:K63"/>
    <mergeCell ref="G63:H63"/>
    <mergeCell ref="G61:H61"/>
    <mergeCell ref="G52:H52"/>
    <mergeCell ref="I48:K48"/>
    <mergeCell ref="I49:K49"/>
    <mergeCell ref="I50:K50"/>
    <mergeCell ref="I51:K51"/>
    <mergeCell ref="G50:H50"/>
    <mergeCell ref="G51:H51"/>
    <mergeCell ref="G48:H48"/>
    <mergeCell ref="G49:H49"/>
    <mergeCell ref="I60:K60"/>
    <mergeCell ref="I61:K61"/>
    <mergeCell ref="I62:K62"/>
    <mergeCell ref="G62:H62"/>
    <mergeCell ref="I55:K55"/>
    <mergeCell ref="I59:K59"/>
    <mergeCell ref="G59:H59"/>
    <mergeCell ref="G60:H60"/>
    <mergeCell ref="G55:H55"/>
    <mergeCell ref="A3:X3"/>
    <mergeCell ref="N6:P6"/>
    <mergeCell ref="N7:P7"/>
    <mergeCell ref="I5:P5"/>
    <mergeCell ref="A12:D12"/>
    <mergeCell ref="F12:I12"/>
    <mergeCell ref="K12:N12"/>
    <mergeCell ref="P12:S12"/>
    <mergeCell ref="U12:X12"/>
    <mergeCell ref="N8:P8"/>
    <mergeCell ref="L6:M6"/>
    <mergeCell ref="L7:M7"/>
    <mergeCell ref="L8:M8"/>
    <mergeCell ref="L9:M9"/>
    <mergeCell ref="I8:K8"/>
    <mergeCell ref="I7:K7"/>
    <mergeCell ref="A63:C63"/>
    <mergeCell ref="N9:P9"/>
    <mergeCell ref="D48:F48"/>
    <mergeCell ref="A48:C48"/>
    <mergeCell ref="A49:C49"/>
    <mergeCell ref="D47:F47"/>
    <mergeCell ref="D63:F63"/>
    <mergeCell ref="D59:F59"/>
    <mergeCell ref="D60:F60"/>
    <mergeCell ref="A55:C55"/>
    <mergeCell ref="A59:C59"/>
    <mergeCell ref="A60:C60"/>
    <mergeCell ref="D55:F55"/>
    <mergeCell ref="A50:C50"/>
    <mergeCell ref="D61:F61"/>
    <mergeCell ref="D62:F62"/>
    <mergeCell ref="A61:C61"/>
    <mergeCell ref="A62:C62"/>
    <mergeCell ref="C18:D18"/>
    <mergeCell ref="A51:C51"/>
    <mergeCell ref="D50:F50"/>
    <mergeCell ref="D51:F51"/>
    <mergeCell ref="W62:X62"/>
    <mergeCell ref="H18:I18"/>
    <mergeCell ref="K18:L18"/>
    <mergeCell ref="M18:N18"/>
    <mergeCell ref="P18:Q18"/>
    <mergeCell ref="G47:H47"/>
    <mergeCell ref="I47:K47"/>
    <mergeCell ref="I52:K52"/>
    <mergeCell ref="A45:K45"/>
    <mergeCell ref="D49:F49"/>
    <mergeCell ref="A25:X25"/>
    <mergeCell ref="U18:V18"/>
    <mergeCell ref="W18:X18"/>
    <mergeCell ref="A18:B18"/>
    <mergeCell ref="D52:F52"/>
    <mergeCell ref="A52:C52"/>
  </mergeCells>
  <phoneticPr fontId="0" type="noConversion"/>
  <pageMargins left="0.59055118110236227" right="0" top="0" bottom="0" header="0" footer="0"/>
  <pageSetup paperSize="9" orientation="portrait" r:id="rId1"/>
  <headerFooter alignWithMargins="0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Z65"/>
  <sheetViews>
    <sheetView workbookViewId="0"/>
  </sheetViews>
  <sheetFormatPr defaultRowHeight="12.75" x14ac:dyDescent="0.2"/>
  <cols>
    <col min="1" max="1" width="5.85546875" style="1" customWidth="1"/>
    <col min="2" max="2" width="3.28515625" style="1" customWidth="1"/>
    <col min="3" max="3" width="6" style="1" customWidth="1"/>
    <col min="4" max="4" width="4" style="1" customWidth="1"/>
    <col min="5" max="5" width="0.42578125" style="1" customWidth="1"/>
    <col min="6" max="6" width="5.7109375" style="1" customWidth="1"/>
    <col min="7" max="7" width="3.28515625" style="1" customWidth="1"/>
    <col min="8" max="8" width="6" style="1" customWidth="1"/>
    <col min="9" max="9" width="4" style="1" customWidth="1"/>
    <col min="10" max="10" width="0.5703125" style="1" customWidth="1"/>
    <col min="11" max="11" width="5.7109375" style="1" customWidth="1"/>
    <col min="12" max="12" width="3.28515625" style="1" customWidth="1"/>
    <col min="13" max="13" width="6.140625" style="1" customWidth="1"/>
    <col min="14" max="14" width="4" style="1" customWidth="1"/>
    <col min="15" max="15" width="0.42578125" style="1" customWidth="1"/>
    <col min="16" max="16" width="5.7109375" style="1" customWidth="1"/>
    <col min="17" max="17" width="3.42578125" style="1" customWidth="1"/>
    <col min="18" max="18" width="5.85546875" style="1" customWidth="1"/>
    <col min="19" max="19" width="4" style="1" customWidth="1"/>
    <col min="20" max="20" width="0.42578125" style="1" customWidth="1"/>
    <col min="21" max="21" width="5.85546875" style="1" customWidth="1"/>
    <col min="22" max="22" width="3.42578125" style="1" customWidth="1"/>
    <col min="23" max="23" width="6.140625" style="1" customWidth="1"/>
    <col min="24" max="24" width="4" style="1" customWidth="1"/>
    <col min="25" max="25" width="0.140625" style="1" customWidth="1"/>
    <col min="26" max="26" width="9.85546875" style="73" bestFit="1" customWidth="1"/>
    <col min="27" max="16384" width="9.140625" style="1"/>
  </cols>
  <sheetData>
    <row r="4" spans="1:26" x14ac:dyDescent="0.2">
      <c r="A4" s="179" t="s">
        <v>31</v>
      </c>
      <c r="B4" s="179"/>
      <c r="C4" s="179"/>
      <c r="D4" s="179"/>
      <c r="E4" s="179"/>
      <c r="F4" s="179"/>
      <c r="G4" s="179"/>
      <c r="H4" s="179"/>
      <c r="I4" s="179"/>
      <c r="J4" s="179"/>
      <c r="K4" s="179"/>
      <c r="L4" s="179"/>
      <c r="M4" s="179"/>
      <c r="N4" s="179"/>
      <c r="O4" s="179"/>
      <c r="P4" s="179"/>
      <c r="Q4" s="179"/>
      <c r="R4" s="179"/>
      <c r="S4" s="179"/>
      <c r="T4" s="179"/>
      <c r="U4" s="179"/>
      <c r="V4" s="179"/>
      <c r="W4" s="179"/>
      <c r="X4" s="179"/>
    </row>
    <row r="5" spans="1:26" x14ac:dyDescent="0.2">
      <c r="A5" s="3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26" x14ac:dyDescent="0.2">
      <c r="I6" s="180" t="s">
        <v>0</v>
      </c>
      <c r="J6" s="181"/>
      <c r="K6" s="181"/>
      <c r="L6" s="181"/>
      <c r="M6" s="181"/>
      <c r="N6" s="181"/>
      <c r="O6" s="181"/>
      <c r="P6" s="182"/>
    </row>
    <row r="7" spans="1:26" x14ac:dyDescent="0.2">
      <c r="I7" s="183" t="s">
        <v>1</v>
      </c>
      <c r="J7" s="184"/>
      <c r="K7" s="185"/>
      <c r="L7" s="186">
        <v>413</v>
      </c>
      <c r="M7" s="187"/>
      <c r="N7" s="188">
        <v>1</v>
      </c>
      <c r="O7" s="189"/>
      <c r="P7" s="190"/>
    </row>
    <row r="8" spans="1:26" x14ac:dyDescent="0.2">
      <c r="I8" s="171" t="s">
        <v>2</v>
      </c>
      <c r="J8" s="172"/>
      <c r="K8" s="173"/>
      <c r="L8" s="174">
        <v>18</v>
      </c>
      <c r="M8" s="175"/>
      <c r="N8" s="176">
        <v>1</v>
      </c>
      <c r="O8" s="177"/>
      <c r="P8" s="178"/>
    </row>
    <row r="9" spans="1:26" x14ac:dyDescent="0.2">
      <c r="I9" s="171" t="s">
        <v>3</v>
      </c>
      <c r="J9" s="172"/>
      <c r="K9" s="173"/>
      <c r="L9" s="174">
        <v>401</v>
      </c>
      <c r="M9" s="175"/>
      <c r="N9" s="176">
        <v>1</v>
      </c>
      <c r="O9" s="177"/>
      <c r="P9" s="178"/>
    </row>
    <row r="10" spans="1:26" x14ac:dyDescent="0.2">
      <c r="D10" s="6"/>
      <c r="E10" s="6"/>
      <c r="F10" s="6"/>
      <c r="G10" s="6"/>
      <c r="I10" s="191" t="s">
        <v>30</v>
      </c>
      <c r="J10" s="192"/>
      <c r="K10" s="193"/>
      <c r="L10" s="194">
        <v>37</v>
      </c>
      <c r="M10" s="195"/>
      <c r="N10" s="196">
        <v>1</v>
      </c>
      <c r="O10" s="197"/>
      <c r="P10" s="198"/>
    </row>
    <row r="11" spans="1:26" x14ac:dyDescent="0.2">
      <c r="C11" s="4"/>
      <c r="D11" s="4"/>
      <c r="E11" s="4"/>
      <c r="F11" s="4"/>
      <c r="G11" s="4"/>
      <c r="H11" s="4"/>
      <c r="I11" s="4"/>
      <c r="J11" s="4"/>
      <c r="K11" s="4"/>
      <c r="L11" s="8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6" x14ac:dyDescent="0.2">
      <c r="B12" s="19"/>
      <c r="D12" s="6"/>
      <c r="E12" s="6"/>
      <c r="G12" s="19"/>
      <c r="I12" s="6"/>
      <c r="J12" s="6"/>
      <c r="K12" s="6"/>
      <c r="L12" s="19"/>
      <c r="Q12" s="19"/>
      <c r="V12" s="28"/>
    </row>
    <row r="13" spans="1:26" x14ac:dyDescent="0.2">
      <c r="A13" s="180" t="s">
        <v>6</v>
      </c>
      <c r="B13" s="181"/>
      <c r="C13" s="181"/>
      <c r="D13" s="182"/>
      <c r="E13" s="12"/>
      <c r="F13" s="180" t="s">
        <v>9</v>
      </c>
      <c r="G13" s="181"/>
      <c r="H13" s="181"/>
      <c r="I13" s="182"/>
      <c r="J13" s="12"/>
      <c r="K13" s="180" t="s">
        <v>12</v>
      </c>
      <c r="L13" s="181"/>
      <c r="M13" s="181"/>
      <c r="N13" s="182"/>
      <c r="P13" s="180" t="s">
        <v>7</v>
      </c>
      <c r="Q13" s="181"/>
      <c r="R13" s="181"/>
      <c r="S13" s="182"/>
      <c r="U13" s="199" t="s">
        <v>8</v>
      </c>
      <c r="V13" s="200"/>
      <c r="W13" s="200"/>
      <c r="X13" s="201"/>
      <c r="Z13" s="75"/>
    </row>
    <row r="14" spans="1:26" x14ac:dyDescent="0.2">
      <c r="A14" s="7" t="s">
        <v>1</v>
      </c>
      <c r="B14" s="6"/>
      <c r="C14" s="11">
        <v>195</v>
      </c>
      <c r="D14" s="17">
        <f>C14/L7</f>
        <v>0.4721549636803874</v>
      </c>
      <c r="E14" s="13"/>
      <c r="F14" s="7" t="s">
        <v>1</v>
      </c>
      <c r="G14" s="6"/>
      <c r="H14" s="11">
        <v>111</v>
      </c>
      <c r="I14" s="17">
        <f>H14/L7</f>
        <v>0.26876513317191281</v>
      </c>
      <c r="J14" s="13"/>
      <c r="K14" s="7" t="s">
        <v>1</v>
      </c>
      <c r="L14" s="6"/>
      <c r="M14" s="11">
        <v>21</v>
      </c>
      <c r="N14" s="17">
        <f>M14/L7</f>
        <v>5.0847457627118647E-2</v>
      </c>
      <c r="P14" s="7" t="s">
        <v>1</v>
      </c>
      <c r="Q14" s="6"/>
      <c r="R14" s="11">
        <v>56</v>
      </c>
      <c r="S14" s="17">
        <f>R14/L7</f>
        <v>0.13559322033898305</v>
      </c>
      <c r="U14" s="7" t="s">
        <v>1</v>
      </c>
      <c r="V14" s="6"/>
      <c r="W14" s="21">
        <v>30</v>
      </c>
      <c r="X14" s="17">
        <f>W14/L7</f>
        <v>7.2639225181598058E-2</v>
      </c>
      <c r="Z14" s="75"/>
    </row>
    <row r="15" spans="1:26" x14ac:dyDescent="0.2">
      <c r="A15" s="7" t="s">
        <v>2</v>
      </c>
      <c r="B15" s="6"/>
      <c r="C15" s="11">
        <v>1</v>
      </c>
      <c r="D15" s="17">
        <f>C15/L8</f>
        <v>5.5555555555555552E-2</v>
      </c>
      <c r="E15" s="13"/>
      <c r="F15" s="7" t="s">
        <v>2</v>
      </c>
      <c r="G15" s="6"/>
      <c r="H15" s="11">
        <v>2</v>
      </c>
      <c r="I15" s="17">
        <f>H15/L8</f>
        <v>0.1111111111111111</v>
      </c>
      <c r="J15" s="13"/>
      <c r="K15" s="7" t="s">
        <v>2</v>
      </c>
      <c r="L15" s="6"/>
      <c r="M15" s="11">
        <v>0</v>
      </c>
      <c r="N15" s="17">
        <f>M15/L8</f>
        <v>0</v>
      </c>
      <c r="P15" s="7" t="s">
        <v>2</v>
      </c>
      <c r="Q15" s="6"/>
      <c r="R15" s="11">
        <v>14</v>
      </c>
      <c r="S15" s="17">
        <f>R15/L8</f>
        <v>0.77777777777777779</v>
      </c>
      <c r="U15" s="7" t="s">
        <v>2</v>
      </c>
      <c r="V15" s="6"/>
      <c r="W15" s="21">
        <v>1</v>
      </c>
      <c r="X15" s="17">
        <f>W15/L8</f>
        <v>5.5555555555555552E-2</v>
      </c>
      <c r="Z15" s="75"/>
    </row>
    <row r="16" spans="1:26" x14ac:dyDescent="0.2">
      <c r="A16" s="7" t="s">
        <v>3</v>
      </c>
      <c r="B16" s="6"/>
      <c r="C16" s="11">
        <v>196</v>
      </c>
      <c r="D16" s="17">
        <f>C16/L9</f>
        <v>0.48877805486284287</v>
      </c>
      <c r="E16" s="13"/>
      <c r="F16" s="7" t="s">
        <v>3</v>
      </c>
      <c r="G16" s="6"/>
      <c r="H16" s="11">
        <v>111</v>
      </c>
      <c r="I16" s="17">
        <f>H16/L9</f>
        <v>0.27680798004987534</v>
      </c>
      <c r="J16" s="13"/>
      <c r="K16" s="7" t="s">
        <v>3</v>
      </c>
      <c r="L16" s="6"/>
      <c r="M16" s="11">
        <v>21</v>
      </c>
      <c r="N16" s="17">
        <f>M16/L9</f>
        <v>5.2369077306733167E-2</v>
      </c>
      <c r="P16" s="7" t="s">
        <v>3</v>
      </c>
      <c r="Q16" s="6"/>
      <c r="R16" s="11">
        <v>42</v>
      </c>
      <c r="S16" s="17">
        <f>R16/L9</f>
        <v>0.10473815461346633</v>
      </c>
      <c r="U16" s="7" t="s">
        <v>3</v>
      </c>
      <c r="V16" s="6"/>
      <c r="W16" s="21">
        <v>31</v>
      </c>
      <c r="X16" s="17">
        <f>W16/L9</f>
        <v>7.7306733167082295E-2</v>
      </c>
      <c r="Z16" s="75"/>
    </row>
    <row r="17" spans="1:26" x14ac:dyDescent="0.2">
      <c r="A17" s="48" t="s">
        <v>30</v>
      </c>
      <c r="B17" s="49"/>
      <c r="C17" s="5">
        <v>3</v>
      </c>
      <c r="D17" s="18">
        <f>C17/L10</f>
        <v>8.1081081081081086E-2</v>
      </c>
      <c r="E17" s="13"/>
      <c r="F17" s="48" t="s">
        <v>30</v>
      </c>
      <c r="G17" s="49"/>
      <c r="H17" s="5">
        <v>16</v>
      </c>
      <c r="I17" s="18">
        <f>H17/L10</f>
        <v>0.43243243243243246</v>
      </c>
      <c r="J17" s="13"/>
      <c r="K17" s="48" t="s">
        <v>30</v>
      </c>
      <c r="L17" s="49"/>
      <c r="M17" s="5">
        <v>5</v>
      </c>
      <c r="N17" s="18">
        <f>M17/L10</f>
        <v>0.13513513513513514</v>
      </c>
      <c r="O17" s="6"/>
      <c r="P17" s="48" t="s">
        <v>30</v>
      </c>
      <c r="Q17" s="49"/>
      <c r="R17" s="5">
        <v>12</v>
      </c>
      <c r="S17" s="18">
        <f>R17/L10</f>
        <v>0.32432432432432434</v>
      </c>
      <c r="T17" s="6"/>
      <c r="U17" s="191" t="s">
        <v>30</v>
      </c>
      <c r="V17" s="192"/>
      <c r="W17" s="5">
        <v>1</v>
      </c>
      <c r="X17" s="18">
        <f>W17/L10</f>
        <v>2.7027027027027029E-2</v>
      </c>
      <c r="Z17" s="75"/>
    </row>
    <row r="18" spans="1:26" x14ac:dyDescent="0.2">
      <c r="A18" s="40"/>
      <c r="B18" s="6"/>
      <c r="C18" s="40"/>
      <c r="E18" s="14"/>
      <c r="F18" s="40"/>
      <c r="H18" s="40"/>
      <c r="I18" s="6"/>
      <c r="J18" s="6"/>
      <c r="K18" s="40"/>
      <c r="L18" s="6"/>
      <c r="M18" s="40"/>
      <c r="P18" s="40"/>
      <c r="R18" s="40"/>
      <c r="U18" s="40"/>
      <c r="W18" s="40"/>
    </row>
    <row r="19" spans="1:26" x14ac:dyDescent="0.2">
      <c r="A19" s="203" t="s">
        <v>10</v>
      </c>
      <c r="B19" s="204"/>
      <c r="C19" s="203" t="s">
        <v>11</v>
      </c>
      <c r="D19" s="204"/>
      <c r="E19" s="25"/>
      <c r="F19" s="203" t="s">
        <v>10</v>
      </c>
      <c r="G19" s="204"/>
      <c r="H19" s="203" t="s">
        <v>11</v>
      </c>
      <c r="I19" s="204"/>
      <c r="J19" s="26"/>
      <c r="K19" s="203" t="s">
        <v>10</v>
      </c>
      <c r="L19" s="204"/>
      <c r="M19" s="203" t="s">
        <v>11</v>
      </c>
      <c r="N19" s="204"/>
      <c r="O19" s="26"/>
      <c r="P19" s="203" t="s">
        <v>10</v>
      </c>
      <c r="Q19" s="204"/>
      <c r="R19" s="203" t="s">
        <v>11</v>
      </c>
      <c r="S19" s="204"/>
      <c r="U19" s="203" t="s">
        <v>10</v>
      </c>
      <c r="V19" s="204"/>
      <c r="W19" s="203" t="s">
        <v>11</v>
      </c>
      <c r="X19" s="204"/>
    </row>
    <row r="20" spans="1:26" x14ac:dyDescent="0.2">
      <c r="A20" s="9" t="s">
        <v>1</v>
      </c>
      <c r="B20" s="15">
        <v>158</v>
      </c>
      <c r="C20" s="9" t="s">
        <v>1</v>
      </c>
      <c r="D20" s="15">
        <v>37</v>
      </c>
      <c r="F20" s="9" t="s">
        <v>1</v>
      </c>
      <c r="G20" s="15">
        <v>94</v>
      </c>
      <c r="H20" s="9" t="s">
        <v>1</v>
      </c>
      <c r="I20" s="15">
        <v>17</v>
      </c>
      <c r="K20" s="9" t="s">
        <v>1</v>
      </c>
      <c r="L20" s="15">
        <v>16</v>
      </c>
      <c r="M20" s="9" t="s">
        <v>1</v>
      </c>
      <c r="N20" s="15">
        <v>5</v>
      </c>
      <c r="P20" s="9" t="s">
        <v>1</v>
      </c>
      <c r="Q20" s="15">
        <v>38</v>
      </c>
      <c r="R20" s="9" t="s">
        <v>1</v>
      </c>
      <c r="S20" s="15">
        <v>18</v>
      </c>
      <c r="U20" s="9" t="s">
        <v>1</v>
      </c>
      <c r="V20" s="15">
        <v>23</v>
      </c>
      <c r="W20" s="9" t="s">
        <v>1</v>
      </c>
      <c r="X20" s="15">
        <v>7</v>
      </c>
    </row>
    <row r="21" spans="1:26" x14ac:dyDescent="0.2">
      <c r="A21" s="9" t="s">
        <v>4</v>
      </c>
      <c r="B21" s="15">
        <v>1</v>
      </c>
      <c r="C21" s="9" t="s">
        <v>4</v>
      </c>
      <c r="D21" s="15">
        <v>0</v>
      </c>
      <c r="F21" s="9" t="s">
        <v>4</v>
      </c>
      <c r="G21" s="15">
        <v>2</v>
      </c>
      <c r="H21" s="9" t="s">
        <v>4</v>
      </c>
      <c r="I21" s="15">
        <v>0</v>
      </c>
      <c r="K21" s="9" t="s">
        <v>4</v>
      </c>
      <c r="L21" s="15">
        <v>0</v>
      </c>
      <c r="M21" s="9" t="s">
        <v>4</v>
      </c>
      <c r="N21" s="15">
        <v>0</v>
      </c>
      <c r="P21" s="9" t="s">
        <v>4</v>
      </c>
      <c r="Q21" s="15">
        <v>7</v>
      </c>
      <c r="R21" s="9" t="s">
        <v>4</v>
      </c>
      <c r="S21" s="15">
        <v>7</v>
      </c>
      <c r="U21" s="9" t="s">
        <v>4</v>
      </c>
      <c r="V21" s="15">
        <v>1</v>
      </c>
      <c r="W21" s="9" t="s">
        <v>4</v>
      </c>
      <c r="X21" s="15">
        <v>0</v>
      </c>
    </row>
    <row r="22" spans="1:26" x14ac:dyDescent="0.2">
      <c r="A22" s="9" t="s">
        <v>5</v>
      </c>
      <c r="B22" s="15">
        <v>159</v>
      </c>
      <c r="C22" s="9" t="s">
        <v>5</v>
      </c>
      <c r="D22" s="15">
        <v>37</v>
      </c>
      <c r="F22" s="9" t="s">
        <v>5</v>
      </c>
      <c r="G22" s="15">
        <v>94</v>
      </c>
      <c r="H22" s="9" t="s">
        <v>5</v>
      </c>
      <c r="I22" s="15">
        <v>17</v>
      </c>
      <c r="K22" s="9" t="s">
        <v>5</v>
      </c>
      <c r="L22" s="15">
        <v>16</v>
      </c>
      <c r="M22" s="9" t="s">
        <v>5</v>
      </c>
      <c r="N22" s="15">
        <v>5</v>
      </c>
      <c r="P22" s="9" t="s">
        <v>5</v>
      </c>
      <c r="Q22" s="15">
        <v>31</v>
      </c>
      <c r="R22" s="9" t="s">
        <v>5</v>
      </c>
      <c r="S22" s="15">
        <v>11</v>
      </c>
      <c r="U22" s="9" t="s">
        <v>5</v>
      </c>
      <c r="V22" s="15">
        <v>22</v>
      </c>
      <c r="W22" s="9" t="s">
        <v>5</v>
      </c>
      <c r="X22" s="15">
        <v>9</v>
      </c>
    </row>
    <row r="23" spans="1:26" x14ac:dyDescent="0.2">
      <c r="A23" s="10" t="s">
        <v>30</v>
      </c>
      <c r="B23" s="16">
        <v>0</v>
      </c>
      <c r="C23" s="10" t="s">
        <v>30</v>
      </c>
      <c r="D23" s="16">
        <v>3</v>
      </c>
      <c r="F23" s="10" t="s">
        <v>30</v>
      </c>
      <c r="G23" s="16">
        <v>15</v>
      </c>
      <c r="H23" s="10" t="s">
        <v>30</v>
      </c>
      <c r="I23" s="16">
        <v>1</v>
      </c>
      <c r="K23" s="10" t="s">
        <v>30</v>
      </c>
      <c r="L23" s="16">
        <v>4</v>
      </c>
      <c r="M23" s="10" t="s">
        <v>30</v>
      </c>
      <c r="N23" s="16">
        <v>1</v>
      </c>
      <c r="P23" s="10" t="s">
        <v>30</v>
      </c>
      <c r="Q23" s="16">
        <v>9</v>
      </c>
      <c r="R23" s="10" t="s">
        <v>30</v>
      </c>
      <c r="S23" s="16">
        <v>3</v>
      </c>
      <c r="U23" s="10" t="s">
        <v>30</v>
      </c>
      <c r="V23" s="16">
        <v>1</v>
      </c>
      <c r="W23" s="10" t="s">
        <v>30</v>
      </c>
      <c r="X23" s="16">
        <v>0</v>
      </c>
    </row>
    <row r="24" spans="1:26" x14ac:dyDescent="0.2">
      <c r="A24" s="46" t="s">
        <v>32</v>
      </c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</row>
    <row r="25" spans="1:26" x14ac:dyDescent="0.2">
      <c r="A25" s="27"/>
    </row>
    <row r="26" spans="1:26" x14ac:dyDescent="0.2">
      <c r="A26" s="179" t="s">
        <v>33</v>
      </c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179"/>
      <c r="M26" s="179"/>
      <c r="N26" s="179"/>
      <c r="O26" s="179"/>
      <c r="P26" s="179"/>
      <c r="Q26" s="179"/>
      <c r="R26" s="179"/>
      <c r="S26" s="179"/>
      <c r="T26" s="179"/>
      <c r="U26" s="179"/>
      <c r="V26" s="179"/>
      <c r="W26" s="179"/>
      <c r="X26" s="179"/>
    </row>
    <row r="27" spans="1:26" x14ac:dyDescent="0.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2"/>
      <c r="Z27" s="77"/>
    </row>
    <row r="28" spans="1:26" x14ac:dyDescent="0.2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Z28" s="77"/>
    </row>
    <row r="29" spans="1:26" x14ac:dyDescent="0.2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Z29" s="77"/>
    </row>
    <row r="30" spans="1:26" x14ac:dyDescent="0.2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</row>
    <row r="31" spans="1:26" x14ac:dyDescent="0.2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</row>
    <row r="32" spans="1:26" x14ac:dyDescent="0.2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</row>
    <row r="33" spans="1:26" x14ac:dyDescent="0.2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</row>
    <row r="34" spans="1:26" x14ac:dyDescent="0.2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</row>
    <row r="35" spans="1:26" x14ac:dyDescent="0.2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</row>
    <row r="36" spans="1:26" x14ac:dyDescent="0.2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</row>
    <row r="37" spans="1:26" x14ac:dyDescent="0.2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</row>
    <row r="38" spans="1:26" x14ac:dyDescent="0.2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Z38" s="77"/>
    </row>
    <row r="39" spans="1:26" x14ac:dyDescent="0.2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Z39" s="77"/>
    </row>
    <row r="40" spans="1:26" x14ac:dyDescent="0.2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</row>
    <row r="41" spans="1:26" x14ac:dyDescent="0.2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</row>
    <row r="42" spans="1:26" x14ac:dyDescent="0.2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</row>
    <row r="43" spans="1:26" ht="12.75" customHeight="1" x14ac:dyDescent="0.2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</row>
    <row r="44" spans="1:26" ht="12.75" customHeight="1" x14ac:dyDescent="0.2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</row>
    <row r="45" spans="1:26" x14ac:dyDescent="0.2">
      <c r="A45" s="202"/>
      <c r="B45" s="212"/>
      <c r="C45" s="212"/>
      <c r="D45" s="212"/>
      <c r="E45" s="212"/>
      <c r="F45" s="212"/>
      <c r="G45" s="212"/>
      <c r="H45" s="212"/>
      <c r="I45" s="212"/>
      <c r="J45" s="212"/>
      <c r="K45" s="212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</row>
    <row r="46" spans="1:26" x14ac:dyDescent="0.2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</row>
    <row r="47" spans="1:26" ht="17.25" customHeight="1" x14ac:dyDescent="0.2">
      <c r="A47" s="43"/>
      <c r="B47" s="43"/>
      <c r="C47" s="43"/>
      <c r="D47" s="205"/>
      <c r="E47" s="205"/>
      <c r="F47" s="205"/>
      <c r="G47" s="205"/>
      <c r="H47" s="205"/>
      <c r="I47" s="205"/>
      <c r="J47" s="205"/>
      <c r="K47" s="205"/>
      <c r="L47" s="34"/>
      <c r="M47" s="35"/>
      <c r="N47" s="34"/>
      <c r="O47" s="34"/>
      <c r="P47" s="34"/>
      <c r="Q47" s="34"/>
      <c r="R47" s="35"/>
      <c r="S47" s="34"/>
      <c r="T47" s="34"/>
      <c r="U47" s="34"/>
      <c r="V47" s="34"/>
    </row>
    <row r="48" spans="1:26" x14ac:dyDescent="0.2">
      <c r="A48" s="206"/>
      <c r="B48" s="206"/>
      <c r="C48" s="206"/>
      <c r="D48" s="207"/>
      <c r="E48" s="207"/>
      <c r="F48" s="207"/>
      <c r="G48" s="207"/>
      <c r="H48" s="207"/>
      <c r="I48" s="207"/>
      <c r="J48" s="207"/>
      <c r="K48" s="207"/>
      <c r="L48" s="36"/>
      <c r="M48" s="36"/>
      <c r="N48" s="37"/>
      <c r="O48" s="36"/>
      <c r="P48" s="36"/>
      <c r="Q48" s="33"/>
      <c r="R48" s="36"/>
      <c r="S48" s="37"/>
      <c r="T48" s="36"/>
      <c r="U48" s="36"/>
      <c r="V48" s="33"/>
      <c r="X48" s="31"/>
    </row>
    <row r="49" spans="1:26" x14ac:dyDescent="0.2">
      <c r="A49" s="206"/>
      <c r="B49" s="206"/>
      <c r="C49" s="206"/>
      <c r="D49" s="207"/>
      <c r="E49" s="207"/>
      <c r="F49" s="207"/>
      <c r="G49" s="207"/>
      <c r="H49" s="207"/>
      <c r="I49" s="207"/>
      <c r="J49" s="207"/>
      <c r="K49" s="207"/>
      <c r="L49" s="36"/>
      <c r="M49" s="36"/>
      <c r="N49" s="37"/>
      <c r="O49" s="36"/>
      <c r="P49" s="36"/>
      <c r="Q49" s="33"/>
      <c r="R49" s="36"/>
      <c r="S49" s="37"/>
      <c r="T49" s="36"/>
      <c r="U49" s="36"/>
      <c r="V49" s="33"/>
      <c r="W49" s="6"/>
      <c r="X49" s="31"/>
    </row>
    <row r="50" spans="1:26" x14ac:dyDescent="0.2">
      <c r="A50" s="206"/>
      <c r="B50" s="206"/>
      <c r="C50" s="206"/>
      <c r="D50" s="207"/>
      <c r="E50" s="207"/>
      <c r="F50" s="207"/>
      <c r="G50" s="207"/>
      <c r="H50" s="207"/>
      <c r="I50" s="207"/>
      <c r="J50" s="207"/>
      <c r="K50" s="207"/>
      <c r="L50" s="36"/>
      <c r="M50" s="36"/>
      <c r="N50" s="37"/>
      <c r="O50" s="36"/>
      <c r="P50" s="36"/>
      <c r="Q50" s="33"/>
      <c r="R50" s="36"/>
      <c r="S50" s="37"/>
      <c r="T50" s="36"/>
      <c r="U50" s="36"/>
      <c r="V50" s="33"/>
      <c r="W50" s="6"/>
      <c r="X50" s="31"/>
    </row>
    <row r="51" spans="1:26" x14ac:dyDescent="0.2">
      <c r="A51" s="206"/>
      <c r="B51" s="206"/>
      <c r="C51" s="206"/>
      <c r="D51" s="207"/>
      <c r="E51" s="207"/>
      <c r="F51" s="207"/>
      <c r="G51" s="207"/>
      <c r="H51" s="207"/>
      <c r="I51" s="207"/>
      <c r="J51" s="207"/>
      <c r="K51" s="207"/>
      <c r="L51" s="36"/>
      <c r="M51" s="36"/>
      <c r="N51" s="37"/>
      <c r="O51" s="36"/>
      <c r="P51" s="36"/>
      <c r="Q51" s="33"/>
      <c r="R51" s="36"/>
      <c r="S51" s="37"/>
      <c r="T51" s="36"/>
      <c r="U51" s="36"/>
      <c r="V51" s="33"/>
      <c r="W51" s="6"/>
      <c r="X51" s="31"/>
      <c r="Y51" s="23"/>
      <c r="Z51" s="74"/>
    </row>
    <row r="52" spans="1:26" x14ac:dyDescent="0.2">
      <c r="A52" s="206"/>
      <c r="B52" s="206"/>
      <c r="C52" s="206"/>
      <c r="D52" s="207"/>
      <c r="E52" s="207"/>
      <c r="F52" s="207"/>
      <c r="G52" s="207"/>
      <c r="H52" s="207"/>
      <c r="I52" s="207"/>
      <c r="J52" s="207"/>
      <c r="K52" s="207"/>
      <c r="L52" s="36"/>
      <c r="M52" s="36"/>
      <c r="N52" s="37"/>
      <c r="O52" s="36"/>
      <c r="P52" s="36"/>
      <c r="Q52" s="33"/>
      <c r="R52" s="36"/>
      <c r="S52" s="37"/>
      <c r="T52" s="36"/>
      <c r="U52" s="36"/>
      <c r="V52" s="33"/>
      <c r="X52" s="31"/>
      <c r="Y52" s="6"/>
      <c r="Z52" s="74"/>
    </row>
    <row r="53" spans="1:26" x14ac:dyDescent="0.2">
      <c r="A53" s="206"/>
      <c r="B53" s="206"/>
      <c r="C53" s="206"/>
      <c r="D53" s="207"/>
      <c r="E53" s="207"/>
      <c r="F53" s="207"/>
      <c r="G53" s="207"/>
      <c r="H53" s="207"/>
      <c r="I53" s="207"/>
      <c r="J53" s="207"/>
      <c r="K53" s="207"/>
      <c r="L53" s="36"/>
      <c r="M53" s="36"/>
      <c r="N53" s="37"/>
      <c r="O53" s="36"/>
      <c r="P53" s="36"/>
      <c r="Q53" s="33"/>
      <c r="R53" s="36"/>
      <c r="S53" s="37"/>
      <c r="T53" s="36"/>
      <c r="U53" s="36"/>
      <c r="V53" s="33"/>
      <c r="X53" s="31"/>
      <c r="Y53" s="6"/>
      <c r="Z53" s="74"/>
    </row>
    <row r="54" spans="1:26" x14ac:dyDescent="0.2">
      <c r="A54" s="206"/>
      <c r="B54" s="206"/>
      <c r="C54" s="206"/>
      <c r="D54" s="207"/>
      <c r="E54" s="207"/>
      <c r="F54" s="207"/>
      <c r="G54" s="207"/>
      <c r="H54" s="207"/>
      <c r="I54" s="207"/>
      <c r="J54" s="207"/>
      <c r="K54" s="207"/>
      <c r="L54" s="36"/>
      <c r="M54" s="36"/>
      <c r="N54" s="37"/>
      <c r="O54" s="36"/>
      <c r="P54" s="36"/>
      <c r="Q54" s="33"/>
      <c r="R54" s="36"/>
      <c r="S54" s="37"/>
      <c r="T54" s="36"/>
      <c r="U54" s="36"/>
      <c r="V54" s="33"/>
      <c r="X54" s="31"/>
      <c r="Y54" s="6"/>
      <c r="Z54" s="74"/>
    </row>
    <row r="55" spans="1:26" x14ac:dyDescent="0.2">
      <c r="A55" s="206"/>
      <c r="B55" s="206"/>
      <c r="C55" s="206"/>
      <c r="D55" s="207"/>
      <c r="E55" s="207"/>
      <c r="F55" s="207"/>
      <c r="G55" s="207"/>
      <c r="H55" s="207"/>
      <c r="I55" s="207"/>
      <c r="J55" s="207"/>
      <c r="K55" s="207"/>
      <c r="L55" s="36"/>
      <c r="M55" s="36"/>
      <c r="N55" s="37"/>
      <c r="O55" s="36"/>
      <c r="P55" s="36"/>
      <c r="Q55" s="33"/>
      <c r="R55" s="36"/>
      <c r="S55" s="37"/>
      <c r="T55" s="36"/>
      <c r="U55" s="36"/>
      <c r="V55" s="33"/>
      <c r="X55" s="31"/>
      <c r="Y55" s="6"/>
      <c r="Z55" s="74"/>
    </row>
    <row r="56" spans="1:26" x14ac:dyDescent="0.2">
      <c r="A56" s="206"/>
      <c r="B56" s="206"/>
      <c r="C56" s="206"/>
      <c r="D56" s="207"/>
      <c r="E56" s="207"/>
      <c r="F56" s="207"/>
      <c r="G56" s="207"/>
      <c r="H56" s="207"/>
      <c r="I56" s="207"/>
      <c r="J56" s="207"/>
      <c r="K56" s="207"/>
      <c r="L56" s="36"/>
      <c r="M56" s="36"/>
      <c r="N56" s="37"/>
      <c r="O56" s="36"/>
      <c r="P56" s="36"/>
      <c r="Q56" s="33"/>
      <c r="R56" s="36"/>
      <c r="S56" s="37"/>
      <c r="T56" s="36"/>
      <c r="U56" s="36"/>
      <c r="V56" s="33"/>
      <c r="X56" s="31"/>
      <c r="Y56" s="6"/>
      <c r="Z56" s="74"/>
    </row>
    <row r="57" spans="1:26" x14ac:dyDescent="0.2">
      <c r="A57" s="206"/>
      <c r="B57" s="206"/>
      <c r="C57" s="206"/>
      <c r="D57" s="207"/>
      <c r="E57" s="207"/>
      <c r="F57" s="207"/>
      <c r="G57" s="207"/>
      <c r="H57" s="207"/>
      <c r="I57" s="207"/>
      <c r="J57" s="207"/>
      <c r="K57" s="207"/>
      <c r="L57" s="36"/>
      <c r="M57" s="36"/>
      <c r="N57" s="37"/>
      <c r="O57" s="36"/>
      <c r="P57" s="36"/>
      <c r="Q57" s="33"/>
      <c r="R57" s="36"/>
      <c r="S57" s="37"/>
      <c r="T57" s="36"/>
      <c r="U57" s="36"/>
      <c r="V57" s="33"/>
      <c r="X57" s="31"/>
      <c r="Y57" s="6"/>
      <c r="Z57" s="74"/>
    </row>
    <row r="58" spans="1:26" x14ac:dyDescent="0.2">
      <c r="A58" s="206"/>
      <c r="B58" s="206"/>
      <c r="C58" s="206"/>
      <c r="D58" s="207"/>
      <c r="E58" s="207"/>
      <c r="F58" s="207"/>
      <c r="G58" s="207"/>
      <c r="H58" s="207"/>
      <c r="I58" s="207"/>
      <c r="J58" s="207"/>
      <c r="K58" s="207"/>
      <c r="L58" s="36"/>
      <c r="M58" s="36"/>
      <c r="N58" s="37"/>
      <c r="O58" s="36"/>
      <c r="P58" s="36"/>
      <c r="Q58" s="33"/>
      <c r="R58" s="36"/>
      <c r="S58" s="37"/>
      <c r="T58" s="36"/>
      <c r="U58" s="36"/>
      <c r="V58" s="33"/>
      <c r="X58" s="31"/>
      <c r="Y58" s="6"/>
      <c r="Z58" s="74"/>
    </row>
    <row r="59" spans="1:26" ht="20.25" x14ac:dyDescent="0.3">
      <c r="A59" s="206"/>
      <c r="B59" s="206"/>
      <c r="C59" s="206"/>
      <c r="D59" s="207"/>
      <c r="E59" s="207"/>
      <c r="F59" s="207"/>
      <c r="G59" s="207"/>
      <c r="H59" s="207"/>
      <c r="I59" s="207"/>
      <c r="J59" s="207"/>
      <c r="K59" s="207"/>
      <c r="L59" s="36"/>
      <c r="M59" s="36"/>
      <c r="N59" s="37"/>
      <c r="O59" s="36"/>
      <c r="P59" s="36"/>
      <c r="Q59" s="33"/>
      <c r="R59" s="36"/>
      <c r="S59" s="37"/>
      <c r="T59" s="36"/>
      <c r="U59" s="36"/>
      <c r="V59" s="33"/>
      <c r="W59" s="213"/>
      <c r="X59" s="213"/>
      <c r="Y59" s="6"/>
      <c r="Z59" s="74"/>
    </row>
    <row r="60" spans="1:26" x14ac:dyDescent="0.2">
      <c r="A60" s="209"/>
      <c r="B60" s="209"/>
      <c r="C60" s="209"/>
      <c r="D60" s="210"/>
      <c r="E60" s="210"/>
      <c r="F60" s="210"/>
      <c r="G60" s="210"/>
      <c r="H60" s="210"/>
      <c r="I60" s="210"/>
      <c r="J60" s="210"/>
      <c r="K60" s="210"/>
      <c r="L60" s="39"/>
      <c r="M60" s="34"/>
      <c r="N60" s="38"/>
      <c r="O60" s="38"/>
      <c r="P60" s="38"/>
      <c r="Q60" s="39"/>
      <c r="R60" s="34"/>
      <c r="S60" s="38"/>
      <c r="T60" s="38"/>
      <c r="U60" s="38"/>
      <c r="V60" s="39"/>
    </row>
    <row r="61" spans="1:26" x14ac:dyDescent="0.2">
      <c r="A61" s="27"/>
      <c r="D61" s="29"/>
      <c r="E61" s="29"/>
      <c r="F61" s="29"/>
    </row>
    <row r="64" spans="1:26" ht="20.25" x14ac:dyDescent="0.3">
      <c r="T64" s="52"/>
      <c r="U64" s="52"/>
      <c r="V64" s="52"/>
      <c r="Y64" s="52"/>
    </row>
    <row r="65" spans="21:25" ht="20.25" x14ac:dyDescent="0.3">
      <c r="U65" s="24"/>
      <c r="V65" s="24"/>
      <c r="Y65" s="24"/>
    </row>
  </sheetData>
  <mergeCells count="88">
    <mergeCell ref="W59:X59"/>
    <mergeCell ref="A60:C60"/>
    <mergeCell ref="D60:F60"/>
    <mergeCell ref="G60:H60"/>
    <mergeCell ref="I60:K60"/>
    <mergeCell ref="A59:C59"/>
    <mergeCell ref="D59:F59"/>
    <mergeCell ref="G59:H59"/>
    <mergeCell ref="I59:K59"/>
    <mergeCell ref="A57:C57"/>
    <mergeCell ref="D57:F57"/>
    <mergeCell ref="G57:H57"/>
    <mergeCell ref="I57:K57"/>
    <mergeCell ref="A58:C58"/>
    <mergeCell ref="D58:F58"/>
    <mergeCell ref="G58:H58"/>
    <mergeCell ref="I58:K58"/>
    <mergeCell ref="A55:C55"/>
    <mergeCell ref="D55:F55"/>
    <mergeCell ref="G55:H55"/>
    <mergeCell ref="I55:K55"/>
    <mergeCell ref="A56:C56"/>
    <mergeCell ref="D56:F56"/>
    <mergeCell ref="G56:H56"/>
    <mergeCell ref="I56:K56"/>
    <mergeCell ref="A53:C53"/>
    <mergeCell ref="D53:F53"/>
    <mergeCell ref="G53:H53"/>
    <mergeCell ref="I53:K53"/>
    <mergeCell ref="A54:C54"/>
    <mergeCell ref="D54:F54"/>
    <mergeCell ref="G54:H54"/>
    <mergeCell ref="I54:K54"/>
    <mergeCell ref="A51:C51"/>
    <mergeCell ref="D51:F51"/>
    <mergeCell ref="G51:H51"/>
    <mergeCell ref="I51:K51"/>
    <mergeCell ref="A52:C52"/>
    <mergeCell ref="D52:F52"/>
    <mergeCell ref="G52:H52"/>
    <mergeCell ref="I52:K52"/>
    <mergeCell ref="A49:C49"/>
    <mergeCell ref="D49:F49"/>
    <mergeCell ref="G49:H49"/>
    <mergeCell ref="I49:K49"/>
    <mergeCell ref="A50:C50"/>
    <mergeCell ref="D50:F50"/>
    <mergeCell ref="G50:H50"/>
    <mergeCell ref="I50:K50"/>
    <mergeCell ref="D47:F47"/>
    <mergeCell ref="G47:H47"/>
    <mergeCell ref="I47:K47"/>
    <mergeCell ref="A48:C48"/>
    <mergeCell ref="D48:F48"/>
    <mergeCell ref="G48:H48"/>
    <mergeCell ref="I48:K48"/>
    <mergeCell ref="P19:Q19"/>
    <mergeCell ref="R19:S19"/>
    <mergeCell ref="U19:V19"/>
    <mergeCell ref="W19:X19"/>
    <mergeCell ref="A26:X26"/>
    <mergeCell ref="M19:N19"/>
    <mergeCell ref="A45:K45"/>
    <mergeCell ref="A19:B19"/>
    <mergeCell ref="C19:D19"/>
    <mergeCell ref="F19:G19"/>
    <mergeCell ref="H19:I19"/>
    <mergeCell ref="K19:L19"/>
    <mergeCell ref="A13:D13"/>
    <mergeCell ref="F13:I13"/>
    <mergeCell ref="K13:N13"/>
    <mergeCell ref="P13:S13"/>
    <mergeCell ref="U13:X13"/>
    <mergeCell ref="U17:V17"/>
    <mergeCell ref="I9:K9"/>
    <mergeCell ref="L9:M9"/>
    <mergeCell ref="N9:P9"/>
    <mergeCell ref="I10:K10"/>
    <mergeCell ref="L10:M10"/>
    <mergeCell ref="N10:P10"/>
    <mergeCell ref="I8:K8"/>
    <mergeCell ref="L8:M8"/>
    <mergeCell ref="N8:P8"/>
    <mergeCell ref="A4:X4"/>
    <mergeCell ref="I6:P6"/>
    <mergeCell ref="I7:K7"/>
    <mergeCell ref="L7:M7"/>
    <mergeCell ref="N7:P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2020.g.</vt:lpstr>
      <vt:lpstr>2019.g.</vt:lpstr>
      <vt:lpstr>2018.g.</vt:lpstr>
      <vt:lpstr>2017.g.</vt:lpstr>
      <vt:lpstr>2016.g.</vt:lpstr>
      <vt:lpstr>2015.g.</vt:lpstr>
      <vt:lpstr>2014.g.</vt:lpstr>
      <vt:lpstr>2013.g.</vt:lpstr>
      <vt:lpstr>2012.g.</vt:lpstr>
      <vt:lpstr>2011.g.</vt:lpstr>
    </vt:vector>
  </TitlesOfParts>
  <Company>CSDD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Edgars</dc:creator>
  <cp:lastModifiedBy>Aldis.Lama</cp:lastModifiedBy>
  <cp:lastPrinted>2021-04-16T07:15:47Z</cp:lastPrinted>
  <dcterms:created xsi:type="dcterms:W3CDTF">1997-02-26T10:16:00Z</dcterms:created>
  <dcterms:modified xsi:type="dcterms:W3CDTF">2021-04-16T07:37:41Z</dcterms:modified>
</cp:coreProperties>
</file>