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425" yWindow="1815" windowWidth="14640" windowHeight="7545"/>
  </bookViews>
  <sheets>
    <sheet name="2020.g." sheetId="2" r:id="rId1"/>
    <sheet name="2019.g." sheetId="12" r:id="rId2"/>
    <sheet name="2018.g." sheetId="11" r:id="rId3"/>
    <sheet name="2017.g." sheetId="10" r:id="rId4"/>
    <sheet name="2016.g." sheetId="9" r:id="rId5"/>
    <sheet name="2015.g." sheetId="7" r:id="rId6"/>
    <sheet name="2014.g." sheetId="6" r:id="rId7"/>
    <sheet name="2013.g" sheetId="3" r:id="rId8"/>
    <sheet name="2012.g." sheetId="5" r:id="rId9"/>
    <sheet name="2011.g." sheetId="4" r:id="rId10"/>
  </sheets>
  <calcPr calcId="152511"/>
</workbook>
</file>

<file path=xl/calcChain.xml><?xml version="1.0" encoding="utf-8"?>
<calcChain xmlns="http://schemas.openxmlformats.org/spreadsheetml/2006/main">
  <c r="AF20" i="2" l="1"/>
  <c r="AF21" i="2"/>
  <c r="AF22" i="2"/>
  <c r="AF23" i="2"/>
  <c r="AF24" i="2"/>
  <c r="AF25" i="2"/>
  <c r="AF26" i="2"/>
  <c r="AF27" i="2"/>
  <c r="AF28" i="2"/>
  <c r="AF29" i="2"/>
  <c r="AF30" i="2"/>
  <c r="AF31" i="2"/>
  <c r="AF19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36" i="2"/>
  <c r="C31" i="2" l="1"/>
  <c r="AE48" i="12"/>
  <c r="AD48" i="12"/>
  <c r="AC48" i="12"/>
  <c r="AF47" i="12"/>
  <c r="AG47" i="12" s="1"/>
  <c r="AF46" i="12"/>
  <c r="AG46" i="12" s="1"/>
  <c r="AF45" i="12"/>
  <c r="AG45" i="12" s="1"/>
  <c r="AF44" i="12"/>
  <c r="AG44" i="12" s="1"/>
  <c r="AF43" i="12"/>
  <c r="AG43" i="12" s="1"/>
  <c r="AF42" i="12"/>
  <c r="AG42" i="12" s="1"/>
  <c r="AF41" i="12"/>
  <c r="AG41" i="12" s="1"/>
  <c r="AF40" i="12"/>
  <c r="AG40" i="12" s="1"/>
  <c r="AF39" i="12"/>
  <c r="AG39" i="12" s="1"/>
  <c r="AF38" i="12"/>
  <c r="AG38" i="12" s="1"/>
  <c r="AF37" i="12"/>
  <c r="AG37" i="12" s="1"/>
  <c r="AF36" i="12"/>
  <c r="AG36" i="12" s="1"/>
  <c r="J31" i="12"/>
  <c r="I31" i="12"/>
  <c r="H31" i="12"/>
  <c r="G31" i="12"/>
  <c r="F31" i="12"/>
  <c r="E31" i="12"/>
  <c r="D31" i="12"/>
  <c r="M30" i="12"/>
  <c r="L30" i="12"/>
  <c r="K30" i="12"/>
  <c r="AH30" i="12" s="1"/>
  <c r="AF30" i="12" s="1"/>
  <c r="M29" i="12"/>
  <c r="L29" i="12"/>
  <c r="K29" i="12"/>
  <c r="AH29" i="12" s="1"/>
  <c r="AF29" i="12" s="1"/>
  <c r="M28" i="12"/>
  <c r="L28" i="12"/>
  <c r="K28" i="12"/>
  <c r="AH28" i="12" s="1"/>
  <c r="AF28" i="12" s="1"/>
  <c r="M27" i="12"/>
  <c r="L27" i="12"/>
  <c r="K27" i="12"/>
  <c r="AH27" i="12" s="1"/>
  <c r="AF27" i="12" s="1"/>
  <c r="M26" i="12"/>
  <c r="L26" i="12"/>
  <c r="K26" i="12"/>
  <c r="AH26" i="12" s="1"/>
  <c r="AF26" i="12" s="1"/>
  <c r="M25" i="12"/>
  <c r="L25" i="12"/>
  <c r="K25" i="12"/>
  <c r="AH25" i="12" s="1"/>
  <c r="AF25" i="12" s="1"/>
  <c r="M24" i="12"/>
  <c r="L24" i="12"/>
  <c r="K24" i="12"/>
  <c r="AH24" i="12" s="1"/>
  <c r="AF24" i="12" s="1"/>
  <c r="M23" i="12"/>
  <c r="L23" i="12"/>
  <c r="K23" i="12"/>
  <c r="AH23" i="12" s="1"/>
  <c r="AF23" i="12" s="1"/>
  <c r="M22" i="12"/>
  <c r="L22" i="12"/>
  <c r="K22" i="12"/>
  <c r="AH22" i="12" s="1"/>
  <c r="AF22" i="12" s="1"/>
  <c r="M21" i="12"/>
  <c r="L21" i="12"/>
  <c r="K21" i="12"/>
  <c r="AH21" i="12" s="1"/>
  <c r="AF21" i="12" s="1"/>
  <c r="M20" i="12"/>
  <c r="L20" i="12"/>
  <c r="K20" i="12"/>
  <c r="AH20" i="12" s="1"/>
  <c r="AF20" i="12" s="1"/>
  <c r="M19" i="12"/>
  <c r="M31" i="12" s="1"/>
  <c r="L19" i="12"/>
  <c r="L31" i="12" s="1"/>
  <c r="K19" i="12"/>
  <c r="K31" i="12" s="1"/>
  <c r="X12" i="12"/>
  <c r="W12" i="12"/>
  <c r="V12" i="12"/>
  <c r="U12" i="12"/>
  <c r="T12" i="12"/>
  <c r="R12" i="12"/>
  <c r="Q12" i="12"/>
  <c r="P12" i="12"/>
  <c r="O12" i="12"/>
  <c r="N12" i="12"/>
  <c r="L12" i="12"/>
  <c r="K12" i="12"/>
  <c r="J12" i="12"/>
  <c r="I12" i="12"/>
  <c r="H12" i="12"/>
  <c r="F12" i="12"/>
  <c r="E12" i="12"/>
  <c r="D12" i="12"/>
  <c r="C12" i="12"/>
  <c r="B12" i="12"/>
  <c r="Y11" i="12"/>
  <c r="S11" i="12"/>
  <c r="M11" i="12"/>
  <c r="G11" i="12"/>
  <c r="Y10" i="12"/>
  <c r="S10" i="12"/>
  <c r="M10" i="12"/>
  <c r="G10" i="12"/>
  <c r="Y9" i="12"/>
  <c r="Y12" i="12" s="1"/>
  <c r="S9" i="12"/>
  <c r="S12" i="12" s="1"/>
  <c r="M9" i="12"/>
  <c r="M12" i="12" s="1"/>
  <c r="G9" i="12"/>
  <c r="G12" i="12" s="1"/>
  <c r="AI46" i="12" l="1"/>
  <c r="AH19" i="12"/>
  <c r="AF48" i="12"/>
  <c r="AG48" i="12" s="1"/>
  <c r="AF49" i="12"/>
  <c r="AG49" i="12" s="1"/>
  <c r="AH31" i="12" l="1"/>
  <c r="AF31" i="12" s="1"/>
  <c r="AF19" i="12"/>
  <c r="I31" i="2" l="1"/>
  <c r="H31" i="2"/>
  <c r="F31" i="2"/>
  <c r="E31" i="2"/>
  <c r="AE48" i="11"/>
  <c r="AD48" i="11"/>
  <c r="AC48" i="11"/>
  <c r="AG47" i="11"/>
  <c r="AF47" i="11"/>
  <c r="AF46" i="11"/>
  <c r="AG46" i="11" s="1"/>
  <c r="AF45" i="11"/>
  <c r="AG45" i="11" s="1"/>
  <c r="AF44" i="11"/>
  <c r="AG44" i="11" s="1"/>
  <c r="AF43" i="11"/>
  <c r="AG43" i="11" s="1"/>
  <c r="AF42" i="11"/>
  <c r="AG42" i="11" s="1"/>
  <c r="AF41" i="11"/>
  <c r="AG41" i="11" s="1"/>
  <c r="AF40" i="11"/>
  <c r="AG40" i="11" s="1"/>
  <c r="AF39" i="11"/>
  <c r="AG39" i="11" s="1"/>
  <c r="AF38" i="11"/>
  <c r="AG38" i="11" s="1"/>
  <c r="AF37" i="11"/>
  <c r="AG37" i="11" s="1"/>
  <c r="AF36" i="11"/>
  <c r="AF49" i="11" s="1"/>
  <c r="AG49" i="11" s="1"/>
  <c r="J31" i="11"/>
  <c r="I31" i="11"/>
  <c r="H31" i="11"/>
  <c r="G31" i="11"/>
  <c r="F31" i="11"/>
  <c r="E31" i="11"/>
  <c r="D31" i="11"/>
  <c r="C31" i="11"/>
  <c r="B31" i="11"/>
  <c r="M30" i="11"/>
  <c r="L30" i="11"/>
  <c r="K30" i="11"/>
  <c r="AH30" i="11" s="1"/>
  <c r="AF30" i="11" s="1"/>
  <c r="M29" i="11"/>
  <c r="L29" i="11"/>
  <c r="K29" i="11"/>
  <c r="AH29" i="11" s="1"/>
  <c r="AF29" i="11" s="1"/>
  <c r="M28" i="11"/>
  <c r="L28" i="11"/>
  <c r="K28" i="11"/>
  <c r="AH28" i="11" s="1"/>
  <c r="AF28" i="11" s="1"/>
  <c r="M27" i="11"/>
  <c r="L27" i="11"/>
  <c r="K27" i="11"/>
  <c r="AH27" i="11" s="1"/>
  <c r="AF27" i="11" s="1"/>
  <c r="M26" i="11"/>
  <c r="L26" i="11"/>
  <c r="K26" i="11"/>
  <c r="AH26" i="11" s="1"/>
  <c r="AF26" i="11" s="1"/>
  <c r="M25" i="11"/>
  <c r="L25" i="11"/>
  <c r="K25" i="11"/>
  <c r="AH25" i="11" s="1"/>
  <c r="AF25" i="11" s="1"/>
  <c r="M24" i="11"/>
  <c r="L24" i="11"/>
  <c r="K24" i="11"/>
  <c r="AH24" i="11" s="1"/>
  <c r="AF24" i="11" s="1"/>
  <c r="M23" i="11"/>
  <c r="L23" i="11"/>
  <c r="K23" i="11"/>
  <c r="AH23" i="11" s="1"/>
  <c r="AF23" i="11" s="1"/>
  <c r="M22" i="11"/>
  <c r="L22" i="11"/>
  <c r="K22" i="11"/>
  <c r="AH22" i="11" s="1"/>
  <c r="AF22" i="11" s="1"/>
  <c r="M21" i="11"/>
  <c r="L21" i="11"/>
  <c r="K21" i="11"/>
  <c r="AH21" i="11" s="1"/>
  <c r="AF21" i="11" s="1"/>
  <c r="M20" i="11"/>
  <c r="L20" i="11"/>
  <c r="L31" i="11" s="1"/>
  <c r="K20" i="11"/>
  <c r="AH20" i="11" s="1"/>
  <c r="AF20" i="11" s="1"/>
  <c r="M19" i="11"/>
  <c r="M31" i="11" s="1"/>
  <c r="L19" i="11"/>
  <c r="K19" i="11"/>
  <c r="K31" i="11" s="1"/>
  <c r="X12" i="11"/>
  <c r="W12" i="11"/>
  <c r="V12" i="11"/>
  <c r="U12" i="11"/>
  <c r="T12" i="11"/>
  <c r="R12" i="11"/>
  <c r="Q12" i="11"/>
  <c r="P12" i="11"/>
  <c r="O12" i="11"/>
  <c r="N12" i="11"/>
  <c r="M12" i="11"/>
  <c r="L12" i="11"/>
  <c r="K12" i="11"/>
  <c r="J12" i="11"/>
  <c r="I12" i="11"/>
  <c r="H12" i="11"/>
  <c r="F12" i="11"/>
  <c r="E12" i="11"/>
  <c r="D12" i="11"/>
  <c r="C12" i="11"/>
  <c r="B12" i="11"/>
  <c r="Y11" i="11"/>
  <c r="S11" i="11"/>
  <c r="M11" i="11"/>
  <c r="G11" i="11"/>
  <c r="Y10" i="11"/>
  <c r="S10" i="11"/>
  <c r="M10" i="11"/>
  <c r="G10" i="11"/>
  <c r="Y9" i="11"/>
  <c r="Y12" i="11" s="1"/>
  <c r="S9" i="11"/>
  <c r="S12" i="11" s="1"/>
  <c r="M9" i="11"/>
  <c r="G9" i="11"/>
  <c r="G12" i="11" s="1"/>
  <c r="AF48" i="11" l="1"/>
  <c r="AG48" i="11" s="1"/>
  <c r="AG36" i="11"/>
  <c r="AI46" i="11" s="1"/>
  <c r="AH19" i="11"/>
  <c r="J31" i="10"/>
  <c r="I31" i="10"/>
  <c r="H31" i="10"/>
  <c r="G31" i="10"/>
  <c r="F31" i="10"/>
  <c r="E31" i="10"/>
  <c r="D31" i="10"/>
  <c r="C31" i="10"/>
  <c r="B31" i="10"/>
  <c r="M30" i="10"/>
  <c r="L30" i="10"/>
  <c r="K30" i="10"/>
  <c r="M29" i="10"/>
  <c r="L29" i="10"/>
  <c r="K29" i="10"/>
  <c r="M28" i="10"/>
  <c r="L28" i="10"/>
  <c r="K28" i="10"/>
  <c r="M27" i="10"/>
  <c r="L27" i="10"/>
  <c r="K27" i="10"/>
  <c r="M26" i="10"/>
  <c r="L26" i="10"/>
  <c r="K26" i="10"/>
  <c r="M25" i="10"/>
  <c r="L25" i="10"/>
  <c r="K25" i="10"/>
  <c r="M24" i="10"/>
  <c r="L24" i="10"/>
  <c r="K24" i="10"/>
  <c r="M23" i="10"/>
  <c r="L23" i="10"/>
  <c r="K23" i="10"/>
  <c r="M22" i="10"/>
  <c r="L22" i="10"/>
  <c r="K22" i="10"/>
  <c r="M21" i="10"/>
  <c r="L21" i="10"/>
  <c r="K21" i="10"/>
  <c r="M20" i="10"/>
  <c r="L20" i="10"/>
  <c r="K20" i="10"/>
  <c r="M19" i="10"/>
  <c r="L19" i="10"/>
  <c r="L31" i="10" s="1"/>
  <c r="K19" i="10"/>
  <c r="X12" i="10"/>
  <c r="W12" i="10"/>
  <c r="V12" i="10"/>
  <c r="U12" i="10"/>
  <c r="T12" i="10"/>
  <c r="R12" i="10"/>
  <c r="Q12" i="10"/>
  <c r="P12" i="10"/>
  <c r="O12" i="10"/>
  <c r="N12" i="10"/>
  <c r="L12" i="10"/>
  <c r="K12" i="10"/>
  <c r="J12" i="10"/>
  <c r="I12" i="10"/>
  <c r="H12" i="10"/>
  <c r="F12" i="10"/>
  <c r="E12" i="10"/>
  <c r="D12" i="10"/>
  <c r="C12" i="10"/>
  <c r="B12" i="10"/>
  <c r="G12" i="10" s="1"/>
  <c r="Y11" i="10"/>
  <c r="S11" i="10"/>
  <c r="M11" i="10"/>
  <c r="G11" i="10"/>
  <c r="Y10" i="10"/>
  <c r="S10" i="10"/>
  <c r="M10" i="10"/>
  <c r="G10" i="10"/>
  <c r="Y9" i="10"/>
  <c r="S9" i="10"/>
  <c r="M9" i="10"/>
  <c r="G9" i="10"/>
  <c r="AH31" i="11" l="1"/>
  <c r="AF31" i="11" s="1"/>
  <c r="AF19" i="11"/>
  <c r="M12" i="10"/>
  <c r="M31" i="10"/>
  <c r="K31" i="10"/>
  <c r="S12" i="10"/>
  <c r="Y12" i="10"/>
  <c r="J31" i="9" l="1"/>
  <c r="I31" i="9"/>
  <c r="H31" i="9"/>
  <c r="G31" i="9"/>
  <c r="F31" i="9"/>
  <c r="E31" i="9"/>
  <c r="D31" i="9"/>
  <c r="C31" i="9"/>
  <c r="B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M31" i="9" s="1"/>
  <c r="L20" i="9"/>
  <c r="K20" i="9"/>
  <c r="M19" i="9"/>
  <c r="L19" i="9"/>
  <c r="L31" i="9" s="1"/>
  <c r="K19" i="9"/>
  <c r="K31" i="9" s="1"/>
  <c r="Y12" i="9"/>
  <c r="X12" i="9"/>
  <c r="W12" i="9"/>
  <c r="V12" i="9"/>
  <c r="U12" i="9"/>
  <c r="T12" i="9"/>
  <c r="R12" i="9"/>
  <c r="Q12" i="9"/>
  <c r="P12" i="9"/>
  <c r="O12" i="9"/>
  <c r="N12" i="9"/>
  <c r="S12" i="9" s="1"/>
  <c r="L12" i="9"/>
  <c r="K12" i="9"/>
  <c r="J12" i="9"/>
  <c r="I12" i="9"/>
  <c r="M12" i="9" s="1"/>
  <c r="H12" i="9"/>
  <c r="F12" i="9"/>
  <c r="E12" i="9"/>
  <c r="D12" i="9"/>
  <c r="C12" i="9"/>
  <c r="B12" i="9"/>
  <c r="G12" i="9" s="1"/>
  <c r="Y11" i="9"/>
  <c r="S11" i="9"/>
  <c r="M11" i="9"/>
  <c r="G11" i="9"/>
  <c r="Y10" i="9"/>
  <c r="S10" i="9"/>
  <c r="M10" i="9"/>
  <c r="G10" i="9"/>
  <c r="Y9" i="9"/>
  <c r="S9" i="9"/>
  <c r="M9" i="9"/>
  <c r="G9" i="9"/>
  <c r="J31" i="7" l="1"/>
  <c r="I31" i="7"/>
  <c r="H31" i="7"/>
  <c r="G31" i="7"/>
  <c r="F31" i="7"/>
  <c r="E31" i="7"/>
  <c r="D31" i="7"/>
  <c r="C31" i="7"/>
  <c r="B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20" i="7"/>
  <c r="L20" i="7"/>
  <c r="K20" i="7"/>
  <c r="M19" i="7"/>
  <c r="M31" i="7" s="1"/>
  <c r="L19" i="7"/>
  <c r="L31" i="7" s="1"/>
  <c r="K19" i="7"/>
  <c r="K31" i="7" s="1"/>
  <c r="X12" i="7"/>
  <c r="W12" i="7"/>
  <c r="V12" i="7"/>
  <c r="U12" i="7"/>
  <c r="T12" i="7"/>
  <c r="Y12" i="7" s="1"/>
  <c r="R12" i="7"/>
  <c r="Q12" i="7"/>
  <c r="P12" i="7"/>
  <c r="O12" i="7"/>
  <c r="N12" i="7"/>
  <c r="S12" i="7" s="1"/>
  <c r="L12" i="7"/>
  <c r="K12" i="7"/>
  <c r="J12" i="7"/>
  <c r="I12" i="7"/>
  <c r="H12" i="7"/>
  <c r="M12" i="7" s="1"/>
  <c r="F12" i="7"/>
  <c r="E12" i="7"/>
  <c r="D12" i="7"/>
  <c r="C12" i="7"/>
  <c r="B12" i="7"/>
  <c r="G12" i="7" s="1"/>
  <c r="Y11" i="7"/>
  <c r="S11" i="7"/>
  <c r="M11" i="7"/>
  <c r="G11" i="7"/>
  <c r="Y10" i="7"/>
  <c r="S10" i="7"/>
  <c r="M10" i="7"/>
  <c r="G10" i="7"/>
  <c r="Y9" i="7"/>
  <c r="S9" i="7"/>
  <c r="M9" i="7"/>
  <c r="G9" i="7"/>
  <c r="J31" i="6" l="1"/>
  <c r="I31" i="6"/>
  <c r="H31" i="6"/>
  <c r="G31" i="6"/>
  <c r="F31" i="6"/>
  <c r="E31" i="6"/>
  <c r="D31" i="6"/>
  <c r="C31" i="6"/>
  <c r="B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M31" i="6" s="1"/>
  <c r="L19" i="6"/>
  <c r="L31" i="6" s="1"/>
  <c r="K19" i="6"/>
  <c r="K31" i="6" s="1"/>
  <c r="X12" i="6"/>
  <c r="W12" i="6"/>
  <c r="V12" i="6"/>
  <c r="U12" i="6"/>
  <c r="T12" i="6"/>
  <c r="Y12" i="6" s="1"/>
  <c r="R12" i="6"/>
  <c r="Q12" i="6"/>
  <c r="P12" i="6"/>
  <c r="O12" i="6"/>
  <c r="N12" i="6"/>
  <c r="S12" i="6" s="1"/>
  <c r="L12" i="6"/>
  <c r="K12" i="6"/>
  <c r="J12" i="6"/>
  <c r="I12" i="6"/>
  <c r="H12" i="6"/>
  <c r="M12" i="6" s="1"/>
  <c r="F12" i="6"/>
  <c r="E12" i="6"/>
  <c r="D12" i="6"/>
  <c r="C12" i="6"/>
  <c r="B12" i="6"/>
  <c r="G12" i="6" s="1"/>
  <c r="Y11" i="6"/>
  <c r="S11" i="6"/>
  <c r="M11" i="6"/>
  <c r="G11" i="6"/>
  <c r="Y10" i="6"/>
  <c r="S10" i="6"/>
  <c r="M10" i="6"/>
  <c r="G10" i="6"/>
  <c r="Y9" i="6"/>
  <c r="S9" i="6"/>
  <c r="M9" i="6"/>
  <c r="G9" i="6"/>
  <c r="J33" i="5" l="1"/>
  <c r="I33" i="5"/>
  <c r="H33" i="5"/>
  <c r="G33" i="5"/>
  <c r="F33" i="5"/>
  <c r="E33" i="5"/>
  <c r="D33" i="5"/>
  <c r="C33" i="5"/>
  <c r="B33" i="5"/>
  <c r="M32" i="5"/>
  <c r="L32" i="5"/>
  <c r="K32" i="5"/>
  <c r="M31" i="5"/>
  <c r="L31" i="5"/>
  <c r="K31" i="5"/>
  <c r="M30" i="5"/>
  <c r="L30" i="5"/>
  <c r="K30" i="5"/>
  <c r="M29" i="5"/>
  <c r="L29" i="5"/>
  <c r="K29" i="5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X14" i="5"/>
  <c r="W14" i="5"/>
  <c r="V14" i="5"/>
  <c r="U14" i="5"/>
  <c r="Y14" i="5" s="1"/>
  <c r="T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Y13" i="5"/>
  <c r="S13" i="5"/>
  <c r="M13" i="5"/>
  <c r="G13" i="5"/>
  <c r="Y12" i="5"/>
  <c r="S12" i="5"/>
  <c r="M12" i="5"/>
  <c r="G12" i="5"/>
  <c r="Y11" i="5"/>
  <c r="S11" i="5"/>
  <c r="M11" i="5"/>
  <c r="G11" i="5"/>
  <c r="G14" i="5" l="1"/>
  <c r="L33" i="5"/>
  <c r="M33" i="5"/>
  <c r="M14" i="5"/>
  <c r="S14" i="5"/>
  <c r="K33" i="5"/>
  <c r="J31" i="4" l="1"/>
  <c r="G31" i="4"/>
  <c r="D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X12" i="4"/>
  <c r="W12" i="4"/>
  <c r="V12" i="4"/>
  <c r="U12" i="4"/>
  <c r="T12" i="4"/>
  <c r="R12" i="4"/>
  <c r="Q12" i="4"/>
  <c r="P12" i="4"/>
  <c r="O12" i="4"/>
  <c r="N12" i="4"/>
  <c r="L12" i="4"/>
  <c r="K12" i="4"/>
  <c r="J12" i="4"/>
  <c r="I12" i="4"/>
  <c r="H12" i="4"/>
  <c r="F12" i="4"/>
  <c r="E12" i="4"/>
  <c r="D12" i="4"/>
  <c r="C12" i="4"/>
  <c r="B12" i="4"/>
  <c r="Y11" i="4"/>
  <c r="S11" i="4"/>
  <c r="M11" i="4"/>
  <c r="G11" i="4"/>
  <c r="Y10" i="4"/>
  <c r="S10" i="4"/>
  <c r="M10" i="4"/>
  <c r="G10" i="4"/>
  <c r="Y9" i="4"/>
  <c r="S9" i="4"/>
  <c r="M9" i="4"/>
  <c r="G9" i="4"/>
  <c r="M12" i="4" l="1"/>
  <c r="L31" i="4"/>
  <c r="Y12" i="4"/>
  <c r="G12" i="4"/>
  <c r="S12" i="4"/>
  <c r="M31" i="4"/>
  <c r="K31" i="4"/>
  <c r="J31" i="3" l="1"/>
  <c r="I31" i="3"/>
  <c r="H31" i="3"/>
  <c r="G31" i="3"/>
  <c r="F31" i="3"/>
  <c r="E31" i="3"/>
  <c r="D31" i="3"/>
  <c r="C31" i="3"/>
  <c r="B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X12" i="3"/>
  <c r="W12" i="3"/>
  <c r="V12" i="3"/>
  <c r="U12" i="3"/>
  <c r="T12" i="3"/>
  <c r="Y12" i="3" s="1"/>
  <c r="R12" i="3"/>
  <c r="Q12" i="3"/>
  <c r="P12" i="3"/>
  <c r="O12" i="3"/>
  <c r="N12" i="3"/>
  <c r="L12" i="3"/>
  <c r="K12" i="3"/>
  <c r="J12" i="3"/>
  <c r="I12" i="3"/>
  <c r="H12" i="3"/>
  <c r="F12" i="3"/>
  <c r="E12" i="3"/>
  <c r="D12" i="3"/>
  <c r="C12" i="3"/>
  <c r="B12" i="3"/>
  <c r="Y11" i="3"/>
  <c r="S11" i="3"/>
  <c r="M11" i="3"/>
  <c r="G11" i="3"/>
  <c r="Y10" i="3"/>
  <c r="S10" i="3"/>
  <c r="M10" i="3"/>
  <c r="G10" i="3"/>
  <c r="Y9" i="3"/>
  <c r="S9" i="3"/>
  <c r="M9" i="3"/>
  <c r="G9" i="3"/>
  <c r="G12" i="3" l="1"/>
  <c r="M12" i="3"/>
  <c r="L31" i="3"/>
  <c r="S12" i="3"/>
  <c r="M31" i="3"/>
  <c r="K31" i="3"/>
  <c r="AD48" i="2" l="1"/>
  <c r="J31" i="2"/>
  <c r="G31" i="2"/>
  <c r="D31" i="2"/>
  <c r="AC48" i="2" l="1"/>
  <c r="L20" i="2" l="1"/>
  <c r="L21" i="2"/>
  <c r="L22" i="2"/>
  <c r="L23" i="2"/>
  <c r="L24" i="2"/>
  <c r="L25" i="2"/>
  <c r="L26" i="2"/>
  <c r="L27" i="2"/>
  <c r="L28" i="2"/>
  <c r="L29" i="2"/>
  <c r="L30" i="2"/>
  <c r="L19" i="2"/>
  <c r="X12" i="2"/>
  <c r="W12" i="2"/>
  <c r="V12" i="2"/>
  <c r="U12" i="2"/>
  <c r="T12" i="2"/>
  <c r="Y11" i="2"/>
  <c r="Y10" i="2"/>
  <c r="Y9" i="2"/>
  <c r="AF36" i="2"/>
  <c r="AF37" i="2"/>
  <c r="AF38" i="2"/>
  <c r="AF39" i="2"/>
  <c r="AF40" i="2"/>
  <c r="AF41" i="2"/>
  <c r="AF42" i="2"/>
  <c r="AF43" i="2"/>
  <c r="AF44" i="2"/>
  <c r="AF45" i="2"/>
  <c r="AF46" i="2"/>
  <c r="M20" i="2"/>
  <c r="K20" i="2"/>
  <c r="M21" i="2"/>
  <c r="K21" i="2"/>
  <c r="M22" i="2"/>
  <c r="K22" i="2"/>
  <c r="M23" i="2"/>
  <c r="K23" i="2"/>
  <c r="M24" i="2"/>
  <c r="K24" i="2"/>
  <c r="M25" i="2"/>
  <c r="K25" i="2"/>
  <c r="M26" i="2"/>
  <c r="K26" i="2"/>
  <c r="M27" i="2"/>
  <c r="K27" i="2"/>
  <c r="M28" i="2"/>
  <c r="K28" i="2"/>
  <c r="M29" i="2"/>
  <c r="K29" i="2"/>
  <c r="M30" i="2"/>
  <c r="K30" i="2"/>
  <c r="M19" i="2"/>
  <c r="K19" i="2"/>
  <c r="AE48" i="2"/>
  <c r="N12" i="2"/>
  <c r="O12" i="2"/>
  <c r="P12" i="2"/>
  <c r="Q12" i="2"/>
  <c r="R12" i="2"/>
  <c r="H12" i="2"/>
  <c r="I12" i="2"/>
  <c r="J12" i="2"/>
  <c r="K12" i="2"/>
  <c r="L12" i="2"/>
  <c r="B12" i="2"/>
  <c r="C12" i="2"/>
  <c r="D12" i="2"/>
  <c r="E12" i="2"/>
  <c r="F12" i="2"/>
  <c r="S11" i="2"/>
  <c r="M11" i="2"/>
  <c r="G11" i="2"/>
  <c r="S10" i="2"/>
  <c r="M10" i="2"/>
  <c r="G10" i="2"/>
  <c r="S9" i="2"/>
  <c r="M9" i="2"/>
  <c r="G9" i="2"/>
  <c r="AF47" i="2"/>
  <c r="Y12" i="2" l="1"/>
  <c r="S12" i="2"/>
  <c r="M12" i="2"/>
  <c r="G12" i="2"/>
  <c r="AI46" i="2"/>
  <c r="AH29" i="2"/>
  <c r="AH25" i="2"/>
  <c r="AH19" i="2"/>
  <c r="AH27" i="2"/>
  <c r="AH23" i="2"/>
  <c r="AH21" i="2"/>
  <c r="AH30" i="2"/>
  <c r="AH28" i="2"/>
  <c r="AH26" i="2"/>
  <c r="AH24" i="2"/>
  <c r="AH22" i="2"/>
  <c r="AH20" i="2"/>
  <c r="K31" i="2"/>
  <c r="M31" i="2"/>
  <c r="L31" i="2"/>
  <c r="AF48" i="2"/>
  <c r="AH31" i="2" l="1"/>
</calcChain>
</file>

<file path=xl/sharedStrings.xml><?xml version="1.0" encoding="utf-8"?>
<sst xmlns="http://schemas.openxmlformats.org/spreadsheetml/2006/main" count="737" uniqueCount="91">
  <si>
    <t>Rīga</t>
  </si>
  <si>
    <t>Valsts autoceļi</t>
  </si>
  <si>
    <t>Cita vieta</t>
  </si>
  <si>
    <t>Pārējās pilsētas</t>
  </si>
  <si>
    <t>Kopā</t>
  </si>
  <si>
    <t>Apdzīvotas vietas</t>
  </si>
  <si>
    <t xml:space="preserve">                                                                                                                </t>
  </si>
  <si>
    <t xml:space="preserve">                                      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</si>
  <si>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</si>
  <si>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</si>
  <si>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</si>
  <si>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</si>
  <si>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</si>
  <si>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</si>
  <si>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</si>
  <si>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</si>
  <si>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</si>
  <si>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</si>
  <si>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</si>
  <si>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</si>
  <si>
    <t>Mopēdisti</t>
  </si>
  <si>
    <t>Motociklisti</t>
  </si>
  <si>
    <t>CSNg ar cietušajiem skaits</t>
  </si>
  <si>
    <t>&lt; 6</t>
  </si>
  <si>
    <t>6 … 9</t>
  </si>
  <si>
    <t>10 … 14</t>
  </si>
  <si>
    <t>15 … 17</t>
  </si>
  <si>
    <t>18 … 20</t>
  </si>
  <si>
    <t>21 … 24</t>
  </si>
  <si>
    <t>25 … 34</t>
  </si>
  <si>
    <t>35 … 44</t>
  </si>
  <si>
    <t>45 … 54</t>
  </si>
  <si>
    <t>55 … 64</t>
  </si>
  <si>
    <t>&gt; 64</t>
  </si>
  <si>
    <t>nezināms</t>
  </si>
  <si>
    <t>KOPĀ</t>
  </si>
  <si>
    <t>vecums</t>
  </si>
  <si>
    <t>CSNg ar cietušajiem</t>
  </si>
  <si>
    <t>kopa</t>
  </si>
  <si>
    <t>Kvadriciklisti</t>
  </si>
  <si>
    <t>Gājuši bojā*</t>
  </si>
  <si>
    <t>Ievainoti*</t>
  </si>
  <si>
    <t>Mopēds</t>
  </si>
  <si>
    <t>Motocikls</t>
  </si>
  <si>
    <t>Kvadricikls</t>
  </si>
  <si>
    <t>* šo transportlīdzekļu vadītāji un pasažieri</t>
  </si>
  <si>
    <t>2009.g.</t>
  </si>
  <si>
    <t>Smagi ievainoti*</t>
  </si>
  <si>
    <t>2011.g.</t>
  </si>
  <si>
    <t>2012.g.</t>
  </si>
  <si>
    <t>2013. GADĀ CEĻU SATIKSMES NEGADĪJUMI  AR MOPĒDIEM, MOTOCIKLIEM UN KVADRICIKLIEM</t>
  </si>
  <si>
    <t>CIETUŠO MOPĒDU, MOTOCIKLU UN KVADRICIKLU VADĪTĀJU UN PASAŽIERU SKAITS (2011.-2013. vid.)</t>
  </si>
  <si>
    <t>CSNgsm sadalījums (2011.-2013.g. vidējais)</t>
  </si>
  <si>
    <t>2013.g.</t>
  </si>
  <si>
    <t>2014. GADĀ CEĻU SATIKSMES NEGADĪJUMI  AR MOPĒDIEM, MOTOCIKLIEM UN KVADRICIKLIEM</t>
  </si>
  <si>
    <t>2014.g.</t>
  </si>
  <si>
    <t>CSNgsm sadalījums (2012.-2014.g. vidējais)</t>
  </si>
  <si>
    <t>2011. GADĀ CEĻU SATIKSMES NEGADĪJUMI  AR MOPĒDIEM, MOTOCIKLIEM UN KVADRICIKLIEM</t>
  </si>
  <si>
    <t>CSNgsm sadalījums (2009.-2011.g. vidējais)</t>
  </si>
  <si>
    <t>2010.g.</t>
  </si>
  <si>
    <t>CIETUŠO MOPĒDU, MOTOCIKLU UN KVADRICIKLU VADĪTĀJU UN PASAŽIERU SKAITS (2007.-2011. vid.)</t>
  </si>
  <si>
    <t>2012. GADĀ CEĻU SATIKSMES NEGADĪJUMI  AR MOPĒDIEM, MOTOCIKLIEM UN KVADRICIKLIEM</t>
  </si>
  <si>
    <t>CSNgsm sadalījums (2010.-2012.g. vidējais)</t>
  </si>
  <si>
    <t>CIETUŠO MOPĒDU, MOTOCIKLU UN KVADRICIKLU VADĪTĀJU UN PASAŽIERU SKAITS (2010.-2012. vid.)</t>
  </si>
  <si>
    <t>CIETUŠO MOPĒDU, MOTOCIKLU UN KVADRICIKLU VADĪTĀJU UN PASAŽIERU SKAITS (2012.-2014. vid.)</t>
  </si>
  <si>
    <t>2015.g.</t>
  </si>
  <si>
    <t>2015. GADĀ CEĻU SATIKSMES NEGADĪJUMI  AR MOPĒDIEM, MOTOCIKLIEM UN KVADRICIKLIEM</t>
  </si>
  <si>
    <t>CIETUŠO MOPĒDU, MOTOCIKLU UN KVADRICIKLU VADĪTĀJU UN PASAŽIERU SKAITS (2013.-2015. vid.)</t>
  </si>
  <si>
    <t>CSNgsm sadalījums (2013.-2015.g. vidējais)</t>
  </si>
  <si>
    <t>2016. GADĀ CEĻU SATIKSMES NEGADĪJUMI  AR MOPĒDIEM, MOTOCIKLIEM UN KVADRICIKLIEM</t>
  </si>
  <si>
    <t>2016.g.</t>
  </si>
  <si>
    <t>CSNgsm sadalījums (2014.-2016.g. vidējais)</t>
  </si>
  <si>
    <t>CIETUŠO MOPĒDU, MOTOCIKLU UN KVADRICIKLU VADĪTĀJU UN PASAŽIERU SKAITS (2014.-2016. vid.)</t>
  </si>
  <si>
    <t>2017.g.</t>
  </si>
  <si>
    <t>CSNgsm sadalījums (2015.-2017.g. vidējais)</t>
  </si>
  <si>
    <t>CIETUŠO MOPĒDU, MOTOCIKLU UN KVADRICIKLU VADĪTĀJU UN PASAŽIERU SKAITS (2015.-2017. vid.)</t>
  </si>
  <si>
    <t>2017. GADĀ CEĻU SATIKSMES NEGADĪJUMI  AR MOPĒDIEM, MOTOCIKLIEM UN KVADRICIKLIEM</t>
  </si>
  <si>
    <t>2018. GADĀ CEĻU SATIKSMES NEGADĪJUMI  AR MOPĒDIEM, MOTOCIKLIEM UN KVADRICIKLIEM</t>
  </si>
  <si>
    <t>2018.g.</t>
  </si>
  <si>
    <t>CIETUŠO MOPĒDU, MOTOCIKLU UN KVADRICIKLU VADĪTĀJU UN PASAŽIERU SKAITS (2016.-2018. vid.)</t>
  </si>
  <si>
    <t>CSNgsm sadalījums (2016.-2018.g. vidējais)</t>
  </si>
  <si>
    <t>2016&amp;2018.g</t>
  </si>
  <si>
    <t>2019.g.</t>
  </si>
  <si>
    <t>CIETUŠO MOPĒDU, MOTOCIKLU UN KVADRICIKLU VADĪTĀJU UN PASAŽIERU SKAITS (2017.-2019. vid.)</t>
  </si>
  <si>
    <t>CSNgsm sadalījums (2017.-2019.g. vidējais)</t>
  </si>
  <si>
    <t>2019. GADĀ CEĻU SATIKSMES NEGADĪJUMI  AR MOPĒDIEM, MOTOCIKLIEM UN KVADRICIKLIEM</t>
  </si>
  <si>
    <t>2017&amp;2019.g</t>
  </si>
  <si>
    <t>CIETUŠO MOPĒDU, MOTOCIKLU UN KVADRICIKLU VADĪTĀJU UN PASAŽIERU SKAITS (2018.-2020. vid.)</t>
  </si>
  <si>
    <t>2020.g.</t>
  </si>
  <si>
    <t>CSNgsm sadalījums (2018.-2020.g. vidējais)</t>
  </si>
  <si>
    <t>2020. GADĀ CEĻU SATIKSMES NEGADĪJUMI  AR MOPĒDIEM, MOTOCIKLIEM UN KVADRICIKLIEM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</si>
</sst>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7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6"/>
      <name val="Times New Roman"/>
      <family val="1"/>
      <charset val="186"/>
    </font>
    <font>
      <sz val="8"/>
      <name val="Arial"/>
      <family val="2"/>
      <charset val="186"/>
    </font>
    <font>
      <b/>
      <sz val="10"/>
      <name val="Times New Roman"/>
      <family val="1"/>
    </font>
    <font>
      <sz val="8"/>
      <color indexed="8"/>
      <name val="Times New Roman"/>
      <family val="1"/>
    </font>
    <font>
      <b/>
      <sz val="10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  <font>
      <sz val="10"/>
      <color theme="0"/>
      <name val="Arial"/>
      <family val="2"/>
      <charset val="186"/>
    </font>
    <font>
      <b/>
      <sz val="10"/>
      <color theme="0"/>
      <name val="Arial"/>
      <family val="2"/>
      <charset val="186"/>
    </font>
    <font>
      <b/>
      <sz val="10"/>
      <color theme="0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sz val="8"/>
      <color theme="1"/>
      <name val="Times New Roman"/>
      <family val="1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0"/>
      <color rgb="FFFF000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b/>
      <sz val="10"/>
      <color rgb="FFFF0000"/>
      <name val="Arial"/>
      <family val="2"/>
      <charset val="186"/>
    </font>
    <font>
      <sz val="8"/>
      <color rgb="FFFF0000"/>
      <name val="Times New Roman"/>
      <family val="1"/>
      <charset val="186"/>
    </font>
    <font>
      <sz val="8"/>
      <color theme="0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0" fontId="6" fillId="0" borderId="0" xfId="0" applyFont="1" applyBorder="1"/>
    <xf numFmtId="0" fontId="2" fillId="0" borderId="0" xfId="0" applyFont="1" applyAlignment="1"/>
    <xf numFmtId="0" fontId="7" fillId="0" borderId="0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7" fillId="0" borderId="0" xfId="0" applyFont="1" applyBorder="1" applyAlignment="1">
      <alignment horizontal="center" textRotation="90"/>
    </xf>
    <xf numFmtId="0" fontId="8" fillId="0" borderId="0" xfId="0" applyFont="1"/>
    <xf numFmtId="0" fontId="8" fillId="0" borderId="0" xfId="0" applyFont="1" applyAlignment="1">
      <alignment textRotation="90"/>
    </xf>
    <xf numFmtId="0" fontId="8" fillId="0" borderId="1" xfId="0" applyFont="1" applyBorder="1" applyAlignment="1">
      <alignment textRotation="90"/>
    </xf>
    <xf numFmtId="0" fontId="8" fillId="0" borderId="1" xfId="0" applyFont="1" applyBorder="1"/>
    <xf numFmtId="0" fontId="8" fillId="0" borderId="2" xfId="0" applyFont="1" applyBorder="1"/>
    <xf numFmtId="0" fontId="9" fillId="2" borderId="1" xfId="0" applyFont="1" applyFill="1" applyBorder="1"/>
    <xf numFmtId="0" fontId="9" fillId="2" borderId="1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8" fillId="0" borderId="2" xfId="0" applyFont="1" applyBorder="1" applyAlignment="1">
      <alignment textRotation="90"/>
    </xf>
    <xf numFmtId="0" fontId="8" fillId="0" borderId="5" xfId="0" applyFont="1" applyBorder="1" applyAlignment="1">
      <alignment horizontal="center" textRotation="90"/>
    </xf>
    <xf numFmtId="0" fontId="8" fillId="0" borderId="2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1" xfId="0" applyFont="1" applyBorder="1" applyAlignment="1">
      <alignment textRotation="90"/>
    </xf>
    <xf numFmtId="0" fontId="8" fillId="0" borderId="1" xfId="0" applyFont="1" applyBorder="1" applyAlignment="1"/>
    <xf numFmtId="0" fontId="9" fillId="2" borderId="2" xfId="0" applyFont="1" applyFill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6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8" fillId="0" borderId="6" xfId="0" applyFont="1" applyBorder="1" applyAlignment="1">
      <alignment textRotation="90"/>
    </xf>
    <xf numFmtId="0" fontId="9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7" xfId="0" applyFont="1" applyBorder="1" applyAlignment="1">
      <alignment textRotation="90"/>
    </xf>
    <xf numFmtId="0" fontId="9" fillId="0" borderId="9" xfId="0" applyFont="1" applyBorder="1" applyAlignment="1">
      <alignment textRotation="90"/>
    </xf>
    <xf numFmtId="0" fontId="9" fillId="0" borderId="8" xfId="0" applyFont="1" applyBorder="1" applyAlignment="1">
      <alignment horizontal="center" textRotation="90"/>
    </xf>
    <xf numFmtId="0" fontId="8" fillId="0" borderId="6" xfId="0" applyFont="1" applyBorder="1" applyAlignment="1">
      <alignment horizontal="center" textRotation="90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textRotation="90"/>
    </xf>
    <xf numFmtId="0" fontId="12" fillId="0" borderId="0" xfId="0" applyFont="1" applyAlignment="1"/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textRotation="90"/>
    </xf>
    <xf numFmtId="0" fontId="11" fillId="0" borderId="0" xfId="0" applyFont="1" applyBorder="1" applyAlignment="1">
      <alignment horizontal="center" textRotation="90"/>
    </xf>
    <xf numFmtId="0" fontId="12" fillId="0" borderId="0" xfId="0" applyFont="1" applyBorder="1" applyAlignment="1">
      <alignment horizontal="center"/>
    </xf>
    <xf numFmtId="0" fontId="12" fillId="0" borderId="0" xfId="0" applyFont="1" applyFill="1"/>
    <xf numFmtId="0" fontId="11" fillId="0" borderId="0" xfId="0" applyFont="1"/>
    <xf numFmtId="0" fontId="2" fillId="0" borderId="0" xfId="0" applyFont="1" applyFill="1"/>
    <xf numFmtId="0" fontId="2" fillId="0" borderId="0" xfId="0" applyFont="1" applyFill="1" applyAlignment="1">
      <alignment textRotation="90"/>
    </xf>
    <xf numFmtId="0" fontId="2" fillId="0" borderId="0" xfId="0" applyFont="1" applyFill="1" applyAlignment="1"/>
    <xf numFmtId="0" fontId="7" fillId="0" borderId="0" xfId="0" applyFont="1" applyFill="1" applyAlignment="1">
      <alignment horizontal="center"/>
    </xf>
    <xf numFmtId="0" fontId="13" fillId="0" borderId="0" xfId="0" applyFont="1" applyFill="1"/>
    <xf numFmtId="0" fontId="1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textRotation="90"/>
    </xf>
    <xf numFmtId="0" fontId="14" fillId="0" borderId="0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NumberFormat="1" applyFont="1" applyFill="1" applyBorder="1"/>
    <xf numFmtId="164" fontId="13" fillId="0" borderId="0" xfId="1" applyNumberFormat="1" applyFon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3" fillId="0" borderId="0" xfId="0" applyFont="1"/>
    <xf numFmtId="0" fontId="13" fillId="0" borderId="0" xfId="0" applyFont="1" applyAlignment="1"/>
    <xf numFmtId="0" fontId="13" fillId="0" borderId="0" xfId="0" applyFont="1" applyAlignment="1">
      <alignment textRotation="90"/>
    </xf>
    <xf numFmtId="0" fontId="7" fillId="0" borderId="0" xfId="0" applyFont="1" applyAlignment="1">
      <alignment horizontal="center"/>
    </xf>
    <xf numFmtId="0" fontId="12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textRotation="90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textRotation="90"/>
    </xf>
    <xf numFmtId="0" fontId="12" fillId="0" borderId="0" xfId="0" applyFont="1" applyFill="1" applyAlignment="1">
      <alignment textRotation="90"/>
    </xf>
    <xf numFmtId="0" fontId="18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12" fillId="0" borderId="0" xfId="0" applyFont="1" applyFill="1" applyAlignment="1"/>
    <xf numFmtId="0" fontId="11" fillId="0" borderId="0" xfId="0" applyFont="1" applyFill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NumberFormat="1" applyFont="1" applyFill="1" applyBorder="1"/>
    <xf numFmtId="0" fontId="20" fillId="0" borderId="0" xfId="0" applyFont="1" applyFill="1" applyBorder="1" applyAlignment="1">
      <alignment horizontal="left"/>
    </xf>
    <xf numFmtId="0" fontId="20" fillId="0" borderId="0" xfId="0" applyNumberFormat="1" applyFont="1" applyFill="1" applyBorder="1"/>
    <xf numFmtId="164" fontId="12" fillId="0" borderId="0" xfId="1" applyNumberFormat="1" applyFont="1" applyFill="1" applyBorder="1"/>
    <xf numFmtId="0" fontId="12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textRotation="90"/>
    </xf>
    <xf numFmtId="0" fontId="7" fillId="0" borderId="0" xfId="0" applyFont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/>
    <xf numFmtId="0" fontId="23" fillId="0" borderId="0" xfId="0" applyFont="1" applyFill="1" applyBorder="1"/>
    <xf numFmtId="0" fontId="23" fillId="0" borderId="0" xfId="0" applyFont="1"/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textRotation="90"/>
    </xf>
    <xf numFmtId="0" fontId="23" fillId="0" borderId="0" xfId="0" applyFont="1" applyAlignment="1">
      <alignment textRotation="90"/>
    </xf>
    <xf numFmtId="0" fontId="21" fillId="0" borderId="0" xfId="0" applyFont="1" applyFill="1" applyBorder="1"/>
    <xf numFmtId="0" fontId="23" fillId="0" borderId="0" xfId="0" applyFont="1" applyAlignment="1"/>
    <xf numFmtId="0" fontId="24" fillId="0" borderId="0" xfId="0" applyFont="1" applyFill="1" applyBorder="1" applyAlignment="1">
      <alignment horizontal="left"/>
    </xf>
    <xf numFmtId="0" fontId="24" fillId="0" borderId="0" xfId="0" applyNumberFormat="1" applyFont="1" applyFill="1" applyBorder="1"/>
    <xf numFmtId="0" fontId="22" fillId="0" borderId="0" xfId="0" applyFont="1" applyBorder="1" applyAlignment="1">
      <alignment horizontal="center"/>
    </xf>
    <xf numFmtId="0" fontId="21" fillId="0" borderId="0" xfId="0" applyNumberFormat="1" applyFont="1" applyFill="1" applyBorder="1"/>
    <xf numFmtId="0" fontId="22" fillId="0" borderId="0" xfId="0" applyFont="1" applyAlignment="1">
      <alignment horizontal="center"/>
    </xf>
    <xf numFmtId="0" fontId="23" fillId="0" borderId="0" xfId="0" applyFont="1" applyFill="1" applyBorder="1" applyAlignment="1">
      <alignment horizontal="center" textRotation="90"/>
    </xf>
    <xf numFmtId="0" fontId="23" fillId="0" borderId="0" xfId="0" applyFont="1" applyFill="1" applyAlignment="1">
      <alignment textRotation="90"/>
    </xf>
    <xf numFmtId="164" fontId="23" fillId="0" borderId="0" xfId="1" applyNumberFormat="1" applyFont="1" applyFill="1" applyBorder="1"/>
    <xf numFmtId="0" fontId="23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 textRotation="90"/>
    </xf>
    <xf numFmtId="0" fontId="13" fillId="0" borderId="0" xfId="0" applyFont="1" applyFill="1" applyAlignment="1">
      <alignment textRotation="90"/>
    </xf>
    <xf numFmtId="0" fontId="26" fillId="0" borderId="0" xfId="0" applyFont="1" applyFill="1" applyBorder="1" applyAlignment="1">
      <alignment horizontal="right"/>
    </xf>
    <xf numFmtId="164" fontId="13" fillId="0" borderId="0" xfId="0" applyNumberFormat="1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textRotation="90"/>
    </xf>
    <xf numFmtId="0" fontId="13" fillId="0" borderId="0" xfId="0" applyFont="1" applyBorder="1" applyAlignment="1">
      <alignment horizontal="left"/>
    </xf>
    <xf numFmtId="0" fontId="13" fillId="0" borderId="0" xfId="0" applyFont="1" applyFill="1" applyAlignment="1">
      <alignment horizontal="left" textRotation="90"/>
    </xf>
    <xf numFmtId="0" fontId="13" fillId="0" borderId="0" xfId="0" applyFont="1" applyFill="1" applyAlignment="1">
      <alignment horizontal="left"/>
    </xf>
    <xf numFmtId="0" fontId="17" fillId="0" borderId="0" xfId="0" applyFont="1" applyFill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38889540196136"/>
          <c:y val="2.6785714285714284E-2"/>
          <c:w val="0.73715501654585647"/>
          <c:h val="0.961312317802263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'2020.g.'!$A$19:$A$30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'2020.g.'!$AF$19:$AF$30</c:f>
              <c:numCache>
                <c:formatCode>0.0%</c:formatCode>
                <c:ptCount val="12"/>
                <c:pt idx="0">
                  <c:v>1.0509296685529508E-2</c:v>
                </c:pt>
                <c:pt idx="1">
                  <c:v>6.4672594987873885E-3</c:v>
                </c:pt>
                <c:pt idx="2">
                  <c:v>2.5060630557801132E-2</c:v>
                </c:pt>
                <c:pt idx="3">
                  <c:v>9.539207760711399E-2</c:v>
                </c:pt>
                <c:pt idx="4">
                  <c:v>0.13985448666127728</c:v>
                </c:pt>
                <c:pt idx="5">
                  <c:v>0.14470493128536782</c:v>
                </c:pt>
                <c:pt idx="6">
                  <c:v>0.1746160064672595</c:v>
                </c:pt>
                <c:pt idx="7">
                  <c:v>0.16248989490703314</c:v>
                </c:pt>
                <c:pt idx="8">
                  <c:v>0.12772837510105092</c:v>
                </c:pt>
                <c:pt idx="9">
                  <c:v>7.1948261924009702E-2</c:v>
                </c:pt>
                <c:pt idx="10">
                  <c:v>2.3443815683104285E-2</c:v>
                </c:pt>
                <c:pt idx="11">
                  <c:v>1.7784963621665321E-2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3243464"/>
        <c:axId val="263240720"/>
      </c:barChart>
      <c:catAx>
        <c:axId val="263243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6324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3240720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263243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65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7264575569489E-2"/>
          <c:y val="0.10446009389671361"/>
          <c:w val="0.94639641794385576"/>
          <c:h val="0.70187793427230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'2020.g.'!$AB$36:$AB$46</c:f>
              <c:strCache>
                <c:ptCount val="11"/>
                <c:pt idx="0">
                  <c:v>&lt; 6</c:v>
                </c:pt>
                <c:pt idx="1">
                  <c:v>6 … 9</c:v>
                </c:pt>
                <c:pt idx="2">
                  <c:v>10 … 14</c:v>
                </c:pt>
                <c:pt idx="3">
                  <c:v>15 … 17</c:v>
                </c:pt>
                <c:pt idx="4">
                  <c:v>18 … 20</c:v>
                </c:pt>
                <c:pt idx="5">
                  <c:v>21 … 24</c:v>
                </c:pt>
                <c:pt idx="6">
                  <c:v>25 … 34</c:v>
                </c:pt>
                <c:pt idx="7">
                  <c:v>35 … 44</c:v>
                </c:pt>
                <c:pt idx="8">
                  <c:v>45 … 54</c:v>
                </c:pt>
                <c:pt idx="9">
                  <c:v>55 … 64</c:v>
                </c:pt>
                <c:pt idx="10">
                  <c:v>&gt; 64</c:v>
                </c:pt>
              </c:strCache>
            </c:strRef>
          </c:cat>
          <c:val>
            <c:numRef>
              <c:f>'2020.g.'!$AG$36:$AG$46</c:f>
              <c:numCache>
                <c:formatCode>0.0%</c:formatCode>
                <c:ptCount val="11"/>
                <c:pt idx="0">
                  <c:v>3.105590062111801E-3</c:v>
                </c:pt>
                <c:pt idx="1">
                  <c:v>3.8819875776397515E-3</c:v>
                </c:pt>
                <c:pt idx="2">
                  <c:v>3.5714285714285712E-2</c:v>
                </c:pt>
                <c:pt idx="3">
                  <c:v>8.9285714285714288E-2</c:v>
                </c:pt>
                <c:pt idx="4">
                  <c:v>4.5807453416149072E-2</c:v>
                </c:pt>
                <c:pt idx="5">
                  <c:v>6.5217391304347824E-2</c:v>
                </c:pt>
                <c:pt idx="6">
                  <c:v>0.31832298136645965</c:v>
                </c:pt>
                <c:pt idx="7">
                  <c:v>0.20419254658385094</c:v>
                </c:pt>
                <c:pt idx="8">
                  <c:v>0.13043478260869565</c:v>
                </c:pt>
                <c:pt idx="9">
                  <c:v>5.2795031055900624E-2</c:v>
                </c:pt>
                <c:pt idx="10">
                  <c:v>2.4844720496894408E-2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3245032"/>
        <c:axId val="263240328"/>
      </c:barChart>
      <c:catAx>
        <c:axId val="26324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6324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3240328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63245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lin ang="540000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7264575569489E-2"/>
          <c:y val="0.10446009389671361"/>
          <c:w val="0.94639641794385576"/>
          <c:h val="0.70187793427230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'2020.g.'!$AB$36:$AB$46</c:f>
              <c:strCache>
                <c:ptCount val="11"/>
                <c:pt idx="0">
                  <c:v>&lt; 6</c:v>
                </c:pt>
                <c:pt idx="1">
                  <c:v>6 … 9</c:v>
                </c:pt>
                <c:pt idx="2">
                  <c:v>10 … 14</c:v>
                </c:pt>
                <c:pt idx="3">
                  <c:v>15 … 17</c:v>
                </c:pt>
                <c:pt idx="4">
                  <c:v>18 … 20</c:v>
                </c:pt>
                <c:pt idx="5">
                  <c:v>21 … 24</c:v>
                </c:pt>
                <c:pt idx="6">
                  <c:v>25 … 34</c:v>
                </c:pt>
                <c:pt idx="7">
                  <c:v>35 … 44</c:v>
                </c:pt>
                <c:pt idx="8">
                  <c:v>45 … 54</c:v>
                </c:pt>
                <c:pt idx="9">
                  <c:v>55 … 64</c:v>
                </c:pt>
                <c:pt idx="10">
                  <c:v>&gt; 64</c:v>
                </c:pt>
              </c:strCache>
            </c:strRef>
          </c:cat>
          <c:val>
            <c:numRef>
              <c:f>'2020.g.'!$AG$36:$AG$46</c:f>
              <c:numCache>
                <c:formatCode>0.0%</c:formatCode>
                <c:ptCount val="11"/>
                <c:pt idx="0">
                  <c:v>3.105590062111801E-3</c:v>
                </c:pt>
                <c:pt idx="1">
                  <c:v>3.8819875776397515E-3</c:v>
                </c:pt>
                <c:pt idx="2">
                  <c:v>3.5714285714285712E-2</c:v>
                </c:pt>
                <c:pt idx="3">
                  <c:v>8.9285714285714288E-2</c:v>
                </c:pt>
                <c:pt idx="4">
                  <c:v>4.5807453416149072E-2</c:v>
                </c:pt>
                <c:pt idx="5">
                  <c:v>6.5217391304347824E-2</c:v>
                </c:pt>
                <c:pt idx="6">
                  <c:v>0.31832298136645965</c:v>
                </c:pt>
                <c:pt idx="7">
                  <c:v>0.20419254658385094</c:v>
                </c:pt>
                <c:pt idx="8">
                  <c:v>0.13043478260869565</c:v>
                </c:pt>
                <c:pt idx="9">
                  <c:v>5.2795031055900624E-2</c:v>
                </c:pt>
                <c:pt idx="10">
                  <c:v>2.4844720496894408E-2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3239152"/>
        <c:axId val="263239544"/>
      </c:barChart>
      <c:catAx>
        <c:axId val="26323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6323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3239544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6323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lin ang="540000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</xdr:colOff>
      <xdr:row>16</xdr:row>
      <xdr:rowOff>0</xdr:rowOff>
    </xdr:from>
    <xdr:to>
      <xdr:col>24</xdr:col>
      <xdr:colOff>228600</xdr:colOff>
      <xdr:row>30</xdr:row>
      <xdr:rowOff>180975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35</xdr:row>
      <xdr:rowOff>38100</xdr:rowOff>
    </xdr:from>
    <xdr:to>
      <xdr:col>22</xdr:col>
      <xdr:colOff>238124</xdr:colOff>
      <xdr:row>51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18</xdr:row>
      <xdr:rowOff>9525</xdr:rowOff>
    </xdr:from>
    <xdr:to>
      <xdr:col>25</xdr:col>
      <xdr:colOff>0</xdr:colOff>
      <xdr:row>33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762375"/>
          <a:ext cx="2857500" cy="3181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161924</xdr:rowOff>
    </xdr:from>
    <xdr:to>
      <xdr:col>22</xdr:col>
      <xdr:colOff>238124</xdr:colOff>
      <xdr:row>54</xdr:row>
      <xdr:rowOff>1681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24749"/>
          <a:ext cx="5991224" cy="275440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35</xdr:row>
      <xdr:rowOff>38100</xdr:rowOff>
    </xdr:from>
    <xdr:to>
      <xdr:col>23</xdr:col>
      <xdr:colOff>38100</xdr:colOff>
      <xdr:row>51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7239000"/>
          <a:ext cx="5867400" cy="270510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57149</xdr:colOff>
      <xdr:row>16</xdr:row>
      <xdr:rowOff>38099</xdr:rowOff>
    </xdr:from>
    <xdr:to>
      <xdr:col>24</xdr:col>
      <xdr:colOff>219074</xdr:colOff>
      <xdr:row>31</xdr:row>
      <xdr:rowOff>42976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399" y="3467099"/>
          <a:ext cx="2886075" cy="3186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16</xdr:row>
      <xdr:rowOff>28575</xdr:rowOff>
    </xdr:from>
    <xdr:to>
      <xdr:col>24</xdr:col>
      <xdr:colOff>171450</xdr:colOff>
      <xdr:row>31</xdr:row>
      <xdr:rowOff>5227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3457575"/>
          <a:ext cx="2771775" cy="315800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35</xdr:row>
      <xdr:rowOff>28575</xdr:rowOff>
    </xdr:from>
    <xdr:to>
      <xdr:col>23</xdr:col>
      <xdr:colOff>22607</xdr:colOff>
      <xdr:row>51</xdr:row>
      <xdr:rowOff>138563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7229475"/>
          <a:ext cx="5870957" cy="3005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16</xdr:row>
      <xdr:rowOff>9524</xdr:rowOff>
    </xdr:from>
    <xdr:to>
      <xdr:col>24</xdr:col>
      <xdr:colOff>232410</xdr:colOff>
      <xdr:row>31</xdr:row>
      <xdr:rowOff>38099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0450" y="3438524"/>
          <a:ext cx="2880360" cy="320992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35</xdr:row>
      <xdr:rowOff>57150</xdr:rowOff>
    </xdr:from>
    <xdr:to>
      <xdr:col>23</xdr:col>
      <xdr:colOff>28574</xdr:colOff>
      <xdr:row>51</xdr:row>
      <xdr:rowOff>171450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7258050"/>
          <a:ext cx="5981699" cy="3009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35</xdr:row>
      <xdr:rowOff>19050</xdr:rowOff>
    </xdr:from>
    <xdr:to>
      <xdr:col>22</xdr:col>
      <xdr:colOff>238124</xdr:colOff>
      <xdr:row>51</xdr:row>
      <xdr:rowOff>133350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95250</xdr:colOff>
      <xdr:row>16</xdr:row>
      <xdr:rowOff>9525</xdr:rowOff>
    </xdr:from>
    <xdr:to>
      <xdr:col>25</xdr:col>
      <xdr:colOff>3810</xdr:colOff>
      <xdr:row>30</xdr:row>
      <xdr:rowOff>190500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3438525"/>
          <a:ext cx="2880360" cy="3162300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Picture 1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5867400" cy="300990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16</xdr:row>
      <xdr:rowOff>28575</xdr:rowOff>
    </xdr:from>
    <xdr:to>
      <xdr:col>24</xdr:col>
      <xdr:colOff>222885</xdr:colOff>
      <xdr:row>31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3457575"/>
          <a:ext cx="2880360" cy="3162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23</xdr:col>
      <xdr:colOff>38100</xdr:colOff>
      <xdr:row>52</xdr:row>
      <xdr:rowOff>21277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00900"/>
          <a:ext cx="6038850" cy="30978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161924</xdr:rowOff>
    </xdr:from>
    <xdr:to>
      <xdr:col>23</xdr:col>
      <xdr:colOff>19050</xdr:colOff>
      <xdr:row>52</xdr:row>
      <xdr:rowOff>11503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00899"/>
          <a:ext cx="6019800" cy="308807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16</xdr:row>
      <xdr:rowOff>19050</xdr:rowOff>
    </xdr:from>
    <xdr:to>
      <xdr:col>24</xdr:col>
      <xdr:colOff>213360</xdr:colOff>
      <xdr:row>31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3448050"/>
          <a:ext cx="2880360" cy="3162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35</xdr:row>
      <xdr:rowOff>38100</xdr:rowOff>
    </xdr:from>
    <xdr:to>
      <xdr:col>22</xdr:col>
      <xdr:colOff>241682</xdr:colOff>
      <xdr:row>51</xdr:row>
      <xdr:rowOff>148088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239000"/>
          <a:ext cx="5870957" cy="3005588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16</xdr:row>
      <xdr:rowOff>28575</xdr:rowOff>
    </xdr:from>
    <xdr:to>
      <xdr:col>25</xdr:col>
      <xdr:colOff>4440</xdr:colOff>
      <xdr:row>31</xdr:row>
      <xdr:rowOff>5227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9025" y="3457575"/>
          <a:ext cx="2871465" cy="31580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23</xdr:col>
      <xdr:colOff>0</xdr:colOff>
      <xdr:row>51</xdr:row>
      <xdr:rowOff>114300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00900"/>
          <a:ext cx="6000750" cy="30099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16</xdr:row>
      <xdr:rowOff>9525</xdr:rowOff>
    </xdr:from>
    <xdr:to>
      <xdr:col>24</xdr:col>
      <xdr:colOff>142875</xdr:colOff>
      <xdr:row>30</xdr:row>
      <xdr:rowOff>190500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3775" y="3438525"/>
          <a:ext cx="2857500" cy="316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53"/>
  <sheetViews>
    <sheetView tabSelected="1" zoomScaleNormal="100" workbookViewId="0"/>
  </sheetViews>
  <sheetFormatPr defaultRowHeight="12.75" x14ac:dyDescent="0.2"/>
  <cols>
    <col min="1" max="1" width="8.28515625" style="1" customWidth="1"/>
    <col min="2" max="25" width="3.7109375" style="1" customWidth="1"/>
    <col min="26" max="26" width="0.28515625" style="1" customWidth="1"/>
    <col min="27" max="27" width="7.85546875" style="1" customWidth="1"/>
    <col min="28" max="28" width="15.28515625" style="66" customWidth="1"/>
    <col min="29" max="31" width="4.85546875" style="66" customWidth="1"/>
    <col min="32" max="32" width="6.28515625" style="66" customWidth="1"/>
    <col min="33" max="33" width="4.85546875" style="66" customWidth="1"/>
    <col min="34" max="34" width="6.7109375" style="66" customWidth="1"/>
    <col min="35" max="36" width="7.28515625" style="66" customWidth="1"/>
    <col min="37" max="37" width="7.28515625" style="75" customWidth="1"/>
    <col min="38" max="38" width="7.28515625" style="138" customWidth="1"/>
    <col min="39" max="39" width="7.28515625" style="111" customWidth="1"/>
    <col min="40" max="40" width="4.42578125" style="111" customWidth="1"/>
    <col min="41" max="42" width="9.140625" style="111"/>
    <col min="43" max="43" width="6" style="47" customWidth="1"/>
    <col min="44" max="44" width="5" style="47" customWidth="1"/>
    <col min="45" max="45" width="6.28515625" style="1" customWidth="1"/>
    <col min="46" max="46" width="2.5703125" style="1" customWidth="1"/>
    <col min="47" max="47" width="6.85546875" style="1" customWidth="1"/>
    <col min="48" max="16384" width="9.140625" style="1"/>
  </cols>
  <sheetData>
    <row r="1" spans="1:45" x14ac:dyDescent="0.2">
      <c r="H1" s="1" t="s">
        <v>6</v>
      </c>
      <c r="AB1" s="64"/>
      <c r="AC1" s="61"/>
      <c r="AD1" s="60"/>
      <c r="AE1" s="60"/>
      <c r="AF1" s="60"/>
      <c r="AG1" s="60"/>
    </row>
    <row r="2" spans="1:45" x14ac:dyDescent="0.2">
      <c r="AB2" s="64"/>
      <c r="AC2" s="102"/>
      <c r="AD2" s="103"/>
      <c r="AE2" s="103"/>
      <c r="AF2" s="60"/>
      <c r="AG2" s="60"/>
    </row>
    <row r="3" spans="1:45" x14ac:dyDescent="0.2">
      <c r="AB3" s="64"/>
      <c r="AC3" s="102"/>
      <c r="AD3" s="103"/>
      <c r="AE3" s="103"/>
      <c r="AF3" s="60"/>
      <c r="AG3" s="60"/>
    </row>
    <row r="4" spans="1:45" x14ac:dyDescent="0.2">
      <c r="AB4" s="64"/>
      <c r="AC4" s="102"/>
      <c r="AD4" s="103"/>
      <c r="AE4" s="103"/>
      <c r="AF4" s="60"/>
      <c r="AG4" s="60"/>
    </row>
    <row r="5" spans="1:45" x14ac:dyDescent="0.2">
      <c r="A5" s="146" t="s">
        <v>90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AB5" s="64"/>
      <c r="AC5" s="102"/>
      <c r="AD5" s="103"/>
      <c r="AE5" s="103"/>
      <c r="AF5" s="60"/>
      <c r="AG5" s="60"/>
    </row>
    <row r="6" spans="1:45" s="2" customFormat="1" ht="11.25" customHeight="1" x14ac:dyDescent="0.2">
      <c r="AB6" s="67"/>
      <c r="AC6" s="104"/>
      <c r="AD6" s="103"/>
      <c r="AE6" s="103"/>
      <c r="AF6" s="60"/>
      <c r="AG6" s="60"/>
      <c r="AH6" s="67"/>
      <c r="AI6" s="68"/>
      <c r="AJ6" s="68"/>
      <c r="AK6" s="77"/>
      <c r="AL6" s="139"/>
      <c r="AM6" s="115"/>
      <c r="AN6" s="115"/>
      <c r="AO6" s="115"/>
      <c r="AP6" s="115"/>
      <c r="AQ6" s="48"/>
      <c r="AR6" s="48"/>
    </row>
    <row r="7" spans="1:45" x14ac:dyDescent="0.2">
      <c r="B7" s="144" t="s">
        <v>37</v>
      </c>
      <c r="C7" s="144"/>
      <c r="D7" s="144"/>
      <c r="E7" s="144"/>
      <c r="F7" s="144"/>
      <c r="G7" s="144"/>
      <c r="H7" s="144" t="s">
        <v>40</v>
      </c>
      <c r="I7" s="144"/>
      <c r="J7" s="144"/>
      <c r="K7" s="144"/>
      <c r="L7" s="144"/>
      <c r="M7" s="144"/>
      <c r="N7" s="144" t="s">
        <v>41</v>
      </c>
      <c r="O7" s="144"/>
      <c r="P7" s="144"/>
      <c r="Q7" s="144"/>
      <c r="R7" s="144"/>
      <c r="S7" s="144"/>
      <c r="T7" s="144" t="s">
        <v>47</v>
      </c>
      <c r="U7" s="144"/>
      <c r="V7" s="144"/>
      <c r="W7" s="144"/>
      <c r="X7" s="144"/>
      <c r="Y7" s="144"/>
      <c r="AC7" s="102"/>
      <c r="AD7" s="103"/>
      <c r="AE7" s="103"/>
      <c r="AF7" s="75"/>
      <c r="AG7" s="75"/>
    </row>
    <row r="8" spans="1:45" ht="80.25" customHeight="1" x14ac:dyDescent="0.2">
      <c r="A8" s="9"/>
      <c r="B8" s="11" t="s">
        <v>0</v>
      </c>
      <c r="C8" s="11" t="s">
        <v>3</v>
      </c>
      <c r="D8" s="11" t="s">
        <v>5</v>
      </c>
      <c r="E8" s="11" t="s">
        <v>1</v>
      </c>
      <c r="F8" s="11" t="s">
        <v>2</v>
      </c>
      <c r="G8" s="28" t="s">
        <v>4</v>
      </c>
      <c r="H8" s="11" t="s">
        <v>0</v>
      </c>
      <c r="I8" s="11" t="s">
        <v>3</v>
      </c>
      <c r="J8" s="11" t="s">
        <v>5</v>
      </c>
      <c r="K8" s="11" t="s">
        <v>1</v>
      </c>
      <c r="L8" s="11" t="s">
        <v>2</v>
      </c>
      <c r="M8" s="28" t="s">
        <v>4</v>
      </c>
      <c r="N8" s="11" t="s">
        <v>0</v>
      </c>
      <c r="O8" s="11" t="s">
        <v>3</v>
      </c>
      <c r="P8" s="11" t="s">
        <v>5</v>
      </c>
      <c r="Q8" s="11" t="s">
        <v>1</v>
      </c>
      <c r="R8" s="11" t="s">
        <v>2</v>
      </c>
      <c r="S8" s="28" t="s">
        <v>4</v>
      </c>
      <c r="T8" s="11" t="s">
        <v>0</v>
      </c>
      <c r="U8" s="11" t="s">
        <v>3</v>
      </c>
      <c r="V8" s="11" t="s">
        <v>5</v>
      </c>
      <c r="W8" s="11" t="s">
        <v>1</v>
      </c>
      <c r="X8" s="11" t="s">
        <v>2</v>
      </c>
      <c r="Y8" s="28" t="s">
        <v>4</v>
      </c>
    </row>
    <row r="9" spans="1:45" s="4" customFormat="1" x14ac:dyDescent="0.2">
      <c r="A9" s="29" t="s">
        <v>42</v>
      </c>
      <c r="B9" s="6">
        <v>39</v>
      </c>
      <c r="C9" s="6">
        <v>24</v>
      </c>
      <c r="D9" s="101">
        <v>11</v>
      </c>
      <c r="E9" s="6">
        <v>24</v>
      </c>
      <c r="F9" s="101">
        <v>18</v>
      </c>
      <c r="G9" s="7">
        <f>SUM(B9:F9)</f>
        <v>116</v>
      </c>
      <c r="H9" s="6">
        <v>0</v>
      </c>
      <c r="I9" s="6">
        <v>0</v>
      </c>
      <c r="J9" s="6">
        <v>0</v>
      </c>
      <c r="K9" s="6">
        <v>1</v>
      </c>
      <c r="L9" s="6">
        <v>1</v>
      </c>
      <c r="M9" s="7">
        <f>SUM(H9:L9)</f>
        <v>2</v>
      </c>
      <c r="N9" s="6">
        <v>40</v>
      </c>
      <c r="O9" s="6">
        <v>26</v>
      </c>
      <c r="P9" s="6">
        <v>11</v>
      </c>
      <c r="Q9" s="6">
        <v>29</v>
      </c>
      <c r="R9" s="6">
        <v>16</v>
      </c>
      <c r="S9" s="7">
        <f>SUM(N9:R9)</f>
        <v>122</v>
      </c>
      <c r="T9" s="6">
        <v>0</v>
      </c>
      <c r="U9" s="6">
        <v>5</v>
      </c>
      <c r="V9" s="6">
        <v>4</v>
      </c>
      <c r="W9" s="6">
        <v>6</v>
      </c>
      <c r="X9" s="6">
        <v>4</v>
      </c>
      <c r="Y9" s="7">
        <f>SUM(T9:X9)</f>
        <v>19</v>
      </c>
      <c r="AB9" s="69"/>
      <c r="AC9" s="69"/>
      <c r="AD9" s="69"/>
      <c r="AE9" s="69"/>
      <c r="AF9" s="67"/>
      <c r="AG9" s="67"/>
      <c r="AH9" s="76"/>
      <c r="AI9" s="67"/>
      <c r="AJ9" s="76"/>
      <c r="AK9" s="138"/>
      <c r="AL9" s="76"/>
      <c r="AM9" s="117"/>
      <c r="AO9" s="117"/>
      <c r="AP9" s="117"/>
      <c r="AQ9" s="49"/>
      <c r="AR9" s="49"/>
    </row>
    <row r="10" spans="1:45" x14ac:dyDescent="0.2">
      <c r="A10" s="12" t="s">
        <v>43</v>
      </c>
      <c r="B10" s="6">
        <v>105</v>
      </c>
      <c r="C10" s="6">
        <v>35</v>
      </c>
      <c r="D10" s="101">
        <v>17</v>
      </c>
      <c r="E10" s="6">
        <v>70</v>
      </c>
      <c r="F10" s="101">
        <v>19</v>
      </c>
      <c r="G10" s="7">
        <f>SUM(B10:F10)</f>
        <v>246</v>
      </c>
      <c r="H10" s="6">
        <v>1</v>
      </c>
      <c r="I10" s="6">
        <v>1</v>
      </c>
      <c r="J10" s="6">
        <v>1</v>
      </c>
      <c r="K10" s="6">
        <v>2</v>
      </c>
      <c r="L10" s="6">
        <v>1</v>
      </c>
      <c r="M10" s="7">
        <f>SUM(H10:L10)</f>
        <v>6</v>
      </c>
      <c r="N10" s="6">
        <v>102</v>
      </c>
      <c r="O10" s="6">
        <v>32</v>
      </c>
      <c r="P10" s="6">
        <v>17</v>
      </c>
      <c r="Q10" s="6">
        <v>74</v>
      </c>
      <c r="R10" s="6">
        <v>20</v>
      </c>
      <c r="S10" s="7">
        <f>SUM(N10:R10)</f>
        <v>245</v>
      </c>
      <c r="T10" s="6">
        <v>7</v>
      </c>
      <c r="U10" s="6">
        <v>9</v>
      </c>
      <c r="V10" s="6">
        <v>4</v>
      </c>
      <c r="W10" s="6">
        <v>26</v>
      </c>
      <c r="X10" s="6">
        <v>4</v>
      </c>
      <c r="Y10" s="7">
        <f>SUM(T10:X10)</f>
        <v>50</v>
      </c>
      <c r="AC10" s="71"/>
      <c r="AD10" s="71"/>
      <c r="AE10" s="71"/>
      <c r="AF10" s="71"/>
      <c r="AG10" s="61"/>
      <c r="AI10" s="61"/>
      <c r="AJ10" s="61"/>
      <c r="AK10" s="140"/>
      <c r="AL10" s="75"/>
      <c r="AM10" s="47"/>
      <c r="AO10" s="47"/>
      <c r="AP10" s="47"/>
      <c r="AS10" s="47"/>
    </row>
    <row r="11" spans="1:45" x14ac:dyDescent="0.2">
      <c r="A11" s="12" t="s">
        <v>44</v>
      </c>
      <c r="B11" s="6">
        <v>1</v>
      </c>
      <c r="C11" s="6">
        <v>2</v>
      </c>
      <c r="D11" s="101">
        <v>5</v>
      </c>
      <c r="E11" s="6">
        <v>2</v>
      </c>
      <c r="F11" s="101">
        <v>19</v>
      </c>
      <c r="G11" s="7">
        <f>SUM(B11:F11)</f>
        <v>29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7">
        <f>SUM(H11:L11)</f>
        <v>1</v>
      </c>
      <c r="N11" s="6">
        <v>1</v>
      </c>
      <c r="O11" s="6">
        <v>3</v>
      </c>
      <c r="P11" s="6">
        <v>5</v>
      </c>
      <c r="Q11" s="6">
        <v>2</v>
      </c>
      <c r="R11" s="6">
        <v>20</v>
      </c>
      <c r="S11" s="7">
        <f>SUM(N11:R11)</f>
        <v>31</v>
      </c>
      <c r="T11" s="6">
        <v>0</v>
      </c>
      <c r="U11" s="6">
        <v>1</v>
      </c>
      <c r="V11" s="6">
        <v>3</v>
      </c>
      <c r="W11" s="6">
        <v>0</v>
      </c>
      <c r="X11" s="6">
        <v>7</v>
      </c>
      <c r="Y11" s="7">
        <f>SUM(T11:X11)</f>
        <v>11</v>
      </c>
      <c r="AC11" s="65"/>
      <c r="AD11" s="65"/>
      <c r="AE11" s="65"/>
      <c r="AF11" s="65"/>
      <c r="AG11" s="62"/>
      <c r="AI11" s="62"/>
      <c r="AJ11" s="61"/>
      <c r="AK11" s="140"/>
      <c r="AL11" s="75"/>
      <c r="AM11" s="47"/>
      <c r="AO11" s="47"/>
      <c r="AP11" s="47"/>
      <c r="AS11" s="47"/>
    </row>
    <row r="12" spans="1:45" x14ac:dyDescent="0.2">
      <c r="A12" s="14" t="s">
        <v>4</v>
      </c>
      <c r="B12" s="15">
        <f t="shared" ref="B12:Y12" si="0">SUM(B9:B11)</f>
        <v>145</v>
      </c>
      <c r="C12" s="15">
        <f t="shared" si="0"/>
        <v>61</v>
      </c>
      <c r="D12" s="15">
        <f t="shared" si="0"/>
        <v>33</v>
      </c>
      <c r="E12" s="15">
        <f t="shared" si="0"/>
        <v>96</v>
      </c>
      <c r="F12" s="15">
        <f t="shared" si="0"/>
        <v>56</v>
      </c>
      <c r="G12" s="15">
        <f t="shared" si="0"/>
        <v>391</v>
      </c>
      <c r="H12" s="15">
        <f t="shared" si="0"/>
        <v>1</v>
      </c>
      <c r="I12" s="15">
        <f t="shared" si="0"/>
        <v>1</v>
      </c>
      <c r="J12" s="15">
        <f t="shared" si="0"/>
        <v>1</v>
      </c>
      <c r="K12" s="15">
        <f t="shared" si="0"/>
        <v>3</v>
      </c>
      <c r="L12" s="15">
        <f t="shared" si="0"/>
        <v>3</v>
      </c>
      <c r="M12" s="15">
        <f t="shared" si="0"/>
        <v>9</v>
      </c>
      <c r="N12" s="15">
        <f t="shared" si="0"/>
        <v>143</v>
      </c>
      <c r="O12" s="15">
        <f t="shared" si="0"/>
        <v>61</v>
      </c>
      <c r="P12" s="15">
        <f t="shared" si="0"/>
        <v>33</v>
      </c>
      <c r="Q12" s="15">
        <f t="shared" si="0"/>
        <v>105</v>
      </c>
      <c r="R12" s="15">
        <f t="shared" si="0"/>
        <v>56</v>
      </c>
      <c r="S12" s="15">
        <f t="shared" si="0"/>
        <v>398</v>
      </c>
      <c r="T12" s="15">
        <f t="shared" si="0"/>
        <v>7</v>
      </c>
      <c r="U12" s="15">
        <f t="shared" si="0"/>
        <v>15</v>
      </c>
      <c r="V12" s="15">
        <f t="shared" si="0"/>
        <v>11</v>
      </c>
      <c r="W12" s="15">
        <f t="shared" si="0"/>
        <v>32</v>
      </c>
      <c r="X12" s="15">
        <f t="shared" si="0"/>
        <v>15</v>
      </c>
      <c r="Y12" s="15">
        <f t="shared" si="0"/>
        <v>80</v>
      </c>
      <c r="AC12" s="65"/>
      <c r="AD12" s="65"/>
      <c r="AE12" s="65"/>
      <c r="AF12" s="65"/>
      <c r="AG12" s="62"/>
      <c r="AI12" s="62"/>
      <c r="AJ12" s="61"/>
      <c r="AK12" s="140"/>
      <c r="AL12" s="75"/>
      <c r="AM12" s="47"/>
      <c r="AO12" s="47"/>
      <c r="AP12" s="47"/>
      <c r="AS12" s="47"/>
    </row>
    <row r="13" spans="1:45" x14ac:dyDescent="0.2">
      <c r="A13" s="3" t="s">
        <v>45</v>
      </c>
      <c r="AB13" s="65"/>
      <c r="AC13" s="65"/>
      <c r="AD13" s="65"/>
      <c r="AE13" s="65"/>
      <c r="AF13" s="62"/>
      <c r="AG13" s="62"/>
      <c r="AI13" s="61"/>
      <c r="AJ13" s="130"/>
      <c r="AK13" s="138"/>
      <c r="AL13" s="75"/>
      <c r="AM13" s="47"/>
      <c r="AO13" s="47"/>
      <c r="AP13" s="47"/>
      <c r="AS13" s="47"/>
    </row>
    <row r="14" spans="1:45" x14ac:dyDescent="0.2">
      <c r="AA14" s="37"/>
      <c r="AB14" s="65"/>
      <c r="AC14" s="65"/>
      <c r="AD14" s="65"/>
      <c r="AE14" s="65"/>
      <c r="AF14" s="61"/>
      <c r="AG14" s="61"/>
      <c r="AI14" s="61"/>
      <c r="AJ14" s="131"/>
      <c r="AK14" s="138"/>
      <c r="AL14" s="75"/>
      <c r="AM14" s="47"/>
      <c r="AO14" s="47"/>
      <c r="AP14" s="47"/>
      <c r="AS14" s="47"/>
    </row>
    <row r="15" spans="1:45" x14ac:dyDescent="0.2">
      <c r="AB15" s="65"/>
      <c r="AC15" s="65"/>
      <c r="AD15" s="65"/>
      <c r="AE15" s="65"/>
      <c r="AF15" s="62"/>
      <c r="AG15" s="62"/>
      <c r="AI15" s="61"/>
      <c r="AJ15" s="130"/>
      <c r="AK15" s="138"/>
      <c r="AL15" s="75"/>
      <c r="AM15" s="47"/>
      <c r="AO15" s="47"/>
      <c r="AP15" s="47"/>
      <c r="AS15" s="47"/>
    </row>
    <row r="16" spans="1:45" ht="12.75" customHeight="1" x14ac:dyDescent="0.2">
      <c r="A16" s="9"/>
      <c r="B16" s="149" t="s">
        <v>22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0" t="s">
        <v>89</v>
      </c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AD16" s="62"/>
      <c r="AE16" s="62"/>
      <c r="AF16" s="62"/>
      <c r="AG16" s="62"/>
      <c r="AJ16" s="61"/>
      <c r="AK16" s="130"/>
    </row>
    <row r="17" spans="1:47" ht="12.75" customHeight="1" x14ac:dyDescent="0.2">
      <c r="A17" s="9"/>
      <c r="B17" s="148" t="s">
        <v>20</v>
      </c>
      <c r="C17" s="148"/>
      <c r="D17" s="148"/>
      <c r="E17" s="148" t="s">
        <v>21</v>
      </c>
      <c r="F17" s="148"/>
      <c r="G17" s="148"/>
      <c r="H17" s="148" t="s">
        <v>39</v>
      </c>
      <c r="I17" s="148"/>
      <c r="J17" s="148"/>
      <c r="K17" s="149" t="s">
        <v>4</v>
      </c>
      <c r="L17" s="149"/>
      <c r="M17" s="149"/>
      <c r="AG17" s="62"/>
      <c r="AH17" s="62"/>
      <c r="AJ17" s="61"/>
      <c r="AK17" s="130"/>
    </row>
    <row r="18" spans="1:47" s="2" customFormat="1" ht="33" customHeight="1" x14ac:dyDescent="0.2">
      <c r="A18" s="10"/>
      <c r="B18" s="21" t="s">
        <v>78</v>
      </c>
      <c r="C18" s="39" t="s">
        <v>82</v>
      </c>
      <c r="D18" s="45" t="s">
        <v>88</v>
      </c>
      <c r="E18" s="21" t="s">
        <v>73</v>
      </c>
      <c r="F18" s="39" t="s">
        <v>78</v>
      </c>
      <c r="G18" s="22" t="s">
        <v>88</v>
      </c>
      <c r="H18" s="39" t="s">
        <v>78</v>
      </c>
      <c r="I18" s="39" t="s">
        <v>82</v>
      </c>
      <c r="J18" s="22" t="s">
        <v>88</v>
      </c>
      <c r="K18" s="42" t="s">
        <v>78</v>
      </c>
      <c r="L18" s="43" t="s">
        <v>82</v>
      </c>
      <c r="M18" s="44" t="s">
        <v>88</v>
      </c>
      <c r="AB18" s="67"/>
      <c r="AC18" s="67"/>
      <c r="AD18" s="67"/>
      <c r="AE18" s="67"/>
      <c r="AF18" s="105"/>
      <c r="AG18" s="68"/>
      <c r="AH18" s="62" t="s">
        <v>86</v>
      </c>
      <c r="AI18" s="62"/>
      <c r="AJ18" s="68"/>
      <c r="AK18" s="133"/>
      <c r="AL18" s="141"/>
      <c r="AM18" s="124"/>
      <c r="AN18" s="124"/>
      <c r="AO18" s="124"/>
      <c r="AP18" s="115"/>
      <c r="AQ18" s="48"/>
      <c r="AR18" s="48"/>
    </row>
    <row r="19" spans="1:47" ht="15.75" customHeight="1" x14ac:dyDescent="0.2">
      <c r="A19" s="13" t="s">
        <v>8</v>
      </c>
      <c r="B19" s="17">
        <v>1</v>
      </c>
      <c r="C19" s="16">
        <v>0</v>
      </c>
      <c r="D19" s="16">
        <v>4</v>
      </c>
      <c r="E19" s="17">
        <v>2</v>
      </c>
      <c r="F19" s="16">
        <v>0</v>
      </c>
      <c r="G19" s="18">
        <v>3</v>
      </c>
      <c r="H19" s="16">
        <v>0</v>
      </c>
      <c r="I19" s="16">
        <v>1</v>
      </c>
      <c r="J19" s="16">
        <v>2</v>
      </c>
      <c r="K19" s="26">
        <f>B19+E19+H19</f>
        <v>3</v>
      </c>
      <c r="L19" s="41">
        <f>C19+F19+I19</f>
        <v>1</v>
      </c>
      <c r="M19" s="27">
        <f>D19+G19+J19</f>
        <v>9</v>
      </c>
      <c r="AB19" s="69"/>
      <c r="AC19" s="69"/>
      <c r="AF19" s="72">
        <f>AH19/1237</f>
        <v>1.0509296685529508E-2</v>
      </c>
      <c r="AH19" s="63">
        <f t="shared" ref="AH19:AH30" si="1">SUM(K19:M19)</f>
        <v>13</v>
      </c>
      <c r="AI19" s="63"/>
      <c r="AJ19" s="134"/>
      <c r="AK19" s="62"/>
      <c r="AL19" s="142"/>
      <c r="AM19" s="109"/>
      <c r="AN19" s="109"/>
      <c r="AO19" s="109"/>
      <c r="AQ19" s="111"/>
    </row>
    <row r="20" spans="1:47" ht="15.75" customHeight="1" x14ac:dyDescent="0.2">
      <c r="A20" s="13" t="s">
        <v>9</v>
      </c>
      <c r="B20" s="23">
        <v>0</v>
      </c>
      <c r="C20" s="25">
        <v>1</v>
      </c>
      <c r="D20" s="25">
        <v>4</v>
      </c>
      <c r="E20" s="23">
        <v>0</v>
      </c>
      <c r="F20" s="25">
        <v>0</v>
      </c>
      <c r="G20" s="24">
        <v>1</v>
      </c>
      <c r="H20" s="25">
        <v>0</v>
      </c>
      <c r="I20" s="25">
        <v>1</v>
      </c>
      <c r="J20" s="25">
        <v>1</v>
      </c>
      <c r="K20" s="19">
        <f t="shared" ref="K20:K30" si="2">B20+E20+H20</f>
        <v>0</v>
      </c>
      <c r="L20" s="40">
        <f t="shared" ref="L20:L30" si="3">C20+F20+I20</f>
        <v>2</v>
      </c>
      <c r="M20" s="20">
        <f t="shared" ref="M20:M30" si="4">D20+G20+J20</f>
        <v>6</v>
      </c>
      <c r="AB20" s="64"/>
      <c r="AC20" s="65"/>
      <c r="AF20" s="72">
        <f t="shared" ref="AF20:AF31" si="5">AH20/1237</f>
        <v>6.4672594987873885E-3</v>
      </c>
      <c r="AH20" s="63">
        <f t="shared" si="1"/>
        <v>8</v>
      </c>
      <c r="AI20" s="63"/>
      <c r="AJ20" s="134"/>
      <c r="AO20" s="109"/>
      <c r="AQ20" s="111"/>
    </row>
    <row r="21" spans="1:47" ht="15.75" customHeight="1" x14ac:dyDescent="0.2">
      <c r="A21" s="13" t="s">
        <v>10</v>
      </c>
      <c r="B21" s="17">
        <v>6</v>
      </c>
      <c r="C21" s="16">
        <v>2</v>
      </c>
      <c r="D21" s="16">
        <v>6</v>
      </c>
      <c r="E21" s="17">
        <v>1</v>
      </c>
      <c r="F21" s="25">
        <v>4</v>
      </c>
      <c r="G21" s="24">
        <v>5</v>
      </c>
      <c r="H21" s="16">
        <v>2</v>
      </c>
      <c r="I21" s="16">
        <v>4</v>
      </c>
      <c r="J21" s="16">
        <v>1</v>
      </c>
      <c r="K21" s="26">
        <f t="shared" si="2"/>
        <v>9</v>
      </c>
      <c r="L21" s="41">
        <f t="shared" si="3"/>
        <v>10</v>
      </c>
      <c r="M21" s="27">
        <f t="shared" si="4"/>
        <v>12</v>
      </c>
      <c r="AB21" s="64"/>
      <c r="AC21" s="65"/>
      <c r="AF21" s="72">
        <f t="shared" si="5"/>
        <v>2.5060630557801132E-2</v>
      </c>
      <c r="AH21" s="63">
        <f t="shared" si="1"/>
        <v>31</v>
      </c>
      <c r="AI21" s="63"/>
      <c r="AJ21" s="134"/>
      <c r="AO21" s="109"/>
      <c r="AQ21" s="111"/>
    </row>
    <row r="22" spans="1:47" ht="15.75" customHeight="1" x14ac:dyDescent="0.2">
      <c r="A22" s="13" t="s">
        <v>11</v>
      </c>
      <c r="B22" s="23">
        <v>11</v>
      </c>
      <c r="C22" s="25">
        <v>10</v>
      </c>
      <c r="D22" s="25">
        <v>6</v>
      </c>
      <c r="E22" s="23">
        <v>23</v>
      </c>
      <c r="F22" s="16">
        <v>34</v>
      </c>
      <c r="G22" s="18">
        <v>25</v>
      </c>
      <c r="H22" s="25">
        <v>4</v>
      </c>
      <c r="I22" s="25">
        <v>4</v>
      </c>
      <c r="J22" s="25">
        <v>1</v>
      </c>
      <c r="K22" s="19">
        <f t="shared" si="2"/>
        <v>38</v>
      </c>
      <c r="L22" s="40">
        <f t="shared" si="3"/>
        <v>48</v>
      </c>
      <c r="M22" s="20">
        <f t="shared" si="4"/>
        <v>32</v>
      </c>
      <c r="AB22" s="64"/>
      <c r="AC22" s="65"/>
      <c r="AF22" s="72">
        <f t="shared" si="5"/>
        <v>9.539207760711399E-2</v>
      </c>
      <c r="AH22" s="63">
        <f t="shared" si="1"/>
        <v>118</v>
      </c>
      <c r="AI22" s="63"/>
      <c r="AO22" s="109"/>
      <c r="AQ22" s="111"/>
    </row>
    <row r="23" spans="1:47" ht="15.75" customHeight="1" x14ac:dyDescent="0.2">
      <c r="A23" s="13" t="s">
        <v>12</v>
      </c>
      <c r="B23" s="17">
        <v>19</v>
      </c>
      <c r="C23" s="16">
        <v>15</v>
      </c>
      <c r="D23" s="16">
        <v>12</v>
      </c>
      <c r="E23" s="17">
        <v>57</v>
      </c>
      <c r="F23" s="25">
        <v>33</v>
      </c>
      <c r="G23" s="24">
        <v>28</v>
      </c>
      <c r="H23" s="16">
        <v>1</v>
      </c>
      <c r="I23" s="16">
        <v>1</v>
      </c>
      <c r="J23" s="16">
        <v>7</v>
      </c>
      <c r="K23" s="26">
        <f t="shared" si="2"/>
        <v>77</v>
      </c>
      <c r="L23" s="41">
        <f t="shared" si="3"/>
        <v>49</v>
      </c>
      <c r="M23" s="27">
        <f t="shared" si="4"/>
        <v>47</v>
      </c>
      <c r="AB23" s="64"/>
      <c r="AC23" s="65"/>
      <c r="AF23" s="72">
        <f t="shared" si="5"/>
        <v>0.13985448666127728</v>
      </c>
      <c r="AH23" s="63">
        <f t="shared" si="1"/>
        <v>173</v>
      </c>
      <c r="AI23" s="63"/>
      <c r="AJ23" s="134"/>
      <c r="AO23" s="109"/>
      <c r="AQ23" s="111"/>
    </row>
    <row r="24" spans="1:47" ht="15.75" customHeight="1" x14ac:dyDescent="0.2">
      <c r="A24" s="13" t="s">
        <v>13</v>
      </c>
      <c r="B24" s="23">
        <v>15</v>
      </c>
      <c r="C24" s="25">
        <v>21</v>
      </c>
      <c r="D24" s="25">
        <v>12</v>
      </c>
      <c r="E24" s="23">
        <v>40</v>
      </c>
      <c r="F24" s="16">
        <v>51</v>
      </c>
      <c r="G24" s="18">
        <v>36</v>
      </c>
      <c r="H24" s="25">
        <v>0</v>
      </c>
      <c r="I24" s="25">
        <v>2</v>
      </c>
      <c r="J24" s="25">
        <v>2</v>
      </c>
      <c r="K24" s="19">
        <f t="shared" si="2"/>
        <v>55</v>
      </c>
      <c r="L24" s="40">
        <f t="shared" si="3"/>
        <v>74</v>
      </c>
      <c r="M24" s="20">
        <f t="shared" si="4"/>
        <v>50</v>
      </c>
      <c r="AB24" s="64"/>
      <c r="AC24" s="65"/>
      <c r="AF24" s="72">
        <f t="shared" si="5"/>
        <v>0.14470493128536782</v>
      </c>
      <c r="AH24" s="63">
        <f t="shared" si="1"/>
        <v>179</v>
      </c>
      <c r="AI24" s="63"/>
      <c r="AJ24" s="134"/>
      <c r="AO24" s="109"/>
      <c r="AQ24" s="111"/>
    </row>
    <row r="25" spans="1:47" ht="15.75" customHeight="1" x14ac:dyDescent="0.2">
      <c r="A25" s="13" t="s">
        <v>14</v>
      </c>
      <c r="B25" s="17">
        <v>18</v>
      </c>
      <c r="C25" s="16">
        <v>23</v>
      </c>
      <c r="D25" s="16">
        <v>24</v>
      </c>
      <c r="E25" s="17">
        <v>45</v>
      </c>
      <c r="F25" s="25">
        <v>52</v>
      </c>
      <c r="G25" s="24">
        <v>45</v>
      </c>
      <c r="H25" s="16">
        <v>3</v>
      </c>
      <c r="I25" s="16">
        <v>0</v>
      </c>
      <c r="J25" s="16">
        <v>6</v>
      </c>
      <c r="K25" s="26">
        <f t="shared" si="2"/>
        <v>66</v>
      </c>
      <c r="L25" s="41">
        <f t="shared" si="3"/>
        <v>75</v>
      </c>
      <c r="M25" s="27">
        <f t="shared" si="4"/>
        <v>75</v>
      </c>
      <c r="AB25" s="64"/>
      <c r="AC25" s="65"/>
      <c r="AF25" s="72">
        <f t="shared" si="5"/>
        <v>0.1746160064672595</v>
      </c>
      <c r="AH25" s="63">
        <f t="shared" si="1"/>
        <v>216</v>
      </c>
      <c r="AI25" s="63"/>
      <c r="AJ25" s="134"/>
      <c r="AO25" s="109"/>
      <c r="AQ25" s="111"/>
    </row>
    <row r="26" spans="1:47" ht="15.75" customHeight="1" x14ac:dyDescent="0.2">
      <c r="A26" s="13" t="s">
        <v>15</v>
      </c>
      <c r="B26" s="23">
        <v>17</v>
      </c>
      <c r="C26" s="25">
        <v>24</v>
      </c>
      <c r="D26" s="25">
        <v>22</v>
      </c>
      <c r="E26" s="23">
        <v>40</v>
      </c>
      <c r="F26" s="16">
        <v>45</v>
      </c>
      <c r="G26" s="18">
        <v>42</v>
      </c>
      <c r="H26" s="25">
        <v>6</v>
      </c>
      <c r="I26" s="25">
        <v>3</v>
      </c>
      <c r="J26" s="25">
        <v>2</v>
      </c>
      <c r="K26" s="19">
        <f t="shared" si="2"/>
        <v>63</v>
      </c>
      <c r="L26" s="40">
        <f t="shared" si="3"/>
        <v>72</v>
      </c>
      <c r="M26" s="20">
        <f t="shared" si="4"/>
        <v>66</v>
      </c>
      <c r="AB26" s="64"/>
      <c r="AC26" s="65"/>
      <c r="AF26" s="72">
        <f t="shared" si="5"/>
        <v>0.16248989490703314</v>
      </c>
      <c r="AH26" s="63">
        <f t="shared" si="1"/>
        <v>201</v>
      </c>
      <c r="AI26" s="63"/>
      <c r="AJ26" s="134"/>
      <c r="AO26" s="109"/>
      <c r="AQ26" s="111"/>
    </row>
    <row r="27" spans="1:47" ht="15.75" customHeight="1" x14ac:dyDescent="0.2">
      <c r="A27" s="13" t="s">
        <v>16</v>
      </c>
      <c r="B27" s="17">
        <v>18</v>
      </c>
      <c r="C27" s="16">
        <v>17</v>
      </c>
      <c r="D27" s="16">
        <v>14</v>
      </c>
      <c r="E27" s="17">
        <v>38</v>
      </c>
      <c r="F27" s="25">
        <v>30</v>
      </c>
      <c r="G27" s="24">
        <v>38</v>
      </c>
      <c r="H27" s="16">
        <v>2</v>
      </c>
      <c r="I27" s="16">
        <v>0</v>
      </c>
      <c r="J27" s="16">
        <v>1</v>
      </c>
      <c r="K27" s="26">
        <f t="shared" si="2"/>
        <v>58</v>
      </c>
      <c r="L27" s="41">
        <f t="shared" si="3"/>
        <v>47</v>
      </c>
      <c r="M27" s="27">
        <f t="shared" si="4"/>
        <v>53</v>
      </c>
      <c r="AB27" s="64"/>
      <c r="AC27" s="65"/>
      <c r="AF27" s="72">
        <f t="shared" si="5"/>
        <v>0.12772837510105092</v>
      </c>
      <c r="AH27" s="63">
        <f t="shared" si="1"/>
        <v>158</v>
      </c>
      <c r="AI27" s="63"/>
      <c r="AJ27" s="60"/>
      <c r="AO27" s="109"/>
      <c r="AQ27" s="111"/>
    </row>
    <row r="28" spans="1:47" ht="15.75" customHeight="1" x14ac:dyDescent="0.2">
      <c r="A28" s="13" t="s">
        <v>17</v>
      </c>
      <c r="B28" s="23">
        <v>11</v>
      </c>
      <c r="C28" s="25">
        <v>8</v>
      </c>
      <c r="D28" s="25">
        <v>9</v>
      </c>
      <c r="E28" s="23">
        <v>26</v>
      </c>
      <c r="F28" s="16">
        <v>14</v>
      </c>
      <c r="G28" s="18">
        <v>15</v>
      </c>
      <c r="H28" s="25">
        <v>2</v>
      </c>
      <c r="I28" s="25">
        <v>0</v>
      </c>
      <c r="J28" s="25">
        <v>4</v>
      </c>
      <c r="K28" s="19">
        <f t="shared" si="2"/>
        <v>39</v>
      </c>
      <c r="L28" s="40">
        <f t="shared" si="3"/>
        <v>22</v>
      </c>
      <c r="M28" s="20">
        <f t="shared" si="4"/>
        <v>28</v>
      </c>
      <c r="AB28" s="64"/>
      <c r="AC28" s="65"/>
      <c r="AF28" s="72">
        <f t="shared" si="5"/>
        <v>7.1948261924009702E-2</v>
      </c>
      <c r="AH28" s="63">
        <f t="shared" si="1"/>
        <v>89</v>
      </c>
      <c r="AI28" s="63"/>
      <c r="AO28" s="109"/>
      <c r="AQ28" s="111"/>
    </row>
    <row r="29" spans="1:47" ht="15.75" customHeight="1" x14ac:dyDescent="0.2">
      <c r="A29" s="13" t="s">
        <v>18</v>
      </c>
      <c r="B29" s="23">
        <v>5</v>
      </c>
      <c r="C29" s="25">
        <v>1</v>
      </c>
      <c r="D29" s="25">
        <v>1</v>
      </c>
      <c r="E29" s="23">
        <v>9</v>
      </c>
      <c r="F29" s="25">
        <v>4</v>
      </c>
      <c r="G29" s="24">
        <v>7</v>
      </c>
      <c r="H29" s="25">
        <v>1</v>
      </c>
      <c r="I29" s="25">
        <v>1</v>
      </c>
      <c r="J29" s="25">
        <v>0</v>
      </c>
      <c r="K29" s="26">
        <f t="shared" si="2"/>
        <v>15</v>
      </c>
      <c r="L29" s="41">
        <f t="shared" si="3"/>
        <v>6</v>
      </c>
      <c r="M29" s="27">
        <f t="shared" si="4"/>
        <v>8</v>
      </c>
      <c r="AB29" s="64"/>
      <c r="AC29" s="65"/>
      <c r="AF29" s="72">
        <f t="shared" si="5"/>
        <v>2.3443815683104285E-2</v>
      </c>
      <c r="AH29" s="63">
        <f t="shared" si="1"/>
        <v>29</v>
      </c>
      <c r="AI29" s="63"/>
      <c r="AJ29" s="134"/>
      <c r="AO29" s="109"/>
      <c r="AQ29" s="111"/>
      <c r="AS29" s="47"/>
      <c r="AT29" s="47"/>
      <c r="AU29" s="47"/>
    </row>
    <row r="30" spans="1:47" ht="15.75" customHeight="1" x14ac:dyDescent="0.2">
      <c r="A30" s="13" t="s">
        <v>19</v>
      </c>
      <c r="B30" s="31">
        <v>3</v>
      </c>
      <c r="C30" s="33">
        <v>4</v>
      </c>
      <c r="D30" s="33">
        <v>2</v>
      </c>
      <c r="E30" s="31">
        <v>3</v>
      </c>
      <c r="F30" s="25">
        <v>3</v>
      </c>
      <c r="G30" s="24">
        <v>1</v>
      </c>
      <c r="H30" s="33">
        <v>1</v>
      </c>
      <c r="I30" s="33">
        <v>3</v>
      </c>
      <c r="J30" s="33">
        <v>2</v>
      </c>
      <c r="K30" s="19">
        <f t="shared" si="2"/>
        <v>7</v>
      </c>
      <c r="L30" s="40">
        <f t="shared" si="3"/>
        <v>10</v>
      </c>
      <c r="M30" s="20">
        <f t="shared" si="4"/>
        <v>5</v>
      </c>
      <c r="AB30" s="64"/>
      <c r="AC30" s="65"/>
      <c r="AF30" s="72">
        <f t="shared" si="5"/>
        <v>1.7784963621665321E-2</v>
      </c>
      <c r="AH30" s="63">
        <f t="shared" si="1"/>
        <v>22</v>
      </c>
      <c r="AI30" s="63"/>
      <c r="AO30" s="109"/>
      <c r="AQ30" s="111"/>
    </row>
    <row r="31" spans="1:47" ht="15.75" customHeight="1" x14ac:dyDescent="0.2">
      <c r="A31" s="30" t="s">
        <v>4</v>
      </c>
      <c r="B31" s="34">
        <v>135</v>
      </c>
      <c r="C31" s="35">
        <f>SUM(C19:C30)</f>
        <v>126</v>
      </c>
      <c r="D31" s="35">
        <f t="shared" ref="D31:M31" si="6">SUM(D19:D30)</f>
        <v>116</v>
      </c>
      <c r="E31" s="34">
        <f t="shared" ref="E31:F31" si="7">SUM(E19:E30)</f>
        <v>284</v>
      </c>
      <c r="F31" s="35">
        <f t="shared" si="7"/>
        <v>270</v>
      </c>
      <c r="G31" s="36">
        <f t="shared" si="6"/>
        <v>246</v>
      </c>
      <c r="H31" s="35">
        <f t="shared" ref="H31:I31" si="8">SUM(H19:H30)</f>
        <v>22</v>
      </c>
      <c r="I31" s="35">
        <f t="shared" si="8"/>
        <v>20</v>
      </c>
      <c r="J31" s="35">
        <f t="shared" si="6"/>
        <v>29</v>
      </c>
      <c r="K31" s="34">
        <f t="shared" si="6"/>
        <v>430</v>
      </c>
      <c r="L31" s="35">
        <f t="shared" si="6"/>
        <v>416</v>
      </c>
      <c r="M31" s="36">
        <f t="shared" si="6"/>
        <v>391</v>
      </c>
      <c r="AB31" s="64"/>
      <c r="AC31" s="65"/>
      <c r="AF31" s="72">
        <f t="shared" si="5"/>
        <v>1</v>
      </c>
      <c r="AH31" s="73">
        <f>SUM(AH19:AH30)</f>
        <v>1237</v>
      </c>
      <c r="AI31" s="73"/>
      <c r="AQ31" s="111"/>
      <c r="AS31" s="47"/>
      <c r="AT31" s="47"/>
      <c r="AU31" s="47"/>
    </row>
    <row r="32" spans="1:47" ht="11.25" customHeight="1" x14ac:dyDescent="0.2">
      <c r="AO32" s="109"/>
      <c r="AQ32" s="111"/>
    </row>
    <row r="33" spans="1:48" ht="11.25" customHeight="1" x14ac:dyDescent="0.2">
      <c r="AJ33" s="134"/>
      <c r="AN33" s="110"/>
      <c r="AO33" s="110"/>
      <c r="AP33" s="110"/>
      <c r="AQ33" s="110"/>
      <c r="AR33" s="79"/>
      <c r="AS33" s="79"/>
      <c r="AT33" s="79"/>
      <c r="AU33" s="79"/>
    </row>
    <row r="34" spans="1:48" ht="11.25" customHeight="1" x14ac:dyDescent="0.2"/>
    <row r="35" spans="1:48" x14ac:dyDescent="0.2">
      <c r="A35" s="147" t="s">
        <v>87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AC35" s="66" t="s">
        <v>88</v>
      </c>
      <c r="AD35" s="66" t="s">
        <v>78</v>
      </c>
      <c r="AE35" s="66" t="s">
        <v>82</v>
      </c>
      <c r="AF35" s="74" t="s">
        <v>38</v>
      </c>
      <c r="AJ35" s="60"/>
      <c r="AO35" s="109"/>
    </row>
    <row r="36" spans="1:48" ht="14.25" customHeight="1" x14ac:dyDescent="0.2">
      <c r="AB36" s="66" t="s">
        <v>23</v>
      </c>
      <c r="AC36" s="66">
        <v>2</v>
      </c>
      <c r="AD36" s="66">
        <v>0</v>
      </c>
      <c r="AE36" s="66">
        <v>2</v>
      </c>
      <c r="AF36" s="74">
        <f t="shared" ref="AF36:AF47" si="9">SUM(AC36:AE36)</f>
        <v>4</v>
      </c>
      <c r="AG36" s="72">
        <f>AF36/1288</f>
        <v>3.105590062111801E-3</v>
      </c>
      <c r="AJ36" s="60"/>
    </row>
    <row r="37" spans="1:48" ht="14.25" customHeight="1" x14ac:dyDescent="0.2">
      <c r="AB37" s="66" t="s">
        <v>24</v>
      </c>
      <c r="AC37" s="66">
        <v>3</v>
      </c>
      <c r="AD37" s="66">
        <v>2</v>
      </c>
      <c r="AE37" s="66">
        <v>0</v>
      </c>
      <c r="AF37" s="74">
        <f t="shared" si="9"/>
        <v>5</v>
      </c>
      <c r="AG37" s="72">
        <f t="shared" ref="AG37:AG48" si="10">AF37/1288</f>
        <v>3.8819875776397515E-3</v>
      </c>
      <c r="AJ37" s="75"/>
    </row>
    <row r="38" spans="1:48" ht="14.25" customHeight="1" x14ac:dyDescent="0.2">
      <c r="AB38" s="66" t="s">
        <v>25</v>
      </c>
      <c r="AC38" s="66">
        <v>15</v>
      </c>
      <c r="AD38" s="66">
        <v>18</v>
      </c>
      <c r="AE38" s="66">
        <v>13</v>
      </c>
      <c r="AF38" s="74">
        <f t="shared" si="9"/>
        <v>46</v>
      </c>
      <c r="AG38" s="72">
        <f t="shared" si="10"/>
        <v>3.5714285714285712E-2</v>
      </c>
      <c r="AJ38" s="75"/>
    </row>
    <row r="39" spans="1:48" ht="14.25" customHeight="1" x14ac:dyDescent="0.2">
      <c r="AB39" s="66" t="s">
        <v>26</v>
      </c>
      <c r="AC39" s="66">
        <v>36</v>
      </c>
      <c r="AD39" s="66">
        <v>38</v>
      </c>
      <c r="AE39" s="66">
        <v>41</v>
      </c>
      <c r="AF39" s="74">
        <f t="shared" si="9"/>
        <v>115</v>
      </c>
      <c r="AG39" s="72">
        <f t="shared" si="10"/>
        <v>8.9285714285714288E-2</v>
      </c>
      <c r="AJ39" s="75"/>
      <c r="AS39" s="47"/>
      <c r="AT39" s="47"/>
      <c r="AU39" s="47"/>
      <c r="AV39" s="47"/>
    </row>
    <row r="40" spans="1:48" ht="14.25" customHeight="1" x14ac:dyDescent="0.2">
      <c r="AB40" s="66" t="s">
        <v>27</v>
      </c>
      <c r="AC40" s="66">
        <v>12</v>
      </c>
      <c r="AD40" s="66">
        <v>23</v>
      </c>
      <c r="AE40" s="66">
        <v>24</v>
      </c>
      <c r="AF40" s="74">
        <f t="shared" si="9"/>
        <v>59</v>
      </c>
      <c r="AG40" s="72">
        <f t="shared" si="10"/>
        <v>4.5807453416149072E-2</v>
      </c>
    </row>
    <row r="41" spans="1:48" ht="14.25" customHeight="1" x14ac:dyDescent="0.2">
      <c r="AB41" s="66" t="s">
        <v>28</v>
      </c>
      <c r="AC41" s="66">
        <v>24</v>
      </c>
      <c r="AD41" s="66">
        <v>34</v>
      </c>
      <c r="AE41" s="66">
        <v>26</v>
      </c>
      <c r="AF41" s="74">
        <f t="shared" si="9"/>
        <v>84</v>
      </c>
      <c r="AG41" s="72">
        <f t="shared" si="10"/>
        <v>6.5217391304347824E-2</v>
      </c>
      <c r="AJ41" s="75"/>
    </row>
    <row r="42" spans="1:48" ht="14.25" customHeight="1" x14ac:dyDescent="0.2">
      <c r="AB42" s="66" t="s">
        <v>29</v>
      </c>
      <c r="AC42" s="66">
        <v>119</v>
      </c>
      <c r="AD42" s="66">
        <v>140</v>
      </c>
      <c r="AE42" s="66">
        <v>151</v>
      </c>
      <c r="AF42" s="74">
        <f t="shared" si="9"/>
        <v>410</v>
      </c>
      <c r="AG42" s="72">
        <f t="shared" si="10"/>
        <v>0.31832298136645965</v>
      </c>
      <c r="AJ42" s="75"/>
      <c r="AN42" s="110"/>
      <c r="AO42" s="110"/>
      <c r="AP42" s="110"/>
    </row>
    <row r="43" spans="1:48" ht="14.25" customHeight="1" x14ac:dyDescent="0.2">
      <c r="AB43" s="66" t="s">
        <v>30</v>
      </c>
      <c r="AC43" s="66">
        <v>88</v>
      </c>
      <c r="AD43" s="66">
        <v>93</v>
      </c>
      <c r="AE43" s="66">
        <v>82</v>
      </c>
      <c r="AF43" s="74">
        <f t="shared" si="9"/>
        <v>263</v>
      </c>
      <c r="AG43" s="72">
        <f t="shared" si="10"/>
        <v>0.20419254658385094</v>
      </c>
      <c r="AK43" s="66"/>
      <c r="AL43" s="63"/>
      <c r="AM43" s="110"/>
      <c r="AR43" s="79"/>
      <c r="AS43" s="79"/>
      <c r="AT43" s="79"/>
      <c r="AU43" s="79"/>
    </row>
    <row r="44" spans="1:48" ht="14.25" customHeight="1" x14ac:dyDescent="0.2">
      <c r="AB44" s="66" t="s">
        <v>31</v>
      </c>
      <c r="AC44" s="66">
        <v>70</v>
      </c>
      <c r="AD44" s="66">
        <v>43</v>
      </c>
      <c r="AE44" s="66">
        <v>55</v>
      </c>
      <c r="AF44" s="74">
        <f t="shared" si="9"/>
        <v>168</v>
      </c>
      <c r="AG44" s="72">
        <f t="shared" si="10"/>
        <v>0.13043478260869565</v>
      </c>
      <c r="AJ44" s="75"/>
    </row>
    <row r="45" spans="1:48" ht="14.25" customHeight="1" x14ac:dyDescent="0.2">
      <c r="AB45" s="66" t="s">
        <v>32</v>
      </c>
      <c r="AC45" s="66">
        <v>19</v>
      </c>
      <c r="AD45" s="66">
        <v>24</v>
      </c>
      <c r="AE45" s="66">
        <v>25</v>
      </c>
      <c r="AF45" s="74">
        <f t="shared" si="9"/>
        <v>68</v>
      </c>
      <c r="AG45" s="72">
        <f t="shared" si="10"/>
        <v>5.2795031055900624E-2</v>
      </c>
      <c r="AJ45" s="75"/>
    </row>
    <row r="46" spans="1:48" ht="14.25" customHeight="1" x14ac:dyDescent="0.2">
      <c r="AB46" s="66" t="s">
        <v>33</v>
      </c>
      <c r="AC46" s="66">
        <v>8</v>
      </c>
      <c r="AD46" s="66">
        <v>12</v>
      </c>
      <c r="AE46" s="66">
        <v>12</v>
      </c>
      <c r="AF46" s="74">
        <f t="shared" si="9"/>
        <v>32</v>
      </c>
      <c r="AG46" s="72">
        <f t="shared" si="10"/>
        <v>2.4844720496894408E-2</v>
      </c>
      <c r="AI46" s="135">
        <f>SUM(AG36:AG46)</f>
        <v>0.97360248447204978</v>
      </c>
    </row>
    <row r="47" spans="1:48" ht="14.25" customHeight="1" x14ac:dyDescent="0.2">
      <c r="AB47" s="66" t="s">
        <v>34</v>
      </c>
      <c r="AC47" s="66">
        <v>11</v>
      </c>
      <c r="AD47" s="66">
        <v>14</v>
      </c>
      <c r="AE47" s="66">
        <v>9</v>
      </c>
      <c r="AF47" s="74">
        <f t="shared" si="9"/>
        <v>34</v>
      </c>
      <c r="AG47" s="72">
        <f t="shared" si="10"/>
        <v>2.6397515527950312E-2</v>
      </c>
      <c r="AJ47" s="75"/>
    </row>
    <row r="48" spans="1:48" ht="14.25" customHeight="1" x14ac:dyDescent="0.2">
      <c r="AB48" s="66" t="s">
        <v>35</v>
      </c>
      <c r="AC48" s="66">
        <f>SUM(AC36:AC47)</f>
        <v>407</v>
      </c>
      <c r="AD48" s="66">
        <f>SUM(AD36:AD47)</f>
        <v>441</v>
      </c>
      <c r="AE48" s="66">
        <f>SUM(AE36:AE47)</f>
        <v>440</v>
      </c>
      <c r="AF48" s="74">
        <f>SUM(AF36:AF47)</f>
        <v>1288</v>
      </c>
      <c r="AG48" s="72">
        <f t="shared" si="10"/>
        <v>1</v>
      </c>
      <c r="AJ48" s="75"/>
    </row>
    <row r="49" spans="21:36" ht="14.25" customHeight="1" x14ac:dyDescent="0.2">
      <c r="X49" s="145" t="s">
        <v>36</v>
      </c>
      <c r="Y49" s="145"/>
      <c r="AG49" s="72"/>
      <c r="AJ49" s="75"/>
    </row>
    <row r="50" spans="21:36" ht="14.25" customHeight="1" x14ac:dyDescent="0.2">
      <c r="AJ50" s="75"/>
    </row>
    <row r="51" spans="21:36" ht="14.25" customHeight="1" x14ac:dyDescent="0.2"/>
    <row r="52" spans="21:36" ht="14.25" customHeight="1" x14ac:dyDescent="0.2"/>
    <row r="53" spans="21:36" ht="27" customHeight="1" x14ac:dyDescent="0.3">
      <c r="U53" s="38"/>
      <c r="V53" s="38"/>
      <c r="W53" s="143">
        <v>18</v>
      </c>
      <c r="X53" s="143"/>
      <c r="Y53" s="143"/>
    </row>
  </sheetData>
  <mergeCells count="14">
    <mergeCell ref="A5:Y5"/>
    <mergeCell ref="A35:X35"/>
    <mergeCell ref="B17:D17"/>
    <mergeCell ref="E17:G17"/>
    <mergeCell ref="H17:J17"/>
    <mergeCell ref="K17:M17"/>
    <mergeCell ref="B16:M16"/>
    <mergeCell ref="N16:Y16"/>
    <mergeCell ref="W53:Y53"/>
    <mergeCell ref="B7:G7"/>
    <mergeCell ref="H7:M7"/>
    <mergeCell ref="N7:S7"/>
    <mergeCell ref="X49:Y49"/>
    <mergeCell ref="T7:Y7"/>
  </mergeCells>
  <phoneticPr fontId="4" type="noConversion"/>
  <pageMargins left="0.59055118110236227" right="0" top="0" bottom="0" header="0" footer="0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4"/>
  <sheetViews>
    <sheetView workbookViewId="0">
      <selection activeCell="AN24" sqref="AN24"/>
    </sheetView>
  </sheetViews>
  <sheetFormatPr defaultRowHeight="12.75" x14ac:dyDescent="0.2"/>
  <cols>
    <col min="1" max="1" width="8.28515625" style="1" customWidth="1"/>
    <col min="2" max="25" width="3.7109375" style="1" customWidth="1"/>
    <col min="26" max="26" width="0.42578125" style="1" customWidth="1"/>
    <col min="27" max="27" width="7.85546875" style="47" customWidth="1"/>
    <col min="28" max="28" width="15.28515625" style="79" customWidth="1"/>
    <col min="29" max="29" width="9.140625" style="79"/>
    <col min="30" max="38" width="6.7109375" style="79" customWidth="1"/>
    <col min="39" max="39" width="6.7109375" style="47" customWidth="1"/>
    <col min="40" max="41" width="9.140625" style="47"/>
    <col min="42" max="16384" width="9.140625" style="1"/>
  </cols>
  <sheetData>
    <row r="2" spans="1:41" x14ac:dyDescent="0.2">
      <c r="AB2" s="93"/>
      <c r="AC2" s="93"/>
      <c r="AD2" s="93"/>
      <c r="AE2" s="93"/>
      <c r="AF2" s="93"/>
    </row>
    <row r="3" spans="1:41" x14ac:dyDescent="0.2">
      <c r="AB3" s="94"/>
      <c r="AC3" s="95"/>
      <c r="AD3" s="95"/>
      <c r="AE3" s="95"/>
      <c r="AF3" s="95"/>
    </row>
    <row r="4" spans="1:41" x14ac:dyDescent="0.2">
      <c r="AB4" s="94"/>
      <c r="AC4" s="95"/>
      <c r="AD4" s="95"/>
      <c r="AE4" s="95"/>
      <c r="AF4" s="95"/>
    </row>
    <row r="5" spans="1:41" x14ac:dyDescent="0.2">
      <c r="A5" s="146" t="s">
        <v>57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AB5" s="94"/>
      <c r="AC5" s="95"/>
      <c r="AD5" s="95"/>
      <c r="AE5" s="95"/>
      <c r="AF5" s="95"/>
    </row>
    <row r="6" spans="1:41" s="2" customFormat="1" ht="11.25" customHeight="1" x14ac:dyDescent="0.2">
      <c r="AA6" s="48"/>
      <c r="AB6" s="83"/>
      <c r="AC6" s="83"/>
      <c r="AD6" s="83"/>
      <c r="AE6" s="83"/>
      <c r="AF6" s="83"/>
      <c r="AG6" s="83"/>
      <c r="AH6" s="83"/>
      <c r="AI6" s="84"/>
      <c r="AJ6" s="84"/>
      <c r="AK6" s="84"/>
      <c r="AL6" s="84"/>
      <c r="AM6" s="48"/>
      <c r="AN6" s="48"/>
      <c r="AO6" s="48"/>
    </row>
    <row r="7" spans="1:41" x14ac:dyDescent="0.2">
      <c r="B7" s="144" t="s">
        <v>37</v>
      </c>
      <c r="C7" s="144"/>
      <c r="D7" s="144"/>
      <c r="E7" s="144"/>
      <c r="F7" s="144"/>
      <c r="G7" s="144"/>
      <c r="H7" s="144" t="s">
        <v>40</v>
      </c>
      <c r="I7" s="144"/>
      <c r="J7" s="144"/>
      <c r="K7" s="144"/>
      <c r="L7" s="144"/>
      <c r="M7" s="144"/>
      <c r="N7" s="144" t="s">
        <v>41</v>
      </c>
      <c r="O7" s="144"/>
      <c r="P7" s="144"/>
      <c r="Q7" s="144"/>
      <c r="R7" s="144"/>
      <c r="S7" s="144"/>
      <c r="T7" s="144" t="s">
        <v>47</v>
      </c>
      <c r="U7" s="144"/>
      <c r="V7" s="144"/>
      <c r="W7" s="144"/>
      <c r="X7" s="144"/>
      <c r="Y7" s="144"/>
    </row>
    <row r="8" spans="1:41" ht="80.25" customHeight="1" x14ac:dyDescent="0.2">
      <c r="A8" s="9"/>
      <c r="B8" s="11" t="s">
        <v>0</v>
      </c>
      <c r="C8" s="11" t="s">
        <v>3</v>
      </c>
      <c r="D8" s="11" t="s">
        <v>5</v>
      </c>
      <c r="E8" s="11" t="s">
        <v>1</v>
      </c>
      <c r="F8" s="11" t="s">
        <v>2</v>
      </c>
      <c r="G8" s="28" t="s">
        <v>4</v>
      </c>
      <c r="H8" s="11" t="s">
        <v>0</v>
      </c>
      <c r="I8" s="11" t="s">
        <v>3</v>
      </c>
      <c r="J8" s="11" t="s">
        <v>5</v>
      </c>
      <c r="K8" s="11" t="s">
        <v>1</v>
      </c>
      <c r="L8" s="11" t="s">
        <v>2</v>
      </c>
      <c r="M8" s="28" t="s">
        <v>4</v>
      </c>
      <c r="N8" s="11" t="s">
        <v>0</v>
      </c>
      <c r="O8" s="11" t="s">
        <v>3</v>
      </c>
      <c r="P8" s="11" t="s">
        <v>5</v>
      </c>
      <c r="Q8" s="11" t="s">
        <v>1</v>
      </c>
      <c r="R8" s="11" t="s">
        <v>2</v>
      </c>
      <c r="S8" s="28" t="s">
        <v>4</v>
      </c>
      <c r="T8" s="11" t="s">
        <v>0</v>
      </c>
      <c r="U8" s="11" t="s">
        <v>3</v>
      </c>
      <c r="V8" s="11" t="s">
        <v>5</v>
      </c>
      <c r="W8" s="11" t="s">
        <v>1</v>
      </c>
      <c r="X8" s="11" t="s">
        <v>2</v>
      </c>
      <c r="Y8" s="28" t="s">
        <v>4</v>
      </c>
    </row>
    <row r="9" spans="1:41" s="4" customFormat="1" x14ac:dyDescent="0.2">
      <c r="A9" s="29" t="s">
        <v>42</v>
      </c>
      <c r="B9" s="6">
        <v>52</v>
      </c>
      <c r="C9" s="6">
        <v>42</v>
      </c>
      <c r="D9" s="6">
        <v>11</v>
      </c>
      <c r="E9" s="6">
        <v>18</v>
      </c>
      <c r="F9" s="6">
        <v>17</v>
      </c>
      <c r="G9" s="7">
        <f>SUM(B9:F9)</f>
        <v>140</v>
      </c>
      <c r="H9" s="6">
        <v>0</v>
      </c>
      <c r="I9" s="6">
        <v>3</v>
      </c>
      <c r="J9" s="6">
        <v>0</v>
      </c>
      <c r="K9" s="6">
        <v>1</v>
      </c>
      <c r="L9" s="6">
        <v>1</v>
      </c>
      <c r="M9" s="7">
        <f>SUM(H9:L9)</f>
        <v>5</v>
      </c>
      <c r="N9" s="6">
        <v>54</v>
      </c>
      <c r="O9" s="6">
        <v>40</v>
      </c>
      <c r="P9" s="6">
        <v>11</v>
      </c>
      <c r="Q9" s="6">
        <v>19</v>
      </c>
      <c r="R9" s="6">
        <v>17</v>
      </c>
      <c r="S9" s="7">
        <f>SUM(N9:R9)</f>
        <v>141</v>
      </c>
      <c r="T9" s="6">
        <v>4</v>
      </c>
      <c r="U9" s="6">
        <v>5</v>
      </c>
      <c r="V9" s="6">
        <v>1</v>
      </c>
      <c r="W9" s="6">
        <v>5</v>
      </c>
      <c r="X9" s="6">
        <v>5</v>
      </c>
      <c r="Y9" s="7">
        <f>SUM(T9:X9)</f>
        <v>20</v>
      </c>
      <c r="AA9" s="49"/>
      <c r="AB9" s="83"/>
      <c r="AC9" s="93"/>
      <c r="AD9" s="93"/>
      <c r="AE9" s="93"/>
      <c r="AF9" s="93"/>
      <c r="AG9" s="93"/>
      <c r="AH9" s="83"/>
      <c r="AI9" s="83"/>
      <c r="AJ9" s="83"/>
      <c r="AK9" s="83"/>
      <c r="AL9" s="83"/>
      <c r="AM9" s="49"/>
      <c r="AN9" s="49"/>
      <c r="AO9" s="49"/>
    </row>
    <row r="10" spans="1:41" x14ac:dyDescent="0.2">
      <c r="A10" s="12" t="s">
        <v>43</v>
      </c>
      <c r="B10" s="6">
        <v>92</v>
      </c>
      <c r="C10" s="6">
        <v>38</v>
      </c>
      <c r="D10" s="6">
        <v>9</v>
      </c>
      <c r="E10" s="6">
        <v>33</v>
      </c>
      <c r="F10" s="6">
        <v>36</v>
      </c>
      <c r="G10" s="7">
        <f>SUM(B10:F10)</f>
        <v>208</v>
      </c>
      <c r="H10" s="6">
        <v>2</v>
      </c>
      <c r="I10" s="6">
        <v>3</v>
      </c>
      <c r="J10" s="6">
        <v>0</v>
      </c>
      <c r="K10" s="6">
        <v>2</v>
      </c>
      <c r="L10" s="6">
        <v>0</v>
      </c>
      <c r="M10" s="7">
        <f>SUM(H10:L10)</f>
        <v>7</v>
      </c>
      <c r="N10" s="6">
        <v>89</v>
      </c>
      <c r="O10" s="6">
        <v>42</v>
      </c>
      <c r="P10" s="6">
        <v>11</v>
      </c>
      <c r="Q10" s="6">
        <v>38</v>
      </c>
      <c r="R10" s="6">
        <v>36</v>
      </c>
      <c r="S10" s="7">
        <f>SUM(N10:R10)</f>
        <v>216</v>
      </c>
      <c r="T10" s="6">
        <v>7</v>
      </c>
      <c r="U10" s="6">
        <v>5</v>
      </c>
      <c r="V10" s="6">
        <v>5</v>
      </c>
      <c r="W10" s="6">
        <v>11</v>
      </c>
      <c r="X10" s="6">
        <v>11</v>
      </c>
      <c r="Y10" s="7">
        <f>SUM(T10:X10)</f>
        <v>39</v>
      </c>
      <c r="AB10" s="83"/>
      <c r="AC10" s="94"/>
      <c r="AD10" s="95"/>
      <c r="AE10" s="95"/>
      <c r="AF10" s="95"/>
      <c r="AG10" s="95"/>
      <c r="AH10" s="85"/>
      <c r="AI10" s="85"/>
      <c r="AJ10" s="85"/>
      <c r="AK10" s="85"/>
      <c r="AL10" s="85"/>
      <c r="AM10" s="50"/>
    </row>
    <row r="11" spans="1:41" x14ac:dyDescent="0.2">
      <c r="A11" s="12" t="s">
        <v>44</v>
      </c>
      <c r="B11" s="6">
        <v>1</v>
      </c>
      <c r="C11" s="6">
        <v>3</v>
      </c>
      <c r="D11" s="6">
        <v>0</v>
      </c>
      <c r="E11" s="6">
        <v>3</v>
      </c>
      <c r="F11" s="6">
        <v>10</v>
      </c>
      <c r="G11" s="7">
        <f>SUM(B11:F11)</f>
        <v>17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7">
        <f>SUM(H11:L11)</f>
        <v>1</v>
      </c>
      <c r="N11" s="6">
        <v>1</v>
      </c>
      <c r="O11" s="6">
        <v>3</v>
      </c>
      <c r="P11" s="6">
        <v>0</v>
      </c>
      <c r="Q11" s="6">
        <v>3</v>
      </c>
      <c r="R11" s="6">
        <v>10</v>
      </c>
      <c r="S11" s="7">
        <f>SUM(N11:R11)</f>
        <v>17</v>
      </c>
      <c r="T11" s="6">
        <v>1</v>
      </c>
      <c r="U11" s="6">
        <v>1</v>
      </c>
      <c r="V11" s="6">
        <v>0</v>
      </c>
      <c r="W11" s="6">
        <v>2</v>
      </c>
      <c r="X11" s="6">
        <v>2</v>
      </c>
      <c r="Y11" s="7">
        <f>SUM(T11:X11)</f>
        <v>6</v>
      </c>
      <c r="AB11" s="83"/>
      <c r="AC11" s="94"/>
      <c r="AD11" s="95"/>
      <c r="AE11" s="95"/>
      <c r="AF11" s="95"/>
      <c r="AG11" s="95"/>
      <c r="AH11" s="86"/>
      <c r="AI11" s="86"/>
      <c r="AJ11" s="86"/>
      <c r="AK11" s="86"/>
      <c r="AL11" s="85"/>
      <c r="AM11" s="50"/>
    </row>
    <row r="12" spans="1:41" x14ac:dyDescent="0.2">
      <c r="A12" s="14" t="s">
        <v>4</v>
      </c>
      <c r="B12" s="15">
        <f>SUM(B9:B11)</f>
        <v>145</v>
      </c>
      <c r="C12" s="15">
        <f>SUM(C9:C11)</f>
        <v>83</v>
      </c>
      <c r="D12" s="15">
        <f>SUM(D9:D11)</f>
        <v>20</v>
      </c>
      <c r="E12" s="15">
        <f>SUM(E9:E11)</f>
        <v>54</v>
      </c>
      <c r="F12" s="15">
        <f>SUM(F9:F11)</f>
        <v>63</v>
      </c>
      <c r="G12" s="15">
        <f>SUM(B12:F12)</f>
        <v>365</v>
      </c>
      <c r="H12" s="15">
        <f>SUM(H9:H11)</f>
        <v>2</v>
      </c>
      <c r="I12" s="15">
        <f>SUM(I9:I11)</f>
        <v>6</v>
      </c>
      <c r="J12" s="15">
        <f>SUM(J9:J11)</f>
        <v>0</v>
      </c>
      <c r="K12" s="15">
        <f>SUM(K9:K11)</f>
        <v>3</v>
      </c>
      <c r="L12" s="15">
        <f>SUM(L9:L11)</f>
        <v>2</v>
      </c>
      <c r="M12" s="15">
        <f>SUM(H12:L12)</f>
        <v>13</v>
      </c>
      <c r="N12" s="15">
        <f>SUM(N9:N11)</f>
        <v>144</v>
      </c>
      <c r="O12" s="15">
        <f>SUM(O9:O11)</f>
        <v>85</v>
      </c>
      <c r="P12" s="15">
        <f>SUM(P9:P11)</f>
        <v>22</v>
      </c>
      <c r="Q12" s="15">
        <f>SUM(Q9:Q11)</f>
        <v>60</v>
      </c>
      <c r="R12" s="15">
        <f>SUM(R9:R11)</f>
        <v>63</v>
      </c>
      <c r="S12" s="15">
        <f>SUM(N12:R12)</f>
        <v>374</v>
      </c>
      <c r="T12" s="15">
        <f>SUM(T9:T11)</f>
        <v>12</v>
      </c>
      <c r="U12" s="15">
        <f>SUM(U9:U11)</f>
        <v>11</v>
      </c>
      <c r="V12" s="15">
        <f>SUM(V9:V11)</f>
        <v>6</v>
      </c>
      <c r="W12" s="15">
        <f>SUM(W9:W11)</f>
        <v>18</v>
      </c>
      <c r="X12" s="15">
        <f>SUM(X9:X11)</f>
        <v>18</v>
      </c>
      <c r="Y12" s="15">
        <f>SUM(T12:X12)</f>
        <v>65</v>
      </c>
      <c r="AB12" s="83"/>
      <c r="AC12" s="94"/>
      <c r="AD12" s="95"/>
      <c r="AE12" s="95"/>
      <c r="AF12" s="95"/>
      <c r="AG12" s="95"/>
      <c r="AH12" s="86"/>
      <c r="AI12" s="86"/>
      <c r="AJ12" s="86"/>
      <c r="AK12" s="86"/>
      <c r="AL12" s="85"/>
      <c r="AM12" s="50"/>
    </row>
    <row r="13" spans="1:41" x14ac:dyDescent="0.2">
      <c r="A13" s="3" t="s">
        <v>45</v>
      </c>
      <c r="AB13" s="83"/>
      <c r="AC13" s="94"/>
      <c r="AD13" s="95"/>
      <c r="AE13" s="95"/>
      <c r="AF13" s="95"/>
      <c r="AG13" s="95"/>
      <c r="AH13" s="86"/>
      <c r="AI13" s="86"/>
      <c r="AJ13" s="86"/>
      <c r="AK13" s="86"/>
      <c r="AL13" s="85"/>
      <c r="AM13" s="50"/>
    </row>
    <row r="14" spans="1:41" x14ac:dyDescent="0.2">
      <c r="AA14" s="82"/>
      <c r="AB14" s="85"/>
      <c r="AC14" s="94"/>
      <c r="AD14" s="95"/>
      <c r="AE14" s="95"/>
      <c r="AF14" s="95"/>
      <c r="AG14" s="95"/>
      <c r="AH14" s="85"/>
      <c r="AI14" s="85"/>
      <c r="AJ14" s="85"/>
      <c r="AK14" s="85"/>
      <c r="AL14" s="85"/>
      <c r="AM14" s="82"/>
      <c r="AN14" s="82"/>
    </row>
    <row r="15" spans="1:41" x14ac:dyDescent="0.2">
      <c r="AB15" s="83"/>
      <c r="AC15" s="94"/>
      <c r="AD15" s="95"/>
      <c r="AE15" s="95"/>
      <c r="AF15" s="95"/>
      <c r="AG15" s="95"/>
      <c r="AH15" s="86"/>
      <c r="AI15" s="86"/>
      <c r="AJ15" s="86"/>
      <c r="AK15" s="86"/>
      <c r="AL15" s="85"/>
      <c r="AM15" s="50"/>
    </row>
    <row r="16" spans="1:41" ht="12.75" customHeight="1" x14ac:dyDescent="0.2">
      <c r="A16" s="9"/>
      <c r="B16" s="149" t="s">
        <v>22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3" t="s">
        <v>58</v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AD16" s="86"/>
      <c r="AE16" s="86"/>
      <c r="AF16" s="86"/>
      <c r="AG16" s="86"/>
      <c r="AJ16" s="86"/>
      <c r="AK16" s="86"/>
      <c r="AL16" s="85"/>
      <c r="AM16" s="50"/>
    </row>
    <row r="17" spans="1:43" ht="12.75" customHeight="1" x14ac:dyDescent="0.2">
      <c r="A17" s="9"/>
      <c r="B17" s="148" t="s">
        <v>20</v>
      </c>
      <c r="C17" s="148"/>
      <c r="D17" s="148"/>
      <c r="E17" s="148" t="s">
        <v>21</v>
      </c>
      <c r="F17" s="148"/>
      <c r="G17" s="148"/>
      <c r="H17" s="148" t="s">
        <v>39</v>
      </c>
      <c r="I17" s="148"/>
      <c r="J17" s="148"/>
      <c r="K17" s="149" t="s">
        <v>4</v>
      </c>
      <c r="L17" s="149"/>
      <c r="M17" s="149"/>
      <c r="AG17" s="86"/>
      <c r="AH17" s="86"/>
      <c r="AK17" s="86"/>
      <c r="AL17" s="85"/>
      <c r="AM17" s="50"/>
    </row>
    <row r="18" spans="1:43" s="2" customFormat="1" ht="33" customHeight="1" x14ac:dyDescent="0.2">
      <c r="A18" s="10"/>
      <c r="B18" s="21" t="s">
        <v>46</v>
      </c>
      <c r="C18" s="39" t="s">
        <v>59</v>
      </c>
      <c r="D18" s="22" t="s">
        <v>48</v>
      </c>
      <c r="E18" s="21" t="s">
        <v>46</v>
      </c>
      <c r="F18" s="39" t="s">
        <v>59</v>
      </c>
      <c r="G18" s="22" t="s">
        <v>48</v>
      </c>
      <c r="H18" s="21" t="s">
        <v>46</v>
      </c>
      <c r="I18" s="39" t="s">
        <v>59</v>
      </c>
      <c r="J18" s="45" t="s">
        <v>48</v>
      </c>
      <c r="K18" s="42" t="s">
        <v>46</v>
      </c>
      <c r="L18" s="43" t="s">
        <v>59</v>
      </c>
      <c r="M18" s="44" t="s">
        <v>48</v>
      </c>
      <c r="AA18" s="48"/>
      <c r="AB18" s="84"/>
      <c r="AC18" s="84"/>
      <c r="AD18" s="84"/>
      <c r="AE18" s="84"/>
      <c r="AF18" s="84"/>
      <c r="AG18" s="84"/>
      <c r="AH18" s="86"/>
      <c r="AI18" s="86"/>
      <c r="AJ18" s="86"/>
      <c r="AK18" s="87"/>
      <c r="AL18" s="84"/>
      <c r="AM18" s="48"/>
      <c r="AN18" s="51"/>
      <c r="AO18" s="51"/>
      <c r="AP18" s="8"/>
      <c r="AQ18" s="8"/>
    </row>
    <row r="19" spans="1:43" ht="15.75" customHeight="1" x14ac:dyDescent="0.2">
      <c r="A19" s="13" t="s">
        <v>8</v>
      </c>
      <c r="B19" s="17">
        <v>4</v>
      </c>
      <c r="C19" s="16">
        <v>0</v>
      </c>
      <c r="D19" s="18">
        <v>1</v>
      </c>
      <c r="E19" s="16">
        <v>2</v>
      </c>
      <c r="F19" s="16">
        <v>1</v>
      </c>
      <c r="G19" s="16">
        <v>0</v>
      </c>
      <c r="H19" s="17">
        <v>1</v>
      </c>
      <c r="I19" s="16">
        <v>0</v>
      </c>
      <c r="J19" s="16">
        <v>0</v>
      </c>
      <c r="K19" s="26">
        <f>B19+E19+H19</f>
        <v>7</v>
      </c>
      <c r="L19" s="41">
        <f>C19+F19+I19</f>
        <v>1</v>
      </c>
      <c r="M19" s="27">
        <f>D19+G19+J19</f>
        <v>1</v>
      </c>
      <c r="AB19" s="93"/>
      <c r="AC19" s="93"/>
      <c r="AF19" s="98"/>
      <c r="AH19" s="99"/>
      <c r="AI19" s="99"/>
      <c r="AJ19" s="99"/>
      <c r="AK19" s="86"/>
      <c r="AL19" s="89"/>
      <c r="AM19" s="53"/>
      <c r="AN19" s="53"/>
      <c r="AO19" s="53"/>
      <c r="AP19" s="5"/>
      <c r="AQ19" s="5"/>
    </row>
    <row r="20" spans="1:43" ht="15.75" customHeight="1" x14ac:dyDescent="0.2">
      <c r="A20" s="13" t="s">
        <v>9</v>
      </c>
      <c r="B20" s="23">
        <v>1</v>
      </c>
      <c r="C20" s="25">
        <v>1</v>
      </c>
      <c r="D20" s="24">
        <v>0</v>
      </c>
      <c r="E20" s="25">
        <v>1</v>
      </c>
      <c r="F20" s="25">
        <v>0</v>
      </c>
      <c r="G20" s="25">
        <v>3</v>
      </c>
      <c r="H20" s="23">
        <v>0</v>
      </c>
      <c r="I20" s="25">
        <v>0</v>
      </c>
      <c r="J20" s="25">
        <v>0</v>
      </c>
      <c r="K20" s="19">
        <f t="shared" ref="K20:M30" si="0">B20+E20+H20</f>
        <v>2</v>
      </c>
      <c r="L20" s="40">
        <f t="shared" si="0"/>
        <v>1</v>
      </c>
      <c r="M20" s="20">
        <f t="shared" si="0"/>
        <v>3</v>
      </c>
      <c r="AB20" s="94"/>
      <c r="AC20" s="95"/>
      <c r="AF20" s="98"/>
      <c r="AH20" s="99"/>
      <c r="AI20" s="99"/>
      <c r="AJ20" s="99"/>
      <c r="AK20" s="86"/>
      <c r="AL20" s="89"/>
      <c r="AM20" s="53"/>
      <c r="AN20" s="53"/>
      <c r="AO20" s="53"/>
      <c r="AP20" s="5"/>
      <c r="AQ20" s="5"/>
    </row>
    <row r="21" spans="1:43" ht="15.75" customHeight="1" x14ac:dyDescent="0.2">
      <c r="A21" s="13" t="s">
        <v>10</v>
      </c>
      <c r="B21" s="17">
        <v>4</v>
      </c>
      <c r="C21" s="16">
        <v>1</v>
      </c>
      <c r="D21" s="18">
        <v>0</v>
      </c>
      <c r="E21" s="16">
        <v>2</v>
      </c>
      <c r="F21" s="16">
        <v>3</v>
      </c>
      <c r="G21" s="16">
        <v>1</v>
      </c>
      <c r="H21" s="17">
        <v>1</v>
      </c>
      <c r="I21" s="16">
        <v>0</v>
      </c>
      <c r="J21" s="16">
        <v>0</v>
      </c>
      <c r="K21" s="26">
        <f t="shared" si="0"/>
        <v>7</v>
      </c>
      <c r="L21" s="41">
        <f t="shared" si="0"/>
        <v>4</v>
      </c>
      <c r="M21" s="27">
        <f t="shared" si="0"/>
        <v>1</v>
      </c>
      <c r="AB21" s="94"/>
      <c r="AC21" s="95"/>
      <c r="AF21" s="98"/>
      <c r="AH21" s="99"/>
      <c r="AI21" s="99"/>
      <c r="AJ21" s="99"/>
      <c r="AK21" s="86"/>
      <c r="AL21" s="89"/>
      <c r="AM21" s="53"/>
      <c r="AN21" s="53"/>
      <c r="AO21" s="53"/>
      <c r="AP21" s="5"/>
      <c r="AQ21" s="5"/>
    </row>
    <row r="22" spans="1:43" ht="15.75" customHeight="1" x14ac:dyDescent="0.2">
      <c r="A22" s="13" t="s">
        <v>11</v>
      </c>
      <c r="B22" s="23">
        <v>11</v>
      </c>
      <c r="C22" s="25">
        <v>6</v>
      </c>
      <c r="D22" s="24">
        <v>9</v>
      </c>
      <c r="E22" s="25">
        <v>39</v>
      </c>
      <c r="F22" s="25">
        <v>15</v>
      </c>
      <c r="G22" s="25">
        <v>9</v>
      </c>
      <c r="H22" s="23">
        <v>2</v>
      </c>
      <c r="I22" s="25">
        <v>3</v>
      </c>
      <c r="J22" s="25">
        <v>2</v>
      </c>
      <c r="K22" s="19">
        <f t="shared" si="0"/>
        <v>52</v>
      </c>
      <c r="L22" s="40">
        <f t="shared" si="0"/>
        <v>24</v>
      </c>
      <c r="M22" s="20">
        <f t="shared" si="0"/>
        <v>20</v>
      </c>
      <c r="AB22" s="94"/>
      <c r="AC22" s="95"/>
      <c r="AF22" s="98"/>
      <c r="AH22" s="99"/>
      <c r="AI22" s="99"/>
      <c r="AJ22" s="99"/>
      <c r="AK22" s="86"/>
      <c r="AL22" s="89"/>
      <c r="AM22" s="53"/>
      <c r="AN22" s="53"/>
      <c r="AO22" s="53"/>
      <c r="AP22" s="5"/>
      <c r="AQ22" s="5"/>
    </row>
    <row r="23" spans="1:43" ht="15.75" customHeight="1" x14ac:dyDescent="0.2">
      <c r="A23" s="13" t="s">
        <v>12</v>
      </c>
      <c r="B23" s="17">
        <v>16</v>
      </c>
      <c r="C23" s="16">
        <v>16</v>
      </c>
      <c r="D23" s="18">
        <v>22</v>
      </c>
      <c r="E23" s="16">
        <v>30</v>
      </c>
      <c r="F23" s="16">
        <v>25</v>
      </c>
      <c r="G23" s="16">
        <v>39</v>
      </c>
      <c r="H23" s="17">
        <v>4</v>
      </c>
      <c r="I23" s="16">
        <v>1</v>
      </c>
      <c r="J23" s="16">
        <v>3</v>
      </c>
      <c r="K23" s="26">
        <f t="shared" si="0"/>
        <v>50</v>
      </c>
      <c r="L23" s="41">
        <f t="shared" si="0"/>
        <v>42</v>
      </c>
      <c r="M23" s="27">
        <f t="shared" si="0"/>
        <v>64</v>
      </c>
      <c r="AB23" s="94"/>
      <c r="AC23" s="95"/>
      <c r="AF23" s="98"/>
      <c r="AH23" s="99"/>
      <c r="AI23" s="99"/>
      <c r="AJ23" s="99"/>
      <c r="AK23" s="86"/>
      <c r="AL23" s="89"/>
      <c r="AM23" s="53"/>
      <c r="AN23" s="53"/>
      <c r="AO23" s="53"/>
      <c r="AP23" s="5"/>
      <c r="AQ23" s="5"/>
    </row>
    <row r="24" spans="1:43" ht="15.75" customHeight="1" x14ac:dyDescent="0.2">
      <c r="A24" s="13" t="s">
        <v>13</v>
      </c>
      <c r="B24" s="23">
        <v>12</v>
      </c>
      <c r="C24" s="25">
        <v>18</v>
      </c>
      <c r="D24" s="24">
        <v>19</v>
      </c>
      <c r="E24" s="25">
        <v>30</v>
      </c>
      <c r="F24" s="25">
        <v>37</v>
      </c>
      <c r="G24" s="25">
        <v>42</v>
      </c>
      <c r="H24" s="23">
        <v>0</v>
      </c>
      <c r="I24" s="25">
        <v>2</v>
      </c>
      <c r="J24" s="25">
        <v>3</v>
      </c>
      <c r="K24" s="19">
        <f t="shared" si="0"/>
        <v>42</v>
      </c>
      <c r="L24" s="40">
        <f t="shared" si="0"/>
        <v>57</v>
      </c>
      <c r="M24" s="20">
        <f t="shared" si="0"/>
        <v>64</v>
      </c>
      <c r="AB24" s="94"/>
      <c r="AC24" s="95"/>
      <c r="AF24" s="98"/>
      <c r="AH24" s="99"/>
      <c r="AI24" s="99"/>
      <c r="AJ24" s="99"/>
      <c r="AK24" s="86"/>
      <c r="AL24" s="89"/>
      <c r="AM24" s="53"/>
      <c r="AN24" s="53"/>
      <c r="AO24" s="53"/>
      <c r="AP24" s="5"/>
      <c r="AQ24" s="5"/>
    </row>
    <row r="25" spans="1:43" ht="15.75" customHeight="1" x14ac:dyDescent="0.2">
      <c r="A25" s="13" t="s">
        <v>14</v>
      </c>
      <c r="B25" s="17">
        <v>20</v>
      </c>
      <c r="C25" s="16">
        <v>22</v>
      </c>
      <c r="D25" s="18">
        <v>23</v>
      </c>
      <c r="E25" s="16">
        <v>38</v>
      </c>
      <c r="F25" s="16">
        <v>42</v>
      </c>
      <c r="G25" s="16">
        <v>39</v>
      </c>
      <c r="H25" s="17">
        <v>4</v>
      </c>
      <c r="I25" s="16">
        <v>3</v>
      </c>
      <c r="J25" s="16">
        <v>5</v>
      </c>
      <c r="K25" s="26">
        <f t="shared" si="0"/>
        <v>62</v>
      </c>
      <c r="L25" s="41">
        <f t="shared" si="0"/>
        <v>67</v>
      </c>
      <c r="M25" s="27">
        <f t="shared" si="0"/>
        <v>67</v>
      </c>
      <c r="AB25" s="94"/>
      <c r="AC25" s="95"/>
      <c r="AF25" s="98"/>
      <c r="AH25" s="99"/>
      <c r="AI25" s="99"/>
      <c r="AJ25" s="99"/>
      <c r="AK25" s="85"/>
      <c r="AL25" s="89"/>
      <c r="AM25" s="50"/>
      <c r="AN25" s="50"/>
      <c r="AO25" s="50"/>
      <c r="AP25" s="5"/>
      <c r="AQ25" s="5"/>
    </row>
    <row r="26" spans="1:43" ht="15.75" customHeight="1" x14ac:dyDescent="0.2">
      <c r="A26" s="13" t="s">
        <v>15</v>
      </c>
      <c r="B26" s="23">
        <v>14</v>
      </c>
      <c r="C26" s="25">
        <v>23</v>
      </c>
      <c r="D26" s="24">
        <v>21</v>
      </c>
      <c r="E26" s="25">
        <v>32</v>
      </c>
      <c r="F26" s="25">
        <v>36</v>
      </c>
      <c r="G26" s="25">
        <v>33</v>
      </c>
      <c r="H26" s="23">
        <v>5</v>
      </c>
      <c r="I26" s="25">
        <v>4</v>
      </c>
      <c r="J26" s="25">
        <v>3</v>
      </c>
      <c r="K26" s="19">
        <f t="shared" si="0"/>
        <v>51</v>
      </c>
      <c r="L26" s="40">
        <f t="shared" si="0"/>
        <v>63</v>
      </c>
      <c r="M26" s="20">
        <f t="shared" si="0"/>
        <v>57</v>
      </c>
      <c r="AB26" s="94"/>
      <c r="AC26" s="95"/>
      <c r="AF26" s="98"/>
      <c r="AH26" s="99"/>
      <c r="AI26" s="99"/>
      <c r="AJ26" s="99"/>
      <c r="AL26" s="89"/>
    </row>
    <row r="27" spans="1:43" ht="15.75" customHeight="1" x14ac:dyDescent="0.2">
      <c r="A27" s="13" t="s">
        <v>16</v>
      </c>
      <c r="B27" s="17">
        <v>10</v>
      </c>
      <c r="C27" s="16">
        <v>15</v>
      </c>
      <c r="D27" s="18">
        <v>16</v>
      </c>
      <c r="E27" s="16">
        <v>29</v>
      </c>
      <c r="F27" s="16">
        <v>21</v>
      </c>
      <c r="G27" s="16">
        <v>33</v>
      </c>
      <c r="H27" s="17">
        <v>1</v>
      </c>
      <c r="I27" s="16">
        <v>1</v>
      </c>
      <c r="J27" s="16">
        <v>0</v>
      </c>
      <c r="K27" s="26">
        <f t="shared" si="0"/>
        <v>40</v>
      </c>
      <c r="L27" s="41">
        <f t="shared" si="0"/>
        <v>37</v>
      </c>
      <c r="M27" s="27">
        <f t="shared" si="0"/>
        <v>49</v>
      </c>
      <c r="AB27" s="94"/>
      <c r="AC27" s="95"/>
      <c r="AF27" s="98"/>
      <c r="AH27" s="99"/>
      <c r="AI27" s="99"/>
      <c r="AJ27" s="99"/>
      <c r="AL27" s="89"/>
    </row>
    <row r="28" spans="1:43" ht="15.75" customHeight="1" x14ac:dyDescent="0.2">
      <c r="A28" s="13" t="s">
        <v>17</v>
      </c>
      <c r="B28" s="23">
        <v>8</v>
      </c>
      <c r="C28" s="25">
        <v>14</v>
      </c>
      <c r="D28" s="24">
        <v>12</v>
      </c>
      <c r="E28" s="25">
        <v>5</v>
      </c>
      <c r="F28" s="25">
        <v>8</v>
      </c>
      <c r="G28" s="25">
        <v>4</v>
      </c>
      <c r="H28" s="23">
        <v>0</v>
      </c>
      <c r="I28" s="25">
        <v>0</v>
      </c>
      <c r="J28" s="25">
        <v>1</v>
      </c>
      <c r="K28" s="19">
        <f t="shared" si="0"/>
        <v>13</v>
      </c>
      <c r="L28" s="40">
        <f t="shared" si="0"/>
        <v>22</v>
      </c>
      <c r="M28" s="20">
        <f t="shared" si="0"/>
        <v>17</v>
      </c>
      <c r="AB28" s="94"/>
      <c r="AC28" s="95"/>
      <c r="AF28" s="98"/>
      <c r="AH28" s="99"/>
      <c r="AI28" s="99"/>
      <c r="AJ28" s="99"/>
      <c r="AL28" s="89"/>
    </row>
    <row r="29" spans="1:43" ht="15.75" customHeight="1" x14ac:dyDescent="0.2">
      <c r="A29" s="13" t="s">
        <v>18</v>
      </c>
      <c r="B29" s="23">
        <v>2</v>
      </c>
      <c r="C29" s="25">
        <v>10</v>
      </c>
      <c r="D29" s="24">
        <v>12</v>
      </c>
      <c r="E29" s="25">
        <v>2</v>
      </c>
      <c r="F29" s="25">
        <v>3</v>
      </c>
      <c r="G29" s="25">
        <v>4</v>
      </c>
      <c r="H29" s="23">
        <v>2</v>
      </c>
      <c r="I29" s="25">
        <v>2</v>
      </c>
      <c r="J29" s="25">
        <v>0</v>
      </c>
      <c r="K29" s="26">
        <f t="shared" si="0"/>
        <v>6</v>
      </c>
      <c r="L29" s="41">
        <f t="shared" si="0"/>
        <v>15</v>
      </c>
      <c r="M29" s="27">
        <f t="shared" si="0"/>
        <v>16</v>
      </c>
      <c r="AB29" s="94"/>
      <c r="AC29" s="95"/>
      <c r="AF29" s="98"/>
      <c r="AH29" s="99"/>
      <c r="AI29" s="99"/>
      <c r="AJ29" s="99"/>
      <c r="AL29" s="89"/>
    </row>
    <row r="30" spans="1:43" ht="15.75" customHeight="1" x14ac:dyDescent="0.2">
      <c r="A30" s="13" t="s">
        <v>19</v>
      </c>
      <c r="B30" s="31">
        <v>2</v>
      </c>
      <c r="C30" s="33">
        <v>0</v>
      </c>
      <c r="D30" s="32">
        <v>5</v>
      </c>
      <c r="E30" s="33">
        <v>0</v>
      </c>
      <c r="F30" s="33">
        <v>0</v>
      </c>
      <c r="G30" s="33">
        <v>1</v>
      </c>
      <c r="H30" s="31">
        <v>1</v>
      </c>
      <c r="I30" s="33">
        <v>0</v>
      </c>
      <c r="J30" s="33">
        <v>0</v>
      </c>
      <c r="K30" s="19">
        <f t="shared" si="0"/>
        <v>3</v>
      </c>
      <c r="L30" s="40">
        <f t="shared" si="0"/>
        <v>0</v>
      </c>
      <c r="M30" s="20">
        <f t="shared" si="0"/>
        <v>6</v>
      </c>
      <c r="AB30" s="94"/>
      <c r="AC30" s="95"/>
      <c r="AF30" s="98"/>
      <c r="AH30" s="99"/>
      <c r="AI30" s="99"/>
      <c r="AJ30" s="99"/>
      <c r="AL30" s="89"/>
    </row>
    <row r="31" spans="1:43" ht="15.75" customHeight="1" x14ac:dyDescent="0.2">
      <c r="A31" s="30" t="s">
        <v>4</v>
      </c>
      <c r="B31" s="34">
        <v>104</v>
      </c>
      <c r="C31" s="35">
        <v>126</v>
      </c>
      <c r="D31" s="35">
        <f t="shared" ref="D31:M31" si="1">SUM(D19:D30)</f>
        <v>140</v>
      </c>
      <c r="E31" s="34">
        <v>210</v>
      </c>
      <c r="F31" s="35">
        <v>191</v>
      </c>
      <c r="G31" s="36">
        <f t="shared" si="1"/>
        <v>208</v>
      </c>
      <c r="H31" s="35">
        <v>21</v>
      </c>
      <c r="I31" s="35">
        <v>16</v>
      </c>
      <c r="J31" s="35">
        <f t="shared" si="1"/>
        <v>17</v>
      </c>
      <c r="K31" s="34">
        <f t="shared" si="1"/>
        <v>335</v>
      </c>
      <c r="L31" s="35">
        <f t="shared" si="1"/>
        <v>333</v>
      </c>
      <c r="M31" s="36">
        <f t="shared" si="1"/>
        <v>365</v>
      </c>
      <c r="AB31" s="94"/>
      <c r="AC31" s="95"/>
      <c r="AF31" s="98"/>
      <c r="AH31" s="100"/>
      <c r="AI31" s="100"/>
      <c r="AJ31" s="100"/>
    </row>
    <row r="32" spans="1:43" ht="11.25" customHeight="1" x14ac:dyDescent="0.2"/>
    <row r="33" spans="1:35" ht="11.25" customHeight="1" x14ac:dyDescent="0.2"/>
    <row r="34" spans="1:35" ht="11.25" customHeight="1" x14ac:dyDescent="0.2"/>
    <row r="35" spans="1:35" x14ac:dyDescent="0.2">
      <c r="A35" s="147" t="s">
        <v>60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</row>
    <row r="36" spans="1:35" x14ac:dyDescent="0.2">
      <c r="AI36" s="98"/>
    </row>
    <row r="37" spans="1:35" x14ac:dyDescent="0.2">
      <c r="AI37" s="98"/>
    </row>
    <row r="38" spans="1:35" x14ac:dyDescent="0.2">
      <c r="AI38" s="98"/>
    </row>
    <row r="39" spans="1:35" x14ac:dyDescent="0.2">
      <c r="AI39" s="98"/>
    </row>
    <row r="40" spans="1:35" x14ac:dyDescent="0.2">
      <c r="AI40" s="98"/>
    </row>
    <row r="41" spans="1:35" x14ac:dyDescent="0.2">
      <c r="AI41" s="98"/>
    </row>
    <row r="42" spans="1:35" x14ac:dyDescent="0.2">
      <c r="AI42" s="98"/>
    </row>
    <row r="43" spans="1:35" x14ac:dyDescent="0.2">
      <c r="AI43" s="98"/>
    </row>
    <row r="44" spans="1:35" x14ac:dyDescent="0.2">
      <c r="AI44" s="98"/>
    </row>
    <row r="45" spans="1:35" x14ac:dyDescent="0.2">
      <c r="AI45" s="98"/>
    </row>
    <row r="46" spans="1:35" x14ac:dyDescent="0.2">
      <c r="AI46" s="98"/>
    </row>
    <row r="47" spans="1:35" x14ac:dyDescent="0.2">
      <c r="AI47" s="98"/>
    </row>
    <row r="48" spans="1:35" x14ac:dyDescent="0.2">
      <c r="AI48" s="98"/>
    </row>
    <row r="49" spans="21:34" x14ac:dyDescent="0.2">
      <c r="X49" s="145" t="s">
        <v>36</v>
      </c>
      <c r="Y49" s="145"/>
      <c r="AH49" s="98"/>
    </row>
    <row r="53" spans="21:34" ht="27" customHeight="1" x14ac:dyDescent="0.3">
      <c r="U53" s="38"/>
      <c r="V53" s="38"/>
      <c r="W53" s="152">
        <v>18</v>
      </c>
      <c r="X53" s="152"/>
      <c r="Y53" s="152"/>
    </row>
    <row r="54" spans="21:34" ht="12.75" customHeight="1" x14ac:dyDescent="0.2"/>
  </sheetData>
  <mergeCells count="14">
    <mergeCell ref="W53:Y53"/>
    <mergeCell ref="B17:D17"/>
    <mergeCell ref="E17:G17"/>
    <mergeCell ref="H17:J17"/>
    <mergeCell ref="K17:M17"/>
    <mergeCell ref="A35:X35"/>
    <mergeCell ref="X49:Y49"/>
    <mergeCell ref="B16:M16"/>
    <mergeCell ref="N16:Y16"/>
    <mergeCell ref="A5:Y5"/>
    <mergeCell ref="B7:G7"/>
    <mergeCell ref="H7:M7"/>
    <mergeCell ref="N7:S7"/>
    <mergeCell ref="T7:Y7"/>
  </mergeCells>
  <pageMargins left="0.59055118110236227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topLeftCell="A16" workbookViewId="0">
      <selection activeCell="AL41" sqref="AL41"/>
    </sheetView>
  </sheetViews>
  <sheetFormatPr defaultRowHeight="12.75" x14ac:dyDescent="0.2"/>
  <cols>
    <col min="1" max="1" width="8.28515625" style="1" customWidth="1"/>
    <col min="2" max="25" width="3.7109375" style="1" customWidth="1"/>
    <col min="26" max="26" width="0.28515625" style="1" customWidth="1"/>
    <col min="27" max="27" width="7.85546875" style="1" customWidth="1"/>
    <col min="28" max="28" width="15.28515625" style="66" customWidth="1"/>
    <col min="29" max="29" width="9.140625" style="66"/>
    <col min="30" max="36" width="6.7109375" style="66" customWidth="1"/>
    <col min="37" max="37" width="6.7109375" style="75" customWidth="1"/>
    <col min="38" max="38" width="6.28515625" style="138" customWidth="1"/>
    <col min="39" max="41" width="9.140625" style="75"/>
    <col min="42" max="42" width="9.140625" style="47"/>
    <col min="43" max="43" width="6" style="47" customWidth="1"/>
    <col min="44" max="44" width="5" style="47" customWidth="1"/>
    <col min="45" max="45" width="6.28515625" style="1" customWidth="1"/>
    <col min="46" max="46" width="6.42578125" style="1" customWidth="1"/>
    <col min="47" max="47" width="6.85546875" style="1" customWidth="1"/>
    <col min="48" max="16384" width="9.140625" style="1"/>
  </cols>
  <sheetData>
    <row r="1" spans="1:44" x14ac:dyDescent="0.2">
      <c r="H1" s="1" t="s">
        <v>6</v>
      </c>
      <c r="AB1" s="64"/>
      <c r="AC1" s="61"/>
      <c r="AD1" s="60"/>
      <c r="AE1" s="60"/>
      <c r="AF1" s="60"/>
      <c r="AG1" s="60"/>
    </row>
    <row r="2" spans="1:44" x14ac:dyDescent="0.2">
      <c r="AB2" s="64"/>
      <c r="AC2" s="102"/>
      <c r="AD2" s="103"/>
      <c r="AE2" s="103"/>
      <c r="AF2" s="60"/>
      <c r="AG2" s="60"/>
    </row>
    <row r="3" spans="1:44" x14ac:dyDescent="0.2">
      <c r="AB3" s="64"/>
      <c r="AC3" s="102"/>
      <c r="AD3" s="103"/>
      <c r="AE3" s="103"/>
      <c r="AF3" s="60"/>
      <c r="AG3" s="60"/>
    </row>
    <row r="4" spans="1:44" x14ac:dyDescent="0.2">
      <c r="AB4" s="64"/>
      <c r="AC4" s="102"/>
      <c r="AD4" s="103"/>
      <c r="AE4" s="103"/>
      <c r="AF4" s="60"/>
      <c r="AG4" s="60"/>
    </row>
    <row r="5" spans="1:44" x14ac:dyDescent="0.2">
      <c r="A5" s="146" t="s">
        <v>85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AB5" s="64"/>
      <c r="AC5" s="102"/>
      <c r="AD5" s="103"/>
      <c r="AE5" s="103"/>
      <c r="AF5" s="60"/>
      <c r="AG5" s="60"/>
    </row>
    <row r="6" spans="1:44" s="2" customFormat="1" ht="11.25" customHeight="1" x14ac:dyDescent="0.2">
      <c r="AB6" s="67"/>
      <c r="AC6" s="104"/>
      <c r="AD6" s="103"/>
      <c r="AE6" s="103"/>
      <c r="AF6" s="60"/>
      <c r="AG6" s="60"/>
      <c r="AH6" s="67"/>
      <c r="AI6" s="68"/>
      <c r="AJ6" s="68"/>
      <c r="AK6" s="77"/>
      <c r="AL6" s="139"/>
      <c r="AM6" s="77"/>
      <c r="AN6" s="77"/>
      <c r="AO6" s="77"/>
      <c r="AP6" s="48"/>
      <c r="AQ6" s="48"/>
      <c r="AR6" s="48"/>
    </row>
    <row r="7" spans="1:44" x14ac:dyDescent="0.2">
      <c r="B7" s="144" t="s">
        <v>37</v>
      </c>
      <c r="C7" s="144"/>
      <c r="D7" s="144"/>
      <c r="E7" s="144"/>
      <c r="F7" s="144"/>
      <c r="G7" s="144"/>
      <c r="H7" s="144" t="s">
        <v>40</v>
      </c>
      <c r="I7" s="144"/>
      <c r="J7" s="144"/>
      <c r="K7" s="144"/>
      <c r="L7" s="144"/>
      <c r="M7" s="144"/>
      <c r="N7" s="144" t="s">
        <v>41</v>
      </c>
      <c r="O7" s="144"/>
      <c r="P7" s="144"/>
      <c r="Q7" s="144"/>
      <c r="R7" s="144"/>
      <c r="S7" s="144"/>
      <c r="T7" s="144" t="s">
        <v>47</v>
      </c>
      <c r="U7" s="144"/>
      <c r="V7" s="144"/>
      <c r="W7" s="144"/>
      <c r="X7" s="144"/>
      <c r="Y7" s="144"/>
      <c r="AC7" s="102"/>
      <c r="AD7" s="103"/>
      <c r="AE7" s="103"/>
      <c r="AF7" s="75"/>
      <c r="AG7" s="75"/>
    </row>
    <row r="8" spans="1:44" ht="80.25" customHeight="1" x14ac:dyDescent="0.2">
      <c r="A8" s="9"/>
      <c r="B8" s="11" t="s">
        <v>0</v>
      </c>
      <c r="C8" s="11" t="s">
        <v>3</v>
      </c>
      <c r="D8" s="11" t="s">
        <v>5</v>
      </c>
      <c r="E8" s="11" t="s">
        <v>1</v>
      </c>
      <c r="F8" s="11" t="s">
        <v>2</v>
      </c>
      <c r="G8" s="28" t="s">
        <v>4</v>
      </c>
      <c r="H8" s="11" t="s">
        <v>0</v>
      </c>
      <c r="I8" s="11" t="s">
        <v>3</v>
      </c>
      <c r="J8" s="11" t="s">
        <v>5</v>
      </c>
      <c r="K8" s="11" t="s">
        <v>1</v>
      </c>
      <c r="L8" s="11" t="s">
        <v>2</v>
      </c>
      <c r="M8" s="28" t="s">
        <v>4</v>
      </c>
      <c r="N8" s="11" t="s">
        <v>0</v>
      </c>
      <c r="O8" s="11" t="s">
        <v>3</v>
      </c>
      <c r="P8" s="11" t="s">
        <v>5</v>
      </c>
      <c r="Q8" s="11" t="s">
        <v>1</v>
      </c>
      <c r="R8" s="11" t="s">
        <v>2</v>
      </c>
      <c r="S8" s="28" t="s">
        <v>4</v>
      </c>
      <c r="T8" s="11" t="s">
        <v>0</v>
      </c>
      <c r="U8" s="11" t="s">
        <v>3</v>
      </c>
      <c r="V8" s="11" t="s">
        <v>5</v>
      </c>
      <c r="W8" s="11" t="s">
        <v>1</v>
      </c>
      <c r="X8" s="11" t="s">
        <v>2</v>
      </c>
      <c r="Y8" s="28" t="s">
        <v>4</v>
      </c>
    </row>
    <row r="9" spans="1:44" s="4" customFormat="1" x14ac:dyDescent="0.2">
      <c r="A9" s="29" t="s">
        <v>42</v>
      </c>
      <c r="B9" s="6">
        <v>25</v>
      </c>
      <c r="C9" s="6">
        <v>39</v>
      </c>
      <c r="D9" s="101">
        <v>16</v>
      </c>
      <c r="E9" s="6">
        <v>26</v>
      </c>
      <c r="F9" s="101">
        <v>20</v>
      </c>
      <c r="G9" s="7">
        <f>SUM(B9:F9)</f>
        <v>126</v>
      </c>
      <c r="H9" s="6">
        <v>0</v>
      </c>
      <c r="I9" s="6">
        <v>0</v>
      </c>
      <c r="J9" s="6">
        <v>0</v>
      </c>
      <c r="K9" s="6">
        <v>1</v>
      </c>
      <c r="L9" s="6">
        <v>0</v>
      </c>
      <c r="M9" s="7">
        <f>SUM(H9:L9)</f>
        <v>1</v>
      </c>
      <c r="N9" s="6">
        <v>25</v>
      </c>
      <c r="O9" s="6">
        <v>44</v>
      </c>
      <c r="P9" s="6">
        <v>15</v>
      </c>
      <c r="Q9" s="6">
        <v>25</v>
      </c>
      <c r="R9" s="6">
        <v>21</v>
      </c>
      <c r="S9" s="7">
        <f>SUM(N9:R9)</f>
        <v>130</v>
      </c>
      <c r="T9" s="6">
        <v>0</v>
      </c>
      <c r="U9" s="6">
        <v>6</v>
      </c>
      <c r="V9" s="6">
        <v>2</v>
      </c>
      <c r="W9" s="6">
        <v>5</v>
      </c>
      <c r="X9" s="6">
        <v>3</v>
      </c>
      <c r="Y9" s="7">
        <f>SUM(T9:X9)</f>
        <v>16</v>
      </c>
      <c r="AB9" s="67"/>
      <c r="AC9" s="69"/>
      <c r="AD9" s="69"/>
      <c r="AE9" s="69"/>
      <c r="AF9" s="69"/>
      <c r="AG9" s="69"/>
      <c r="AH9" s="67"/>
      <c r="AI9" s="67"/>
      <c r="AJ9" s="67"/>
      <c r="AK9" s="76"/>
      <c r="AL9" s="138"/>
      <c r="AM9" s="76"/>
      <c r="AN9" s="76"/>
      <c r="AO9" s="76"/>
      <c r="AP9" s="49"/>
      <c r="AQ9" s="49"/>
      <c r="AR9" s="49"/>
    </row>
    <row r="10" spans="1:44" x14ac:dyDescent="0.2">
      <c r="A10" s="12" t="s">
        <v>43</v>
      </c>
      <c r="B10" s="6">
        <v>129</v>
      </c>
      <c r="C10" s="6">
        <v>53</v>
      </c>
      <c r="D10" s="101">
        <v>16</v>
      </c>
      <c r="E10" s="6">
        <v>48</v>
      </c>
      <c r="F10" s="101">
        <v>24</v>
      </c>
      <c r="G10" s="7">
        <f>SUM(B10:F10)</f>
        <v>270</v>
      </c>
      <c r="H10" s="6">
        <v>0</v>
      </c>
      <c r="I10" s="6">
        <v>0</v>
      </c>
      <c r="J10" s="6">
        <v>1</v>
      </c>
      <c r="K10" s="6">
        <v>0</v>
      </c>
      <c r="L10" s="6">
        <v>0</v>
      </c>
      <c r="M10" s="7">
        <f>SUM(H10:L10)</f>
        <v>1</v>
      </c>
      <c r="N10" s="6">
        <v>133</v>
      </c>
      <c r="O10" s="6">
        <v>60</v>
      </c>
      <c r="P10" s="6">
        <v>16</v>
      </c>
      <c r="Q10" s="6">
        <v>51</v>
      </c>
      <c r="R10" s="6">
        <v>24</v>
      </c>
      <c r="S10" s="7">
        <f>SUM(N10:R10)</f>
        <v>284</v>
      </c>
      <c r="T10" s="6">
        <v>5</v>
      </c>
      <c r="U10" s="6">
        <v>14</v>
      </c>
      <c r="V10" s="6">
        <v>2</v>
      </c>
      <c r="W10" s="6">
        <v>11</v>
      </c>
      <c r="X10" s="6">
        <v>7</v>
      </c>
      <c r="Y10" s="7">
        <f>SUM(T10:X10)</f>
        <v>39</v>
      </c>
      <c r="AB10" s="67"/>
      <c r="AC10" s="70"/>
      <c r="AE10" s="71"/>
      <c r="AF10" s="71"/>
      <c r="AG10" s="71"/>
      <c r="AH10" s="71"/>
      <c r="AI10" s="61"/>
      <c r="AJ10" s="61"/>
      <c r="AK10" s="61"/>
      <c r="AL10" s="140"/>
      <c r="AP10" s="111"/>
      <c r="AQ10" s="111"/>
    </row>
    <row r="11" spans="1:44" x14ac:dyDescent="0.2">
      <c r="A11" s="12" t="s">
        <v>44</v>
      </c>
      <c r="B11" s="6">
        <v>0</v>
      </c>
      <c r="C11" s="6">
        <v>2</v>
      </c>
      <c r="D11" s="101">
        <v>2</v>
      </c>
      <c r="E11" s="6">
        <v>4</v>
      </c>
      <c r="F11" s="101">
        <v>12</v>
      </c>
      <c r="G11" s="7">
        <f>SUM(B11:F11)</f>
        <v>20</v>
      </c>
      <c r="H11" s="6">
        <v>0</v>
      </c>
      <c r="I11" s="6">
        <v>1</v>
      </c>
      <c r="J11" s="6">
        <v>1</v>
      </c>
      <c r="K11" s="6">
        <v>0</v>
      </c>
      <c r="L11" s="6">
        <v>0</v>
      </c>
      <c r="M11" s="7">
        <f>SUM(H11:L11)</f>
        <v>2</v>
      </c>
      <c r="N11" s="6">
        <v>0</v>
      </c>
      <c r="O11" s="6">
        <v>1</v>
      </c>
      <c r="P11" s="6">
        <v>2</v>
      </c>
      <c r="Q11" s="6">
        <v>6</v>
      </c>
      <c r="R11" s="6">
        <v>13</v>
      </c>
      <c r="S11" s="7">
        <f>SUM(N11:R11)</f>
        <v>22</v>
      </c>
      <c r="T11" s="6">
        <v>0</v>
      </c>
      <c r="U11" s="6">
        <v>0</v>
      </c>
      <c r="V11" s="6">
        <v>1</v>
      </c>
      <c r="W11" s="6">
        <v>2</v>
      </c>
      <c r="X11" s="6">
        <v>5</v>
      </c>
      <c r="Y11" s="7">
        <f>SUM(T11:X11)</f>
        <v>8</v>
      </c>
      <c r="AB11" s="67"/>
      <c r="AC11" s="64"/>
      <c r="AE11" s="65"/>
      <c r="AF11" s="65"/>
      <c r="AG11" s="65"/>
      <c r="AH11" s="65"/>
      <c r="AI11" s="62"/>
      <c r="AJ11" s="62"/>
      <c r="AK11" s="61"/>
      <c r="AL11" s="140"/>
      <c r="AP11" s="111"/>
      <c r="AQ11" s="111"/>
    </row>
    <row r="12" spans="1:44" x14ac:dyDescent="0.2">
      <c r="A12" s="14" t="s">
        <v>4</v>
      </c>
      <c r="B12" s="15">
        <f t="shared" ref="B12:Y12" si="0">SUM(B9:B11)</f>
        <v>154</v>
      </c>
      <c r="C12" s="15">
        <f t="shared" si="0"/>
        <v>94</v>
      </c>
      <c r="D12" s="15">
        <f t="shared" si="0"/>
        <v>34</v>
      </c>
      <c r="E12" s="15">
        <f t="shared" si="0"/>
        <v>78</v>
      </c>
      <c r="F12" s="15">
        <f t="shared" si="0"/>
        <v>56</v>
      </c>
      <c r="G12" s="15">
        <f t="shared" si="0"/>
        <v>416</v>
      </c>
      <c r="H12" s="15">
        <f t="shared" si="0"/>
        <v>0</v>
      </c>
      <c r="I12" s="15">
        <f t="shared" si="0"/>
        <v>1</v>
      </c>
      <c r="J12" s="15">
        <f t="shared" si="0"/>
        <v>2</v>
      </c>
      <c r="K12" s="15">
        <f t="shared" si="0"/>
        <v>1</v>
      </c>
      <c r="L12" s="15">
        <f t="shared" si="0"/>
        <v>0</v>
      </c>
      <c r="M12" s="15">
        <f t="shared" si="0"/>
        <v>4</v>
      </c>
      <c r="N12" s="15">
        <f t="shared" si="0"/>
        <v>158</v>
      </c>
      <c r="O12" s="15">
        <f t="shared" si="0"/>
        <v>105</v>
      </c>
      <c r="P12" s="15">
        <f t="shared" si="0"/>
        <v>33</v>
      </c>
      <c r="Q12" s="15">
        <f t="shared" si="0"/>
        <v>82</v>
      </c>
      <c r="R12" s="15">
        <f t="shared" si="0"/>
        <v>58</v>
      </c>
      <c r="S12" s="15">
        <f t="shared" si="0"/>
        <v>436</v>
      </c>
      <c r="T12" s="15">
        <f t="shared" si="0"/>
        <v>5</v>
      </c>
      <c r="U12" s="15">
        <f t="shared" si="0"/>
        <v>20</v>
      </c>
      <c r="V12" s="15">
        <f t="shared" si="0"/>
        <v>5</v>
      </c>
      <c r="W12" s="15">
        <f t="shared" si="0"/>
        <v>18</v>
      </c>
      <c r="X12" s="15">
        <f t="shared" si="0"/>
        <v>15</v>
      </c>
      <c r="Y12" s="15">
        <f t="shared" si="0"/>
        <v>63</v>
      </c>
      <c r="AB12" s="67"/>
      <c r="AC12" s="64"/>
      <c r="AE12" s="65"/>
      <c r="AF12" s="65"/>
      <c r="AG12" s="65"/>
      <c r="AH12" s="65"/>
      <c r="AI12" s="62"/>
      <c r="AJ12" s="62"/>
      <c r="AK12" s="61"/>
      <c r="AL12" s="140"/>
      <c r="AP12" s="111"/>
      <c r="AQ12" s="111"/>
    </row>
    <row r="13" spans="1:44" x14ac:dyDescent="0.2">
      <c r="A13" s="3" t="s">
        <v>45</v>
      </c>
      <c r="AB13" s="67"/>
      <c r="AC13" s="64"/>
      <c r="AD13" s="65"/>
      <c r="AE13" s="65"/>
      <c r="AF13" s="65"/>
      <c r="AG13" s="65"/>
      <c r="AH13" s="62"/>
      <c r="AI13" s="62"/>
      <c r="AJ13" s="61"/>
      <c r="AK13" s="130"/>
      <c r="AP13" s="111"/>
      <c r="AQ13" s="111"/>
    </row>
    <row r="14" spans="1:44" x14ac:dyDescent="0.2">
      <c r="AA14" s="137"/>
      <c r="AB14" s="61"/>
      <c r="AC14" s="64"/>
      <c r="AD14" s="65"/>
      <c r="AE14" s="65"/>
      <c r="AF14" s="65"/>
      <c r="AG14" s="65"/>
      <c r="AH14" s="61"/>
      <c r="AI14" s="61"/>
      <c r="AJ14" s="61"/>
      <c r="AK14" s="131"/>
      <c r="AP14" s="111"/>
      <c r="AQ14" s="111"/>
    </row>
    <row r="15" spans="1:44" x14ac:dyDescent="0.2">
      <c r="AB15" s="67"/>
      <c r="AC15" s="64"/>
      <c r="AD15" s="65"/>
      <c r="AE15" s="65"/>
      <c r="AF15" s="65"/>
      <c r="AG15" s="65"/>
      <c r="AH15" s="62"/>
      <c r="AI15" s="62"/>
      <c r="AJ15" s="61"/>
      <c r="AK15" s="130"/>
      <c r="AP15" s="111"/>
      <c r="AQ15" s="111"/>
    </row>
    <row r="16" spans="1:44" ht="12.75" customHeight="1" x14ac:dyDescent="0.2">
      <c r="A16" s="9"/>
      <c r="B16" s="149" t="s">
        <v>22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0" t="s">
        <v>84</v>
      </c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AD16" s="62"/>
      <c r="AE16" s="62"/>
      <c r="AF16" s="62"/>
      <c r="AG16" s="62"/>
      <c r="AJ16" s="61"/>
      <c r="AK16" s="130"/>
    </row>
    <row r="17" spans="1:47" ht="12.75" customHeight="1" x14ac:dyDescent="0.2">
      <c r="A17" s="9"/>
      <c r="B17" s="148" t="s">
        <v>20</v>
      </c>
      <c r="C17" s="148"/>
      <c r="D17" s="148"/>
      <c r="E17" s="148" t="s">
        <v>21</v>
      </c>
      <c r="F17" s="148"/>
      <c r="G17" s="148"/>
      <c r="H17" s="148" t="s">
        <v>39</v>
      </c>
      <c r="I17" s="148"/>
      <c r="J17" s="148"/>
      <c r="K17" s="149" t="s">
        <v>4</v>
      </c>
      <c r="L17" s="149"/>
      <c r="M17" s="149"/>
      <c r="AG17" s="62"/>
      <c r="AH17" s="62"/>
      <c r="AJ17" s="61"/>
      <c r="AK17" s="130"/>
    </row>
    <row r="18" spans="1:47" s="2" customFormat="1" ht="33" customHeight="1" x14ac:dyDescent="0.2">
      <c r="A18" s="10"/>
      <c r="B18" s="21" t="s">
        <v>73</v>
      </c>
      <c r="C18" s="39" t="s">
        <v>78</v>
      </c>
      <c r="D18" s="45" t="s">
        <v>82</v>
      </c>
      <c r="E18" s="21" t="s">
        <v>73</v>
      </c>
      <c r="F18" s="39" t="s">
        <v>78</v>
      </c>
      <c r="G18" s="22" t="s">
        <v>82</v>
      </c>
      <c r="H18" s="39" t="s">
        <v>73</v>
      </c>
      <c r="I18" s="39" t="s">
        <v>78</v>
      </c>
      <c r="J18" s="22" t="s">
        <v>82</v>
      </c>
      <c r="K18" s="42" t="s">
        <v>73</v>
      </c>
      <c r="L18" s="43" t="s">
        <v>78</v>
      </c>
      <c r="M18" s="44" t="s">
        <v>82</v>
      </c>
      <c r="AB18" s="67"/>
      <c r="AC18" s="67"/>
      <c r="AD18" s="67"/>
      <c r="AE18" s="67"/>
      <c r="AF18" s="105"/>
      <c r="AG18" s="68"/>
      <c r="AH18" s="62" t="s">
        <v>86</v>
      </c>
      <c r="AI18" s="62"/>
      <c r="AJ18" s="68"/>
      <c r="AK18" s="133"/>
      <c r="AL18" s="141"/>
      <c r="AM18" s="133"/>
      <c r="AN18" s="133"/>
      <c r="AO18" s="133"/>
      <c r="AP18" s="48"/>
      <c r="AQ18" s="48"/>
      <c r="AR18" s="48"/>
    </row>
    <row r="19" spans="1:47" ht="15.75" customHeight="1" x14ac:dyDescent="0.2">
      <c r="A19" s="13" t="s">
        <v>8</v>
      </c>
      <c r="B19" s="17">
        <v>1</v>
      </c>
      <c r="C19" s="16">
        <v>1</v>
      </c>
      <c r="D19" s="16">
        <v>0</v>
      </c>
      <c r="E19" s="17">
        <v>2</v>
      </c>
      <c r="F19" s="16">
        <v>2</v>
      </c>
      <c r="G19" s="18">
        <v>0</v>
      </c>
      <c r="H19" s="16">
        <v>2</v>
      </c>
      <c r="I19" s="16">
        <v>0</v>
      </c>
      <c r="J19" s="16">
        <v>1</v>
      </c>
      <c r="K19" s="26">
        <f>B19+E19+H19</f>
        <v>5</v>
      </c>
      <c r="L19" s="41">
        <f>C19+F19+I19</f>
        <v>3</v>
      </c>
      <c r="M19" s="27">
        <f>D19+G19+J19</f>
        <v>1</v>
      </c>
      <c r="AB19" s="69"/>
      <c r="AC19" s="69"/>
      <c r="AF19" s="72">
        <f>AH19/1212</f>
        <v>7.4257425742574254E-3</v>
      </c>
      <c r="AH19" s="63">
        <f t="shared" ref="AH19:AH30" si="1">SUM(K19:M19)</f>
        <v>9</v>
      </c>
      <c r="AI19" s="63"/>
      <c r="AJ19" s="134"/>
      <c r="AK19" s="62"/>
      <c r="AL19" s="142"/>
      <c r="AM19" s="60"/>
      <c r="AN19" s="60"/>
      <c r="AO19" s="60"/>
    </row>
    <row r="20" spans="1:47" ht="15.75" customHeight="1" x14ac:dyDescent="0.2">
      <c r="A20" s="13" t="s">
        <v>9</v>
      </c>
      <c r="B20" s="23">
        <v>0</v>
      </c>
      <c r="C20" s="25">
        <v>0</v>
      </c>
      <c r="D20" s="25">
        <v>1</v>
      </c>
      <c r="E20" s="23">
        <v>0</v>
      </c>
      <c r="F20" s="25">
        <v>0</v>
      </c>
      <c r="G20" s="24">
        <v>0</v>
      </c>
      <c r="H20" s="25">
        <v>0</v>
      </c>
      <c r="I20" s="25">
        <v>0</v>
      </c>
      <c r="J20" s="25">
        <v>1</v>
      </c>
      <c r="K20" s="19">
        <f t="shared" ref="K20:M30" si="2">B20+E20+H20</f>
        <v>0</v>
      </c>
      <c r="L20" s="40">
        <f t="shared" si="2"/>
        <v>0</v>
      </c>
      <c r="M20" s="20">
        <f t="shared" si="2"/>
        <v>2</v>
      </c>
      <c r="AB20" s="64"/>
      <c r="AC20" s="65"/>
      <c r="AF20" s="72">
        <f t="shared" ref="AF20:AF31" si="3">AH20/1212</f>
        <v>1.6501650165016502E-3</v>
      </c>
      <c r="AH20" s="63">
        <f t="shared" si="1"/>
        <v>2</v>
      </c>
      <c r="AI20" s="63"/>
      <c r="AJ20" s="134"/>
      <c r="AO20" s="60"/>
    </row>
    <row r="21" spans="1:47" ht="15.75" customHeight="1" x14ac:dyDescent="0.2">
      <c r="A21" s="13" t="s">
        <v>10</v>
      </c>
      <c r="B21" s="17">
        <v>5</v>
      </c>
      <c r="C21" s="16">
        <v>6</v>
      </c>
      <c r="D21" s="16">
        <v>2</v>
      </c>
      <c r="E21" s="17">
        <v>7</v>
      </c>
      <c r="F21" s="25">
        <v>1</v>
      </c>
      <c r="G21" s="24">
        <v>4</v>
      </c>
      <c r="H21" s="16">
        <v>0</v>
      </c>
      <c r="I21" s="16">
        <v>2</v>
      </c>
      <c r="J21" s="16">
        <v>4</v>
      </c>
      <c r="K21" s="26">
        <f t="shared" si="2"/>
        <v>12</v>
      </c>
      <c r="L21" s="41">
        <f t="shared" si="2"/>
        <v>9</v>
      </c>
      <c r="M21" s="27">
        <f t="shared" si="2"/>
        <v>10</v>
      </c>
      <c r="AB21" s="64"/>
      <c r="AC21" s="65"/>
      <c r="AF21" s="72">
        <f t="shared" si="3"/>
        <v>2.5577557755775578E-2</v>
      </c>
      <c r="AH21" s="63">
        <f t="shared" si="1"/>
        <v>31</v>
      </c>
      <c r="AI21" s="63"/>
      <c r="AJ21" s="134"/>
      <c r="AO21" s="60"/>
    </row>
    <row r="22" spans="1:47" ht="15.75" customHeight="1" x14ac:dyDescent="0.2">
      <c r="A22" s="13" t="s">
        <v>11</v>
      </c>
      <c r="B22" s="23">
        <v>14</v>
      </c>
      <c r="C22" s="25">
        <v>11</v>
      </c>
      <c r="D22" s="25">
        <v>10</v>
      </c>
      <c r="E22" s="23">
        <v>11</v>
      </c>
      <c r="F22" s="16">
        <v>23</v>
      </c>
      <c r="G22" s="18">
        <v>34</v>
      </c>
      <c r="H22" s="25">
        <v>1</v>
      </c>
      <c r="I22" s="25">
        <v>4</v>
      </c>
      <c r="J22" s="25">
        <v>4</v>
      </c>
      <c r="K22" s="19">
        <f t="shared" si="2"/>
        <v>26</v>
      </c>
      <c r="L22" s="40">
        <f t="shared" si="2"/>
        <v>38</v>
      </c>
      <c r="M22" s="20">
        <f t="shared" si="2"/>
        <v>48</v>
      </c>
      <c r="AB22" s="64"/>
      <c r="AC22" s="65"/>
      <c r="AF22" s="72">
        <f t="shared" si="3"/>
        <v>9.2409240924092403E-2</v>
      </c>
      <c r="AH22" s="63">
        <f t="shared" si="1"/>
        <v>112</v>
      </c>
      <c r="AI22" s="63"/>
      <c r="AO22" s="60"/>
    </row>
    <row r="23" spans="1:47" ht="15.75" customHeight="1" x14ac:dyDescent="0.2">
      <c r="A23" s="13" t="s">
        <v>12</v>
      </c>
      <c r="B23" s="17">
        <v>17</v>
      </c>
      <c r="C23" s="16">
        <v>19</v>
      </c>
      <c r="D23" s="16">
        <v>15</v>
      </c>
      <c r="E23" s="17">
        <v>33</v>
      </c>
      <c r="F23" s="25">
        <v>57</v>
      </c>
      <c r="G23" s="24">
        <v>33</v>
      </c>
      <c r="H23" s="16">
        <v>2</v>
      </c>
      <c r="I23" s="16">
        <v>1</v>
      </c>
      <c r="J23" s="16">
        <v>1</v>
      </c>
      <c r="K23" s="26">
        <f t="shared" si="2"/>
        <v>52</v>
      </c>
      <c r="L23" s="41">
        <f t="shared" si="2"/>
        <v>77</v>
      </c>
      <c r="M23" s="27">
        <f t="shared" si="2"/>
        <v>49</v>
      </c>
      <c r="AB23" s="64"/>
      <c r="AC23" s="65"/>
      <c r="AF23" s="72">
        <f t="shared" si="3"/>
        <v>0.14686468646864687</v>
      </c>
      <c r="AH23" s="63">
        <f t="shared" si="1"/>
        <v>178</v>
      </c>
      <c r="AI23" s="63"/>
      <c r="AJ23" s="134"/>
      <c r="AO23" s="60"/>
    </row>
    <row r="24" spans="1:47" ht="15.75" customHeight="1" x14ac:dyDescent="0.2">
      <c r="A24" s="13" t="s">
        <v>13</v>
      </c>
      <c r="B24" s="23">
        <v>24</v>
      </c>
      <c r="C24" s="25">
        <v>15</v>
      </c>
      <c r="D24" s="25">
        <v>21</v>
      </c>
      <c r="E24" s="23">
        <v>33</v>
      </c>
      <c r="F24" s="16">
        <v>40</v>
      </c>
      <c r="G24" s="18">
        <v>51</v>
      </c>
      <c r="H24" s="25">
        <v>1</v>
      </c>
      <c r="I24" s="25">
        <v>0</v>
      </c>
      <c r="J24" s="25">
        <v>2</v>
      </c>
      <c r="K24" s="19">
        <f t="shared" si="2"/>
        <v>58</v>
      </c>
      <c r="L24" s="40">
        <f t="shared" si="2"/>
        <v>55</v>
      </c>
      <c r="M24" s="20">
        <f t="shared" si="2"/>
        <v>74</v>
      </c>
      <c r="AB24" s="64"/>
      <c r="AC24" s="65"/>
      <c r="AF24" s="72">
        <f t="shared" si="3"/>
        <v>0.1542904290429043</v>
      </c>
      <c r="AH24" s="63">
        <f t="shared" si="1"/>
        <v>187</v>
      </c>
      <c r="AI24" s="63"/>
      <c r="AJ24" s="134"/>
      <c r="AO24" s="60"/>
    </row>
    <row r="25" spans="1:47" ht="15.75" customHeight="1" x14ac:dyDescent="0.2">
      <c r="A25" s="13" t="s">
        <v>14</v>
      </c>
      <c r="B25" s="17">
        <v>20</v>
      </c>
      <c r="C25" s="16">
        <v>18</v>
      </c>
      <c r="D25" s="16">
        <v>23</v>
      </c>
      <c r="E25" s="17">
        <v>47</v>
      </c>
      <c r="F25" s="25">
        <v>45</v>
      </c>
      <c r="G25" s="24">
        <v>52</v>
      </c>
      <c r="H25" s="16">
        <v>2</v>
      </c>
      <c r="I25" s="16">
        <v>3</v>
      </c>
      <c r="J25" s="16">
        <v>0</v>
      </c>
      <c r="K25" s="26">
        <f t="shared" si="2"/>
        <v>69</v>
      </c>
      <c r="L25" s="41">
        <f t="shared" si="2"/>
        <v>66</v>
      </c>
      <c r="M25" s="27">
        <f t="shared" si="2"/>
        <v>75</v>
      </c>
      <c r="AB25" s="64"/>
      <c r="AC25" s="65"/>
      <c r="AF25" s="72">
        <f t="shared" si="3"/>
        <v>0.17326732673267325</v>
      </c>
      <c r="AH25" s="63">
        <f t="shared" si="1"/>
        <v>210</v>
      </c>
      <c r="AI25" s="63"/>
      <c r="AJ25" s="134"/>
      <c r="AO25" s="60"/>
    </row>
    <row r="26" spans="1:47" ht="15.75" customHeight="1" x14ac:dyDescent="0.2">
      <c r="A26" s="13" t="s">
        <v>15</v>
      </c>
      <c r="B26" s="23">
        <v>11</v>
      </c>
      <c r="C26" s="25">
        <v>17</v>
      </c>
      <c r="D26" s="25">
        <v>24</v>
      </c>
      <c r="E26" s="23">
        <v>38</v>
      </c>
      <c r="F26" s="16">
        <v>40</v>
      </c>
      <c r="G26" s="18">
        <v>45</v>
      </c>
      <c r="H26" s="25">
        <v>4</v>
      </c>
      <c r="I26" s="25">
        <v>6</v>
      </c>
      <c r="J26" s="25">
        <v>3</v>
      </c>
      <c r="K26" s="19">
        <f t="shared" si="2"/>
        <v>53</v>
      </c>
      <c r="L26" s="40">
        <f t="shared" si="2"/>
        <v>63</v>
      </c>
      <c r="M26" s="20">
        <f t="shared" si="2"/>
        <v>72</v>
      </c>
      <c r="AB26" s="64"/>
      <c r="AC26" s="65"/>
      <c r="AF26" s="72">
        <f t="shared" si="3"/>
        <v>0.15511551155115511</v>
      </c>
      <c r="AH26" s="63">
        <f t="shared" si="1"/>
        <v>188</v>
      </c>
      <c r="AI26" s="63"/>
      <c r="AJ26" s="134"/>
      <c r="AO26" s="60"/>
    </row>
    <row r="27" spans="1:47" ht="15.75" customHeight="1" x14ac:dyDescent="0.2">
      <c r="A27" s="13" t="s">
        <v>16</v>
      </c>
      <c r="B27" s="17">
        <v>31</v>
      </c>
      <c r="C27" s="16">
        <v>18</v>
      </c>
      <c r="D27" s="16">
        <v>17</v>
      </c>
      <c r="E27" s="17">
        <v>24</v>
      </c>
      <c r="F27" s="25">
        <v>38</v>
      </c>
      <c r="G27" s="24">
        <v>30</v>
      </c>
      <c r="H27" s="16">
        <v>4</v>
      </c>
      <c r="I27" s="16">
        <v>2</v>
      </c>
      <c r="J27" s="16">
        <v>0</v>
      </c>
      <c r="K27" s="26">
        <f t="shared" si="2"/>
        <v>59</v>
      </c>
      <c r="L27" s="41">
        <f t="shared" si="2"/>
        <v>58</v>
      </c>
      <c r="M27" s="27">
        <f t="shared" si="2"/>
        <v>47</v>
      </c>
      <c r="AB27" s="64"/>
      <c r="AC27" s="65"/>
      <c r="AF27" s="72">
        <f t="shared" si="3"/>
        <v>0.13531353135313531</v>
      </c>
      <c r="AH27" s="63">
        <f t="shared" si="1"/>
        <v>164</v>
      </c>
      <c r="AI27" s="63"/>
      <c r="AJ27" s="60"/>
      <c r="AO27" s="60"/>
    </row>
    <row r="28" spans="1:47" ht="15.75" customHeight="1" x14ac:dyDescent="0.2">
      <c r="A28" s="13" t="s">
        <v>17</v>
      </c>
      <c r="B28" s="23">
        <v>7</v>
      </c>
      <c r="C28" s="25">
        <v>11</v>
      </c>
      <c r="D28" s="25">
        <v>8</v>
      </c>
      <c r="E28" s="23">
        <v>13</v>
      </c>
      <c r="F28" s="16">
        <v>26</v>
      </c>
      <c r="G28" s="18">
        <v>14</v>
      </c>
      <c r="H28" s="25">
        <v>2</v>
      </c>
      <c r="I28" s="25">
        <v>2</v>
      </c>
      <c r="J28" s="25">
        <v>0</v>
      </c>
      <c r="K28" s="19">
        <f t="shared" si="2"/>
        <v>22</v>
      </c>
      <c r="L28" s="40">
        <f t="shared" si="2"/>
        <v>39</v>
      </c>
      <c r="M28" s="20">
        <f t="shared" si="2"/>
        <v>22</v>
      </c>
      <c r="AB28" s="64"/>
      <c r="AC28" s="65"/>
      <c r="AF28" s="72">
        <f t="shared" si="3"/>
        <v>6.8481848184818478E-2</v>
      </c>
      <c r="AH28" s="63">
        <f t="shared" si="1"/>
        <v>83</v>
      </c>
      <c r="AI28" s="63"/>
      <c r="AO28" s="60"/>
    </row>
    <row r="29" spans="1:47" ht="15.75" customHeight="1" x14ac:dyDescent="0.2">
      <c r="A29" s="13" t="s">
        <v>18</v>
      </c>
      <c r="B29" s="23">
        <v>3</v>
      </c>
      <c r="C29" s="25">
        <v>5</v>
      </c>
      <c r="D29" s="25">
        <v>1</v>
      </c>
      <c r="E29" s="23">
        <v>2</v>
      </c>
      <c r="F29" s="25">
        <v>9</v>
      </c>
      <c r="G29" s="24">
        <v>4</v>
      </c>
      <c r="H29" s="25">
        <v>0</v>
      </c>
      <c r="I29" s="25">
        <v>1</v>
      </c>
      <c r="J29" s="25">
        <v>1</v>
      </c>
      <c r="K29" s="26">
        <f t="shared" si="2"/>
        <v>5</v>
      </c>
      <c r="L29" s="41">
        <f t="shared" si="2"/>
        <v>15</v>
      </c>
      <c r="M29" s="27">
        <f t="shared" si="2"/>
        <v>6</v>
      </c>
      <c r="AB29" s="64"/>
      <c r="AC29" s="65"/>
      <c r="AF29" s="72">
        <f t="shared" si="3"/>
        <v>2.1452145214521452E-2</v>
      </c>
      <c r="AH29" s="63">
        <f t="shared" si="1"/>
        <v>26</v>
      </c>
      <c r="AI29" s="63"/>
      <c r="AJ29" s="134"/>
      <c r="AO29" s="60"/>
      <c r="AS29" s="47"/>
      <c r="AT29" s="47"/>
      <c r="AU29" s="47"/>
    </row>
    <row r="30" spans="1:47" ht="15.75" customHeight="1" x14ac:dyDescent="0.2">
      <c r="A30" s="13" t="s">
        <v>19</v>
      </c>
      <c r="B30" s="31">
        <v>2</v>
      </c>
      <c r="C30" s="33">
        <v>3</v>
      </c>
      <c r="D30" s="33">
        <v>4</v>
      </c>
      <c r="E30" s="31">
        <v>2</v>
      </c>
      <c r="F30" s="25">
        <v>3</v>
      </c>
      <c r="G30" s="24">
        <v>3</v>
      </c>
      <c r="H30" s="33">
        <v>1</v>
      </c>
      <c r="I30" s="33">
        <v>1</v>
      </c>
      <c r="J30" s="33">
        <v>3</v>
      </c>
      <c r="K30" s="19">
        <f t="shared" si="2"/>
        <v>5</v>
      </c>
      <c r="L30" s="40">
        <f t="shared" si="2"/>
        <v>7</v>
      </c>
      <c r="M30" s="20">
        <f t="shared" si="2"/>
        <v>10</v>
      </c>
      <c r="AB30" s="64"/>
      <c r="AC30" s="65"/>
      <c r="AF30" s="72">
        <f t="shared" si="3"/>
        <v>1.8151815181518153E-2</v>
      </c>
      <c r="AH30" s="63">
        <f t="shared" si="1"/>
        <v>22</v>
      </c>
      <c r="AI30" s="63"/>
      <c r="AO30" s="60"/>
    </row>
    <row r="31" spans="1:47" ht="15.75" customHeight="1" x14ac:dyDescent="0.2">
      <c r="A31" s="30" t="s">
        <v>4</v>
      </c>
      <c r="B31" s="34">
        <v>135</v>
      </c>
      <c r="C31" s="35">
        <v>124</v>
      </c>
      <c r="D31" s="35">
        <f t="shared" ref="D31:M31" si="4">SUM(D19:D30)</f>
        <v>126</v>
      </c>
      <c r="E31" s="34">
        <f t="shared" si="4"/>
        <v>212</v>
      </c>
      <c r="F31" s="35">
        <f t="shared" si="4"/>
        <v>284</v>
      </c>
      <c r="G31" s="36">
        <f t="shared" si="4"/>
        <v>270</v>
      </c>
      <c r="H31" s="35">
        <f t="shared" si="4"/>
        <v>19</v>
      </c>
      <c r="I31" s="35">
        <f t="shared" si="4"/>
        <v>22</v>
      </c>
      <c r="J31" s="35">
        <f t="shared" si="4"/>
        <v>20</v>
      </c>
      <c r="K31" s="34">
        <f t="shared" si="4"/>
        <v>366</v>
      </c>
      <c r="L31" s="35">
        <f t="shared" si="4"/>
        <v>430</v>
      </c>
      <c r="M31" s="36">
        <f t="shared" si="4"/>
        <v>416</v>
      </c>
      <c r="AB31" s="64"/>
      <c r="AC31" s="65"/>
      <c r="AF31" s="72">
        <f t="shared" si="3"/>
        <v>1</v>
      </c>
      <c r="AH31" s="73">
        <f>SUM(AH19:AH30)</f>
        <v>1212</v>
      </c>
      <c r="AI31" s="73"/>
      <c r="AS31" s="47"/>
      <c r="AT31" s="47"/>
      <c r="AU31" s="47"/>
    </row>
    <row r="32" spans="1:47" ht="11.25" customHeight="1" x14ac:dyDescent="0.2">
      <c r="AO32" s="60"/>
    </row>
    <row r="33" spans="1:48" ht="11.25" customHeight="1" x14ac:dyDescent="0.2">
      <c r="AJ33" s="134"/>
      <c r="AN33" s="66"/>
      <c r="AO33" s="66"/>
      <c r="AP33" s="79"/>
      <c r="AQ33" s="79"/>
      <c r="AR33" s="79"/>
      <c r="AS33" s="79"/>
      <c r="AT33" s="79"/>
      <c r="AU33" s="79"/>
    </row>
    <row r="34" spans="1:48" ht="11.25" customHeight="1" x14ac:dyDescent="0.2"/>
    <row r="35" spans="1:48" x14ac:dyDescent="0.2">
      <c r="A35" s="147" t="s">
        <v>83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AC35" s="66" t="s">
        <v>73</v>
      </c>
      <c r="AD35" s="66" t="s">
        <v>78</v>
      </c>
      <c r="AE35" s="66" t="s">
        <v>82</v>
      </c>
      <c r="AF35" s="74" t="s">
        <v>38</v>
      </c>
      <c r="AJ35" s="60"/>
      <c r="AO35" s="60"/>
    </row>
    <row r="36" spans="1:48" ht="14.25" customHeight="1" x14ac:dyDescent="0.2">
      <c r="AB36" s="66" t="s">
        <v>23</v>
      </c>
      <c r="AC36" s="66">
        <v>1</v>
      </c>
      <c r="AD36" s="66">
        <v>0</v>
      </c>
      <c r="AE36" s="66">
        <v>2</v>
      </c>
      <c r="AF36" s="74">
        <f t="shared" ref="AF36:AF47" si="5">SUM(AC36:AE36)</f>
        <v>3</v>
      </c>
      <c r="AG36" s="72">
        <f>AF36/1275</f>
        <v>2.352941176470588E-3</v>
      </c>
      <c r="AJ36" s="60"/>
      <c r="AO36" s="60"/>
    </row>
    <row r="37" spans="1:48" ht="14.25" customHeight="1" x14ac:dyDescent="0.2">
      <c r="AB37" s="66" t="s">
        <v>24</v>
      </c>
      <c r="AC37" s="66">
        <v>1</v>
      </c>
      <c r="AD37" s="66">
        <v>2</v>
      </c>
      <c r="AE37" s="66">
        <v>0</v>
      </c>
      <c r="AF37" s="74">
        <f t="shared" si="5"/>
        <v>3</v>
      </c>
      <c r="AG37" s="72">
        <f t="shared" ref="AG37:AG47" si="6">AF37/1275</f>
        <v>2.352941176470588E-3</v>
      </c>
      <c r="AJ37" s="75"/>
    </row>
    <row r="38" spans="1:48" ht="14.25" customHeight="1" x14ac:dyDescent="0.2">
      <c r="AB38" s="66" t="s">
        <v>25</v>
      </c>
      <c r="AC38" s="66">
        <v>24</v>
      </c>
      <c r="AD38" s="66">
        <v>18</v>
      </c>
      <c r="AE38" s="66">
        <v>13</v>
      </c>
      <c r="AF38" s="74">
        <f t="shared" si="5"/>
        <v>55</v>
      </c>
      <c r="AG38" s="72">
        <f t="shared" si="6"/>
        <v>4.3137254901960784E-2</v>
      </c>
      <c r="AJ38" s="75"/>
    </row>
    <row r="39" spans="1:48" ht="14.25" customHeight="1" x14ac:dyDescent="0.2">
      <c r="AB39" s="66" t="s">
        <v>26</v>
      </c>
      <c r="AC39" s="66">
        <v>56</v>
      </c>
      <c r="AD39" s="66">
        <v>38</v>
      </c>
      <c r="AE39" s="66">
        <v>41</v>
      </c>
      <c r="AF39" s="74">
        <f t="shared" si="5"/>
        <v>135</v>
      </c>
      <c r="AG39" s="72">
        <f t="shared" si="6"/>
        <v>0.10588235294117647</v>
      </c>
      <c r="AJ39" s="75"/>
      <c r="AS39" s="47"/>
      <c r="AT39" s="47"/>
      <c r="AU39" s="47"/>
      <c r="AV39" s="47"/>
    </row>
    <row r="40" spans="1:48" ht="14.25" customHeight="1" x14ac:dyDescent="0.2">
      <c r="AB40" s="66" t="s">
        <v>27</v>
      </c>
      <c r="AC40" s="66">
        <v>20</v>
      </c>
      <c r="AD40" s="66">
        <v>23</v>
      </c>
      <c r="AE40" s="66">
        <v>24</v>
      </c>
      <c r="AF40" s="74">
        <f t="shared" si="5"/>
        <v>67</v>
      </c>
      <c r="AG40" s="72">
        <f t="shared" si="6"/>
        <v>5.2549019607843139E-2</v>
      </c>
    </row>
    <row r="41" spans="1:48" ht="14.25" customHeight="1" x14ac:dyDescent="0.2">
      <c r="AB41" s="66" t="s">
        <v>28</v>
      </c>
      <c r="AC41" s="66">
        <v>38</v>
      </c>
      <c r="AD41" s="66">
        <v>34</v>
      </c>
      <c r="AE41" s="66">
        <v>26</v>
      </c>
      <c r="AF41" s="74">
        <f t="shared" si="5"/>
        <v>98</v>
      </c>
      <c r="AG41" s="72">
        <f t="shared" si="6"/>
        <v>7.6862745098039212E-2</v>
      </c>
      <c r="AJ41" s="75"/>
    </row>
    <row r="42" spans="1:48" ht="14.25" customHeight="1" x14ac:dyDescent="0.2">
      <c r="AB42" s="66" t="s">
        <v>29</v>
      </c>
      <c r="AC42" s="66">
        <v>110</v>
      </c>
      <c r="AD42" s="66">
        <v>140</v>
      </c>
      <c r="AE42" s="66">
        <v>151</v>
      </c>
      <c r="AF42" s="74">
        <f t="shared" si="5"/>
        <v>401</v>
      </c>
      <c r="AG42" s="72">
        <f t="shared" si="6"/>
        <v>0.31450980392156863</v>
      </c>
      <c r="AJ42" s="75"/>
    </row>
    <row r="43" spans="1:48" ht="14.25" customHeight="1" x14ac:dyDescent="0.2">
      <c r="AB43" s="66" t="s">
        <v>30</v>
      </c>
      <c r="AC43" s="66">
        <v>58</v>
      </c>
      <c r="AD43" s="66">
        <v>93</v>
      </c>
      <c r="AE43" s="66">
        <v>82</v>
      </c>
      <c r="AF43" s="74">
        <f t="shared" si="5"/>
        <v>233</v>
      </c>
      <c r="AG43" s="72">
        <f t="shared" si="6"/>
        <v>0.18274509803921568</v>
      </c>
      <c r="AK43" s="66"/>
      <c r="AL43" s="63"/>
      <c r="AM43" s="66"/>
      <c r="AN43" s="66"/>
      <c r="AO43" s="66"/>
      <c r="AP43" s="79"/>
      <c r="AQ43" s="79"/>
      <c r="AR43" s="79"/>
      <c r="AS43" s="79"/>
      <c r="AT43" s="79"/>
      <c r="AU43" s="79"/>
    </row>
    <row r="44" spans="1:48" ht="14.25" customHeight="1" x14ac:dyDescent="0.2">
      <c r="AB44" s="66" t="s">
        <v>31</v>
      </c>
      <c r="AC44" s="66">
        <v>41</v>
      </c>
      <c r="AD44" s="66">
        <v>43</v>
      </c>
      <c r="AE44" s="66">
        <v>55</v>
      </c>
      <c r="AF44" s="74">
        <f t="shared" si="5"/>
        <v>139</v>
      </c>
      <c r="AG44" s="72">
        <f t="shared" si="6"/>
        <v>0.10901960784313726</v>
      </c>
      <c r="AJ44" s="75"/>
    </row>
    <row r="45" spans="1:48" ht="14.25" customHeight="1" x14ac:dyDescent="0.2">
      <c r="AB45" s="66" t="s">
        <v>32</v>
      </c>
      <c r="AC45" s="66">
        <v>21</v>
      </c>
      <c r="AD45" s="66">
        <v>24</v>
      </c>
      <c r="AE45" s="66">
        <v>25</v>
      </c>
      <c r="AF45" s="74">
        <f t="shared" si="5"/>
        <v>70</v>
      </c>
      <c r="AG45" s="72">
        <f t="shared" si="6"/>
        <v>5.4901960784313725E-2</v>
      </c>
      <c r="AJ45" s="75"/>
    </row>
    <row r="46" spans="1:48" ht="14.25" customHeight="1" x14ac:dyDescent="0.2">
      <c r="AB46" s="66" t="s">
        <v>33</v>
      </c>
      <c r="AC46" s="66">
        <v>12</v>
      </c>
      <c r="AD46" s="66">
        <v>12</v>
      </c>
      <c r="AE46" s="66">
        <v>12</v>
      </c>
      <c r="AF46" s="74">
        <f t="shared" si="5"/>
        <v>36</v>
      </c>
      <c r="AG46" s="72">
        <f t="shared" si="6"/>
        <v>2.823529411764706E-2</v>
      </c>
      <c r="AI46" s="135">
        <f>SUM(AG36:AG46)</f>
        <v>0.97254901960784312</v>
      </c>
    </row>
    <row r="47" spans="1:48" ht="14.25" customHeight="1" x14ac:dyDescent="0.2">
      <c r="AB47" s="66" t="s">
        <v>34</v>
      </c>
      <c r="AC47" s="66">
        <v>12</v>
      </c>
      <c r="AD47" s="66">
        <v>14</v>
      </c>
      <c r="AE47" s="66">
        <v>9</v>
      </c>
      <c r="AF47" s="74">
        <f t="shared" si="5"/>
        <v>35</v>
      </c>
      <c r="AG47" s="72">
        <f t="shared" si="6"/>
        <v>2.7450980392156862E-2</v>
      </c>
      <c r="AJ47" s="75"/>
    </row>
    <row r="48" spans="1:48" ht="14.25" customHeight="1" x14ac:dyDescent="0.2">
      <c r="AB48" s="66" t="s">
        <v>35</v>
      </c>
      <c r="AC48" s="66">
        <f>SUM(AC36:AC47)</f>
        <v>394</v>
      </c>
      <c r="AD48" s="66">
        <f>SUM(AD36:AD47)</f>
        <v>441</v>
      </c>
      <c r="AE48" s="66">
        <f>SUM(AE36:AE47)</f>
        <v>440</v>
      </c>
      <c r="AF48" s="74">
        <f>SUM(AF36:AF47)</f>
        <v>1275</v>
      </c>
      <c r="AG48" s="72">
        <f>AF48/1275</f>
        <v>1</v>
      </c>
      <c r="AJ48" s="75"/>
    </row>
    <row r="49" spans="21:36" ht="14.25" customHeight="1" x14ac:dyDescent="0.2">
      <c r="X49" s="145" t="s">
        <v>36</v>
      </c>
      <c r="Y49" s="145"/>
      <c r="AF49" s="66">
        <f>SUM(AF36:AF46)</f>
        <v>1240</v>
      </c>
      <c r="AG49" s="72">
        <f>AF49/1275</f>
        <v>0.97254901960784312</v>
      </c>
      <c r="AJ49" s="75"/>
    </row>
    <row r="50" spans="21:36" ht="14.25" customHeight="1" x14ac:dyDescent="0.2">
      <c r="AJ50" s="75"/>
    </row>
    <row r="51" spans="21:36" ht="14.25" customHeight="1" x14ac:dyDescent="0.2"/>
    <row r="52" spans="21:36" ht="14.25" customHeight="1" x14ac:dyDescent="0.2"/>
    <row r="53" spans="21:36" ht="27" customHeight="1" x14ac:dyDescent="0.3">
      <c r="U53" s="38"/>
      <c r="V53" s="38"/>
      <c r="W53" s="143">
        <v>18</v>
      </c>
      <c r="X53" s="143"/>
      <c r="Y53" s="143"/>
    </row>
  </sheetData>
  <mergeCells count="14">
    <mergeCell ref="W53:Y53"/>
    <mergeCell ref="B17:D17"/>
    <mergeCell ref="E17:G17"/>
    <mergeCell ref="H17:J17"/>
    <mergeCell ref="K17:M17"/>
    <mergeCell ref="A35:X35"/>
    <mergeCell ref="X49:Y49"/>
    <mergeCell ref="B16:M16"/>
    <mergeCell ref="N16:Y16"/>
    <mergeCell ref="A5:Y5"/>
    <mergeCell ref="B7:G7"/>
    <mergeCell ref="H7:M7"/>
    <mergeCell ref="N7:S7"/>
    <mergeCell ref="T7:Y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workbookViewId="0">
      <selection activeCell="B18" sqref="B18:C18"/>
    </sheetView>
  </sheetViews>
  <sheetFormatPr defaultRowHeight="12.75" x14ac:dyDescent="0.2"/>
  <cols>
    <col min="1" max="1" width="8.28515625" style="1" customWidth="1"/>
    <col min="2" max="25" width="3.7109375" style="1" customWidth="1"/>
    <col min="26" max="26" width="0.28515625" style="1" customWidth="1"/>
    <col min="27" max="27" width="7.85546875" style="1" customWidth="1"/>
    <col min="28" max="28" width="15.28515625" style="66" customWidth="1"/>
    <col min="29" max="29" width="9.140625" style="66"/>
    <col min="30" max="35" width="6.7109375" style="66" customWidth="1"/>
    <col min="36" max="36" width="7.42578125" style="66" customWidth="1"/>
    <col min="37" max="38" width="6.7109375" style="66" customWidth="1"/>
    <col min="39" max="39" width="6.7109375" style="75" customWidth="1"/>
    <col min="40" max="45" width="9.140625" style="47"/>
    <col min="46" max="46" width="5" style="47" customWidth="1"/>
    <col min="47" max="47" width="6.28515625" style="1" customWidth="1"/>
    <col min="48" max="48" width="6.42578125" style="1" customWidth="1"/>
    <col min="49" max="49" width="6.85546875" style="1" customWidth="1"/>
    <col min="50" max="16384" width="9.140625" style="1"/>
  </cols>
  <sheetData>
    <row r="1" spans="1:46" x14ac:dyDescent="0.2">
      <c r="H1" s="1" t="s">
        <v>6</v>
      </c>
      <c r="AB1" s="64"/>
      <c r="AC1" s="61"/>
      <c r="AD1" s="60"/>
      <c r="AE1" s="60"/>
      <c r="AF1" s="60"/>
      <c r="AG1" s="60"/>
    </row>
    <row r="2" spans="1:46" x14ac:dyDescent="0.2">
      <c r="AB2" s="64"/>
      <c r="AC2" s="102"/>
      <c r="AD2" s="103"/>
      <c r="AE2" s="103"/>
      <c r="AF2" s="60"/>
      <c r="AG2" s="60"/>
    </row>
    <row r="3" spans="1:46" x14ac:dyDescent="0.2">
      <c r="AB3" s="64"/>
      <c r="AC3" s="102"/>
      <c r="AD3" s="103"/>
      <c r="AE3" s="103"/>
      <c r="AF3" s="60"/>
      <c r="AG3" s="60"/>
    </row>
    <row r="4" spans="1:46" x14ac:dyDescent="0.2">
      <c r="AB4" s="64"/>
      <c r="AC4" s="102"/>
      <c r="AD4" s="103"/>
      <c r="AE4" s="103"/>
      <c r="AF4" s="60"/>
      <c r="AG4" s="60"/>
    </row>
    <row r="5" spans="1:46" x14ac:dyDescent="0.2">
      <c r="A5" s="146" t="s">
        <v>77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AB5" s="64"/>
      <c r="AC5" s="102"/>
      <c r="AD5" s="103"/>
      <c r="AE5" s="103"/>
      <c r="AF5" s="60"/>
      <c r="AG5" s="60"/>
    </row>
    <row r="6" spans="1:46" s="2" customFormat="1" ht="11.25" customHeight="1" x14ac:dyDescent="0.2">
      <c r="AB6" s="67"/>
      <c r="AC6" s="104"/>
      <c r="AD6" s="103"/>
      <c r="AE6" s="103"/>
      <c r="AF6" s="60"/>
      <c r="AG6" s="60"/>
      <c r="AH6" s="67"/>
      <c r="AI6" s="68"/>
      <c r="AJ6" s="68"/>
      <c r="AK6" s="68"/>
      <c r="AL6" s="68"/>
      <c r="AM6" s="77"/>
      <c r="AN6" s="48"/>
      <c r="AO6" s="48"/>
      <c r="AP6" s="48"/>
      <c r="AQ6" s="48"/>
      <c r="AR6" s="48"/>
      <c r="AS6" s="48"/>
      <c r="AT6" s="48"/>
    </row>
    <row r="7" spans="1:46" x14ac:dyDescent="0.2">
      <c r="B7" s="144" t="s">
        <v>37</v>
      </c>
      <c r="C7" s="144"/>
      <c r="D7" s="144"/>
      <c r="E7" s="144"/>
      <c r="F7" s="144"/>
      <c r="G7" s="144"/>
      <c r="H7" s="144" t="s">
        <v>40</v>
      </c>
      <c r="I7" s="144"/>
      <c r="J7" s="144"/>
      <c r="K7" s="144"/>
      <c r="L7" s="144"/>
      <c r="M7" s="144"/>
      <c r="N7" s="144" t="s">
        <v>41</v>
      </c>
      <c r="O7" s="144"/>
      <c r="P7" s="144"/>
      <c r="Q7" s="144"/>
      <c r="R7" s="144"/>
      <c r="S7" s="144"/>
      <c r="T7" s="144" t="s">
        <v>47</v>
      </c>
      <c r="U7" s="144"/>
      <c r="V7" s="144"/>
      <c r="W7" s="144"/>
      <c r="X7" s="144"/>
      <c r="Y7" s="144"/>
      <c r="AC7" s="102"/>
      <c r="AD7" s="103"/>
      <c r="AE7" s="103"/>
      <c r="AF7" s="75"/>
      <c r="AG7" s="75"/>
    </row>
    <row r="8" spans="1:46" ht="80.25" customHeight="1" x14ac:dyDescent="0.2">
      <c r="A8" s="9"/>
      <c r="B8" s="11" t="s">
        <v>0</v>
      </c>
      <c r="C8" s="11" t="s">
        <v>3</v>
      </c>
      <c r="D8" s="11" t="s">
        <v>5</v>
      </c>
      <c r="E8" s="11" t="s">
        <v>1</v>
      </c>
      <c r="F8" s="11" t="s">
        <v>2</v>
      </c>
      <c r="G8" s="28" t="s">
        <v>4</v>
      </c>
      <c r="H8" s="11" t="s">
        <v>0</v>
      </c>
      <c r="I8" s="11" t="s">
        <v>3</v>
      </c>
      <c r="J8" s="11" t="s">
        <v>5</v>
      </c>
      <c r="K8" s="11" t="s">
        <v>1</v>
      </c>
      <c r="L8" s="11" t="s">
        <v>2</v>
      </c>
      <c r="M8" s="28" t="s">
        <v>4</v>
      </c>
      <c r="N8" s="11" t="s">
        <v>0</v>
      </c>
      <c r="O8" s="11" t="s">
        <v>3</v>
      </c>
      <c r="P8" s="11" t="s">
        <v>5</v>
      </c>
      <c r="Q8" s="11" t="s">
        <v>1</v>
      </c>
      <c r="R8" s="11" t="s">
        <v>2</v>
      </c>
      <c r="S8" s="28" t="s">
        <v>4</v>
      </c>
      <c r="T8" s="11" t="s">
        <v>0</v>
      </c>
      <c r="U8" s="11" t="s">
        <v>3</v>
      </c>
      <c r="V8" s="11" t="s">
        <v>5</v>
      </c>
      <c r="W8" s="11" t="s">
        <v>1</v>
      </c>
      <c r="X8" s="11" t="s">
        <v>2</v>
      </c>
      <c r="Y8" s="28" t="s">
        <v>4</v>
      </c>
    </row>
    <row r="9" spans="1:46" s="4" customFormat="1" x14ac:dyDescent="0.2">
      <c r="A9" s="29" t="s">
        <v>42</v>
      </c>
      <c r="B9" s="6">
        <v>32</v>
      </c>
      <c r="C9" s="6">
        <v>41</v>
      </c>
      <c r="D9" s="101">
        <v>14</v>
      </c>
      <c r="E9" s="6">
        <v>25</v>
      </c>
      <c r="F9" s="101">
        <v>12</v>
      </c>
      <c r="G9" s="7">
        <f>SUM(B9:F9)</f>
        <v>124</v>
      </c>
      <c r="H9" s="6">
        <v>1</v>
      </c>
      <c r="I9" s="6">
        <v>1</v>
      </c>
      <c r="J9" s="6">
        <v>1</v>
      </c>
      <c r="K9" s="6">
        <v>1</v>
      </c>
      <c r="L9" s="6">
        <v>0</v>
      </c>
      <c r="M9" s="7">
        <f>SUM(H9:L9)</f>
        <v>4</v>
      </c>
      <c r="N9" s="6">
        <v>33</v>
      </c>
      <c r="O9" s="6">
        <v>40</v>
      </c>
      <c r="P9" s="6">
        <v>12</v>
      </c>
      <c r="Q9" s="6">
        <v>24</v>
      </c>
      <c r="R9" s="6">
        <v>13</v>
      </c>
      <c r="S9" s="7">
        <f>SUM(N9:R9)</f>
        <v>122</v>
      </c>
      <c r="T9" s="6">
        <v>2</v>
      </c>
      <c r="U9" s="6">
        <v>6</v>
      </c>
      <c r="V9" s="6">
        <v>1</v>
      </c>
      <c r="W9" s="6">
        <v>8</v>
      </c>
      <c r="X9" s="6">
        <v>5</v>
      </c>
      <c r="Y9" s="7">
        <f>SUM(T9:X9)</f>
        <v>22</v>
      </c>
      <c r="AB9" s="67"/>
      <c r="AC9" s="69"/>
      <c r="AD9" s="69"/>
      <c r="AE9" s="69"/>
      <c r="AF9" s="69"/>
      <c r="AG9" s="69"/>
      <c r="AH9" s="67"/>
      <c r="AI9" s="67"/>
      <c r="AJ9" s="67"/>
      <c r="AK9" s="67"/>
      <c r="AL9" s="67"/>
      <c r="AM9" s="76"/>
      <c r="AN9" s="49"/>
      <c r="AO9" s="49"/>
      <c r="AP9" s="49"/>
      <c r="AQ9" s="49"/>
      <c r="AR9" s="49"/>
      <c r="AS9" s="49"/>
      <c r="AT9" s="49"/>
    </row>
    <row r="10" spans="1:46" x14ac:dyDescent="0.2">
      <c r="A10" s="12" t="s">
        <v>43</v>
      </c>
      <c r="B10" s="6">
        <v>144</v>
      </c>
      <c r="C10" s="6">
        <v>45</v>
      </c>
      <c r="D10" s="101">
        <v>13</v>
      </c>
      <c r="E10" s="6">
        <v>59</v>
      </c>
      <c r="F10" s="101">
        <v>23</v>
      </c>
      <c r="G10" s="7">
        <f>SUM(B10:F10)</f>
        <v>284</v>
      </c>
      <c r="H10" s="6">
        <v>1</v>
      </c>
      <c r="I10" s="6">
        <v>0</v>
      </c>
      <c r="J10" s="6">
        <v>0</v>
      </c>
      <c r="K10" s="6">
        <v>2</v>
      </c>
      <c r="L10" s="6">
        <v>0</v>
      </c>
      <c r="M10" s="7">
        <f>SUM(H10:L10)</f>
        <v>3</v>
      </c>
      <c r="N10" s="6">
        <v>141</v>
      </c>
      <c r="O10" s="6">
        <v>44</v>
      </c>
      <c r="P10" s="6">
        <v>13</v>
      </c>
      <c r="Q10" s="6">
        <v>67</v>
      </c>
      <c r="R10" s="6">
        <v>24</v>
      </c>
      <c r="S10" s="7">
        <f>SUM(N10:R10)</f>
        <v>289</v>
      </c>
      <c r="T10" s="6">
        <v>7</v>
      </c>
      <c r="U10" s="6">
        <v>11</v>
      </c>
      <c r="V10" s="6">
        <v>2</v>
      </c>
      <c r="W10" s="6">
        <v>16</v>
      </c>
      <c r="X10" s="6">
        <v>6</v>
      </c>
      <c r="Y10" s="7">
        <f>SUM(T10:X10)</f>
        <v>42</v>
      </c>
      <c r="AB10" s="67"/>
      <c r="AC10" s="70"/>
      <c r="AE10" s="71"/>
      <c r="AF10" s="71"/>
      <c r="AG10" s="71"/>
      <c r="AH10" s="71"/>
      <c r="AI10" s="61"/>
      <c r="AJ10" s="61"/>
      <c r="AK10" s="61"/>
      <c r="AL10" s="61"/>
      <c r="AM10" s="61"/>
      <c r="AN10" s="50"/>
    </row>
    <row r="11" spans="1:46" x14ac:dyDescent="0.2">
      <c r="A11" s="12" t="s">
        <v>44</v>
      </c>
      <c r="B11" s="6">
        <v>1</v>
      </c>
      <c r="C11" s="6">
        <v>0</v>
      </c>
      <c r="D11" s="101">
        <v>6</v>
      </c>
      <c r="E11" s="6">
        <v>3</v>
      </c>
      <c r="F11" s="101">
        <v>12</v>
      </c>
      <c r="G11" s="7">
        <f>SUM(B11:F11)</f>
        <v>22</v>
      </c>
      <c r="H11" s="6">
        <v>0</v>
      </c>
      <c r="I11" s="6">
        <v>0</v>
      </c>
      <c r="J11" s="6">
        <v>0</v>
      </c>
      <c r="K11" s="6">
        <v>0</v>
      </c>
      <c r="L11" s="6">
        <v>2</v>
      </c>
      <c r="M11" s="7">
        <f>SUM(H11:L11)</f>
        <v>2</v>
      </c>
      <c r="N11" s="6">
        <v>1</v>
      </c>
      <c r="O11" s="6">
        <v>0</v>
      </c>
      <c r="P11" s="6">
        <v>6</v>
      </c>
      <c r="Q11" s="6">
        <v>2</v>
      </c>
      <c r="R11" s="6">
        <v>12</v>
      </c>
      <c r="S11" s="7">
        <f>SUM(N11:R11)</f>
        <v>21</v>
      </c>
      <c r="T11" s="6">
        <v>0</v>
      </c>
      <c r="U11" s="6">
        <v>0</v>
      </c>
      <c r="V11" s="6">
        <v>1</v>
      </c>
      <c r="W11" s="6">
        <v>1</v>
      </c>
      <c r="X11" s="6">
        <v>6</v>
      </c>
      <c r="Y11" s="7">
        <f>SUM(T11:X11)</f>
        <v>8</v>
      </c>
      <c r="AB11" s="67"/>
      <c r="AC11" s="64"/>
      <c r="AE11" s="65"/>
      <c r="AF11" s="65"/>
      <c r="AG11" s="65"/>
      <c r="AH11" s="65"/>
      <c r="AI11" s="62"/>
      <c r="AJ11" s="62"/>
      <c r="AK11" s="62"/>
      <c r="AL11" s="62"/>
      <c r="AM11" s="61"/>
      <c r="AN11" s="50"/>
    </row>
    <row r="12" spans="1:46" x14ac:dyDescent="0.2">
      <c r="A12" s="14" t="s">
        <v>4</v>
      </c>
      <c r="B12" s="15">
        <f t="shared" ref="B12:Y12" si="0">SUM(B9:B11)</f>
        <v>177</v>
      </c>
      <c r="C12" s="15">
        <f t="shared" si="0"/>
        <v>86</v>
      </c>
      <c r="D12" s="15">
        <f t="shared" si="0"/>
        <v>33</v>
      </c>
      <c r="E12" s="15">
        <f t="shared" si="0"/>
        <v>87</v>
      </c>
      <c r="F12" s="15">
        <f t="shared" si="0"/>
        <v>47</v>
      </c>
      <c r="G12" s="15">
        <f t="shared" si="0"/>
        <v>430</v>
      </c>
      <c r="H12" s="15">
        <f t="shared" si="0"/>
        <v>2</v>
      </c>
      <c r="I12" s="15">
        <f t="shared" si="0"/>
        <v>1</v>
      </c>
      <c r="J12" s="15">
        <f t="shared" si="0"/>
        <v>1</v>
      </c>
      <c r="K12" s="15">
        <f t="shared" si="0"/>
        <v>3</v>
      </c>
      <c r="L12" s="15">
        <f t="shared" si="0"/>
        <v>2</v>
      </c>
      <c r="M12" s="15">
        <f t="shared" si="0"/>
        <v>9</v>
      </c>
      <c r="N12" s="15">
        <f t="shared" si="0"/>
        <v>175</v>
      </c>
      <c r="O12" s="15">
        <f t="shared" si="0"/>
        <v>84</v>
      </c>
      <c r="P12" s="15">
        <f t="shared" si="0"/>
        <v>31</v>
      </c>
      <c r="Q12" s="15">
        <f t="shared" si="0"/>
        <v>93</v>
      </c>
      <c r="R12" s="15">
        <f t="shared" si="0"/>
        <v>49</v>
      </c>
      <c r="S12" s="15">
        <f t="shared" si="0"/>
        <v>432</v>
      </c>
      <c r="T12" s="15">
        <f t="shared" si="0"/>
        <v>9</v>
      </c>
      <c r="U12" s="15">
        <f t="shared" si="0"/>
        <v>17</v>
      </c>
      <c r="V12" s="15">
        <f t="shared" si="0"/>
        <v>4</v>
      </c>
      <c r="W12" s="15">
        <f t="shared" si="0"/>
        <v>25</v>
      </c>
      <c r="X12" s="15">
        <f t="shared" si="0"/>
        <v>17</v>
      </c>
      <c r="Y12" s="15">
        <f t="shared" si="0"/>
        <v>72</v>
      </c>
      <c r="AB12" s="67"/>
      <c r="AC12" s="64"/>
      <c r="AE12" s="65"/>
      <c r="AF12" s="65"/>
      <c r="AG12" s="65"/>
      <c r="AH12" s="65"/>
      <c r="AI12" s="62"/>
      <c r="AJ12" s="62"/>
      <c r="AK12" s="62"/>
      <c r="AL12" s="62"/>
      <c r="AM12" s="61"/>
      <c r="AN12" s="50"/>
    </row>
    <row r="13" spans="1:46" x14ac:dyDescent="0.2">
      <c r="A13" s="3" t="s">
        <v>45</v>
      </c>
      <c r="AB13" s="67"/>
      <c r="AC13" s="64"/>
      <c r="AD13" s="65"/>
      <c r="AE13" s="65"/>
      <c r="AF13" s="65"/>
      <c r="AG13" s="65"/>
      <c r="AH13" s="62"/>
      <c r="AI13" s="62"/>
      <c r="AJ13" s="62"/>
      <c r="AK13" s="62"/>
      <c r="AL13" s="61"/>
      <c r="AM13" s="130"/>
    </row>
    <row r="14" spans="1:46" x14ac:dyDescent="0.2">
      <c r="AA14" s="136"/>
      <c r="AB14" s="61"/>
      <c r="AC14" s="64"/>
      <c r="AD14" s="65"/>
      <c r="AE14" s="65"/>
      <c r="AF14" s="65"/>
      <c r="AG14" s="65"/>
      <c r="AH14" s="61"/>
      <c r="AI14" s="61"/>
      <c r="AJ14" s="61"/>
      <c r="AK14" s="61"/>
      <c r="AL14" s="61"/>
      <c r="AM14" s="131"/>
    </row>
    <row r="15" spans="1:46" x14ac:dyDescent="0.2">
      <c r="AB15" s="67"/>
      <c r="AC15" s="64"/>
      <c r="AD15" s="65"/>
      <c r="AE15" s="65"/>
      <c r="AF15" s="65"/>
      <c r="AG15" s="65"/>
      <c r="AH15" s="62"/>
      <c r="AI15" s="62"/>
      <c r="AJ15" s="62"/>
      <c r="AK15" s="62"/>
      <c r="AL15" s="61"/>
      <c r="AM15" s="130"/>
    </row>
    <row r="16" spans="1:46" ht="12.75" customHeight="1" x14ac:dyDescent="0.2">
      <c r="A16" s="9"/>
      <c r="B16" s="149" t="s">
        <v>22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0" t="s">
        <v>80</v>
      </c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AD16" s="62"/>
      <c r="AE16" s="62"/>
      <c r="AF16" s="62"/>
      <c r="AG16" s="62"/>
      <c r="AJ16" s="62"/>
      <c r="AK16" s="62"/>
      <c r="AL16" s="61"/>
      <c r="AM16" s="130"/>
    </row>
    <row r="17" spans="1:49" ht="12.75" customHeight="1" x14ac:dyDescent="0.2">
      <c r="A17" s="9"/>
      <c r="B17" s="148" t="s">
        <v>20</v>
      </c>
      <c r="C17" s="148"/>
      <c r="D17" s="148"/>
      <c r="E17" s="148" t="s">
        <v>21</v>
      </c>
      <c r="F17" s="148"/>
      <c r="G17" s="148"/>
      <c r="H17" s="148" t="s">
        <v>39</v>
      </c>
      <c r="I17" s="148"/>
      <c r="J17" s="148"/>
      <c r="K17" s="149" t="s">
        <v>4</v>
      </c>
      <c r="L17" s="149"/>
      <c r="M17" s="149"/>
      <c r="AG17" s="62"/>
      <c r="AH17" s="62"/>
      <c r="AK17" s="62"/>
      <c r="AL17" s="61"/>
      <c r="AM17" s="130"/>
    </row>
    <row r="18" spans="1:49" s="2" customFormat="1" ht="33" customHeight="1" x14ac:dyDescent="0.2">
      <c r="A18" s="10"/>
      <c r="B18" s="21" t="s">
        <v>70</v>
      </c>
      <c r="C18" s="39" t="s">
        <v>73</v>
      </c>
      <c r="D18" s="22" t="s">
        <v>78</v>
      </c>
      <c r="E18" s="21" t="s">
        <v>70</v>
      </c>
      <c r="F18" s="39" t="s">
        <v>73</v>
      </c>
      <c r="G18" s="22" t="s">
        <v>78</v>
      </c>
      <c r="H18" s="21" t="s">
        <v>70</v>
      </c>
      <c r="I18" s="39" t="s">
        <v>73</v>
      </c>
      <c r="J18" s="22" t="s">
        <v>78</v>
      </c>
      <c r="K18" s="42" t="s">
        <v>70</v>
      </c>
      <c r="L18" s="43" t="s">
        <v>73</v>
      </c>
      <c r="M18" s="44" t="s">
        <v>78</v>
      </c>
      <c r="AB18" s="67"/>
      <c r="AC18" s="67"/>
      <c r="AD18" s="67"/>
      <c r="AE18" s="67"/>
      <c r="AF18" s="105"/>
      <c r="AG18" s="68"/>
      <c r="AH18" s="62" t="s">
        <v>81</v>
      </c>
      <c r="AI18" s="62"/>
      <c r="AJ18" s="62"/>
      <c r="AK18" s="132"/>
      <c r="AL18" s="68"/>
      <c r="AM18" s="133"/>
      <c r="AN18" s="88"/>
      <c r="AO18" s="88"/>
      <c r="AP18" s="88"/>
      <c r="AQ18" s="88"/>
      <c r="AR18" s="48"/>
      <c r="AS18" s="48"/>
      <c r="AT18" s="48"/>
    </row>
    <row r="19" spans="1:49" ht="15.75" customHeight="1" x14ac:dyDescent="0.2">
      <c r="A19" s="13" t="s">
        <v>8</v>
      </c>
      <c r="B19" s="17">
        <v>1</v>
      </c>
      <c r="C19" s="16">
        <v>1</v>
      </c>
      <c r="D19" s="18">
        <v>1</v>
      </c>
      <c r="E19" s="16">
        <v>2</v>
      </c>
      <c r="F19" s="16">
        <v>2</v>
      </c>
      <c r="G19" s="16">
        <v>2</v>
      </c>
      <c r="H19" s="17">
        <v>1</v>
      </c>
      <c r="I19" s="16">
        <v>2</v>
      </c>
      <c r="J19" s="16">
        <v>0</v>
      </c>
      <c r="K19" s="26">
        <f>B19+E19+H19</f>
        <v>4</v>
      </c>
      <c r="L19" s="41">
        <f>C19+F19+I19</f>
        <v>5</v>
      </c>
      <c r="M19" s="27">
        <f>D19+G19+J19</f>
        <v>3</v>
      </c>
      <c r="AB19" s="69"/>
      <c r="AC19" s="69"/>
      <c r="AF19" s="72">
        <f>AH19/1181</f>
        <v>1.0160880609652836E-2</v>
      </c>
      <c r="AH19" s="63">
        <f t="shared" ref="AH19:AH30" si="1">SUM(K19:M19)</f>
        <v>12</v>
      </c>
      <c r="AI19" s="63"/>
      <c r="AJ19" s="63"/>
      <c r="AK19" s="62"/>
      <c r="AL19" s="134"/>
      <c r="AM19" s="62"/>
      <c r="AN19" s="54"/>
      <c r="AO19" s="54"/>
      <c r="AP19" s="54"/>
      <c r="AQ19" s="54"/>
    </row>
    <row r="20" spans="1:49" ht="15.75" customHeight="1" x14ac:dyDescent="0.2">
      <c r="A20" s="13" t="s">
        <v>9</v>
      </c>
      <c r="B20" s="23">
        <v>2</v>
      </c>
      <c r="C20" s="25">
        <v>0</v>
      </c>
      <c r="D20" s="24">
        <v>0</v>
      </c>
      <c r="E20" s="25">
        <v>0</v>
      </c>
      <c r="F20" s="25">
        <v>0</v>
      </c>
      <c r="G20" s="25">
        <v>0</v>
      </c>
      <c r="H20" s="23">
        <v>0</v>
      </c>
      <c r="I20" s="25">
        <v>0</v>
      </c>
      <c r="J20" s="25">
        <v>0</v>
      </c>
      <c r="K20" s="19">
        <f t="shared" ref="K20:M30" si="2">B20+E20+H20</f>
        <v>2</v>
      </c>
      <c r="L20" s="40">
        <f t="shared" si="2"/>
        <v>0</v>
      </c>
      <c r="M20" s="20">
        <f t="shared" si="2"/>
        <v>0</v>
      </c>
      <c r="AB20" s="64"/>
      <c r="AC20" s="65"/>
      <c r="AF20" s="72">
        <f t="shared" ref="AF20:AF31" si="3">AH20/1181</f>
        <v>1.693480101608806E-3</v>
      </c>
      <c r="AH20" s="63">
        <f t="shared" si="1"/>
        <v>2</v>
      </c>
      <c r="AI20" s="63"/>
      <c r="AJ20" s="63"/>
      <c r="AK20" s="62"/>
      <c r="AL20" s="134"/>
      <c r="AQ20" s="54"/>
    </row>
    <row r="21" spans="1:49" ht="15.75" customHeight="1" x14ac:dyDescent="0.2">
      <c r="A21" s="13" t="s">
        <v>10</v>
      </c>
      <c r="B21" s="17">
        <v>3</v>
      </c>
      <c r="C21" s="16">
        <v>5</v>
      </c>
      <c r="D21" s="18">
        <v>6</v>
      </c>
      <c r="E21" s="16">
        <v>5</v>
      </c>
      <c r="F21" s="16">
        <v>7</v>
      </c>
      <c r="G21" s="25">
        <v>1</v>
      </c>
      <c r="H21" s="17">
        <v>0</v>
      </c>
      <c r="I21" s="16">
        <v>0</v>
      </c>
      <c r="J21" s="16">
        <v>2</v>
      </c>
      <c r="K21" s="26">
        <f t="shared" si="2"/>
        <v>8</v>
      </c>
      <c r="L21" s="41">
        <f t="shared" si="2"/>
        <v>12</v>
      </c>
      <c r="M21" s="27">
        <f t="shared" si="2"/>
        <v>9</v>
      </c>
      <c r="AB21" s="64"/>
      <c r="AC21" s="65"/>
      <c r="AF21" s="72">
        <f t="shared" si="3"/>
        <v>2.4555461473327687E-2</v>
      </c>
      <c r="AH21" s="63">
        <f t="shared" si="1"/>
        <v>29</v>
      </c>
      <c r="AI21" s="63"/>
      <c r="AJ21" s="63"/>
      <c r="AK21" s="62"/>
      <c r="AL21" s="134"/>
      <c r="AQ21" s="54"/>
    </row>
    <row r="22" spans="1:49" ht="15.75" customHeight="1" x14ac:dyDescent="0.2">
      <c r="A22" s="13" t="s">
        <v>11</v>
      </c>
      <c r="B22" s="23">
        <v>14</v>
      </c>
      <c r="C22" s="25">
        <v>14</v>
      </c>
      <c r="D22" s="24">
        <v>11</v>
      </c>
      <c r="E22" s="25">
        <v>17</v>
      </c>
      <c r="F22" s="25">
        <v>11</v>
      </c>
      <c r="G22" s="16">
        <v>23</v>
      </c>
      <c r="H22" s="23">
        <v>4</v>
      </c>
      <c r="I22" s="25">
        <v>1</v>
      </c>
      <c r="J22" s="25">
        <v>4</v>
      </c>
      <c r="K22" s="19">
        <f t="shared" si="2"/>
        <v>35</v>
      </c>
      <c r="L22" s="40">
        <f t="shared" si="2"/>
        <v>26</v>
      </c>
      <c r="M22" s="20">
        <f t="shared" si="2"/>
        <v>38</v>
      </c>
      <c r="AB22" s="64"/>
      <c r="AC22" s="65"/>
      <c r="AF22" s="72">
        <f t="shared" si="3"/>
        <v>8.3827265029635903E-2</v>
      </c>
      <c r="AH22" s="63">
        <f t="shared" si="1"/>
        <v>99</v>
      </c>
      <c r="AI22" s="63"/>
      <c r="AJ22" s="63"/>
      <c r="AQ22" s="54"/>
    </row>
    <row r="23" spans="1:49" ht="15.75" customHeight="1" x14ac:dyDescent="0.2">
      <c r="A23" s="13" t="s">
        <v>12</v>
      </c>
      <c r="B23" s="17">
        <v>25</v>
      </c>
      <c r="C23" s="16">
        <v>17</v>
      </c>
      <c r="D23" s="18">
        <v>19</v>
      </c>
      <c r="E23" s="16">
        <v>43</v>
      </c>
      <c r="F23" s="16">
        <v>33</v>
      </c>
      <c r="G23" s="25">
        <v>57</v>
      </c>
      <c r="H23" s="17">
        <v>3</v>
      </c>
      <c r="I23" s="16">
        <v>2</v>
      </c>
      <c r="J23" s="16">
        <v>1</v>
      </c>
      <c r="K23" s="26">
        <f t="shared" si="2"/>
        <v>71</v>
      </c>
      <c r="L23" s="41">
        <f t="shared" si="2"/>
        <v>52</v>
      </c>
      <c r="M23" s="27">
        <f t="shared" si="2"/>
        <v>77</v>
      </c>
      <c r="AB23" s="64"/>
      <c r="AC23" s="65"/>
      <c r="AF23" s="72">
        <f t="shared" si="3"/>
        <v>0.16934801016088061</v>
      </c>
      <c r="AH23" s="63">
        <f t="shared" si="1"/>
        <v>200</v>
      </c>
      <c r="AI23" s="63"/>
      <c r="AJ23" s="63"/>
      <c r="AK23" s="62"/>
      <c r="AL23" s="134"/>
      <c r="AQ23" s="54"/>
    </row>
    <row r="24" spans="1:49" ht="15.75" customHeight="1" x14ac:dyDescent="0.2">
      <c r="A24" s="13" t="s">
        <v>13</v>
      </c>
      <c r="B24" s="23">
        <v>11</v>
      </c>
      <c r="C24" s="25">
        <v>24</v>
      </c>
      <c r="D24" s="24">
        <v>15</v>
      </c>
      <c r="E24" s="25">
        <v>37</v>
      </c>
      <c r="F24" s="25">
        <v>33</v>
      </c>
      <c r="G24" s="16">
        <v>40</v>
      </c>
      <c r="H24" s="23">
        <v>3</v>
      </c>
      <c r="I24" s="25">
        <v>1</v>
      </c>
      <c r="J24" s="25">
        <v>0</v>
      </c>
      <c r="K24" s="19">
        <f t="shared" si="2"/>
        <v>51</v>
      </c>
      <c r="L24" s="40">
        <f t="shared" si="2"/>
        <v>58</v>
      </c>
      <c r="M24" s="20">
        <f t="shared" si="2"/>
        <v>55</v>
      </c>
      <c r="AB24" s="64"/>
      <c r="AC24" s="65"/>
      <c r="AF24" s="72">
        <f t="shared" si="3"/>
        <v>0.13886536833192209</v>
      </c>
      <c r="AH24" s="63">
        <f t="shared" si="1"/>
        <v>164</v>
      </c>
      <c r="AI24" s="63"/>
      <c r="AJ24" s="63"/>
      <c r="AK24" s="62"/>
      <c r="AL24" s="134"/>
      <c r="AQ24" s="54"/>
    </row>
    <row r="25" spans="1:49" ht="15.75" customHeight="1" x14ac:dyDescent="0.2">
      <c r="A25" s="13" t="s">
        <v>14</v>
      </c>
      <c r="B25" s="17">
        <v>17</v>
      </c>
      <c r="C25" s="16">
        <v>20</v>
      </c>
      <c r="D25" s="18">
        <v>18</v>
      </c>
      <c r="E25" s="16">
        <v>41</v>
      </c>
      <c r="F25" s="16">
        <v>47</v>
      </c>
      <c r="G25" s="25">
        <v>45</v>
      </c>
      <c r="H25" s="17">
        <v>3</v>
      </c>
      <c r="I25" s="16">
        <v>2</v>
      </c>
      <c r="J25" s="16">
        <v>3</v>
      </c>
      <c r="K25" s="26">
        <f t="shared" si="2"/>
        <v>61</v>
      </c>
      <c r="L25" s="41">
        <f t="shared" si="2"/>
        <v>69</v>
      </c>
      <c r="M25" s="27">
        <f t="shared" si="2"/>
        <v>66</v>
      </c>
      <c r="AB25" s="64"/>
      <c r="AC25" s="65"/>
      <c r="AF25" s="72">
        <f t="shared" si="3"/>
        <v>0.165961049957663</v>
      </c>
      <c r="AH25" s="63">
        <f t="shared" si="1"/>
        <v>196</v>
      </c>
      <c r="AI25" s="63"/>
      <c r="AJ25" s="63"/>
      <c r="AK25" s="62"/>
      <c r="AL25" s="134"/>
      <c r="AQ25" s="54"/>
    </row>
    <row r="26" spans="1:49" ht="15.75" customHeight="1" x14ac:dyDescent="0.2">
      <c r="A26" s="13" t="s">
        <v>15</v>
      </c>
      <c r="B26" s="23">
        <v>25</v>
      </c>
      <c r="C26" s="25">
        <v>11</v>
      </c>
      <c r="D26" s="24">
        <v>17</v>
      </c>
      <c r="E26" s="25">
        <v>41</v>
      </c>
      <c r="F26" s="25">
        <v>38</v>
      </c>
      <c r="G26" s="16">
        <v>40</v>
      </c>
      <c r="H26" s="23">
        <v>2</v>
      </c>
      <c r="I26" s="25">
        <v>4</v>
      </c>
      <c r="J26" s="25">
        <v>6</v>
      </c>
      <c r="K26" s="19">
        <f t="shared" si="2"/>
        <v>68</v>
      </c>
      <c r="L26" s="40">
        <f t="shared" si="2"/>
        <v>53</v>
      </c>
      <c r="M26" s="20">
        <f t="shared" si="2"/>
        <v>63</v>
      </c>
      <c r="AB26" s="64"/>
      <c r="AC26" s="65"/>
      <c r="AF26" s="72">
        <f t="shared" si="3"/>
        <v>0.15580016934801016</v>
      </c>
      <c r="AH26" s="63">
        <f t="shared" si="1"/>
        <v>184</v>
      </c>
      <c r="AI26" s="63"/>
      <c r="AJ26" s="75"/>
      <c r="AK26" s="62"/>
      <c r="AL26" s="134"/>
      <c r="AQ26" s="54"/>
    </row>
    <row r="27" spans="1:49" ht="15.75" customHeight="1" x14ac:dyDescent="0.2">
      <c r="A27" s="13" t="s">
        <v>16</v>
      </c>
      <c r="B27" s="17">
        <v>20</v>
      </c>
      <c r="C27" s="16">
        <v>31</v>
      </c>
      <c r="D27" s="18">
        <v>18</v>
      </c>
      <c r="E27" s="16">
        <v>36</v>
      </c>
      <c r="F27" s="16">
        <v>24</v>
      </c>
      <c r="G27" s="25">
        <v>38</v>
      </c>
      <c r="H27" s="17">
        <v>4</v>
      </c>
      <c r="I27" s="16">
        <v>4</v>
      </c>
      <c r="J27" s="16">
        <v>2</v>
      </c>
      <c r="K27" s="26">
        <f t="shared" si="2"/>
        <v>60</v>
      </c>
      <c r="L27" s="41">
        <f t="shared" si="2"/>
        <v>59</v>
      </c>
      <c r="M27" s="27">
        <f t="shared" si="2"/>
        <v>58</v>
      </c>
      <c r="AB27" s="64"/>
      <c r="AC27" s="65"/>
      <c r="AF27" s="72">
        <f t="shared" si="3"/>
        <v>0.14987298899237933</v>
      </c>
      <c r="AH27" s="63">
        <f t="shared" si="1"/>
        <v>177</v>
      </c>
      <c r="AI27" s="63"/>
      <c r="AK27" s="75"/>
      <c r="AL27" s="60"/>
      <c r="AQ27" s="54"/>
    </row>
    <row r="28" spans="1:49" ht="15.75" customHeight="1" x14ac:dyDescent="0.2">
      <c r="A28" s="13" t="s">
        <v>17</v>
      </c>
      <c r="B28" s="23">
        <v>5</v>
      </c>
      <c r="C28" s="25">
        <v>7</v>
      </c>
      <c r="D28" s="24">
        <v>11</v>
      </c>
      <c r="E28" s="25">
        <v>13</v>
      </c>
      <c r="F28" s="25">
        <v>13</v>
      </c>
      <c r="G28" s="16">
        <v>26</v>
      </c>
      <c r="H28" s="23">
        <v>3</v>
      </c>
      <c r="I28" s="25">
        <v>2</v>
      </c>
      <c r="J28" s="25">
        <v>2</v>
      </c>
      <c r="K28" s="19">
        <f t="shared" si="2"/>
        <v>21</v>
      </c>
      <c r="L28" s="40">
        <f t="shared" si="2"/>
        <v>22</v>
      </c>
      <c r="M28" s="20">
        <f t="shared" si="2"/>
        <v>39</v>
      </c>
      <c r="AB28" s="64"/>
      <c r="AC28" s="65"/>
      <c r="AF28" s="72">
        <f t="shared" si="3"/>
        <v>6.9432684165961045E-2</v>
      </c>
      <c r="AH28" s="63">
        <f t="shared" si="1"/>
        <v>82</v>
      </c>
      <c r="AI28" s="63"/>
      <c r="AJ28" s="63"/>
      <c r="AQ28" s="54"/>
    </row>
    <row r="29" spans="1:49" ht="15.75" customHeight="1" x14ac:dyDescent="0.2">
      <c r="A29" s="13" t="s">
        <v>18</v>
      </c>
      <c r="B29" s="23">
        <v>0</v>
      </c>
      <c r="C29" s="25">
        <v>3</v>
      </c>
      <c r="D29" s="24">
        <v>5</v>
      </c>
      <c r="E29" s="25">
        <v>0</v>
      </c>
      <c r="F29" s="25">
        <v>2</v>
      </c>
      <c r="G29" s="25">
        <v>9</v>
      </c>
      <c r="H29" s="23">
        <v>0</v>
      </c>
      <c r="I29" s="25">
        <v>0</v>
      </c>
      <c r="J29" s="25">
        <v>1</v>
      </c>
      <c r="K29" s="26">
        <f t="shared" si="2"/>
        <v>0</v>
      </c>
      <c r="L29" s="41">
        <f t="shared" si="2"/>
        <v>5</v>
      </c>
      <c r="M29" s="27">
        <f t="shared" si="2"/>
        <v>15</v>
      </c>
      <c r="AB29" s="64"/>
      <c r="AC29" s="65"/>
      <c r="AF29" s="72">
        <f t="shared" si="3"/>
        <v>1.6934801016088061E-2</v>
      </c>
      <c r="AH29" s="63">
        <f t="shared" si="1"/>
        <v>20</v>
      </c>
      <c r="AI29" s="63"/>
      <c r="AJ29" s="63"/>
      <c r="AL29" s="134"/>
      <c r="AQ29" s="54"/>
      <c r="AU29" s="47"/>
      <c r="AV29" s="47"/>
      <c r="AW29" s="47"/>
    </row>
    <row r="30" spans="1:49" ht="15.75" customHeight="1" x14ac:dyDescent="0.2">
      <c r="A30" s="13" t="s">
        <v>19</v>
      </c>
      <c r="B30" s="31">
        <v>2</v>
      </c>
      <c r="C30" s="33">
        <v>2</v>
      </c>
      <c r="D30" s="32">
        <v>3</v>
      </c>
      <c r="E30" s="33">
        <v>0</v>
      </c>
      <c r="F30" s="33">
        <v>2</v>
      </c>
      <c r="G30" s="25">
        <v>3</v>
      </c>
      <c r="H30" s="31">
        <v>2</v>
      </c>
      <c r="I30" s="33">
        <v>1</v>
      </c>
      <c r="J30" s="33">
        <v>1</v>
      </c>
      <c r="K30" s="19">
        <f t="shared" si="2"/>
        <v>4</v>
      </c>
      <c r="L30" s="40">
        <f t="shared" si="2"/>
        <v>5</v>
      </c>
      <c r="M30" s="20">
        <f t="shared" si="2"/>
        <v>7</v>
      </c>
      <c r="AB30" s="64"/>
      <c r="AC30" s="65"/>
      <c r="AF30" s="72">
        <f t="shared" si="3"/>
        <v>1.3547840812870448E-2</v>
      </c>
      <c r="AH30" s="63">
        <f t="shared" si="1"/>
        <v>16</v>
      </c>
      <c r="AI30" s="63"/>
      <c r="AQ30" s="54"/>
    </row>
    <row r="31" spans="1:49" ht="15.75" customHeight="1" x14ac:dyDescent="0.2">
      <c r="A31" s="30" t="s">
        <v>4</v>
      </c>
      <c r="B31" s="34">
        <f t="shared" ref="B31:M31" si="4">SUM(B19:B30)</f>
        <v>125</v>
      </c>
      <c r="C31" s="35">
        <f t="shared" si="4"/>
        <v>135</v>
      </c>
      <c r="D31" s="35">
        <f t="shared" si="4"/>
        <v>124</v>
      </c>
      <c r="E31" s="34">
        <f t="shared" si="4"/>
        <v>235</v>
      </c>
      <c r="F31" s="35">
        <f t="shared" si="4"/>
        <v>212</v>
      </c>
      <c r="G31" s="35">
        <f t="shared" si="4"/>
        <v>284</v>
      </c>
      <c r="H31" s="34">
        <f t="shared" si="4"/>
        <v>25</v>
      </c>
      <c r="I31" s="35">
        <f t="shared" si="4"/>
        <v>19</v>
      </c>
      <c r="J31" s="35">
        <f t="shared" si="4"/>
        <v>22</v>
      </c>
      <c r="K31" s="34">
        <f t="shared" si="4"/>
        <v>385</v>
      </c>
      <c r="L31" s="35">
        <f t="shared" si="4"/>
        <v>366</v>
      </c>
      <c r="M31" s="36">
        <f t="shared" si="4"/>
        <v>430</v>
      </c>
      <c r="AB31" s="64"/>
      <c r="AC31" s="65"/>
      <c r="AF31" s="72">
        <f t="shared" si="3"/>
        <v>1</v>
      </c>
      <c r="AH31" s="73">
        <f>SUM(AH19:AH30)</f>
        <v>1181</v>
      </c>
      <c r="AI31" s="73"/>
      <c r="AU31" s="47"/>
      <c r="AV31" s="47"/>
      <c r="AW31" s="47"/>
    </row>
    <row r="32" spans="1:49" ht="11.25" customHeight="1" x14ac:dyDescent="0.2">
      <c r="AJ32" s="63"/>
      <c r="AQ32" s="54"/>
    </row>
    <row r="33" spans="1:49" ht="11.25" customHeight="1" x14ac:dyDescent="0.2">
      <c r="AL33" s="134"/>
      <c r="AP33" s="79"/>
      <c r="AQ33" s="79"/>
      <c r="AR33" s="79"/>
      <c r="AS33" s="79"/>
      <c r="AT33" s="79"/>
      <c r="AU33" s="79"/>
      <c r="AV33" s="79"/>
      <c r="AW33" s="79"/>
    </row>
    <row r="34" spans="1:49" ht="11.25" customHeight="1" x14ac:dyDescent="0.2"/>
    <row r="35" spans="1:49" x14ac:dyDescent="0.2">
      <c r="A35" s="147" t="s">
        <v>79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AC35" s="66" t="s">
        <v>73</v>
      </c>
      <c r="AD35" s="66" t="s">
        <v>78</v>
      </c>
      <c r="AE35" s="66" t="s">
        <v>70</v>
      </c>
      <c r="AF35" s="74" t="s">
        <v>38</v>
      </c>
      <c r="AJ35" s="75"/>
      <c r="AK35" s="75"/>
      <c r="AL35" s="60"/>
      <c r="AQ35" s="54"/>
    </row>
    <row r="36" spans="1:49" ht="14.25" customHeight="1" x14ac:dyDescent="0.2">
      <c r="AB36" s="66" t="s">
        <v>23</v>
      </c>
      <c r="AC36" s="66">
        <v>1</v>
      </c>
      <c r="AD36" s="66">
        <v>0</v>
      </c>
      <c r="AE36" s="66">
        <v>0</v>
      </c>
      <c r="AF36" s="74">
        <f t="shared" ref="AF36:AF47" si="5">SUM(AC36:AE36)</f>
        <v>1</v>
      </c>
      <c r="AG36" s="72">
        <f>AF36/1203</f>
        <v>8.3125519534497092E-4</v>
      </c>
      <c r="AJ36" s="75"/>
      <c r="AK36" s="75"/>
      <c r="AL36" s="60"/>
      <c r="AQ36" s="54"/>
    </row>
    <row r="37" spans="1:49" ht="14.25" customHeight="1" x14ac:dyDescent="0.2">
      <c r="AB37" s="66" t="s">
        <v>24</v>
      </c>
      <c r="AC37" s="66">
        <v>1</v>
      </c>
      <c r="AD37" s="66">
        <v>2</v>
      </c>
      <c r="AE37" s="66">
        <v>1</v>
      </c>
      <c r="AF37" s="74">
        <f t="shared" si="5"/>
        <v>4</v>
      </c>
      <c r="AG37" s="72">
        <f t="shared" ref="AG37:AG49" si="6">AF37/1203</f>
        <v>3.3250207813798837E-3</v>
      </c>
      <c r="AJ37" s="75"/>
      <c r="AK37" s="75"/>
      <c r="AL37" s="75"/>
    </row>
    <row r="38" spans="1:49" ht="14.25" customHeight="1" x14ac:dyDescent="0.2">
      <c r="AB38" s="66" t="s">
        <v>25</v>
      </c>
      <c r="AC38" s="66">
        <v>24</v>
      </c>
      <c r="AD38" s="66">
        <v>18</v>
      </c>
      <c r="AE38" s="66">
        <v>18</v>
      </c>
      <c r="AF38" s="74">
        <f t="shared" si="5"/>
        <v>60</v>
      </c>
      <c r="AG38" s="72">
        <f t="shared" si="6"/>
        <v>4.9875311720698257E-2</v>
      </c>
      <c r="AJ38" s="75"/>
      <c r="AK38" s="75"/>
      <c r="AL38" s="75"/>
    </row>
    <row r="39" spans="1:49" ht="14.25" customHeight="1" x14ac:dyDescent="0.2">
      <c r="AB39" s="66" t="s">
        <v>26</v>
      </c>
      <c r="AC39" s="66">
        <v>56</v>
      </c>
      <c r="AD39" s="66">
        <v>38</v>
      </c>
      <c r="AE39" s="66">
        <v>44</v>
      </c>
      <c r="AF39" s="74">
        <f t="shared" si="5"/>
        <v>138</v>
      </c>
      <c r="AG39" s="72">
        <f t="shared" si="6"/>
        <v>0.11471321695760599</v>
      </c>
      <c r="AJ39" s="75"/>
      <c r="AK39" s="75"/>
      <c r="AL39" s="75"/>
    </row>
    <row r="40" spans="1:49" ht="14.25" customHeight="1" x14ac:dyDescent="0.2">
      <c r="AB40" s="66" t="s">
        <v>27</v>
      </c>
      <c r="AC40" s="66">
        <v>20</v>
      </c>
      <c r="AD40" s="66">
        <v>23</v>
      </c>
      <c r="AE40" s="66">
        <v>20</v>
      </c>
      <c r="AF40" s="74">
        <f t="shared" si="5"/>
        <v>63</v>
      </c>
      <c r="AG40" s="72">
        <f t="shared" si="6"/>
        <v>5.2369077306733167E-2</v>
      </c>
    </row>
    <row r="41" spans="1:49" ht="14.25" customHeight="1" x14ac:dyDescent="0.2">
      <c r="AB41" s="66" t="s">
        <v>28</v>
      </c>
      <c r="AC41" s="66">
        <v>38</v>
      </c>
      <c r="AD41" s="66">
        <v>34</v>
      </c>
      <c r="AE41" s="66">
        <v>26</v>
      </c>
      <c r="AF41" s="74">
        <f t="shared" si="5"/>
        <v>98</v>
      </c>
      <c r="AG41" s="72">
        <f t="shared" si="6"/>
        <v>8.146300914380715E-2</v>
      </c>
      <c r="AJ41" s="75"/>
      <c r="AK41" s="75"/>
      <c r="AL41" s="75"/>
    </row>
    <row r="42" spans="1:49" ht="14.25" customHeight="1" x14ac:dyDescent="0.2">
      <c r="AB42" s="66" t="s">
        <v>29</v>
      </c>
      <c r="AC42" s="66">
        <v>110</v>
      </c>
      <c r="AD42" s="66">
        <v>140</v>
      </c>
      <c r="AE42" s="66">
        <v>137</v>
      </c>
      <c r="AF42" s="74">
        <f t="shared" si="5"/>
        <v>387</v>
      </c>
      <c r="AG42" s="72">
        <f t="shared" si="6"/>
        <v>0.32169576059850374</v>
      </c>
      <c r="AJ42" s="75"/>
      <c r="AK42" s="75"/>
      <c r="AL42" s="75"/>
    </row>
    <row r="43" spans="1:49" ht="14.25" customHeight="1" x14ac:dyDescent="0.2">
      <c r="AB43" s="66" t="s">
        <v>30</v>
      </c>
      <c r="AC43" s="66">
        <v>58</v>
      </c>
      <c r="AD43" s="66">
        <v>93</v>
      </c>
      <c r="AE43" s="66">
        <v>76</v>
      </c>
      <c r="AF43" s="74">
        <f t="shared" si="5"/>
        <v>227</v>
      </c>
      <c r="AG43" s="72">
        <f t="shared" si="6"/>
        <v>0.18869492934330839</v>
      </c>
      <c r="AM43" s="66"/>
      <c r="AN43" s="79"/>
      <c r="AO43" s="79"/>
      <c r="AP43" s="79"/>
      <c r="AQ43" s="79"/>
      <c r="AR43" s="79"/>
      <c r="AS43" s="79"/>
      <c r="AT43" s="79"/>
      <c r="AU43" s="79"/>
      <c r="AV43" s="79"/>
      <c r="AW43" s="79"/>
    </row>
    <row r="44" spans="1:49" ht="14.25" customHeight="1" x14ac:dyDescent="0.2">
      <c r="AB44" s="66" t="s">
        <v>31</v>
      </c>
      <c r="AC44" s="66">
        <v>41</v>
      </c>
      <c r="AD44" s="66">
        <v>43</v>
      </c>
      <c r="AE44" s="66">
        <v>43</v>
      </c>
      <c r="AF44" s="74">
        <f t="shared" si="5"/>
        <v>127</v>
      </c>
      <c r="AG44" s="72">
        <f t="shared" si="6"/>
        <v>0.1055694098088113</v>
      </c>
      <c r="AJ44" s="75"/>
      <c r="AK44" s="75"/>
      <c r="AL44" s="75"/>
    </row>
    <row r="45" spans="1:49" ht="14.25" customHeight="1" x14ac:dyDescent="0.2">
      <c r="AB45" s="66" t="s">
        <v>32</v>
      </c>
      <c r="AC45" s="66">
        <v>21</v>
      </c>
      <c r="AD45" s="66">
        <v>24</v>
      </c>
      <c r="AE45" s="66">
        <v>18</v>
      </c>
      <c r="AF45" s="74">
        <f t="shared" si="5"/>
        <v>63</v>
      </c>
      <c r="AG45" s="72">
        <f t="shared" si="6"/>
        <v>5.2369077306733167E-2</v>
      </c>
      <c r="AJ45" s="60"/>
      <c r="AK45" s="75"/>
      <c r="AL45" s="75"/>
    </row>
    <row r="46" spans="1:49" ht="14.25" customHeight="1" x14ac:dyDescent="0.2">
      <c r="AB46" s="66" t="s">
        <v>33</v>
      </c>
      <c r="AC46" s="66">
        <v>12</v>
      </c>
      <c r="AD46" s="66">
        <v>12</v>
      </c>
      <c r="AE46" s="66">
        <v>11</v>
      </c>
      <c r="AF46" s="74">
        <f t="shared" si="5"/>
        <v>35</v>
      </c>
      <c r="AG46" s="72">
        <f t="shared" si="6"/>
        <v>2.9093931837073983E-2</v>
      </c>
      <c r="AI46" s="135">
        <f>SUM(AG36:AG46)</f>
        <v>1</v>
      </c>
    </row>
    <row r="47" spans="1:49" ht="14.25" customHeight="1" x14ac:dyDescent="0.2">
      <c r="AB47" s="66" t="s">
        <v>34</v>
      </c>
      <c r="AC47" s="66">
        <v>12</v>
      </c>
      <c r="AD47" s="66">
        <v>14</v>
      </c>
      <c r="AE47" s="66">
        <v>10</v>
      </c>
      <c r="AF47" s="74">
        <f t="shared" si="5"/>
        <v>36</v>
      </c>
      <c r="AG47" s="72">
        <f t="shared" si="6"/>
        <v>2.9925187032418952E-2</v>
      </c>
      <c r="AJ47" s="75"/>
      <c r="AK47" s="75"/>
      <c r="AL47" s="75"/>
    </row>
    <row r="48" spans="1:49" ht="14.25" customHeight="1" x14ac:dyDescent="0.2">
      <c r="AB48" s="66" t="s">
        <v>35</v>
      </c>
      <c r="AC48" s="66">
        <f>SUM(AC36:AC47)</f>
        <v>394</v>
      </c>
      <c r="AD48" s="66">
        <f>SUM(AD36:AD47)</f>
        <v>441</v>
      </c>
      <c r="AE48" s="66">
        <f>SUM(AE36:AE47)</f>
        <v>404</v>
      </c>
      <c r="AF48" s="74">
        <f>SUM(AF36:AF47)</f>
        <v>1239</v>
      </c>
      <c r="AG48" s="72">
        <f t="shared" si="6"/>
        <v>1.0299251870324189</v>
      </c>
      <c r="AJ48" s="75"/>
      <c r="AK48" s="75"/>
      <c r="AL48" s="75"/>
    </row>
    <row r="49" spans="21:38" ht="14.25" customHeight="1" x14ac:dyDescent="0.2">
      <c r="X49" s="145" t="s">
        <v>36</v>
      </c>
      <c r="Y49" s="145"/>
      <c r="AF49" s="66">
        <f>SUM(AF36:AF46)</f>
        <v>1203</v>
      </c>
      <c r="AG49" s="72">
        <f t="shared" si="6"/>
        <v>1</v>
      </c>
      <c r="AJ49" s="75"/>
      <c r="AK49" s="75"/>
      <c r="AL49" s="75"/>
    </row>
    <row r="50" spans="21:38" ht="14.25" customHeight="1" x14ac:dyDescent="0.2">
      <c r="AJ50" s="75"/>
      <c r="AK50" s="75"/>
      <c r="AL50" s="75"/>
    </row>
    <row r="51" spans="21:38" ht="14.25" customHeight="1" x14ac:dyDescent="0.2"/>
    <row r="52" spans="21:38" ht="14.25" customHeight="1" x14ac:dyDescent="0.2"/>
    <row r="53" spans="21:38" ht="27" customHeight="1" x14ac:dyDescent="0.3">
      <c r="U53" s="38"/>
      <c r="V53" s="38"/>
      <c r="W53" s="143">
        <v>18</v>
      </c>
      <c r="X53" s="143"/>
      <c r="Y53" s="143"/>
    </row>
  </sheetData>
  <mergeCells count="14">
    <mergeCell ref="B16:M16"/>
    <mergeCell ref="N16:Y16"/>
    <mergeCell ref="A5:Y5"/>
    <mergeCell ref="B7:G7"/>
    <mergeCell ref="H7:M7"/>
    <mergeCell ref="N7:S7"/>
    <mergeCell ref="T7:Y7"/>
    <mergeCell ref="W53:Y53"/>
    <mergeCell ref="B17:D17"/>
    <mergeCell ref="E17:G17"/>
    <mergeCell ref="H17:J17"/>
    <mergeCell ref="K17:M17"/>
    <mergeCell ref="A35:X35"/>
    <mergeCell ref="X49:Y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activeCell="K19" sqref="K19"/>
    </sheetView>
  </sheetViews>
  <sheetFormatPr defaultRowHeight="12.75" x14ac:dyDescent="0.2"/>
  <cols>
    <col min="1" max="1" width="8.28515625" style="1" customWidth="1"/>
    <col min="2" max="25" width="3.7109375" style="1" customWidth="1"/>
    <col min="26" max="26" width="0.28515625" style="1" customWidth="1"/>
    <col min="27" max="27" width="7.85546875" style="1" customWidth="1"/>
    <col min="28" max="30" width="9.140625" style="47"/>
    <col min="31" max="31" width="5" style="47" customWidth="1"/>
    <col min="32" max="32" width="6.28515625" style="1" customWidth="1"/>
    <col min="33" max="33" width="6.42578125" style="1" customWidth="1"/>
    <col min="34" max="34" width="6.85546875" style="1" customWidth="1"/>
    <col min="35" max="16384" width="9.140625" style="1"/>
  </cols>
  <sheetData>
    <row r="1" spans="1:31" x14ac:dyDescent="0.2">
      <c r="H1" s="1" t="s">
        <v>6</v>
      </c>
    </row>
    <row r="5" spans="1:31" x14ac:dyDescent="0.2">
      <c r="A5" s="146" t="s">
        <v>76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</row>
    <row r="6" spans="1:31" s="2" customFormat="1" ht="11.25" customHeight="1" x14ac:dyDescent="0.2">
      <c r="AB6" s="48"/>
      <c r="AC6" s="48"/>
      <c r="AD6" s="48"/>
      <c r="AE6" s="48"/>
    </row>
    <row r="7" spans="1:31" x14ac:dyDescent="0.2">
      <c r="B7" s="144" t="s">
        <v>37</v>
      </c>
      <c r="C7" s="144"/>
      <c r="D7" s="144"/>
      <c r="E7" s="144"/>
      <c r="F7" s="144"/>
      <c r="G7" s="144"/>
      <c r="H7" s="144" t="s">
        <v>40</v>
      </c>
      <c r="I7" s="144"/>
      <c r="J7" s="144"/>
      <c r="K7" s="144"/>
      <c r="L7" s="144"/>
      <c r="M7" s="144"/>
      <c r="N7" s="144" t="s">
        <v>41</v>
      </c>
      <c r="O7" s="144"/>
      <c r="P7" s="144"/>
      <c r="Q7" s="144"/>
      <c r="R7" s="144"/>
      <c r="S7" s="144"/>
      <c r="T7" s="144" t="s">
        <v>47</v>
      </c>
      <c r="U7" s="144"/>
      <c r="V7" s="144"/>
      <c r="W7" s="144"/>
      <c r="X7" s="144"/>
      <c r="Y7" s="144"/>
    </row>
    <row r="8" spans="1:31" ht="80.25" customHeight="1" x14ac:dyDescent="0.2">
      <c r="A8" s="9"/>
      <c r="B8" s="11" t="s">
        <v>0</v>
      </c>
      <c r="C8" s="11" t="s">
        <v>3</v>
      </c>
      <c r="D8" s="11" t="s">
        <v>5</v>
      </c>
      <c r="E8" s="11" t="s">
        <v>1</v>
      </c>
      <c r="F8" s="11" t="s">
        <v>2</v>
      </c>
      <c r="G8" s="28" t="s">
        <v>4</v>
      </c>
      <c r="H8" s="11" t="s">
        <v>0</v>
      </c>
      <c r="I8" s="11" t="s">
        <v>3</v>
      </c>
      <c r="J8" s="11" t="s">
        <v>5</v>
      </c>
      <c r="K8" s="11" t="s">
        <v>1</v>
      </c>
      <c r="L8" s="11" t="s">
        <v>2</v>
      </c>
      <c r="M8" s="28" t="s">
        <v>4</v>
      </c>
      <c r="N8" s="11" t="s">
        <v>0</v>
      </c>
      <c r="O8" s="11" t="s">
        <v>3</v>
      </c>
      <c r="P8" s="11" t="s">
        <v>5</v>
      </c>
      <c r="Q8" s="11" t="s">
        <v>1</v>
      </c>
      <c r="R8" s="11" t="s">
        <v>2</v>
      </c>
      <c r="S8" s="28" t="s">
        <v>4</v>
      </c>
      <c r="T8" s="11" t="s">
        <v>0</v>
      </c>
      <c r="U8" s="11" t="s">
        <v>3</v>
      </c>
      <c r="V8" s="11" t="s">
        <v>5</v>
      </c>
      <c r="W8" s="11" t="s">
        <v>1</v>
      </c>
      <c r="X8" s="11" t="s">
        <v>2</v>
      </c>
      <c r="Y8" s="28" t="s">
        <v>4</v>
      </c>
    </row>
    <row r="9" spans="1:31" s="4" customFormat="1" x14ac:dyDescent="0.2">
      <c r="A9" s="29" t="s">
        <v>42</v>
      </c>
      <c r="B9" s="6">
        <v>31</v>
      </c>
      <c r="C9" s="6">
        <v>40</v>
      </c>
      <c r="D9" s="101">
        <v>17</v>
      </c>
      <c r="E9" s="6">
        <v>29</v>
      </c>
      <c r="F9" s="101">
        <v>18</v>
      </c>
      <c r="G9" s="7">
        <f>SUM(B9:F9)</f>
        <v>135</v>
      </c>
      <c r="H9" s="6">
        <v>0</v>
      </c>
      <c r="I9" s="6">
        <v>1</v>
      </c>
      <c r="J9" s="6">
        <v>1</v>
      </c>
      <c r="K9" s="6">
        <v>4</v>
      </c>
      <c r="L9" s="6">
        <v>0</v>
      </c>
      <c r="M9" s="7">
        <f>SUM(H9:L9)</f>
        <v>6</v>
      </c>
      <c r="N9" s="6">
        <v>32</v>
      </c>
      <c r="O9" s="6">
        <v>41</v>
      </c>
      <c r="P9" s="6">
        <v>18</v>
      </c>
      <c r="Q9" s="6">
        <v>30</v>
      </c>
      <c r="R9" s="6">
        <v>20</v>
      </c>
      <c r="S9" s="7">
        <f>SUM(N9:R9)</f>
        <v>141</v>
      </c>
      <c r="T9" s="6">
        <v>0</v>
      </c>
      <c r="U9" s="6">
        <v>10</v>
      </c>
      <c r="V9" s="6">
        <v>2</v>
      </c>
      <c r="W9" s="6">
        <v>9</v>
      </c>
      <c r="X9" s="6">
        <v>6</v>
      </c>
      <c r="Y9" s="7">
        <f>SUM(T9:X9)</f>
        <v>27</v>
      </c>
      <c r="AB9" s="49"/>
      <c r="AC9" s="49"/>
      <c r="AD9" s="49"/>
      <c r="AE9" s="49"/>
    </row>
    <row r="10" spans="1:31" x14ac:dyDescent="0.2">
      <c r="A10" s="12" t="s">
        <v>43</v>
      </c>
      <c r="B10" s="6">
        <v>92</v>
      </c>
      <c r="C10" s="6">
        <v>38</v>
      </c>
      <c r="D10" s="101">
        <v>13</v>
      </c>
      <c r="E10" s="6">
        <v>51</v>
      </c>
      <c r="F10" s="101">
        <v>18</v>
      </c>
      <c r="G10" s="7">
        <f>SUM(B10:F10)</f>
        <v>212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7">
        <f>SUM(H10:L10)</f>
        <v>1</v>
      </c>
      <c r="N10" s="6">
        <v>91</v>
      </c>
      <c r="O10" s="6">
        <v>38</v>
      </c>
      <c r="P10" s="6">
        <v>12</v>
      </c>
      <c r="Q10" s="6">
        <v>54</v>
      </c>
      <c r="R10" s="6">
        <v>18</v>
      </c>
      <c r="S10" s="7">
        <f>SUM(N10:R10)</f>
        <v>213</v>
      </c>
      <c r="T10" s="6">
        <v>5</v>
      </c>
      <c r="U10" s="6">
        <v>9</v>
      </c>
      <c r="V10" s="6">
        <v>1</v>
      </c>
      <c r="W10" s="6">
        <v>8</v>
      </c>
      <c r="X10" s="6">
        <v>0</v>
      </c>
      <c r="Y10" s="7">
        <f>SUM(T10:X10)</f>
        <v>23</v>
      </c>
    </row>
    <row r="11" spans="1:31" x14ac:dyDescent="0.2">
      <c r="A11" s="12" t="s">
        <v>44</v>
      </c>
      <c r="B11" s="6">
        <v>0</v>
      </c>
      <c r="C11" s="6">
        <v>0</v>
      </c>
      <c r="D11" s="101">
        <v>3</v>
      </c>
      <c r="E11" s="6">
        <v>3</v>
      </c>
      <c r="F11" s="101">
        <v>13</v>
      </c>
      <c r="G11" s="7">
        <f>SUM(B11:F11)</f>
        <v>19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7">
        <f>SUM(H11:L11)</f>
        <v>0</v>
      </c>
      <c r="N11" s="6">
        <v>0</v>
      </c>
      <c r="O11" s="6">
        <v>0</v>
      </c>
      <c r="P11" s="6">
        <v>4</v>
      </c>
      <c r="Q11" s="6">
        <v>3</v>
      </c>
      <c r="R11" s="6">
        <v>15</v>
      </c>
      <c r="S11" s="7">
        <f>SUM(N11:R11)</f>
        <v>22</v>
      </c>
      <c r="T11" s="6">
        <v>0</v>
      </c>
      <c r="U11" s="6">
        <v>0</v>
      </c>
      <c r="V11" s="6">
        <v>3</v>
      </c>
      <c r="W11" s="6">
        <v>1</v>
      </c>
      <c r="X11" s="6">
        <v>8</v>
      </c>
      <c r="Y11" s="7">
        <f>SUM(T11:X11)</f>
        <v>12</v>
      </c>
    </row>
    <row r="12" spans="1:31" x14ac:dyDescent="0.2">
      <c r="A12" s="14" t="s">
        <v>4</v>
      </c>
      <c r="B12" s="15">
        <f>SUM(B9:B11)</f>
        <v>123</v>
      </c>
      <c r="C12" s="15">
        <f>SUM(C9:C11)</f>
        <v>78</v>
      </c>
      <c r="D12" s="15">
        <f>SUM(D9:D11)</f>
        <v>33</v>
      </c>
      <c r="E12" s="15">
        <f>SUM(E9:E11)</f>
        <v>83</v>
      </c>
      <c r="F12" s="15">
        <f>SUM(F9:F11)</f>
        <v>49</v>
      </c>
      <c r="G12" s="15">
        <f>SUM(B12:F12)</f>
        <v>366</v>
      </c>
      <c r="H12" s="15">
        <f>SUM(H9:H11)</f>
        <v>1</v>
      </c>
      <c r="I12" s="15">
        <f>SUM(I9:I11)</f>
        <v>1</v>
      </c>
      <c r="J12" s="15">
        <f>SUM(J9:J11)</f>
        <v>1</v>
      </c>
      <c r="K12" s="15">
        <f>SUM(K9:K11)</f>
        <v>4</v>
      </c>
      <c r="L12" s="15">
        <f>SUM(L9:L11)</f>
        <v>0</v>
      </c>
      <c r="M12" s="15">
        <f>SUM(H12:L12)</f>
        <v>7</v>
      </c>
      <c r="N12" s="15">
        <f>SUM(N9:N11)</f>
        <v>123</v>
      </c>
      <c r="O12" s="15">
        <f>SUM(O9:O11)</f>
        <v>79</v>
      </c>
      <c r="P12" s="15">
        <f>SUM(P9:P11)</f>
        <v>34</v>
      </c>
      <c r="Q12" s="15">
        <f>SUM(Q9:Q11)</f>
        <v>87</v>
      </c>
      <c r="R12" s="15">
        <f>SUM(R9:R11)</f>
        <v>53</v>
      </c>
      <c r="S12" s="15">
        <f>SUM(N12:R12)</f>
        <v>376</v>
      </c>
      <c r="T12" s="15">
        <f>SUM(T9:T11)</f>
        <v>5</v>
      </c>
      <c r="U12" s="15">
        <f>SUM(U9:U11)</f>
        <v>19</v>
      </c>
      <c r="V12" s="15">
        <f>SUM(V9:V11)</f>
        <v>6</v>
      </c>
      <c r="W12" s="15">
        <f>SUM(W9:W11)</f>
        <v>18</v>
      </c>
      <c r="X12" s="15">
        <f>SUM(X9:X11)</f>
        <v>14</v>
      </c>
      <c r="Y12" s="15">
        <f>SUM(T12:X12)</f>
        <v>62</v>
      </c>
    </row>
    <row r="13" spans="1:31" x14ac:dyDescent="0.2">
      <c r="A13" s="3" t="s">
        <v>45</v>
      </c>
    </row>
    <row r="14" spans="1:31" x14ac:dyDescent="0.2">
      <c r="AA14" s="106"/>
    </row>
    <row r="16" spans="1:31" ht="12.75" customHeight="1" x14ac:dyDescent="0.2">
      <c r="A16" s="9"/>
      <c r="B16" s="149" t="s">
        <v>22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0" t="s">
        <v>74</v>
      </c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</row>
    <row r="17" spans="1:34" ht="12.75" customHeight="1" x14ac:dyDescent="0.2">
      <c r="A17" s="9"/>
      <c r="B17" s="148" t="s">
        <v>20</v>
      </c>
      <c r="C17" s="148"/>
      <c r="D17" s="148"/>
      <c r="E17" s="148" t="s">
        <v>21</v>
      </c>
      <c r="F17" s="148"/>
      <c r="G17" s="148"/>
      <c r="H17" s="148" t="s">
        <v>39</v>
      </c>
      <c r="I17" s="148"/>
      <c r="J17" s="148"/>
      <c r="K17" s="149" t="s">
        <v>4</v>
      </c>
      <c r="L17" s="149"/>
      <c r="M17" s="149"/>
    </row>
    <row r="18" spans="1:34" s="2" customFormat="1" ht="33" customHeight="1" x14ac:dyDescent="0.2">
      <c r="A18" s="10"/>
      <c r="B18" s="21" t="s">
        <v>65</v>
      </c>
      <c r="C18" s="39" t="s">
        <v>70</v>
      </c>
      <c r="D18" s="22" t="s">
        <v>73</v>
      </c>
      <c r="E18" s="21" t="s">
        <v>65</v>
      </c>
      <c r="F18" s="39" t="s">
        <v>70</v>
      </c>
      <c r="G18" s="22" t="s">
        <v>73</v>
      </c>
      <c r="H18" s="21" t="s">
        <v>65</v>
      </c>
      <c r="I18" s="39" t="s">
        <v>70</v>
      </c>
      <c r="J18" s="22" t="s">
        <v>73</v>
      </c>
      <c r="K18" s="42" t="s">
        <v>65</v>
      </c>
      <c r="L18" s="43" t="s">
        <v>70</v>
      </c>
      <c r="M18" s="44" t="s">
        <v>73</v>
      </c>
      <c r="AB18" s="88"/>
      <c r="AC18" s="48"/>
      <c r="AD18" s="48"/>
      <c r="AE18" s="48"/>
    </row>
    <row r="19" spans="1:34" ht="15.75" customHeight="1" x14ac:dyDescent="0.2">
      <c r="A19" s="13" t="s">
        <v>8</v>
      </c>
      <c r="B19" s="17">
        <v>0</v>
      </c>
      <c r="C19" s="16">
        <v>1</v>
      </c>
      <c r="D19" s="18">
        <v>1</v>
      </c>
      <c r="E19" s="16">
        <v>0</v>
      </c>
      <c r="F19" s="16">
        <v>2</v>
      </c>
      <c r="G19" s="16">
        <v>2</v>
      </c>
      <c r="H19" s="17">
        <v>0</v>
      </c>
      <c r="I19" s="16">
        <v>1</v>
      </c>
      <c r="J19" s="16">
        <v>2</v>
      </c>
      <c r="K19" s="26">
        <f>B19+E19+H19</f>
        <v>0</v>
      </c>
      <c r="L19" s="41">
        <f>C19+F19+I19</f>
        <v>4</v>
      </c>
      <c r="M19" s="27">
        <f>D19+G19+J19</f>
        <v>5</v>
      </c>
      <c r="AB19" s="54"/>
    </row>
    <row r="20" spans="1:34" ht="15.75" customHeight="1" x14ac:dyDescent="0.2">
      <c r="A20" s="13" t="s">
        <v>9</v>
      </c>
      <c r="B20" s="23">
        <v>1</v>
      </c>
      <c r="C20" s="25">
        <v>2</v>
      </c>
      <c r="D20" s="24">
        <v>0</v>
      </c>
      <c r="E20" s="25">
        <v>2</v>
      </c>
      <c r="F20" s="25">
        <v>0</v>
      </c>
      <c r="G20" s="25">
        <v>0</v>
      </c>
      <c r="H20" s="23">
        <v>1</v>
      </c>
      <c r="I20" s="25">
        <v>0</v>
      </c>
      <c r="J20" s="25">
        <v>0</v>
      </c>
      <c r="K20" s="19">
        <f t="shared" ref="K20:M30" si="0">B20+E20+H20</f>
        <v>4</v>
      </c>
      <c r="L20" s="40">
        <f t="shared" si="0"/>
        <v>2</v>
      </c>
      <c r="M20" s="20">
        <f t="shared" si="0"/>
        <v>0</v>
      </c>
      <c r="AB20" s="54"/>
    </row>
    <row r="21" spans="1:34" ht="15.75" customHeight="1" x14ac:dyDescent="0.2">
      <c r="A21" s="13" t="s">
        <v>10</v>
      </c>
      <c r="B21" s="17">
        <v>3</v>
      </c>
      <c r="C21" s="16">
        <v>3</v>
      </c>
      <c r="D21" s="18">
        <v>5</v>
      </c>
      <c r="E21" s="16">
        <v>7</v>
      </c>
      <c r="F21" s="16">
        <v>5</v>
      </c>
      <c r="G21" s="25">
        <v>7</v>
      </c>
      <c r="H21" s="17">
        <v>1</v>
      </c>
      <c r="I21" s="16">
        <v>0</v>
      </c>
      <c r="J21" s="16">
        <v>0</v>
      </c>
      <c r="K21" s="26">
        <f t="shared" si="0"/>
        <v>11</v>
      </c>
      <c r="L21" s="41">
        <f t="shared" si="0"/>
        <v>8</v>
      </c>
      <c r="M21" s="27">
        <f t="shared" si="0"/>
        <v>12</v>
      </c>
      <c r="AB21" s="54"/>
    </row>
    <row r="22" spans="1:34" ht="15.75" customHeight="1" x14ac:dyDescent="0.2">
      <c r="A22" s="13" t="s">
        <v>11</v>
      </c>
      <c r="B22" s="23">
        <v>3</v>
      </c>
      <c r="C22" s="25">
        <v>14</v>
      </c>
      <c r="D22" s="24">
        <v>14</v>
      </c>
      <c r="E22" s="25">
        <v>15</v>
      </c>
      <c r="F22" s="25">
        <v>17</v>
      </c>
      <c r="G22" s="16">
        <v>11</v>
      </c>
      <c r="H22" s="23">
        <v>0</v>
      </c>
      <c r="I22" s="25">
        <v>4</v>
      </c>
      <c r="J22" s="25">
        <v>1</v>
      </c>
      <c r="K22" s="19">
        <f t="shared" si="0"/>
        <v>18</v>
      </c>
      <c r="L22" s="40">
        <f t="shared" si="0"/>
        <v>35</v>
      </c>
      <c r="M22" s="20">
        <f t="shared" si="0"/>
        <v>26</v>
      </c>
      <c r="AB22" s="54"/>
    </row>
    <row r="23" spans="1:34" ht="15.75" customHeight="1" x14ac:dyDescent="0.2">
      <c r="A23" s="13" t="s">
        <v>12</v>
      </c>
      <c r="B23" s="17">
        <v>9</v>
      </c>
      <c r="C23" s="16">
        <v>25</v>
      </c>
      <c r="D23" s="18">
        <v>17</v>
      </c>
      <c r="E23" s="16">
        <v>27</v>
      </c>
      <c r="F23" s="16">
        <v>43</v>
      </c>
      <c r="G23" s="25">
        <v>33</v>
      </c>
      <c r="H23" s="17">
        <v>1</v>
      </c>
      <c r="I23" s="16">
        <v>3</v>
      </c>
      <c r="J23" s="16">
        <v>2</v>
      </c>
      <c r="K23" s="26">
        <f t="shared" si="0"/>
        <v>37</v>
      </c>
      <c r="L23" s="41">
        <f t="shared" si="0"/>
        <v>71</v>
      </c>
      <c r="M23" s="27">
        <f t="shared" si="0"/>
        <v>52</v>
      </c>
      <c r="AB23" s="54"/>
    </row>
    <row r="24" spans="1:34" ht="15.75" customHeight="1" x14ac:dyDescent="0.2">
      <c r="A24" s="13" t="s">
        <v>13</v>
      </c>
      <c r="B24" s="23">
        <v>20</v>
      </c>
      <c r="C24" s="25">
        <v>11</v>
      </c>
      <c r="D24" s="24">
        <v>24</v>
      </c>
      <c r="E24" s="25">
        <v>32</v>
      </c>
      <c r="F24" s="25">
        <v>37</v>
      </c>
      <c r="G24" s="16">
        <v>33</v>
      </c>
      <c r="H24" s="23">
        <v>4</v>
      </c>
      <c r="I24" s="25">
        <v>3</v>
      </c>
      <c r="J24" s="25">
        <v>1</v>
      </c>
      <c r="K24" s="19">
        <f t="shared" si="0"/>
        <v>56</v>
      </c>
      <c r="L24" s="40">
        <f t="shared" si="0"/>
        <v>51</v>
      </c>
      <c r="M24" s="20">
        <f t="shared" si="0"/>
        <v>58</v>
      </c>
      <c r="AB24" s="54"/>
    </row>
    <row r="25" spans="1:34" ht="15.75" customHeight="1" x14ac:dyDescent="0.2">
      <c r="A25" s="13" t="s">
        <v>14</v>
      </c>
      <c r="B25" s="17">
        <v>18</v>
      </c>
      <c r="C25" s="16">
        <v>17</v>
      </c>
      <c r="D25" s="18">
        <v>20</v>
      </c>
      <c r="E25" s="16">
        <v>39</v>
      </c>
      <c r="F25" s="16">
        <v>41</v>
      </c>
      <c r="G25" s="25">
        <v>47</v>
      </c>
      <c r="H25" s="17">
        <v>6</v>
      </c>
      <c r="I25" s="16">
        <v>3</v>
      </c>
      <c r="J25" s="16">
        <v>2</v>
      </c>
      <c r="K25" s="26">
        <f t="shared" si="0"/>
        <v>63</v>
      </c>
      <c r="L25" s="41">
        <f t="shared" si="0"/>
        <v>61</v>
      </c>
      <c r="M25" s="27">
        <f t="shared" si="0"/>
        <v>69</v>
      </c>
      <c r="AB25" s="54"/>
    </row>
    <row r="26" spans="1:34" ht="15.75" customHeight="1" x14ac:dyDescent="0.2">
      <c r="A26" s="13" t="s">
        <v>15</v>
      </c>
      <c r="B26" s="23">
        <v>35</v>
      </c>
      <c r="C26" s="25">
        <v>25</v>
      </c>
      <c r="D26" s="24">
        <v>11</v>
      </c>
      <c r="E26" s="25">
        <v>49</v>
      </c>
      <c r="F26" s="25">
        <v>41</v>
      </c>
      <c r="G26" s="16">
        <v>38</v>
      </c>
      <c r="H26" s="23">
        <v>3</v>
      </c>
      <c r="I26" s="25">
        <v>2</v>
      </c>
      <c r="J26" s="25">
        <v>4</v>
      </c>
      <c r="K26" s="19">
        <f t="shared" si="0"/>
        <v>87</v>
      </c>
      <c r="L26" s="40">
        <f t="shared" si="0"/>
        <v>68</v>
      </c>
      <c r="M26" s="20">
        <f t="shared" si="0"/>
        <v>53</v>
      </c>
      <c r="AB26" s="54"/>
    </row>
    <row r="27" spans="1:34" ht="15.75" customHeight="1" x14ac:dyDescent="0.2">
      <c r="A27" s="13" t="s">
        <v>16</v>
      </c>
      <c r="B27" s="17">
        <v>23</v>
      </c>
      <c r="C27" s="16">
        <v>20</v>
      </c>
      <c r="D27" s="18">
        <v>31</v>
      </c>
      <c r="E27" s="16">
        <v>25</v>
      </c>
      <c r="F27" s="16">
        <v>36</v>
      </c>
      <c r="G27" s="25">
        <v>24</v>
      </c>
      <c r="H27" s="17">
        <v>0</v>
      </c>
      <c r="I27" s="16">
        <v>4</v>
      </c>
      <c r="J27" s="16">
        <v>4</v>
      </c>
      <c r="K27" s="26">
        <f t="shared" si="0"/>
        <v>48</v>
      </c>
      <c r="L27" s="41">
        <f t="shared" si="0"/>
        <v>60</v>
      </c>
      <c r="M27" s="27">
        <f t="shared" si="0"/>
        <v>59</v>
      </c>
      <c r="AB27" s="54"/>
    </row>
    <row r="28" spans="1:34" ht="15.75" customHeight="1" x14ac:dyDescent="0.2">
      <c r="A28" s="13" t="s">
        <v>17</v>
      </c>
      <c r="B28" s="23">
        <v>11</v>
      </c>
      <c r="C28" s="25">
        <v>5</v>
      </c>
      <c r="D28" s="24">
        <v>7</v>
      </c>
      <c r="E28" s="25">
        <v>15</v>
      </c>
      <c r="F28" s="25">
        <v>13</v>
      </c>
      <c r="G28" s="16">
        <v>13</v>
      </c>
      <c r="H28" s="23">
        <v>0</v>
      </c>
      <c r="I28" s="25">
        <v>3</v>
      </c>
      <c r="J28" s="25">
        <v>2</v>
      </c>
      <c r="K28" s="19">
        <f t="shared" si="0"/>
        <v>26</v>
      </c>
      <c r="L28" s="40">
        <f t="shared" si="0"/>
        <v>21</v>
      </c>
      <c r="M28" s="20">
        <f t="shared" si="0"/>
        <v>22</v>
      </c>
      <c r="AB28" s="54"/>
    </row>
    <row r="29" spans="1:34" ht="15.75" customHeight="1" x14ac:dyDescent="0.2">
      <c r="A29" s="13" t="s">
        <v>18</v>
      </c>
      <c r="B29" s="23">
        <v>4</v>
      </c>
      <c r="C29" s="25">
        <v>0</v>
      </c>
      <c r="D29" s="24">
        <v>3</v>
      </c>
      <c r="E29" s="25">
        <v>2</v>
      </c>
      <c r="F29" s="25">
        <v>0</v>
      </c>
      <c r="G29" s="25">
        <v>2</v>
      </c>
      <c r="H29" s="23">
        <v>0</v>
      </c>
      <c r="I29" s="25">
        <v>0</v>
      </c>
      <c r="J29" s="25">
        <v>0</v>
      </c>
      <c r="K29" s="26">
        <f t="shared" si="0"/>
        <v>6</v>
      </c>
      <c r="L29" s="41">
        <f t="shared" si="0"/>
        <v>0</v>
      </c>
      <c r="M29" s="27">
        <f t="shared" si="0"/>
        <v>5</v>
      </c>
      <c r="AB29" s="54"/>
      <c r="AF29" s="47"/>
      <c r="AG29" s="47"/>
      <c r="AH29" s="47"/>
    </row>
    <row r="30" spans="1:34" ht="15.75" customHeight="1" x14ac:dyDescent="0.2">
      <c r="A30" s="13" t="s">
        <v>19</v>
      </c>
      <c r="B30" s="31">
        <v>1</v>
      </c>
      <c r="C30" s="33">
        <v>2</v>
      </c>
      <c r="D30" s="32">
        <v>2</v>
      </c>
      <c r="E30" s="33">
        <v>6</v>
      </c>
      <c r="F30" s="33">
        <v>0</v>
      </c>
      <c r="G30" s="25">
        <v>2</v>
      </c>
      <c r="H30" s="31">
        <v>1</v>
      </c>
      <c r="I30" s="33">
        <v>2</v>
      </c>
      <c r="J30" s="33">
        <v>1</v>
      </c>
      <c r="K30" s="19">
        <f t="shared" si="0"/>
        <v>8</v>
      </c>
      <c r="L30" s="40">
        <f t="shared" si="0"/>
        <v>4</v>
      </c>
      <c r="M30" s="20">
        <f t="shared" si="0"/>
        <v>5</v>
      </c>
      <c r="AB30" s="54"/>
    </row>
    <row r="31" spans="1:34" ht="15.75" customHeight="1" x14ac:dyDescent="0.2">
      <c r="A31" s="30" t="s">
        <v>4</v>
      </c>
      <c r="B31" s="34">
        <f t="shared" ref="B31:M31" si="1">SUM(B19:B30)</f>
        <v>128</v>
      </c>
      <c r="C31" s="35">
        <f t="shared" si="1"/>
        <v>125</v>
      </c>
      <c r="D31" s="35">
        <f t="shared" si="1"/>
        <v>135</v>
      </c>
      <c r="E31" s="34">
        <f t="shared" si="1"/>
        <v>219</v>
      </c>
      <c r="F31" s="35">
        <f t="shared" si="1"/>
        <v>235</v>
      </c>
      <c r="G31" s="35">
        <f t="shared" si="1"/>
        <v>212</v>
      </c>
      <c r="H31" s="34">
        <f t="shared" si="1"/>
        <v>17</v>
      </c>
      <c r="I31" s="35">
        <f t="shared" si="1"/>
        <v>25</v>
      </c>
      <c r="J31" s="35">
        <f t="shared" si="1"/>
        <v>19</v>
      </c>
      <c r="K31" s="34">
        <f t="shared" si="1"/>
        <v>364</v>
      </c>
      <c r="L31" s="35">
        <f t="shared" si="1"/>
        <v>385</v>
      </c>
      <c r="M31" s="36">
        <f t="shared" si="1"/>
        <v>366</v>
      </c>
      <c r="AF31" s="47"/>
      <c r="AG31" s="47"/>
      <c r="AH31" s="47"/>
    </row>
    <row r="32" spans="1:34" ht="11.25" customHeight="1" x14ac:dyDescent="0.2">
      <c r="AB32" s="54"/>
    </row>
    <row r="33" spans="1:34" ht="11.25" customHeight="1" x14ac:dyDescent="0.2">
      <c r="AB33" s="79"/>
      <c r="AC33" s="79"/>
      <c r="AD33" s="79"/>
      <c r="AE33" s="79"/>
      <c r="AF33" s="79"/>
      <c r="AG33" s="79"/>
      <c r="AH33" s="79"/>
    </row>
    <row r="34" spans="1:34" ht="11.25" customHeight="1" x14ac:dyDescent="0.2"/>
    <row r="35" spans="1:34" x14ac:dyDescent="0.2">
      <c r="A35" s="147" t="s">
        <v>75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AB35" s="54"/>
    </row>
    <row r="36" spans="1:34" ht="14.25" customHeight="1" x14ac:dyDescent="0.2">
      <c r="AB36" s="54"/>
    </row>
    <row r="37" spans="1:34" ht="14.25" customHeight="1" x14ac:dyDescent="0.2"/>
    <row r="38" spans="1:34" ht="14.25" customHeight="1" x14ac:dyDescent="0.2"/>
    <row r="39" spans="1:34" ht="14.25" customHeight="1" x14ac:dyDescent="0.2"/>
    <row r="40" spans="1:34" ht="14.25" customHeight="1" x14ac:dyDescent="0.2"/>
    <row r="41" spans="1:34" ht="14.25" customHeight="1" x14ac:dyDescent="0.2"/>
    <row r="42" spans="1:34" ht="14.25" customHeight="1" x14ac:dyDescent="0.2"/>
    <row r="43" spans="1:34" ht="14.25" customHeight="1" x14ac:dyDescent="0.2">
      <c r="AB43" s="79"/>
      <c r="AC43" s="79"/>
      <c r="AD43" s="79"/>
      <c r="AE43" s="79"/>
      <c r="AF43" s="79"/>
      <c r="AG43" s="79"/>
      <c r="AH43" s="79"/>
    </row>
    <row r="44" spans="1:34" ht="14.25" customHeight="1" x14ac:dyDescent="0.2"/>
    <row r="45" spans="1:34" ht="14.25" customHeight="1" x14ac:dyDescent="0.2"/>
    <row r="46" spans="1:34" ht="14.25" customHeight="1" x14ac:dyDescent="0.2"/>
    <row r="47" spans="1:34" ht="14.25" customHeight="1" x14ac:dyDescent="0.2"/>
    <row r="48" spans="1:34" ht="14.25" customHeight="1" x14ac:dyDescent="0.2"/>
    <row r="49" spans="21:25" ht="14.25" customHeight="1" x14ac:dyDescent="0.2">
      <c r="X49" s="145" t="s">
        <v>36</v>
      </c>
      <c r="Y49" s="145"/>
    </row>
    <row r="50" spans="21:25" ht="14.25" customHeight="1" x14ac:dyDescent="0.2"/>
    <row r="51" spans="21:25" ht="14.25" customHeight="1" x14ac:dyDescent="0.2"/>
    <row r="52" spans="21:25" ht="14.25" customHeight="1" x14ac:dyDescent="0.2"/>
    <row r="53" spans="21:25" ht="27" customHeight="1" x14ac:dyDescent="0.3">
      <c r="U53" s="38"/>
      <c r="V53" s="38"/>
      <c r="W53" s="143">
        <v>18</v>
      </c>
      <c r="X53" s="143"/>
      <c r="Y53" s="143"/>
    </row>
  </sheetData>
  <mergeCells count="14">
    <mergeCell ref="B16:M16"/>
    <mergeCell ref="N16:Y16"/>
    <mergeCell ref="A5:Y5"/>
    <mergeCell ref="B7:G7"/>
    <mergeCell ref="H7:M7"/>
    <mergeCell ref="N7:S7"/>
    <mergeCell ref="T7:Y7"/>
    <mergeCell ref="W53:Y53"/>
    <mergeCell ref="B17:D17"/>
    <mergeCell ref="E17:G17"/>
    <mergeCell ref="H17:J17"/>
    <mergeCell ref="K17:M17"/>
    <mergeCell ref="A35:X35"/>
    <mergeCell ref="X49:Y49"/>
  </mergeCells>
  <pageMargins left="0.59055118110236227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workbookViewId="0">
      <selection activeCell="AI46" sqref="AI46:AI47"/>
    </sheetView>
  </sheetViews>
  <sheetFormatPr defaultRowHeight="12.75" x14ac:dyDescent="0.2"/>
  <cols>
    <col min="1" max="1" width="8.28515625" style="1" customWidth="1"/>
    <col min="2" max="25" width="3.7109375" style="1" customWidth="1"/>
    <col min="26" max="26" width="0.42578125" style="1" customWidth="1"/>
    <col min="27" max="27" width="7.85546875" style="1" customWidth="1"/>
    <col min="28" max="28" width="15.28515625" style="110" customWidth="1"/>
    <col min="29" max="29" width="9.140625" style="110"/>
    <col min="30" max="38" width="6.7109375" style="110" customWidth="1"/>
    <col min="39" max="39" width="6.7109375" style="111" customWidth="1"/>
    <col min="40" max="42" width="9.140625" style="111"/>
    <col min="43" max="45" width="9.140625" style="47"/>
    <col min="46" max="46" width="5" style="47" customWidth="1"/>
    <col min="47" max="47" width="6.28515625" style="1" customWidth="1"/>
    <col min="48" max="48" width="6.42578125" style="1" customWidth="1"/>
    <col min="49" max="49" width="6.85546875" style="1" customWidth="1"/>
    <col min="50" max="16384" width="9.140625" style="1"/>
  </cols>
  <sheetData>
    <row r="1" spans="1:46" x14ac:dyDescent="0.2">
      <c r="H1" s="1" t="s">
        <v>6</v>
      </c>
      <c r="AB1" s="107"/>
      <c r="AC1" s="108"/>
      <c r="AD1" s="109"/>
      <c r="AE1" s="109"/>
      <c r="AF1" s="109"/>
      <c r="AG1" s="109"/>
    </row>
    <row r="2" spans="1:46" x14ac:dyDescent="0.2">
      <c r="AB2" s="107"/>
      <c r="AC2" s="112"/>
      <c r="AD2" s="109"/>
      <c r="AE2" s="109"/>
      <c r="AF2" s="109"/>
      <c r="AG2" s="109"/>
    </row>
    <row r="3" spans="1:46" x14ac:dyDescent="0.2">
      <c r="AB3" s="107"/>
      <c r="AC3" s="112"/>
      <c r="AD3" s="109"/>
      <c r="AE3" s="109"/>
      <c r="AF3" s="109"/>
      <c r="AG3" s="109"/>
    </row>
    <row r="4" spans="1:46" x14ac:dyDescent="0.2">
      <c r="AB4" s="107"/>
      <c r="AC4" s="112"/>
      <c r="AD4" s="109"/>
      <c r="AE4" s="109"/>
      <c r="AF4" s="109"/>
      <c r="AG4" s="109"/>
    </row>
    <row r="5" spans="1:46" x14ac:dyDescent="0.2">
      <c r="A5" s="146" t="s">
        <v>69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AB5" s="107"/>
      <c r="AC5" s="112"/>
      <c r="AD5" s="109"/>
      <c r="AE5" s="109"/>
      <c r="AF5" s="109"/>
      <c r="AG5" s="109"/>
    </row>
    <row r="6" spans="1:46" s="2" customFormat="1" ht="11.25" customHeight="1" x14ac:dyDescent="0.2">
      <c r="AB6" s="113"/>
      <c r="AC6" s="108"/>
      <c r="AD6" s="109"/>
      <c r="AE6" s="109"/>
      <c r="AF6" s="109"/>
      <c r="AG6" s="109"/>
      <c r="AH6" s="113"/>
      <c r="AI6" s="114"/>
      <c r="AJ6" s="114"/>
      <c r="AK6" s="114"/>
      <c r="AL6" s="114"/>
      <c r="AM6" s="115"/>
      <c r="AN6" s="115"/>
      <c r="AO6" s="115"/>
      <c r="AP6" s="115"/>
      <c r="AQ6" s="48"/>
      <c r="AR6" s="48"/>
      <c r="AS6" s="48"/>
      <c r="AT6" s="48"/>
    </row>
    <row r="7" spans="1:46" x14ac:dyDescent="0.2">
      <c r="B7" s="144" t="s">
        <v>37</v>
      </c>
      <c r="C7" s="144"/>
      <c r="D7" s="144"/>
      <c r="E7" s="144"/>
      <c r="F7" s="144"/>
      <c r="G7" s="144"/>
      <c r="H7" s="144" t="s">
        <v>40</v>
      </c>
      <c r="I7" s="144"/>
      <c r="J7" s="144"/>
      <c r="K7" s="144"/>
      <c r="L7" s="144"/>
      <c r="M7" s="144"/>
      <c r="N7" s="144" t="s">
        <v>41</v>
      </c>
      <c r="O7" s="144"/>
      <c r="P7" s="144"/>
      <c r="Q7" s="144"/>
      <c r="R7" s="144"/>
      <c r="S7" s="144"/>
      <c r="T7" s="144" t="s">
        <v>47</v>
      </c>
      <c r="U7" s="144"/>
      <c r="V7" s="144"/>
      <c r="W7" s="144"/>
      <c r="X7" s="144"/>
      <c r="Y7" s="144"/>
      <c r="AD7" s="111"/>
      <c r="AE7" s="111"/>
      <c r="AF7" s="111"/>
      <c r="AG7" s="111"/>
    </row>
    <row r="8" spans="1:46" ht="80.25" customHeight="1" x14ac:dyDescent="0.2">
      <c r="A8" s="9"/>
      <c r="B8" s="11" t="s">
        <v>0</v>
      </c>
      <c r="C8" s="11" t="s">
        <v>3</v>
      </c>
      <c r="D8" s="11" t="s">
        <v>5</v>
      </c>
      <c r="E8" s="11" t="s">
        <v>1</v>
      </c>
      <c r="F8" s="11" t="s">
        <v>2</v>
      </c>
      <c r="G8" s="28" t="s">
        <v>4</v>
      </c>
      <c r="H8" s="11" t="s">
        <v>0</v>
      </c>
      <c r="I8" s="11" t="s">
        <v>3</v>
      </c>
      <c r="J8" s="11" t="s">
        <v>5</v>
      </c>
      <c r="K8" s="11" t="s">
        <v>1</v>
      </c>
      <c r="L8" s="11" t="s">
        <v>2</v>
      </c>
      <c r="M8" s="28" t="s">
        <v>4</v>
      </c>
      <c r="N8" s="11" t="s">
        <v>0</v>
      </c>
      <c r="O8" s="11" t="s">
        <v>3</v>
      </c>
      <c r="P8" s="11" t="s">
        <v>5</v>
      </c>
      <c r="Q8" s="11" t="s">
        <v>1</v>
      </c>
      <c r="R8" s="11" t="s">
        <v>2</v>
      </c>
      <c r="S8" s="28" t="s">
        <v>4</v>
      </c>
      <c r="T8" s="11" t="s">
        <v>0</v>
      </c>
      <c r="U8" s="11" t="s">
        <v>3</v>
      </c>
      <c r="V8" s="11" t="s">
        <v>5</v>
      </c>
      <c r="W8" s="11" t="s">
        <v>1</v>
      </c>
      <c r="X8" s="11" t="s">
        <v>2</v>
      </c>
      <c r="Y8" s="28" t="s">
        <v>4</v>
      </c>
    </row>
    <row r="9" spans="1:46" s="4" customFormat="1" x14ac:dyDescent="0.2">
      <c r="A9" s="29" t="s">
        <v>42</v>
      </c>
      <c r="B9" s="6">
        <v>39</v>
      </c>
      <c r="C9" s="6">
        <v>27</v>
      </c>
      <c r="D9" s="6">
        <v>13</v>
      </c>
      <c r="E9" s="6">
        <v>33</v>
      </c>
      <c r="F9" s="6">
        <v>13</v>
      </c>
      <c r="G9" s="7">
        <f>SUM(B9:F9)</f>
        <v>125</v>
      </c>
      <c r="H9" s="6">
        <v>0</v>
      </c>
      <c r="I9" s="6">
        <v>0</v>
      </c>
      <c r="J9" s="6">
        <v>1</v>
      </c>
      <c r="K9" s="6">
        <v>5</v>
      </c>
      <c r="L9" s="6">
        <v>0</v>
      </c>
      <c r="M9" s="7">
        <f>SUM(H9:L9)</f>
        <v>6</v>
      </c>
      <c r="N9" s="6">
        <v>37</v>
      </c>
      <c r="O9" s="6">
        <v>33</v>
      </c>
      <c r="P9" s="6">
        <v>12</v>
      </c>
      <c r="Q9" s="6">
        <v>29</v>
      </c>
      <c r="R9" s="6">
        <v>16</v>
      </c>
      <c r="S9" s="7">
        <f>SUM(N9:R9)</f>
        <v>127</v>
      </c>
      <c r="T9" s="6">
        <v>3</v>
      </c>
      <c r="U9" s="6">
        <v>3</v>
      </c>
      <c r="V9" s="6">
        <v>3</v>
      </c>
      <c r="W9" s="6">
        <v>11</v>
      </c>
      <c r="X9" s="6">
        <v>1</v>
      </c>
      <c r="Y9" s="7">
        <f>SUM(T9:X9)</f>
        <v>21</v>
      </c>
      <c r="AB9" s="113"/>
      <c r="AC9" s="116"/>
      <c r="AD9" s="116"/>
      <c r="AE9" s="116"/>
      <c r="AF9" s="116"/>
      <c r="AG9" s="116"/>
      <c r="AH9" s="113"/>
      <c r="AI9" s="113"/>
      <c r="AJ9" s="113"/>
      <c r="AK9" s="113"/>
      <c r="AL9" s="113"/>
      <c r="AM9" s="117"/>
      <c r="AN9" s="117"/>
      <c r="AO9" s="117"/>
      <c r="AP9" s="117"/>
      <c r="AQ9" s="49"/>
      <c r="AR9" s="49"/>
      <c r="AS9" s="49"/>
      <c r="AT9" s="49"/>
    </row>
    <row r="10" spans="1:46" x14ac:dyDescent="0.2">
      <c r="A10" s="12" t="s">
        <v>43</v>
      </c>
      <c r="B10" s="6">
        <v>110</v>
      </c>
      <c r="C10" s="6">
        <v>36</v>
      </c>
      <c r="D10" s="6">
        <v>12</v>
      </c>
      <c r="E10" s="6">
        <v>57</v>
      </c>
      <c r="F10" s="6">
        <v>20</v>
      </c>
      <c r="G10" s="7">
        <f>SUM(B10:F10)</f>
        <v>235</v>
      </c>
      <c r="H10" s="6">
        <v>1</v>
      </c>
      <c r="I10" s="6">
        <v>2</v>
      </c>
      <c r="J10" s="6">
        <v>0</v>
      </c>
      <c r="K10" s="6">
        <v>8</v>
      </c>
      <c r="L10" s="6">
        <v>1</v>
      </c>
      <c r="M10" s="7">
        <f>SUM(H10:L10)</f>
        <v>12</v>
      </c>
      <c r="N10" s="6">
        <v>109</v>
      </c>
      <c r="O10" s="6">
        <v>30</v>
      </c>
      <c r="P10" s="6">
        <v>12</v>
      </c>
      <c r="Q10" s="6">
        <v>59</v>
      </c>
      <c r="R10" s="6">
        <v>22</v>
      </c>
      <c r="S10" s="7">
        <f>SUM(N10:R10)</f>
        <v>232</v>
      </c>
      <c r="T10" s="6">
        <v>8</v>
      </c>
      <c r="U10" s="6">
        <v>5</v>
      </c>
      <c r="V10" s="6">
        <v>4</v>
      </c>
      <c r="W10" s="6">
        <v>10</v>
      </c>
      <c r="X10" s="6">
        <v>4</v>
      </c>
      <c r="Y10" s="7">
        <f>SUM(T10:X10)</f>
        <v>31</v>
      </c>
      <c r="AB10" s="113"/>
      <c r="AC10" s="118"/>
      <c r="AD10" s="119"/>
      <c r="AE10" s="119"/>
      <c r="AF10" s="119"/>
      <c r="AG10" s="119"/>
      <c r="AH10" s="108"/>
      <c r="AI10" s="108"/>
      <c r="AJ10" s="108"/>
      <c r="AK10" s="108"/>
      <c r="AL10" s="108"/>
      <c r="AM10" s="120"/>
    </row>
    <row r="11" spans="1:46" x14ac:dyDescent="0.2">
      <c r="A11" s="12" t="s">
        <v>44</v>
      </c>
      <c r="B11" s="6">
        <v>1</v>
      </c>
      <c r="C11" s="6">
        <v>3</v>
      </c>
      <c r="D11" s="6">
        <v>2</v>
      </c>
      <c r="E11" s="6">
        <v>4</v>
      </c>
      <c r="F11" s="6">
        <v>15</v>
      </c>
      <c r="G11" s="7">
        <f>SUM(B11:F11)</f>
        <v>25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7">
        <f>SUM(H11:L11)</f>
        <v>1</v>
      </c>
      <c r="N11" s="6">
        <v>1</v>
      </c>
      <c r="O11" s="6">
        <v>3</v>
      </c>
      <c r="P11" s="6">
        <v>3</v>
      </c>
      <c r="Q11" s="6">
        <v>5</v>
      </c>
      <c r="R11" s="6">
        <v>14</v>
      </c>
      <c r="S11" s="7">
        <f>SUM(N11:R11)</f>
        <v>26</v>
      </c>
      <c r="T11" s="6">
        <v>0</v>
      </c>
      <c r="U11" s="6">
        <v>1</v>
      </c>
      <c r="V11" s="6">
        <v>0</v>
      </c>
      <c r="W11" s="6">
        <v>4</v>
      </c>
      <c r="X11" s="6">
        <v>4</v>
      </c>
      <c r="Y11" s="7">
        <f>SUM(T11:X11)</f>
        <v>9</v>
      </c>
      <c r="AB11" s="113"/>
      <c r="AC11" s="107"/>
      <c r="AD11" s="121"/>
      <c r="AE11" s="121"/>
      <c r="AF11" s="121"/>
      <c r="AG11" s="121"/>
      <c r="AH11" s="112"/>
      <c r="AI11" s="112"/>
      <c r="AJ11" s="112"/>
      <c r="AK11" s="112"/>
      <c r="AL11" s="108"/>
      <c r="AM11" s="120"/>
    </row>
    <row r="12" spans="1:46" x14ac:dyDescent="0.2">
      <c r="A12" s="14" t="s">
        <v>4</v>
      </c>
      <c r="B12" s="15">
        <f>SUM(B9:B11)</f>
        <v>150</v>
      </c>
      <c r="C12" s="15">
        <f>SUM(C9:C11)</f>
        <v>66</v>
      </c>
      <c r="D12" s="15">
        <f>SUM(D9:D11)</f>
        <v>27</v>
      </c>
      <c r="E12" s="15">
        <f>SUM(E9:E11)</f>
        <v>94</v>
      </c>
      <c r="F12" s="15">
        <f>SUM(F9:F11)</f>
        <v>48</v>
      </c>
      <c r="G12" s="15">
        <f>SUM(B12:F12)</f>
        <v>385</v>
      </c>
      <c r="H12" s="15">
        <f>SUM(H9:H11)</f>
        <v>1</v>
      </c>
      <c r="I12" s="15">
        <f>SUM(I9:I11)</f>
        <v>2</v>
      </c>
      <c r="J12" s="15">
        <f>SUM(J9:J11)</f>
        <v>1</v>
      </c>
      <c r="K12" s="15">
        <f>SUM(K9:K11)</f>
        <v>13</v>
      </c>
      <c r="L12" s="15">
        <f>SUM(L9:L11)</f>
        <v>2</v>
      </c>
      <c r="M12" s="15">
        <f>SUM(H12:L12)</f>
        <v>19</v>
      </c>
      <c r="N12" s="15">
        <f>SUM(N9:N11)</f>
        <v>147</v>
      </c>
      <c r="O12" s="15">
        <f>SUM(O9:O11)</f>
        <v>66</v>
      </c>
      <c r="P12" s="15">
        <f>SUM(P9:P11)</f>
        <v>27</v>
      </c>
      <c r="Q12" s="15">
        <f>SUM(Q9:Q11)</f>
        <v>93</v>
      </c>
      <c r="R12" s="15">
        <f>SUM(R9:R11)</f>
        <v>52</v>
      </c>
      <c r="S12" s="15">
        <f>SUM(N12:R12)</f>
        <v>385</v>
      </c>
      <c r="T12" s="15">
        <f>SUM(T9:T11)</f>
        <v>11</v>
      </c>
      <c r="U12" s="15">
        <f>SUM(U9:U11)</f>
        <v>9</v>
      </c>
      <c r="V12" s="15">
        <f>SUM(V9:V11)</f>
        <v>7</v>
      </c>
      <c r="W12" s="15">
        <f>SUM(W9:W11)</f>
        <v>25</v>
      </c>
      <c r="X12" s="15">
        <f>SUM(X9:X11)</f>
        <v>9</v>
      </c>
      <c r="Y12" s="15">
        <f>SUM(T12:X12)</f>
        <v>61</v>
      </c>
      <c r="AB12" s="113"/>
      <c r="AC12" s="107"/>
      <c r="AD12" s="121"/>
      <c r="AE12" s="121"/>
      <c r="AF12" s="121"/>
      <c r="AG12" s="121"/>
      <c r="AH12" s="112"/>
      <c r="AI12" s="112"/>
      <c r="AJ12" s="112"/>
      <c r="AK12" s="112"/>
      <c r="AL12" s="108"/>
      <c r="AM12" s="120"/>
    </row>
    <row r="13" spans="1:46" x14ac:dyDescent="0.2">
      <c r="A13" s="3" t="s">
        <v>45</v>
      </c>
      <c r="AB13" s="113"/>
      <c r="AC13" s="107"/>
      <c r="AD13" s="121"/>
      <c r="AE13" s="121"/>
      <c r="AF13" s="121"/>
      <c r="AG13" s="121"/>
      <c r="AH13" s="112"/>
      <c r="AI13" s="112"/>
      <c r="AJ13" s="112"/>
      <c r="AK13" s="112"/>
      <c r="AL13" s="108"/>
      <c r="AM13" s="120"/>
    </row>
    <row r="14" spans="1:46" x14ac:dyDescent="0.2">
      <c r="AA14" s="81"/>
      <c r="AB14" s="108"/>
      <c r="AC14" s="107"/>
      <c r="AD14" s="121"/>
      <c r="AE14" s="121"/>
      <c r="AF14" s="121"/>
      <c r="AG14" s="121"/>
      <c r="AH14" s="108"/>
      <c r="AI14" s="108"/>
      <c r="AJ14" s="108"/>
      <c r="AK14" s="108"/>
      <c r="AL14" s="108"/>
      <c r="AM14" s="122"/>
    </row>
    <row r="15" spans="1:46" x14ac:dyDescent="0.2">
      <c r="AB15" s="113"/>
      <c r="AC15" s="107"/>
      <c r="AD15" s="121"/>
      <c r="AE15" s="121"/>
      <c r="AF15" s="121"/>
      <c r="AG15" s="121"/>
      <c r="AH15" s="112"/>
      <c r="AI15" s="112"/>
      <c r="AJ15" s="112"/>
      <c r="AK15" s="112"/>
      <c r="AL15" s="108"/>
      <c r="AM15" s="120"/>
    </row>
    <row r="16" spans="1:46" ht="12.75" customHeight="1" x14ac:dyDescent="0.2">
      <c r="A16" s="9"/>
      <c r="B16" s="149" t="s">
        <v>22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0" t="s">
        <v>71</v>
      </c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AD16" s="112"/>
      <c r="AE16" s="112"/>
      <c r="AF16" s="112"/>
      <c r="AG16" s="112"/>
      <c r="AJ16" s="112"/>
      <c r="AK16" s="112"/>
      <c r="AL16" s="108"/>
      <c r="AM16" s="120"/>
    </row>
    <row r="17" spans="1:46" ht="12.75" customHeight="1" x14ac:dyDescent="0.2">
      <c r="A17" s="9"/>
      <c r="B17" s="148" t="s">
        <v>20</v>
      </c>
      <c r="C17" s="148"/>
      <c r="D17" s="148"/>
      <c r="E17" s="148" t="s">
        <v>21</v>
      </c>
      <c r="F17" s="148"/>
      <c r="G17" s="148"/>
      <c r="H17" s="148" t="s">
        <v>39</v>
      </c>
      <c r="I17" s="148"/>
      <c r="J17" s="148"/>
      <c r="K17" s="149" t="s">
        <v>4</v>
      </c>
      <c r="L17" s="149"/>
      <c r="M17" s="149"/>
      <c r="AG17" s="112"/>
      <c r="AH17" s="112"/>
      <c r="AK17" s="112"/>
      <c r="AL17" s="108"/>
      <c r="AM17" s="120"/>
    </row>
    <row r="18" spans="1:46" s="2" customFormat="1" ht="33" customHeight="1" x14ac:dyDescent="0.2">
      <c r="A18" s="10"/>
      <c r="B18" s="21" t="s">
        <v>55</v>
      </c>
      <c r="C18" s="39" t="s">
        <v>65</v>
      </c>
      <c r="D18" s="22" t="s">
        <v>70</v>
      </c>
      <c r="E18" s="21" t="s">
        <v>55</v>
      </c>
      <c r="F18" s="39" t="s">
        <v>65</v>
      </c>
      <c r="G18" s="22" t="s">
        <v>70</v>
      </c>
      <c r="H18" s="21" t="s">
        <v>55</v>
      </c>
      <c r="I18" s="39" t="s">
        <v>65</v>
      </c>
      <c r="J18" s="45" t="s">
        <v>70</v>
      </c>
      <c r="K18" s="42" t="s">
        <v>55</v>
      </c>
      <c r="L18" s="43" t="s">
        <v>65</v>
      </c>
      <c r="M18" s="44" t="s">
        <v>70</v>
      </c>
      <c r="AB18" s="114"/>
      <c r="AC18" s="114"/>
      <c r="AD18" s="114"/>
      <c r="AE18" s="114"/>
      <c r="AF18" s="114"/>
      <c r="AG18" s="114"/>
      <c r="AH18" s="112"/>
      <c r="AI18" s="112"/>
      <c r="AJ18" s="112"/>
      <c r="AK18" s="123"/>
      <c r="AL18" s="114"/>
      <c r="AM18" s="124"/>
      <c r="AN18" s="124"/>
      <c r="AO18" s="124"/>
      <c r="AP18" s="124"/>
      <c r="AQ18" s="88"/>
      <c r="AR18" s="48"/>
      <c r="AS18" s="48"/>
      <c r="AT18" s="48"/>
    </row>
    <row r="19" spans="1:46" ht="15.75" customHeight="1" x14ac:dyDescent="0.2">
      <c r="A19" s="13" t="s">
        <v>8</v>
      </c>
      <c r="B19" s="17">
        <v>1</v>
      </c>
      <c r="C19" s="16">
        <v>0</v>
      </c>
      <c r="D19" s="18">
        <v>1</v>
      </c>
      <c r="E19" s="16">
        <v>1</v>
      </c>
      <c r="F19" s="16">
        <v>0</v>
      </c>
      <c r="G19" s="16">
        <v>2</v>
      </c>
      <c r="H19" s="17">
        <v>0</v>
      </c>
      <c r="I19" s="16">
        <v>0</v>
      </c>
      <c r="J19" s="16">
        <v>1</v>
      </c>
      <c r="K19" s="26">
        <f>B19+E19+H19</f>
        <v>2</v>
      </c>
      <c r="L19" s="41">
        <f>C19+F19+I19</f>
        <v>0</v>
      </c>
      <c r="M19" s="27">
        <f>D19+G19+J19</f>
        <v>4</v>
      </c>
      <c r="AB19" s="116"/>
      <c r="AC19" s="116"/>
      <c r="AF19" s="125"/>
      <c r="AH19" s="126"/>
      <c r="AI19" s="126"/>
      <c r="AJ19" s="126"/>
      <c r="AK19" s="112"/>
      <c r="AL19" s="127"/>
      <c r="AM19" s="112"/>
      <c r="AN19" s="109"/>
      <c r="AO19" s="109"/>
      <c r="AP19" s="109"/>
      <c r="AQ19" s="54"/>
    </row>
    <row r="20" spans="1:46" ht="15.75" customHeight="1" x14ac:dyDescent="0.2">
      <c r="A20" s="13" t="s">
        <v>9</v>
      </c>
      <c r="B20" s="23">
        <v>1</v>
      </c>
      <c r="C20" s="25">
        <v>1</v>
      </c>
      <c r="D20" s="24">
        <v>2</v>
      </c>
      <c r="E20" s="25">
        <v>0</v>
      </c>
      <c r="F20" s="25">
        <v>2</v>
      </c>
      <c r="G20" s="25">
        <v>0</v>
      </c>
      <c r="H20" s="23">
        <v>3</v>
      </c>
      <c r="I20" s="25">
        <v>1</v>
      </c>
      <c r="J20" s="25">
        <v>0</v>
      </c>
      <c r="K20" s="19">
        <f t="shared" ref="K20:M30" si="0">B20+E20+H20</f>
        <v>4</v>
      </c>
      <c r="L20" s="40">
        <f t="shared" si="0"/>
        <v>4</v>
      </c>
      <c r="M20" s="20">
        <f t="shared" si="0"/>
        <v>2</v>
      </c>
      <c r="AB20" s="107"/>
      <c r="AC20" s="121"/>
      <c r="AF20" s="125"/>
      <c r="AH20" s="126"/>
      <c r="AI20" s="126"/>
      <c r="AJ20" s="126"/>
      <c r="AK20" s="112"/>
      <c r="AL20" s="127"/>
      <c r="AQ20" s="54"/>
    </row>
    <row r="21" spans="1:46" ht="15.75" customHeight="1" x14ac:dyDescent="0.2">
      <c r="A21" s="13" t="s">
        <v>10</v>
      </c>
      <c r="B21" s="17">
        <v>5</v>
      </c>
      <c r="C21" s="16">
        <v>3</v>
      </c>
      <c r="D21" s="18">
        <v>3</v>
      </c>
      <c r="E21" s="16">
        <v>6</v>
      </c>
      <c r="F21" s="16">
        <v>7</v>
      </c>
      <c r="G21" s="16">
        <v>5</v>
      </c>
      <c r="H21" s="17">
        <v>0</v>
      </c>
      <c r="I21" s="16">
        <v>1</v>
      </c>
      <c r="J21" s="16">
        <v>0</v>
      </c>
      <c r="K21" s="26">
        <f t="shared" si="0"/>
        <v>11</v>
      </c>
      <c r="L21" s="41">
        <f t="shared" si="0"/>
        <v>11</v>
      </c>
      <c r="M21" s="27">
        <f t="shared" si="0"/>
        <v>8</v>
      </c>
      <c r="AB21" s="107"/>
      <c r="AC21" s="121"/>
      <c r="AF21" s="125"/>
      <c r="AH21" s="126"/>
      <c r="AI21" s="126"/>
      <c r="AJ21" s="126"/>
      <c r="AK21" s="112"/>
      <c r="AL21" s="127"/>
      <c r="AQ21" s="54"/>
    </row>
    <row r="22" spans="1:46" ht="15.75" customHeight="1" x14ac:dyDescent="0.2">
      <c r="A22" s="13" t="s">
        <v>11</v>
      </c>
      <c r="B22" s="23">
        <v>13</v>
      </c>
      <c r="C22" s="25">
        <v>3</v>
      </c>
      <c r="D22" s="24">
        <v>14</v>
      </c>
      <c r="E22" s="25">
        <v>23</v>
      </c>
      <c r="F22" s="25">
        <v>15</v>
      </c>
      <c r="G22" s="25">
        <v>17</v>
      </c>
      <c r="H22" s="23">
        <v>1</v>
      </c>
      <c r="I22" s="25">
        <v>0</v>
      </c>
      <c r="J22" s="25">
        <v>4</v>
      </c>
      <c r="K22" s="19">
        <f t="shared" si="0"/>
        <v>37</v>
      </c>
      <c r="L22" s="40">
        <f t="shared" si="0"/>
        <v>18</v>
      </c>
      <c r="M22" s="20">
        <f t="shared" si="0"/>
        <v>35</v>
      </c>
      <c r="AB22" s="107"/>
      <c r="AC22" s="121"/>
      <c r="AF22" s="125"/>
      <c r="AH22" s="126"/>
      <c r="AI22" s="126"/>
      <c r="AJ22" s="126"/>
      <c r="AK22" s="112"/>
      <c r="AL22" s="127"/>
      <c r="AQ22" s="54"/>
    </row>
    <row r="23" spans="1:46" ht="15.75" customHeight="1" x14ac:dyDescent="0.2">
      <c r="A23" s="13" t="s">
        <v>12</v>
      </c>
      <c r="B23" s="17">
        <v>12</v>
      </c>
      <c r="C23" s="16">
        <v>9</v>
      </c>
      <c r="D23" s="18">
        <v>25</v>
      </c>
      <c r="E23" s="16">
        <v>25</v>
      </c>
      <c r="F23" s="16">
        <v>27</v>
      </c>
      <c r="G23" s="16">
        <v>43</v>
      </c>
      <c r="H23" s="17">
        <v>2</v>
      </c>
      <c r="I23" s="16">
        <v>1</v>
      </c>
      <c r="J23" s="16">
        <v>3</v>
      </c>
      <c r="K23" s="26">
        <f t="shared" si="0"/>
        <v>39</v>
      </c>
      <c r="L23" s="41">
        <f t="shared" si="0"/>
        <v>37</v>
      </c>
      <c r="M23" s="27">
        <f t="shared" si="0"/>
        <v>71</v>
      </c>
      <c r="AB23" s="107"/>
      <c r="AC23" s="121"/>
      <c r="AF23" s="125"/>
      <c r="AH23" s="126"/>
      <c r="AI23" s="126"/>
      <c r="AJ23" s="126"/>
      <c r="AK23" s="112"/>
      <c r="AL23" s="127"/>
      <c r="AQ23" s="54"/>
    </row>
    <row r="24" spans="1:46" ht="15.75" customHeight="1" x14ac:dyDescent="0.2">
      <c r="A24" s="13" t="s">
        <v>13</v>
      </c>
      <c r="B24" s="23">
        <v>18</v>
      </c>
      <c r="C24" s="25">
        <v>20</v>
      </c>
      <c r="D24" s="24">
        <v>11</v>
      </c>
      <c r="E24" s="25">
        <v>33</v>
      </c>
      <c r="F24" s="25">
        <v>32</v>
      </c>
      <c r="G24" s="25">
        <v>37</v>
      </c>
      <c r="H24" s="23">
        <v>3</v>
      </c>
      <c r="I24" s="25">
        <v>4</v>
      </c>
      <c r="J24" s="25">
        <v>3</v>
      </c>
      <c r="K24" s="19">
        <f t="shared" si="0"/>
        <v>54</v>
      </c>
      <c r="L24" s="40">
        <f t="shared" si="0"/>
        <v>56</v>
      </c>
      <c r="M24" s="20">
        <f t="shared" si="0"/>
        <v>51</v>
      </c>
      <c r="AB24" s="107"/>
      <c r="AC24" s="121"/>
      <c r="AF24" s="125"/>
      <c r="AH24" s="126"/>
      <c r="AI24" s="126"/>
      <c r="AJ24" s="126"/>
      <c r="AK24" s="112"/>
      <c r="AL24" s="127"/>
      <c r="AQ24" s="54"/>
    </row>
    <row r="25" spans="1:46" ht="15.75" customHeight="1" x14ac:dyDescent="0.2">
      <c r="A25" s="13" t="s">
        <v>14</v>
      </c>
      <c r="B25" s="17">
        <v>24</v>
      </c>
      <c r="C25" s="16">
        <v>18</v>
      </c>
      <c r="D25" s="18">
        <v>17</v>
      </c>
      <c r="E25" s="16">
        <v>42</v>
      </c>
      <c r="F25" s="16">
        <v>39</v>
      </c>
      <c r="G25" s="16">
        <v>41</v>
      </c>
      <c r="H25" s="17">
        <v>2</v>
      </c>
      <c r="I25" s="16">
        <v>6</v>
      </c>
      <c r="J25" s="16">
        <v>3</v>
      </c>
      <c r="K25" s="26">
        <f t="shared" si="0"/>
        <v>68</v>
      </c>
      <c r="L25" s="41">
        <f t="shared" si="0"/>
        <v>63</v>
      </c>
      <c r="M25" s="27">
        <f t="shared" si="0"/>
        <v>61</v>
      </c>
      <c r="AB25" s="107"/>
      <c r="AC25" s="121"/>
      <c r="AF25" s="125"/>
      <c r="AH25" s="126"/>
      <c r="AI25" s="126"/>
      <c r="AJ25" s="126"/>
      <c r="AK25" s="108"/>
      <c r="AL25" s="127"/>
      <c r="AQ25" s="54"/>
    </row>
    <row r="26" spans="1:46" ht="15.75" customHeight="1" x14ac:dyDescent="0.2">
      <c r="A26" s="13" t="s">
        <v>15</v>
      </c>
      <c r="B26" s="23">
        <v>27</v>
      </c>
      <c r="C26" s="25">
        <v>35</v>
      </c>
      <c r="D26" s="24">
        <v>25</v>
      </c>
      <c r="E26" s="25">
        <v>36</v>
      </c>
      <c r="F26" s="25">
        <v>49</v>
      </c>
      <c r="G26" s="25">
        <v>41</v>
      </c>
      <c r="H26" s="23">
        <v>1</v>
      </c>
      <c r="I26" s="25">
        <v>3</v>
      </c>
      <c r="J26" s="25">
        <v>2</v>
      </c>
      <c r="K26" s="19">
        <f t="shared" si="0"/>
        <v>64</v>
      </c>
      <c r="L26" s="40">
        <f t="shared" si="0"/>
        <v>87</v>
      </c>
      <c r="M26" s="20">
        <f t="shared" si="0"/>
        <v>68</v>
      </c>
      <c r="AB26" s="107"/>
      <c r="AC26" s="121"/>
      <c r="AF26" s="125"/>
      <c r="AH26" s="126"/>
      <c r="AI26" s="126"/>
      <c r="AJ26" s="126"/>
      <c r="AL26" s="127"/>
      <c r="AQ26" s="54"/>
    </row>
    <row r="27" spans="1:46" ht="15.75" customHeight="1" x14ac:dyDescent="0.2">
      <c r="A27" s="13" t="s">
        <v>16</v>
      </c>
      <c r="B27" s="17">
        <v>16</v>
      </c>
      <c r="C27" s="16">
        <v>23</v>
      </c>
      <c r="D27" s="18">
        <v>20</v>
      </c>
      <c r="E27" s="16">
        <v>31</v>
      </c>
      <c r="F27" s="16">
        <v>25</v>
      </c>
      <c r="G27" s="16">
        <v>36</v>
      </c>
      <c r="H27" s="17">
        <v>2</v>
      </c>
      <c r="I27" s="16">
        <v>0</v>
      </c>
      <c r="J27" s="16">
        <v>4</v>
      </c>
      <c r="K27" s="26">
        <f t="shared" si="0"/>
        <v>49</v>
      </c>
      <c r="L27" s="41">
        <f t="shared" si="0"/>
        <v>48</v>
      </c>
      <c r="M27" s="27">
        <f t="shared" si="0"/>
        <v>60</v>
      </c>
      <c r="AB27" s="107"/>
      <c r="AC27" s="121"/>
      <c r="AF27" s="125"/>
      <c r="AH27" s="126"/>
      <c r="AI27" s="126"/>
      <c r="AJ27" s="126"/>
      <c r="AL27" s="127"/>
      <c r="AQ27" s="54"/>
    </row>
    <row r="28" spans="1:46" ht="15.75" customHeight="1" x14ac:dyDescent="0.2">
      <c r="A28" s="13" t="s">
        <v>17</v>
      </c>
      <c r="B28" s="23">
        <v>5</v>
      </c>
      <c r="C28" s="25">
        <v>11</v>
      </c>
      <c r="D28" s="24">
        <v>5</v>
      </c>
      <c r="E28" s="25">
        <v>9</v>
      </c>
      <c r="F28" s="25">
        <v>15</v>
      </c>
      <c r="G28" s="25">
        <v>13</v>
      </c>
      <c r="H28" s="23">
        <v>3</v>
      </c>
      <c r="I28" s="25">
        <v>0</v>
      </c>
      <c r="J28" s="25">
        <v>3</v>
      </c>
      <c r="K28" s="19">
        <f t="shared" si="0"/>
        <v>17</v>
      </c>
      <c r="L28" s="40">
        <f t="shared" si="0"/>
        <v>26</v>
      </c>
      <c r="M28" s="20">
        <f t="shared" si="0"/>
        <v>21</v>
      </c>
      <c r="AB28" s="107"/>
      <c r="AC28" s="121"/>
      <c r="AF28" s="125"/>
      <c r="AH28" s="126"/>
      <c r="AI28" s="126"/>
      <c r="AJ28" s="126"/>
      <c r="AL28" s="127"/>
      <c r="AQ28" s="54"/>
    </row>
    <row r="29" spans="1:46" ht="15.75" customHeight="1" x14ac:dyDescent="0.2">
      <c r="A29" s="13" t="s">
        <v>18</v>
      </c>
      <c r="B29" s="23">
        <v>3</v>
      </c>
      <c r="C29" s="25">
        <v>4</v>
      </c>
      <c r="D29" s="24">
        <v>0</v>
      </c>
      <c r="E29" s="25">
        <v>3</v>
      </c>
      <c r="F29" s="25">
        <v>2</v>
      </c>
      <c r="G29" s="25">
        <v>0</v>
      </c>
      <c r="H29" s="23">
        <v>0</v>
      </c>
      <c r="I29" s="25">
        <v>0</v>
      </c>
      <c r="J29" s="25">
        <v>0</v>
      </c>
      <c r="K29" s="26">
        <f t="shared" si="0"/>
        <v>6</v>
      </c>
      <c r="L29" s="41">
        <f t="shared" si="0"/>
        <v>6</v>
      </c>
      <c r="M29" s="27">
        <f t="shared" si="0"/>
        <v>0</v>
      </c>
      <c r="AB29" s="107"/>
      <c r="AC29" s="121"/>
      <c r="AF29" s="125"/>
      <c r="AH29" s="126"/>
      <c r="AI29" s="126"/>
      <c r="AJ29" s="126"/>
      <c r="AL29" s="127"/>
      <c r="AQ29" s="54"/>
    </row>
    <row r="30" spans="1:46" ht="15.75" customHeight="1" x14ac:dyDescent="0.2">
      <c r="A30" s="13" t="s">
        <v>19</v>
      </c>
      <c r="B30" s="31">
        <v>1</v>
      </c>
      <c r="C30" s="33">
        <v>1</v>
      </c>
      <c r="D30" s="32">
        <v>2</v>
      </c>
      <c r="E30" s="33">
        <v>1</v>
      </c>
      <c r="F30" s="33">
        <v>6</v>
      </c>
      <c r="G30" s="33">
        <v>0</v>
      </c>
      <c r="H30" s="31">
        <v>0</v>
      </c>
      <c r="I30" s="33">
        <v>1</v>
      </c>
      <c r="J30" s="33">
        <v>2</v>
      </c>
      <c r="K30" s="19">
        <f t="shared" si="0"/>
        <v>2</v>
      </c>
      <c r="L30" s="40">
        <f t="shared" si="0"/>
        <v>8</v>
      </c>
      <c r="M30" s="20">
        <f t="shared" si="0"/>
        <v>4</v>
      </c>
      <c r="AB30" s="107"/>
      <c r="AC30" s="121"/>
      <c r="AF30" s="125"/>
      <c r="AH30" s="126"/>
      <c r="AI30" s="126"/>
      <c r="AJ30" s="126"/>
      <c r="AL30" s="127"/>
      <c r="AQ30" s="54"/>
    </row>
    <row r="31" spans="1:46" ht="15.75" customHeight="1" x14ac:dyDescent="0.2">
      <c r="A31" s="30" t="s">
        <v>4</v>
      </c>
      <c r="B31" s="34">
        <f t="shared" ref="B31:M31" si="1">SUM(B19:B30)</f>
        <v>126</v>
      </c>
      <c r="C31" s="35">
        <f t="shared" si="1"/>
        <v>128</v>
      </c>
      <c r="D31" s="35">
        <f t="shared" si="1"/>
        <v>125</v>
      </c>
      <c r="E31" s="34">
        <f t="shared" si="1"/>
        <v>210</v>
      </c>
      <c r="F31" s="35">
        <f t="shared" si="1"/>
        <v>219</v>
      </c>
      <c r="G31" s="35">
        <f t="shared" si="1"/>
        <v>235</v>
      </c>
      <c r="H31" s="34">
        <f t="shared" si="1"/>
        <v>17</v>
      </c>
      <c r="I31" s="35">
        <f t="shared" si="1"/>
        <v>17</v>
      </c>
      <c r="J31" s="35">
        <f t="shared" si="1"/>
        <v>25</v>
      </c>
      <c r="K31" s="34">
        <f t="shared" si="1"/>
        <v>353</v>
      </c>
      <c r="L31" s="35">
        <f t="shared" si="1"/>
        <v>364</v>
      </c>
      <c r="M31" s="36">
        <f t="shared" si="1"/>
        <v>385</v>
      </c>
      <c r="AB31" s="107"/>
      <c r="AC31" s="121"/>
      <c r="AF31" s="125"/>
      <c r="AH31" s="128"/>
      <c r="AI31" s="128"/>
      <c r="AJ31" s="128"/>
      <c r="AQ31" s="54"/>
    </row>
    <row r="32" spans="1:46" ht="11.25" customHeight="1" x14ac:dyDescent="0.2">
      <c r="AQ32" s="54"/>
    </row>
    <row r="33" spans="1:49" ht="11.25" customHeight="1" x14ac:dyDescent="0.2">
      <c r="AQ33" s="54"/>
    </row>
    <row r="34" spans="1:49" ht="11.25" customHeight="1" x14ac:dyDescent="0.2">
      <c r="AQ34" s="54"/>
    </row>
    <row r="35" spans="1:49" x14ac:dyDescent="0.2">
      <c r="A35" s="147" t="s">
        <v>72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AF35" s="129"/>
      <c r="AJ35" s="111"/>
      <c r="AK35" s="111"/>
      <c r="AL35" s="109"/>
      <c r="AQ35" s="54"/>
    </row>
    <row r="36" spans="1:49" ht="14.25" customHeight="1" x14ac:dyDescent="0.2">
      <c r="AF36" s="129"/>
      <c r="AG36" s="125"/>
      <c r="AJ36" s="111"/>
      <c r="AK36" s="111"/>
      <c r="AL36" s="109"/>
      <c r="AQ36" s="54"/>
    </row>
    <row r="37" spans="1:49" ht="14.25" customHeight="1" x14ac:dyDescent="0.2">
      <c r="AF37" s="129"/>
      <c r="AG37" s="125"/>
      <c r="AJ37" s="111"/>
      <c r="AK37" s="111"/>
      <c r="AL37" s="109"/>
      <c r="AQ37" s="54"/>
    </row>
    <row r="38" spans="1:49" ht="14.25" customHeight="1" x14ac:dyDescent="0.2">
      <c r="AF38" s="129"/>
      <c r="AG38" s="125"/>
      <c r="AJ38" s="111"/>
      <c r="AK38" s="111"/>
      <c r="AL38" s="111"/>
    </row>
    <row r="39" spans="1:49" ht="14.25" customHeight="1" x14ac:dyDescent="0.2">
      <c r="AF39" s="129"/>
      <c r="AG39" s="125"/>
      <c r="AJ39" s="111"/>
      <c r="AK39" s="111"/>
      <c r="AL39" s="111"/>
    </row>
    <row r="40" spans="1:49" ht="14.25" customHeight="1" x14ac:dyDescent="0.2">
      <c r="AF40" s="129"/>
      <c r="AG40" s="125"/>
      <c r="AJ40" s="111"/>
      <c r="AK40" s="111"/>
      <c r="AL40" s="111"/>
    </row>
    <row r="41" spans="1:49" ht="14.25" customHeight="1" x14ac:dyDescent="0.2">
      <c r="AF41" s="129"/>
      <c r="AG41" s="125"/>
    </row>
    <row r="42" spans="1:49" ht="14.25" customHeight="1" x14ac:dyDescent="0.2">
      <c r="AF42" s="129"/>
      <c r="AG42" s="125"/>
      <c r="AJ42" s="111"/>
      <c r="AK42" s="111"/>
      <c r="AL42" s="111"/>
    </row>
    <row r="43" spans="1:49" ht="14.25" customHeight="1" x14ac:dyDescent="0.2">
      <c r="AF43" s="129"/>
      <c r="AG43" s="125"/>
      <c r="AJ43" s="111"/>
      <c r="AK43" s="111"/>
      <c r="AL43" s="111"/>
    </row>
    <row r="44" spans="1:49" ht="14.25" customHeight="1" x14ac:dyDescent="0.2">
      <c r="AF44" s="129"/>
      <c r="AG44" s="125"/>
      <c r="AM44" s="110"/>
      <c r="AN44" s="110"/>
      <c r="AO44" s="110"/>
      <c r="AP44" s="110"/>
      <c r="AQ44" s="79"/>
      <c r="AR44" s="79"/>
      <c r="AS44" s="79"/>
      <c r="AT44" s="79"/>
      <c r="AU44" s="79"/>
      <c r="AV44" s="79"/>
      <c r="AW44" s="79"/>
    </row>
    <row r="45" spans="1:49" ht="14.25" customHeight="1" x14ac:dyDescent="0.2">
      <c r="AF45" s="129"/>
      <c r="AG45" s="125"/>
      <c r="AJ45" s="111"/>
      <c r="AK45" s="111"/>
      <c r="AL45" s="111"/>
    </row>
    <row r="46" spans="1:49" ht="14.25" customHeight="1" x14ac:dyDescent="0.2">
      <c r="AF46" s="129"/>
      <c r="AG46" s="125"/>
      <c r="AJ46" s="109"/>
      <c r="AK46" s="111"/>
      <c r="AL46" s="111"/>
    </row>
    <row r="47" spans="1:49" ht="14.25" customHeight="1" x14ac:dyDescent="0.2">
      <c r="AF47" s="129"/>
      <c r="AG47" s="125"/>
    </row>
    <row r="48" spans="1:49" ht="14.25" customHeight="1" x14ac:dyDescent="0.2">
      <c r="AF48" s="129"/>
      <c r="AG48" s="125"/>
      <c r="AJ48" s="111"/>
      <c r="AK48" s="111"/>
      <c r="AL48" s="111"/>
    </row>
    <row r="49" spans="21:38" ht="14.25" customHeight="1" x14ac:dyDescent="0.2">
      <c r="X49" s="145" t="s">
        <v>36</v>
      </c>
      <c r="Y49" s="145"/>
      <c r="AG49" s="125"/>
      <c r="AJ49" s="111"/>
      <c r="AK49" s="111"/>
      <c r="AL49" s="111"/>
    </row>
    <row r="50" spans="21:38" ht="14.25" customHeight="1" x14ac:dyDescent="0.2">
      <c r="AJ50" s="111"/>
      <c r="AK50" s="111"/>
      <c r="AL50" s="111"/>
    </row>
    <row r="51" spans="21:38" ht="14.25" customHeight="1" x14ac:dyDescent="0.2">
      <c r="AJ51" s="111"/>
      <c r="AK51" s="111"/>
      <c r="AL51" s="111"/>
    </row>
    <row r="52" spans="21:38" ht="14.25" customHeight="1" x14ac:dyDescent="0.2"/>
    <row r="53" spans="21:38" ht="27" customHeight="1" x14ac:dyDescent="0.3">
      <c r="U53" s="38"/>
      <c r="V53" s="38"/>
      <c r="W53" s="152">
        <v>18</v>
      </c>
      <c r="X53" s="152"/>
      <c r="Y53" s="152"/>
    </row>
  </sheetData>
  <mergeCells count="14">
    <mergeCell ref="B16:M16"/>
    <mergeCell ref="N16:Y16"/>
    <mergeCell ref="A5:Y5"/>
    <mergeCell ref="B7:G7"/>
    <mergeCell ref="H7:M7"/>
    <mergeCell ref="N7:S7"/>
    <mergeCell ref="T7:Y7"/>
    <mergeCell ref="W53:Y53"/>
    <mergeCell ref="B17:D17"/>
    <mergeCell ref="E17:G17"/>
    <mergeCell ref="H17:J17"/>
    <mergeCell ref="K17:M17"/>
    <mergeCell ref="A35:X35"/>
    <mergeCell ref="X49:Y49"/>
  </mergeCells>
  <pageMargins left="0.59055118110236227" right="0" top="0" bottom="0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workbookViewId="0">
      <selection activeCell="AN36" sqref="AN36"/>
    </sheetView>
  </sheetViews>
  <sheetFormatPr defaultRowHeight="12.75" x14ac:dyDescent="0.2"/>
  <cols>
    <col min="1" max="1" width="8.28515625" style="1" customWidth="1"/>
    <col min="2" max="25" width="3.7109375" style="1" customWidth="1"/>
    <col min="26" max="26" width="0.42578125" style="1" customWidth="1"/>
    <col min="27" max="27" width="7.85546875" style="1" customWidth="1"/>
    <col min="28" max="28" width="15.28515625" style="79" customWidth="1"/>
    <col min="29" max="29" width="9.140625" style="79"/>
    <col min="30" max="38" width="6.7109375" style="79" customWidth="1"/>
    <col min="39" max="39" width="6.7109375" style="47" customWidth="1"/>
    <col min="40" max="45" width="9.140625" style="47"/>
    <col min="46" max="46" width="9.140625" style="75"/>
    <col min="47" max="47" width="6.28515625" style="1" customWidth="1"/>
    <col min="48" max="48" width="6.42578125" style="1" customWidth="1"/>
    <col min="49" max="49" width="6.85546875" style="1" customWidth="1"/>
    <col min="50" max="16384" width="9.140625" style="1"/>
  </cols>
  <sheetData>
    <row r="1" spans="1:46" x14ac:dyDescent="0.2">
      <c r="H1" s="1" t="s">
        <v>6</v>
      </c>
      <c r="AB1" s="94"/>
      <c r="AC1" s="95"/>
      <c r="AD1" s="95"/>
      <c r="AE1" s="95"/>
      <c r="AF1" s="95"/>
      <c r="AJ1" s="79" t="s">
        <v>7</v>
      </c>
    </row>
    <row r="2" spans="1:46" x14ac:dyDescent="0.2">
      <c r="AB2" s="94"/>
      <c r="AC2" s="95"/>
      <c r="AD2" s="95"/>
      <c r="AE2" s="95"/>
      <c r="AF2" s="95"/>
    </row>
    <row r="3" spans="1:46" x14ac:dyDescent="0.2">
      <c r="AB3" s="94"/>
      <c r="AC3" s="95"/>
      <c r="AD3" s="95"/>
      <c r="AE3" s="95"/>
      <c r="AF3" s="95"/>
    </row>
    <row r="4" spans="1:46" x14ac:dyDescent="0.2">
      <c r="AB4" s="94"/>
      <c r="AC4" s="95"/>
      <c r="AD4" s="95"/>
      <c r="AE4" s="95"/>
      <c r="AF4" s="95"/>
    </row>
    <row r="5" spans="1:46" x14ac:dyDescent="0.2">
      <c r="A5" s="146" t="s">
        <v>66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AB5" s="94"/>
      <c r="AC5" s="95"/>
      <c r="AD5" s="95"/>
      <c r="AE5" s="95"/>
      <c r="AF5" s="95"/>
    </row>
    <row r="6" spans="1:46" s="2" customFormat="1" ht="11.25" customHeight="1" x14ac:dyDescent="0.2">
      <c r="AB6" s="83"/>
      <c r="AC6" s="83"/>
      <c r="AD6" s="83"/>
      <c r="AE6" s="83"/>
      <c r="AF6" s="83"/>
      <c r="AG6" s="83"/>
      <c r="AH6" s="83"/>
      <c r="AI6" s="84"/>
      <c r="AJ6" s="84"/>
      <c r="AK6" s="84"/>
      <c r="AL6" s="84"/>
      <c r="AM6" s="48"/>
      <c r="AN6" s="48"/>
      <c r="AO6" s="48"/>
      <c r="AP6" s="48"/>
      <c r="AQ6" s="48"/>
      <c r="AR6" s="48"/>
      <c r="AS6" s="48"/>
      <c r="AT6" s="77"/>
    </row>
    <row r="7" spans="1:46" x14ac:dyDescent="0.2">
      <c r="B7" s="144" t="s">
        <v>37</v>
      </c>
      <c r="C7" s="144"/>
      <c r="D7" s="144"/>
      <c r="E7" s="144"/>
      <c r="F7" s="144"/>
      <c r="G7" s="144"/>
      <c r="H7" s="144" t="s">
        <v>40</v>
      </c>
      <c r="I7" s="144"/>
      <c r="J7" s="144"/>
      <c r="K7" s="144"/>
      <c r="L7" s="144"/>
      <c r="M7" s="144"/>
      <c r="N7" s="144" t="s">
        <v>41</v>
      </c>
      <c r="O7" s="144"/>
      <c r="P7" s="144"/>
      <c r="Q7" s="144"/>
      <c r="R7" s="144"/>
      <c r="S7" s="144"/>
      <c r="T7" s="144" t="s">
        <v>47</v>
      </c>
      <c r="U7" s="144"/>
      <c r="V7" s="144"/>
      <c r="W7" s="144"/>
      <c r="X7" s="144"/>
      <c r="Y7" s="144"/>
    </row>
    <row r="8" spans="1:46" ht="80.25" customHeight="1" x14ac:dyDescent="0.2">
      <c r="A8" s="9"/>
      <c r="B8" s="11" t="s">
        <v>0</v>
      </c>
      <c r="C8" s="11" t="s">
        <v>3</v>
      </c>
      <c r="D8" s="11" t="s">
        <v>5</v>
      </c>
      <c r="E8" s="11" t="s">
        <v>1</v>
      </c>
      <c r="F8" s="11" t="s">
        <v>2</v>
      </c>
      <c r="G8" s="28" t="s">
        <v>4</v>
      </c>
      <c r="H8" s="11" t="s">
        <v>0</v>
      </c>
      <c r="I8" s="11" t="s">
        <v>3</v>
      </c>
      <c r="J8" s="11" t="s">
        <v>5</v>
      </c>
      <c r="K8" s="11" t="s">
        <v>1</v>
      </c>
      <c r="L8" s="11" t="s">
        <v>2</v>
      </c>
      <c r="M8" s="28" t="s">
        <v>4</v>
      </c>
      <c r="N8" s="11" t="s">
        <v>0</v>
      </c>
      <c r="O8" s="11" t="s">
        <v>3</v>
      </c>
      <c r="P8" s="11" t="s">
        <v>5</v>
      </c>
      <c r="Q8" s="11" t="s">
        <v>1</v>
      </c>
      <c r="R8" s="11" t="s">
        <v>2</v>
      </c>
      <c r="S8" s="28" t="s">
        <v>4</v>
      </c>
      <c r="T8" s="11" t="s">
        <v>0</v>
      </c>
      <c r="U8" s="11" t="s">
        <v>3</v>
      </c>
      <c r="V8" s="11" t="s">
        <v>5</v>
      </c>
      <c r="W8" s="11" t="s">
        <v>1</v>
      </c>
      <c r="X8" s="11" t="s">
        <v>2</v>
      </c>
      <c r="Y8" s="28" t="s">
        <v>4</v>
      </c>
    </row>
    <row r="9" spans="1:46" s="4" customFormat="1" x14ac:dyDescent="0.2">
      <c r="A9" s="29" t="s">
        <v>42</v>
      </c>
      <c r="B9" s="6">
        <v>32</v>
      </c>
      <c r="C9" s="6">
        <v>45</v>
      </c>
      <c r="D9" s="6">
        <v>14</v>
      </c>
      <c r="E9" s="6">
        <v>20</v>
      </c>
      <c r="F9" s="6">
        <v>17</v>
      </c>
      <c r="G9" s="7">
        <f>SUM(B9:F9)</f>
        <v>128</v>
      </c>
      <c r="H9" s="6">
        <v>0</v>
      </c>
      <c r="I9" s="6">
        <v>1</v>
      </c>
      <c r="J9" s="6">
        <v>0</v>
      </c>
      <c r="K9" s="6">
        <v>4</v>
      </c>
      <c r="L9" s="6">
        <v>1</v>
      </c>
      <c r="M9" s="7">
        <f>SUM(H9:L9)</f>
        <v>6</v>
      </c>
      <c r="N9" s="6">
        <v>37</v>
      </c>
      <c r="O9" s="6">
        <v>56</v>
      </c>
      <c r="P9" s="6">
        <v>13</v>
      </c>
      <c r="Q9" s="6">
        <v>18</v>
      </c>
      <c r="R9" s="6">
        <v>21</v>
      </c>
      <c r="S9" s="7">
        <f>SUM(N9:R9)</f>
        <v>145</v>
      </c>
      <c r="T9" s="6">
        <v>2</v>
      </c>
      <c r="U9" s="6">
        <v>4</v>
      </c>
      <c r="V9" s="6">
        <v>1</v>
      </c>
      <c r="W9" s="6">
        <v>1</v>
      </c>
      <c r="X9" s="6">
        <v>1</v>
      </c>
      <c r="Y9" s="7">
        <f>SUM(T9:X9)</f>
        <v>9</v>
      </c>
      <c r="AB9" s="83"/>
      <c r="AC9" s="93"/>
      <c r="AD9" s="93"/>
      <c r="AE9" s="93"/>
      <c r="AF9" s="93"/>
      <c r="AG9" s="93"/>
      <c r="AH9" s="83"/>
      <c r="AI9" s="83"/>
      <c r="AJ9" s="83"/>
      <c r="AK9" s="83"/>
      <c r="AL9" s="83"/>
      <c r="AM9" s="49"/>
      <c r="AN9" s="49"/>
      <c r="AO9" s="49"/>
      <c r="AP9" s="49"/>
      <c r="AQ9" s="49"/>
      <c r="AR9" s="49"/>
      <c r="AS9" s="49"/>
      <c r="AT9" s="76"/>
    </row>
    <row r="10" spans="1:46" x14ac:dyDescent="0.2">
      <c r="A10" s="12" t="s">
        <v>43</v>
      </c>
      <c r="B10" s="6">
        <v>105</v>
      </c>
      <c r="C10" s="6">
        <v>34</v>
      </c>
      <c r="D10" s="6">
        <v>8</v>
      </c>
      <c r="E10" s="6">
        <v>50</v>
      </c>
      <c r="F10" s="6">
        <v>22</v>
      </c>
      <c r="G10" s="7">
        <f>SUM(B10:F10)</f>
        <v>219</v>
      </c>
      <c r="H10" s="6">
        <v>2</v>
      </c>
      <c r="I10" s="6">
        <v>1</v>
      </c>
      <c r="J10" s="6">
        <v>0</v>
      </c>
      <c r="K10" s="6">
        <v>3</v>
      </c>
      <c r="L10" s="6">
        <v>1</v>
      </c>
      <c r="M10" s="7">
        <f>SUM(H10:L10)</f>
        <v>7</v>
      </c>
      <c r="N10" s="6">
        <v>110</v>
      </c>
      <c r="O10" s="6">
        <v>34</v>
      </c>
      <c r="P10" s="6">
        <v>8</v>
      </c>
      <c r="Q10" s="6">
        <v>54</v>
      </c>
      <c r="R10" s="6">
        <v>21</v>
      </c>
      <c r="S10" s="7">
        <f>SUM(N10:R10)</f>
        <v>227</v>
      </c>
      <c r="T10" s="6">
        <v>15</v>
      </c>
      <c r="U10" s="6">
        <v>10</v>
      </c>
      <c r="V10" s="6">
        <v>0</v>
      </c>
      <c r="W10" s="6">
        <v>17</v>
      </c>
      <c r="X10" s="6">
        <v>6</v>
      </c>
      <c r="Y10" s="7">
        <f>SUM(T10:X10)</f>
        <v>48</v>
      </c>
      <c r="AB10" s="83"/>
      <c r="AC10" s="96"/>
      <c r="AD10" s="97"/>
      <c r="AE10" s="97"/>
      <c r="AF10" s="97"/>
      <c r="AG10" s="97"/>
      <c r="AH10" s="85"/>
      <c r="AI10" s="85"/>
      <c r="AJ10" s="85"/>
      <c r="AK10" s="85"/>
      <c r="AL10" s="85"/>
      <c r="AM10" s="50"/>
    </row>
    <row r="11" spans="1:46" x14ac:dyDescent="0.2">
      <c r="A11" s="12" t="s">
        <v>44</v>
      </c>
      <c r="B11" s="6">
        <v>0</v>
      </c>
      <c r="C11" s="6">
        <v>1</v>
      </c>
      <c r="D11" s="6">
        <v>3</v>
      </c>
      <c r="E11" s="6">
        <v>12</v>
      </c>
      <c r="F11" s="6">
        <v>1</v>
      </c>
      <c r="G11" s="7">
        <f>SUM(B11:F11)</f>
        <v>17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>SUM(H11:L11)</f>
        <v>1</v>
      </c>
      <c r="N11" s="6">
        <v>0</v>
      </c>
      <c r="O11" s="6">
        <v>1</v>
      </c>
      <c r="P11" s="6">
        <v>2</v>
      </c>
      <c r="Q11" s="6">
        <v>2</v>
      </c>
      <c r="R11" s="6">
        <v>15</v>
      </c>
      <c r="S11" s="7">
        <f>SUM(N11:R11)</f>
        <v>20</v>
      </c>
      <c r="T11" s="6">
        <v>0</v>
      </c>
      <c r="U11" s="6">
        <v>0</v>
      </c>
      <c r="V11" s="6">
        <v>0</v>
      </c>
      <c r="W11" s="6">
        <v>1</v>
      </c>
      <c r="X11" s="6">
        <v>4</v>
      </c>
      <c r="Y11" s="7">
        <f>SUM(T11:X11)</f>
        <v>5</v>
      </c>
      <c r="AB11" s="83"/>
      <c r="AC11" s="94"/>
      <c r="AD11" s="95"/>
      <c r="AE11" s="95"/>
      <c r="AF11" s="95"/>
      <c r="AG11" s="95"/>
      <c r="AH11" s="86"/>
      <c r="AI11" s="86"/>
      <c r="AJ11" s="86"/>
      <c r="AK11" s="86"/>
      <c r="AL11" s="85"/>
      <c r="AM11" s="50"/>
    </row>
    <row r="12" spans="1:46" x14ac:dyDescent="0.2">
      <c r="A12" s="14" t="s">
        <v>4</v>
      </c>
      <c r="B12" s="15">
        <f>SUM(B9:B11)</f>
        <v>137</v>
      </c>
      <c r="C12" s="15">
        <f>SUM(C9:C11)</f>
        <v>80</v>
      </c>
      <c r="D12" s="15">
        <f>SUM(D9:D11)</f>
        <v>25</v>
      </c>
      <c r="E12" s="15">
        <f>SUM(E9:E11)</f>
        <v>82</v>
      </c>
      <c r="F12" s="15">
        <f>SUM(F9:F11)</f>
        <v>40</v>
      </c>
      <c r="G12" s="15">
        <f>SUM(B12:F12)</f>
        <v>364</v>
      </c>
      <c r="H12" s="15">
        <f>SUM(H9:H11)</f>
        <v>2</v>
      </c>
      <c r="I12" s="15">
        <f>SUM(I9:I11)</f>
        <v>2</v>
      </c>
      <c r="J12" s="15">
        <f>SUM(J9:J11)</f>
        <v>1</v>
      </c>
      <c r="K12" s="15">
        <f>SUM(K9:K11)</f>
        <v>7</v>
      </c>
      <c r="L12" s="15">
        <f>SUM(L9:L11)</f>
        <v>2</v>
      </c>
      <c r="M12" s="15">
        <f>SUM(H12:L12)</f>
        <v>14</v>
      </c>
      <c r="N12" s="15">
        <f>SUM(N9:N11)</f>
        <v>147</v>
      </c>
      <c r="O12" s="15">
        <f>SUM(O9:O11)</f>
        <v>91</v>
      </c>
      <c r="P12" s="15">
        <f>SUM(P9:P11)</f>
        <v>23</v>
      </c>
      <c r="Q12" s="15">
        <f>SUM(Q9:Q11)</f>
        <v>74</v>
      </c>
      <c r="R12" s="15">
        <f>SUM(R9:R11)</f>
        <v>57</v>
      </c>
      <c r="S12" s="15">
        <f>SUM(N12:R12)</f>
        <v>392</v>
      </c>
      <c r="T12" s="15">
        <f>SUM(T9:T11)</f>
        <v>17</v>
      </c>
      <c r="U12" s="15">
        <f>SUM(U9:U11)</f>
        <v>14</v>
      </c>
      <c r="V12" s="15">
        <f>SUM(V9:V11)</f>
        <v>1</v>
      </c>
      <c r="W12" s="15">
        <f>SUM(W9:W11)</f>
        <v>19</v>
      </c>
      <c r="X12" s="15">
        <f>SUM(X9:X11)</f>
        <v>11</v>
      </c>
      <c r="Y12" s="15">
        <f>SUM(T12:X12)</f>
        <v>62</v>
      </c>
      <c r="AB12" s="83"/>
      <c r="AC12" s="94"/>
      <c r="AD12" s="95"/>
      <c r="AE12" s="95"/>
      <c r="AF12" s="95"/>
      <c r="AG12" s="95"/>
      <c r="AH12" s="86"/>
      <c r="AI12" s="86"/>
      <c r="AJ12" s="86"/>
      <c r="AK12" s="86"/>
      <c r="AL12" s="85"/>
      <c r="AM12" s="50"/>
    </row>
    <row r="13" spans="1:46" x14ac:dyDescent="0.2">
      <c r="A13" s="3" t="s">
        <v>45</v>
      </c>
      <c r="AB13" s="83"/>
      <c r="AC13" s="94"/>
      <c r="AD13" s="95"/>
      <c r="AE13" s="95"/>
      <c r="AF13" s="95"/>
      <c r="AG13" s="95"/>
      <c r="AH13" s="86"/>
      <c r="AI13" s="86"/>
      <c r="AJ13" s="86"/>
      <c r="AK13" s="86"/>
      <c r="AL13" s="85"/>
      <c r="AM13" s="50"/>
    </row>
    <row r="14" spans="1:46" x14ac:dyDescent="0.2">
      <c r="AA14" s="80"/>
      <c r="AB14" s="85"/>
      <c r="AC14" s="94"/>
      <c r="AD14" s="95"/>
      <c r="AE14" s="95"/>
      <c r="AF14" s="95"/>
      <c r="AG14" s="95"/>
      <c r="AH14" s="85"/>
      <c r="AI14" s="85"/>
      <c r="AJ14" s="85"/>
      <c r="AK14" s="85"/>
      <c r="AL14" s="85"/>
      <c r="AM14" s="82"/>
    </row>
    <row r="15" spans="1:46" x14ac:dyDescent="0.2">
      <c r="AB15" s="83"/>
      <c r="AC15" s="94"/>
      <c r="AD15" s="95"/>
      <c r="AE15" s="95"/>
      <c r="AF15" s="95"/>
      <c r="AG15" s="95"/>
      <c r="AH15" s="86"/>
      <c r="AI15" s="86"/>
      <c r="AJ15" s="86"/>
      <c r="AK15" s="86"/>
      <c r="AL15" s="85"/>
      <c r="AM15" s="50"/>
    </row>
    <row r="16" spans="1:46" ht="12.75" customHeight="1" x14ac:dyDescent="0.2">
      <c r="A16" s="9"/>
      <c r="B16" s="149" t="s">
        <v>22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0" t="s">
        <v>68</v>
      </c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AD16" s="86"/>
      <c r="AE16" s="86"/>
      <c r="AF16" s="86"/>
      <c r="AG16" s="86"/>
      <c r="AJ16" s="86"/>
      <c r="AK16" s="86"/>
      <c r="AL16" s="85"/>
      <c r="AM16" s="50"/>
    </row>
    <row r="17" spans="1:46" ht="12.75" customHeight="1" x14ac:dyDescent="0.2">
      <c r="A17" s="9"/>
      <c r="B17" s="148" t="s">
        <v>20</v>
      </c>
      <c r="C17" s="148"/>
      <c r="D17" s="148"/>
      <c r="E17" s="148" t="s">
        <v>21</v>
      </c>
      <c r="F17" s="148"/>
      <c r="G17" s="148"/>
      <c r="H17" s="148" t="s">
        <v>39</v>
      </c>
      <c r="I17" s="148"/>
      <c r="J17" s="148"/>
      <c r="K17" s="149" t="s">
        <v>4</v>
      </c>
      <c r="L17" s="149"/>
      <c r="M17" s="149"/>
      <c r="AG17" s="86"/>
      <c r="AH17" s="86"/>
      <c r="AK17" s="86"/>
      <c r="AL17" s="85"/>
      <c r="AM17" s="50"/>
    </row>
    <row r="18" spans="1:46" s="2" customFormat="1" ht="33" customHeight="1" x14ac:dyDescent="0.2">
      <c r="A18" s="10"/>
      <c r="B18" s="21" t="s">
        <v>53</v>
      </c>
      <c r="C18" s="39" t="s">
        <v>55</v>
      </c>
      <c r="D18" s="22" t="s">
        <v>65</v>
      </c>
      <c r="E18" s="21" t="s">
        <v>53</v>
      </c>
      <c r="F18" s="39" t="s">
        <v>55</v>
      </c>
      <c r="G18" s="22" t="s">
        <v>65</v>
      </c>
      <c r="H18" s="21" t="s">
        <v>53</v>
      </c>
      <c r="I18" s="39" t="s">
        <v>55</v>
      </c>
      <c r="J18" s="45" t="s">
        <v>65</v>
      </c>
      <c r="K18" s="42" t="s">
        <v>53</v>
      </c>
      <c r="L18" s="43" t="s">
        <v>55</v>
      </c>
      <c r="M18" s="44" t="s">
        <v>65</v>
      </c>
      <c r="AB18" s="84"/>
      <c r="AC18" s="84"/>
      <c r="AD18" s="84"/>
      <c r="AE18" s="84"/>
      <c r="AF18" s="84"/>
      <c r="AG18" s="84"/>
      <c r="AH18" s="86"/>
      <c r="AI18" s="86"/>
      <c r="AJ18" s="86"/>
      <c r="AK18" s="87"/>
      <c r="AL18" s="84"/>
      <c r="AM18" s="88"/>
      <c r="AN18" s="88"/>
      <c r="AO18" s="88"/>
      <c r="AP18" s="88"/>
      <c r="AQ18" s="88"/>
      <c r="AR18" s="48"/>
      <c r="AS18" s="48"/>
      <c r="AT18" s="77"/>
    </row>
    <row r="19" spans="1:46" ht="15.75" customHeight="1" x14ac:dyDescent="0.2">
      <c r="A19" s="13" t="s">
        <v>8</v>
      </c>
      <c r="B19" s="17">
        <v>0</v>
      </c>
      <c r="C19" s="16">
        <v>1</v>
      </c>
      <c r="D19" s="18">
        <v>0</v>
      </c>
      <c r="E19" s="16">
        <v>0</v>
      </c>
      <c r="F19" s="16">
        <v>1</v>
      </c>
      <c r="G19" s="16">
        <v>0</v>
      </c>
      <c r="H19" s="17">
        <v>0</v>
      </c>
      <c r="I19" s="16">
        <v>0</v>
      </c>
      <c r="J19" s="16">
        <v>0</v>
      </c>
      <c r="K19" s="26">
        <f>B19+E19+H19</f>
        <v>0</v>
      </c>
      <c r="L19" s="41">
        <f>C19+F19+I19</f>
        <v>2</v>
      </c>
      <c r="M19" s="27">
        <f>D19+G19+J19</f>
        <v>0</v>
      </c>
      <c r="AB19" s="93"/>
      <c r="AC19" s="93"/>
      <c r="AF19" s="98"/>
      <c r="AH19" s="99"/>
      <c r="AI19" s="99"/>
      <c r="AJ19" s="99"/>
      <c r="AK19" s="86"/>
      <c r="AL19" s="89"/>
      <c r="AM19" s="86"/>
      <c r="AN19" s="54"/>
      <c r="AO19" s="54"/>
      <c r="AP19" s="54"/>
      <c r="AQ19" s="54"/>
    </row>
    <row r="20" spans="1:46" ht="15.75" customHeight="1" x14ac:dyDescent="0.2">
      <c r="A20" s="13" t="s">
        <v>9</v>
      </c>
      <c r="B20" s="23">
        <v>0</v>
      </c>
      <c r="C20" s="25">
        <v>1</v>
      </c>
      <c r="D20" s="24">
        <v>1</v>
      </c>
      <c r="E20" s="25">
        <v>0</v>
      </c>
      <c r="F20" s="25">
        <v>0</v>
      </c>
      <c r="G20" s="25">
        <v>2</v>
      </c>
      <c r="H20" s="23">
        <v>1</v>
      </c>
      <c r="I20" s="25">
        <v>3</v>
      </c>
      <c r="J20" s="25">
        <v>1</v>
      </c>
      <c r="K20" s="19">
        <f t="shared" ref="K20:M30" si="0">B20+E20+H20</f>
        <v>1</v>
      </c>
      <c r="L20" s="40">
        <f t="shared" si="0"/>
        <v>4</v>
      </c>
      <c r="M20" s="20">
        <f t="shared" si="0"/>
        <v>4</v>
      </c>
      <c r="AB20" s="94"/>
      <c r="AC20" s="95"/>
      <c r="AF20" s="98"/>
      <c r="AH20" s="99"/>
      <c r="AI20" s="99"/>
      <c r="AJ20" s="99"/>
      <c r="AK20" s="86"/>
      <c r="AL20" s="89"/>
      <c r="AM20" s="86"/>
      <c r="AN20" s="54"/>
      <c r="AO20" s="54"/>
      <c r="AP20" s="54"/>
      <c r="AQ20" s="54"/>
    </row>
    <row r="21" spans="1:46" ht="15.75" customHeight="1" x14ac:dyDescent="0.2">
      <c r="A21" s="13" t="s">
        <v>10</v>
      </c>
      <c r="B21" s="17">
        <v>2</v>
      </c>
      <c r="C21" s="16">
        <v>5</v>
      </c>
      <c r="D21" s="18">
        <v>3</v>
      </c>
      <c r="E21" s="16">
        <v>1</v>
      </c>
      <c r="F21" s="16">
        <v>6</v>
      </c>
      <c r="G21" s="16">
        <v>7</v>
      </c>
      <c r="H21" s="17">
        <v>0</v>
      </c>
      <c r="I21" s="16">
        <v>0</v>
      </c>
      <c r="J21" s="16">
        <v>1</v>
      </c>
      <c r="K21" s="26">
        <f t="shared" si="0"/>
        <v>3</v>
      </c>
      <c r="L21" s="41">
        <f t="shared" si="0"/>
        <v>11</v>
      </c>
      <c r="M21" s="27">
        <f t="shared" si="0"/>
        <v>11</v>
      </c>
      <c r="AB21" s="94"/>
      <c r="AC21" s="95"/>
      <c r="AF21" s="98"/>
      <c r="AH21" s="99"/>
      <c r="AI21" s="99"/>
      <c r="AJ21" s="99"/>
      <c r="AK21" s="86"/>
      <c r="AL21" s="89"/>
      <c r="AM21" s="86"/>
      <c r="AN21" s="54"/>
      <c r="AO21" s="54"/>
      <c r="AP21" s="54"/>
      <c r="AQ21" s="54"/>
    </row>
    <row r="22" spans="1:46" ht="15.75" customHeight="1" x14ac:dyDescent="0.2">
      <c r="A22" s="13" t="s">
        <v>11</v>
      </c>
      <c r="B22" s="23">
        <v>4</v>
      </c>
      <c r="C22" s="25">
        <v>13</v>
      </c>
      <c r="D22" s="24">
        <v>3</v>
      </c>
      <c r="E22" s="25">
        <v>8</v>
      </c>
      <c r="F22" s="25">
        <v>23</v>
      </c>
      <c r="G22" s="25">
        <v>15</v>
      </c>
      <c r="H22" s="23">
        <v>2</v>
      </c>
      <c r="I22" s="25">
        <v>1</v>
      </c>
      <c r="J22" s="25">
        <v>0</v>
      </c>
      <c r="K22" s="19">
        <f t="shared" si="0"/>
        <v>14</v>
      </c>
      <c r="L22" s="40">
        <f t="shared" si="0"/>
        <v>37</v>
      </c>
      <c r="M22" s="20">
        <f t="shared" si="0"/>
        <v>18</v>
      </c>
      <c r="AB22" s="94"/>
      <c r="AC22" s="95"/>
      <c r="AF22" s="98"/>
      <c r="AH22" s="99"/>
      <c r="AI22" s="99"/>
      <c r="AJ22" s="99"/>
      <c r="AK22" s="86"/>
      <c r="AL22" s="89"/>
      <c r="AM22" s="86"/>
      <c r="AN22" s="54"/>
      <c r="AO22" s="54"/>
      <c r="AP22" s="54"/>
      <c r="AQ22" s="54"/>
    </row>
    <row r="23" spans="1:46" ht="15.75" customHeight="1" x14ac:dyDescent="0.2">
      <c r="A23" s="13" t="s">
        <v>12</v>
      </c>
      <c r="B23" s="17">
        <v>19</v>
      </c>
      <c r="C23" s="16">
        <v>12</v>
      </c>
      <c r="D23" s="18">
        <v>9</v>
      </c>
      <c r="E23" s="16">
        <v>45</v>
      </c>
      <c r="F23" s="16">
        <v>25</v>
      </c>
      <c r="G23" s="16">
        <v>27</v>
      </c>
      <c r="H23" s="17">
        <v>2</v>
      </c>
      <c r="I23" s="16">
        <v>2</v>
      </c>
      <c r="J23" s="16">
        <v>1</v>
      </c>
      <c r="K23" s="26">
        <f t="shared" si="0"/>
        <v>66</v>
      </c>
      <c r="L23" s="41">
        <f t="shared" si="0"/>
        <v>39</v>
      </c>
      <c r="M23" s="27">
        <f t="shared" si="0"/>
        <v>37</v>
      </c>
      <c r="AB23" s="94"/>
      <c r="AC23" s="95"/>
      <c r="AF23" s="98"/>
      <c r="AH23" s="99"/>
      <c r="AI23" s="99"/>
      <c r="AJ23" s="99"/>
      <c r="AK23" s="86"/>
      <c r="AL23" s="89"/>
      <c r="AM23" s="86"/>
      <c r="AN23" s="54"/>
      <c r="AO23" s="54"/>
      <c r="AP23" s="54"/>
      <c r="AQ23" s="54"/>
    </row>
    <row r="24" spans="1:46" ht="15.75" customHeight="1" x14ac:dyDescent="0.2">
      <c r="A24" s="13" t="s">
        <v>13</v>
      </c>
      <c r="B24" s="23">
        <v>12</v>
      </c>
      <c r="C24" s="25">
        <v>18</v>
      </c>
      <c r="D24" s="24">
        <v>20</v>
      </c>
      <c r="E24" s="25">
        <v>44</v>
      </c>
      <c r="F24" s="25">
        <v>33</v>
      </c>
      <c r="G24" s="25">
        <v>32</v>
      </c>
      <c r="H24" s="23">
        <v>1</v>
      </c>
      <c r="I24" s="25">
        <v>3</v>
      </c>
      <c r="J24" s="25">
        <v>4</v>
      </c>
      <c r="K24" s="19">
        <f t="shared" si="0"/>
        <v>57</v>
      </c>
      <c r="L24" s="40">
        <f t="shared" si="0"/>
        <v>54</v>
      </c>
      <c r="M24" s="20">
        <f t="shared" si="0"/>
        <v>56</v>
      </c>
      <c r="AB24" s="94"/>
      <c r="AC24" s="95"/>
      <c r="AF24" s="98"/>
      <c r="AH24" s="99"/>
      <c r="AI24" s="99"/>
      <c r="AJ24" s="99"/>
      <c r="AK24" s="86"/>
      <c r="AL24" s="89"/>
      <c r="AM24" s="86"/>
      <c r="AN24" s="54"/>
      <c r="AO24" s="54"/>
      <c r="AP24" s="54"/>
      <c r="AQ24" s="54"/>
    </row>
    <row r="25" spans="1:46" ht="15.75" customHeight="1" x14ac:dyDescent="0.2">
      <c r="A25" s="13" t="s">
        <v>14</v>
      </c>
      <c r="B25" s="17">
        <v>19</v>
      </c>
      <c r="C25" s="16">
        <v>24</v>
      </c>
      <c r="D25" s="18">
        <v>18</v>
      </c>
      <c r="E25" s="16">
        <v>42</v>
      </c>
      <c r="F25" s="16">
        <v>42</v>
      </c>
      <c r="G25" s="16">
        <v>39</v>
      </c>
      <c r="H25" s="17">
        <v>2</v>
      </c>
      <c r="I25" s="16">
        <v>2</v>
      </c>
      <c r="J25" s="16">
        <v>6</v>
      </c>
      <c r="K25" s="26">
        <f t="shared" si="0"/>
        <v>63</v>
      </c>
      <c r="L25" s="41">
        <f t="shared" si="0"/>
        <v>68</v>
      </c>
      <c r="M25" s="27">
        <f t="shared" si="0"/>
        <v>63</v>
      </c>
      <c r="AB25" s="94"/>
      <c r="AC25" s="95"/>
      <c r="AF25" s="98"/>
      <c r="AH25" s="99"/>
      <c r="AI25" s="99"/>
      <c r="AJ25" s="99"/>
      <c r="AK25" s="85"/>
      <c r="AL25" s="89"/>
      <c r="AM25" s="85"/>
      <c r="AN25" s="54"/>
      <c r="AO25" s="54"/>
      <c r="AP25" s="54"/>
      <c r="AQ25" s="54"/>
    </row>
    <row r="26" spans="1:46" ht="15.75" customHeight="1" x14ac:dyDescent="0.2">
      <c r="A26" s="13" t="s">
        <v>15</v>
      </c>
      <c r="B26" s="23">
        <v>23</v>
      </c>
      <c r="C26" s="25">
        <v>27</v>
      </c>
      <c r="D26" s="24">
        <v>35</v>
      </c>
      <c r="E26" s="25">
        <v>31</v>
      </c>
      <c r="F26" s="25">
        <v>36</v>
      </c>
      <c r="G26" s="25">
        <v>49</v>
      </c>
      <c r="H26" s="23">
        <v>1</v>
      </c>
      <c r="I26" s="25">
        <v>1</v>
      </c>
      <c r="J26" s="25">
        <v>3</v>
      </c>
      <c r="K26" s="19">
        <f t="shared" si="0"/>
        <v>55</v>
      </c>
      <c r="L26" s="40">
        <f t="shared" si="0"/>
        <v>64</v>
      </c>
      <c r="M26" s="20">
        <f t="shared" si="0"/>
        <v>87</v>
      </c>
      <c r="AB26" s="94"/>
      <c r="AC26" s="95"/>
      <c r="AF26" s="98"/>
      <c r="AH26" s="99"/>
      <c r="AI26" s="99"/>
      <c r="AJ26" s="99"/>
      <c r="AL26" s="89"/>
      <c r="AM26" s="54"/>
      <c r="AN26" s="54"/>
      <c r="AO26" s="54"/>
      <c r="AP26" s="54"/>
      <c r="AQ26" s="54"/>
    </row>
    <row r="27" spans="1:46" ht="15.75" customHeight="1" x14ac:dyDescent="0.2">
      <c r="A27" s="13" t="s">
        <v>16</v>
      </c>
      <c r="B27" s="17">
        <v>13</v>
      </c>
      <c r="C27" s="16">
        <v>16</v>
      </c>
      <c r="D27" s="18">
        <v>23</v>
      </c>
      <c r="E27" s="16">
        <v>28</v>
      </c>
      <c r="F27" s="16">
        <v>31</v>
      </c>
      <c r="G27" s="16">
        <v>25</v>
      </c>
      <c r="H27" s="17">
        <v>5</v>
      </c>
      <c r="I27" s="16">
        <v>2</v>
      </c>
      <c r="J27" s="16">
        <v>0</v>
      </c>
      <c r="K27" s="26">
        <f t="shared" si="0"/>
        <v>46</v>
      </c>
      <c r="L27" s="41">
        <f t="shared" si="0"/>
        <v>49</v>
      </c>
      <c r="M27" s="27">
        <f t="shared" si="0"/>
        <v>48</v>
      </c>
      <c r="AB27" s="94"/>
      <c r="AC27" s="95"/>
      <c r="AF27" s="98"/>
      <c r="AH27" s="99"/>
      <c r="AI27" s="99"/>
      <c r="AJ27" s="99"/>
      <c r="AL27" s="89"/>
      <c r="AM27" s="54"/>
      <c r="AN27" s="54"/>
      <c r="AO27" s="54"/>
      <c r="AP27" s="54"/>
      <c r="AQ27" s="54"/>
    </row>
    <row r="28" spans="1:46" ht="15.75" customHeight="1" x14ac:dyDescent="0.2">
      <c r="A28" s="13" t="s">
        <v>17</v>
      </c>
      <c r="B28" s="23">
        <v>14</v>
      </c>
      <c r="C28" s="25">
        <v>5</v>
      </c>
      <c r="D28" s="24">
        <v>11</v>
      </c>
      <c r="E28" s="25">
        <v>21</v>
      </c>
      <c r="F28" s="25">
        <v>9</v>
      </c>
      <c r="G28" s="25">
        <v>15</v>
      </c>
      <c r="H28" s="23">
        <v>1</v>
      </c>
      <c r="I28" s="25">
        <v>3</v>
      </c>
      <c r="J28" s="25">
        <v>0</v>
      </c>
      <c r="K28" s="19">
        <f t="shared" si="0"/>
        <v>36</v>
      </c>
      <c r="L28" s="40">
        <f t="shared" si="0"/>
        <v>17</v>
      </c>
      <c r="M28" s="20">
        <f t="shared" si="0"/>
        <v>26</v>
      </c>
      <c r="AB28" s="94"/>
      <c r="AC28" s="95"/>
      <c r="AF28" s="98"/>
      <c r="AH28" s="99"/>
      <c r="AI28" s="99"/>
      <c r="AJ28" s="99"/>
      <c r="AL28" s="89"/>
      <c r="AM28" s="54"/>
      <c r="AN28" s="54"/>
      <c r="AO28" s="54"/>
      <c r="AP28" s="54"/>
      <c r="AQ28" s="54"/>
    </row>
    <row r="29" spans="1:46" ht="15.75" customHeight="1" x14ac:dyDescent="0.2">
      <c r="A29" s="13" t="s">
        <v>18</v>
      </c>
      <c r="B29" s="23">
        <v>7</v>
      </c>
      <c r="C29" s="25">
        <v>3</v>
      </c>
      <c r="D29" s="24">
        <v>4</v>
      </c>
      <c r="E29" s="25">
        <v>5</v>
      </c>
      <c r="F29" s="25">
        <v>3</v>
      </c>
      <c r="G29" s="25">
        <v>2</v>
      </c>
      <c r="H29" s="23">
        <v>0</v>
      </c>
      <c r="I29" s="25">
        <v>0</v>
      </c>
      <c r="J29" s="25">
        <v>0</v>
      </c>
      <c r="K29" s="26">
        <f t="shared" si="0"/>
        <v>12</v>
      </c>
      <c r="L29" s="41">
        <f t="shared" si="0"/>
        <v>6</v>
      </c>
      <c r="M29" s="27">
        <f t="shared" si="0"/>
        <v>6</v>
      </c>
      <c r="AB29" s="94"/>
      <c r="AC29" s="95"/>
      <c r="AF29" s="98"/>
      <c r="AH29" s="99"/>
      <c r="AI29" s="99"/>
      <c r="AJ29" s="99"/>
      <c r="AL29" s="89"/>
      <c r="AM29" s="54"/>
      <c r="AN29" s="54"/>
      <c r="AO29" s="54"/>
      <c r="AP29" s="54"/>
      <c r="AQ29" s="54"/>
    </row>
    <row r="30" spans="1:46" ht="15.75" customHeight="1" x14ac:dyDescent="0.2">
      <c r="A30" s="13" t="s">
        <v>19</v>
      </c>
      <c r="B30" s="31">
        <v>2</v>
      </c>
      <c r="C30" s="33">
        <v>1</v>
      </c>
      <c r="D30" s="32">
        <v>1</v>
      </c>
      <c r="E30" s="33">
        <v>3</v>
      </c>
      <c r="F30" s="33">
        <v>1</v>
      </c>
      <c r="G30" s="33">
        <v>6</v>
      </c>
      <c r="H30" s="31">
        <v>1</v>
      </c>
      <c r="I30" s="33">
        <v>0</v>
      </c>
      <c r="J30" s="33">
        <v>1</v>
      </c>
      <c r="K30" s="19">
        <f t="shared" si="0"/>
        <v>6</v>
      </c>
      <c r="L30" s="40">
        <f t="shared" si="0"/>
        <v>2</v>
      </c>
      <c r="M30" s="20">
        <f t="shared" si="0"/>
        <v>8</v>
      </c>
      <c r="AB30" s="94"/>
      <c r="AC30" s="95"/>
      <c r="AF30" s="98"/>
      <c r="AH30" s="99"/>
      <c r="AI30" s="99"/>
      <c r="AJ30" s="99"/>
      <c r="AL30" s="89"/>
      <c r="AM30" s="54"/>
      <c r="AN30" s="54"/>
      <c r="AO30" s="54"/>
      <c r="AP30" s="54"/>
      <c r="AQ30" s="54"/>
    </row>
    <row r="31" spans="1:46" ht="15.75" customHeight="1" x14ac:dyDescent="0.2">
      <c r="A31" s="30" t="s">
        <v>4</v>
      </c>
      <c r="B31" s="34">
        <f t="shared" ref="B31:M31" si="1">SUM(B19:B30)</f>
        <v>115</v>
      </c>
      <c r="C31" s="35">
        <f t="shared" si="1"/>
        <v>126</v>
      </c>
      <c r="D31" s="35">
        <f t="shared" si="1"/>
        <v>128</v>
      </c>
      <c r="E31" s="34">
        <f t="shared" si="1"/>
        <v>228</v>
      </c>
      <c r="F31" s="35">
        <f t="shared" si="1"/>
        <v>210</v>
      </c>
      <c r="G31" s="35">
        <f t="shared" si="1"/>
        <v>219</v>
      </c>
      <c r="H31" s="34">
        <f t="shared" si="1"/>
        <v>16</v>
      </c>
      <c r="I31" s="35">
        <f t="shared" si="1"/>
        <v>17</v>
      </c>
      <c r="J31" s="35">
        <f t="shared" si="1"/>
        <v>17</v>
      </c>
      <c r="K31" s="34">
        <f t="shared" si="1"/>
        <v>359</v>
      </c>
      <c r="L31" s="35">
        <f t="shared" si="1"/>
        <v>353</v>
      </c>
      <c r="M31" s="36">
        <f t="shared" si="1"/>
        <v>364</v>
      </c>
      <c r="AB31" s="94"/>
      <c r="AC31" s="95"/>
      <c r="AF31" s="98"/>
      <c r="AH31" s="100"/>
      <c r="AI31" s="100"/>
      <c r="AJ31" s="100"/>
      <c r="AM31" s="54"/>
      <c r="AN31" s="54"/>
      <c r="AO31" s="54"/>
      <c r="AP31" s="54"/>
      <c r="AQ31" s="54"/>
    </row>
    <row r="32" spans="1:46" ht="11.25" customHeight="1" x14ac:dyDescent="0.2">
      <c r="AM32" s="54"/>
      <c r="AN32" s="54"/>
      <c r="AO32" s="54"/>
      <c r="AP32" s="54"/>
      <c r="AQ32" s="54"/>
    </row>
    <row r="33" spans="1:49" ht="11.25" customHeight="1" x14ac:dyDescent="0.2">
      <c r="AM33" s="54"/>
      <c r="AN33" s="54"/>
      <c r="AO33" s="54"/>
      <c r="AP33" s="54"/>
      <c r="AQ33" s="54"/>
    </row>
    <row r="34" spans="1:49" ht="11.25" customHeight="1" x14ac:dyDescent="0.2">
      <c r="AM34" s="54"/>
      <c r="AN34" s="54"/>
      <c r="AO34" s="54"/>
      <c r="AP34" s="54"/>
      <c r="AQ34" s="54"/>
    </row>
    <row r="35" spans="1:49" x14ac:dyDescent="0.2">
      <c r="A35" s="147" t="s">
        <v>67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AF35" s="90"/>
      <c r="AJ35" s="47"/>
      <c r="AK35" s="47"/>
      <c r="AL35" s="54"/>
      <c r="AM35" s="54"/>
      <c r="AN35" s="54"/>
      <c r="AO35" s="54"/>
      <c r="AP35" s="54"/>
      <c r="AQ35" s="54"/>
    </row>
    <row r="36" spans="1:49" ht="14.25" customHeight="1" x14ac:dyDescent="0.2">
      <c r="AF36" s="90"/>
      <c r="AG36" s="98"/>
      <c r="AJ36" s="47"/>
      <c r="AK36" s="47"/>
      <c r="AL36" s="54"/>
      <c r="AM36" s="54"/>
      <c r="AN36" s="54"/>
      <c r="AO36" s="54"/>
      <c r="AP36" s="54"/>
      <c r="AQ36" s="54"/>
    </row>
    <row r="37" spans="1:49" ht="14.25" customHeight="1" x14ac:dyDescent="0.2">
      <c r="AF37" s="90"/>
      <c r="AG37" s="98"/>
      <c r="AJ37" s="47"/>
      <c r="AK37" s="47"/>
      <c r="AL37" s="54"/>
      <c r="AM37" s="54"/>
      <c r="AN37" s="54"/>
      <c r="AO37" s="54"/>
      <c r="AP37" s="54"/>
      <c r="AQ37" s="54"/>
    </row>
    <row r="38" spans="1:49" ht="14.25" customHeight="1" x14ac:dyDescent="0.2">
      <c r="AF38" s="90"/>
      <c r="AG38" s="98"/>
      <c r="AJ38" s="47"/>
      <c r="AK38" s="47"/>
      <c r="AL38" s="47"/>
    </row>
    <row r="39" spans="1:49" ht="14.25" customHeight="1" x14ac:dyDescent="0.2">
      <c r="AF39" s="90"/>
      <c r="AG39" s="98"/>
      <c r="AJ39" s="47"/>
      <c r="AK39" s="47"/>
      <c r="AL39" s="47"/>
    </row>
    <row r="40" spans="1:49" ht="14.25" customHeight="1" x14ac:dyDescent="0.2">
      <c r="AF40" s="90"/>
      <c r="AG40" s="98"/>
      <c r="AJ40" s="47"/>
      <c r="AK40" s="47"/>
      <c r="AL40" s="47"/>
    </row>
    <row r="41" spans="1:49" ht="14.25" customHeight="1" x14ac:dyDescent="0.2">
      <c r="AF41" s="90"/>
      <c r="AG41" s="98"/>
    </row>
    <row r="42" spans="1:49" ht="14.25" customHeight="1" x14ac:dyDescent="0.2">
      <c r="AF42" s="90"/>
      <c r="AG42" s="98"/>
      <c r="AJ42" s="47"/>
      <c r="AK42" s="47"/>
      <c r="AL42" s="47"/>
    </row>
    <row r="43" spans="1:49" ht="14.25" customHeight="1" x14ac:dyDescent="0.2">
      <c r="AF43" s="90"/>
      <c r="AG43" s="98"/>
      <c r="AJ43" s="47"/>
      <c r="AK43" s="47"/>
      <c r="AL43" s="47"/>
    </row>
    <row r="44" spans="1:49" ht="14.25" customHeight="1" x14ac:dyDescent="0.2">
      <c r="AF44" s="90"/>
      <c r="AG44" s="98"/>
      <c r="AM44" s="79"/>
      <c r="AN44" s="79"/>
      <c r="AO44" s="79"/>
      <c r="AP44" s="79"/>
      <c r="AQ44" s="79"/>
      <c r="AR44" s="79"/>
      <c r="AS44" s="79"/>
      <c r="AT44" s="66"/>
      <c r="AU44" s="79"/>
      <c r="AV44" s="79"/>
      <c r="AW44" s="79"/>
    </row>
    <row r="45" spans="1:49" ht="14.25" customHeight="1" x14ac:dyDescent="0.2">
      <c r="AF45" s="90"/>
      <c r="AG45" s="98"/>
      <c r="AJ45" s="47"/>
      <c r="AK45" s="47"/>
      <c r="AL45" s="47"/>
    </row>
    <row r="46" spans="1:49" ht="14.25" customHeight="1" x14ac:dyDescent="0.2">
      <c r="AF46" s="90"/>
      <c r="AG46" s="98"/>
      <c r="AJ46" s="54"/>
      <c r="AK46" s="47"/>
      <c r="AL46" s="47"/>
    </row>
    <row r="47" spans="1:49" ht="14.25" customHeight="1" x14ac:dyDescent="0.2">
      <c r="AF47" s="90"/>
      <c r="AG47" s="98"/>
    </row>
    <row r="48" spans="1:49" ht="14.25" customHeight="1" x14ac:dyDescent="0.2">
      <c r="AF48" s="90"/>
      <c r="AG48" s="98"/>
      <c r="AJ48" s="47"/>
      <c r="AK48" s="47"/>
      <c r="AL48" s="47"/>
    </row>
    <row r="49" spans="21:38" ht="14.25" customHeight="1" x14ac:dyDescent="0.2">
      <c r="X49" s="145" t="s">
        <v>36</v>
      </c>
      <c r="Y49" s="145"/>
      <c r="AE49" s="98"/>
      <c r="AG49" s="98"/>
      <c r="AJ49" s="47"/>
      <c r="AK49" s="47"/>
      <c r="AL49" s="47"/>
    </row>
    <row r="50" spans="21:38" ht="14.25" customHeight="1" x14ac:dyDescent="0.2">
      <c r="AJ50" s="47"/>
      <c r="AK50" s="47"/>
      <c r="AL50" s="47"/>
    </row>
    <row r="51" spans="21:38" ht="14.25" customHeight="1" x14ac:dyDescent="0.2">
      <c r="AJ51" s="47"/>
      <c r="AK51" s="47"/>
      <c r="AL51" s="47"/>
    </row>
    <row r="52" spans="21:38" ht="14.25" customHeight="1" x14ac:dyDescent="0.2"/>
    <row r="53" spans="21:38" ht="27" customHeight="1" x14ac:dyDescent="0.3">
      <c r="U53" s="38"/>
      <c r="V53" s="38"/>
      <c r="W53" s="152">
        <v>18</v>
      </c>
      <c r="X53" s="152"/>
      <c r="Y53" s="152"/>
    </row>
  </sheetData>
  <mergeCells count="14">
    <mergeCell ref="W53:Y53"/>
    <mergeCell ref="B17:D17"/>
    <mergeCell ref="E17:G17"/>
    <mergeCell ref="H17:J17"/>
    <mergeCell ref="K17:M17"/>
    <mergeCell ref="A35:X35"/>
    <mergeCell ref="X49:Y49"/>
    <mergeCell ref="B16:M16"/>
    <mergeCell ref="N16:Y16"/>
    <mergeCell ref="A5:Y5"/>
    <mergeCell ref="B7:G7"/>
    <mergeCell ref="H7:M7"/>
    <mergeCell ref="N7:S7"/>
    <mergeCell ref="T7:Y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selection activeCell="AM46" sqref="AM46"/>
    </sheetView>
  </sheetViews>
  <sheetFormatPr defaultRowHeight="12.75" x14ac:dyDescent="0.2"/>
  <cols>
    <col min="1" max="1" width="8.28515625" style="1" customWidth="1"/>
    <col min="2" max="25" width="3.7109375" style="1" customWidth="1"/>
    <col min="26" max="26" width="0.42578125" style="1" customWidth="1"/>
    <col min="27" max="27" width="7.85546875" style="1" customWidth="1"/>
    <col min="28" max="28" width="15.28515625" style="79" customWidth="1"/>
    <col min="29" max="29" width="9.140625" style="79"/>
    <col min="30" max="38" width="6.7109375" style="79" customWidth="1"/>
    <col min="39" max="39" width="6.7109375" style="47" customWidth="1"/>
    <col min="40" max="41" width="9.140625" style="47"/>
    <col min="42" max="16384" width="9.140625" style="1"/>
  </cols>
  <sheetData>
    <row r="1" spans="1:41" x14ac:dyDescent="0.2">
      <c r="H1" s="1" t="s">
        <v>6</v>
      </c>
      <c r="AB1" s="94"/>
      <c r="AC1" s="95"/>
      <c r="AD1" s="95"/>
      <c r="AE1" s="95"/>
      <c r="AF1" s="95"/>
      <c r="AJ1" s="79" t="s">
        <v>7</v>
      </c>
    </row>
    <row r="2" spans="1:41" x14ac:dyDescent="0.2">
      <c r="AB2" s="94"/>
      <c r="AC2" s="95"/>
      <c r="AD2" s="95"/>
      <c r="AE2" s="95"/>
      <c r="AF2" s="95"/>
    </row>
    <row r="3" spans="1:41" x14ac:dyDescent="0.2">
      <c r="AB3" s="94"/>
      <c r="AC3" s="95"/>
      <c r="AD3" s="95"/>
      <c r="AE3" s="95"/>
      <c r="AF3" s="95"/>
    </row>
    <row r="4" spans="1:41" x14ac:dyDescent="0.2">
      <c r="AB4" s="94"/>
      <c r="AC4" s="95"/>
      <c r="AD4" s="95"/>
      <c r="AE4" s="95"/>
      <c r="AF4" s="95"/>
    </row>
    <row r="5" spans="1:41" x14ac:dyDescent="0.2">
      <c r="A5" s="146" t="s">
        <v>54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AB5" s="94"/>
      <c r="AC5" s="95"/>
      <c r="AD5" s="95"/>
      <c r="AE5" s="95"/>
      <c r="AF5" s="95"/>
    </row>
    <row r="6" spans="1:41" s="2" customFormat="1" ht="11.25" customHeight="1" x14ac:dyDescent="0.2">
      <c r="AB6" s="83"/>
      <c r="AC6" s="83"/>
      <c r="AD6" s="83"/>
      <c r="AE6" s="83"/>
      <c r="AF6" s="83"/>
      <c r="AG6" s="83"/>
      <c r="AH6" s="83"/>
      <c r="AI6" s="84"/>
      <c r="AJ6" s="84"/>
      <c r="AK6" s="84"/>
      <c r="AL6" s="84"/>
      <c r="AM6" s="48"/>
      <c r="AN6" s="48"/>
      <c r="AO6" s="48"/>
    </row>
    <row r="7" spans="1:41" x14ac:dyDescent="0.2">
      <c r="B7" s="144" t="s">
        <v>37</v>
      </c>
      <c r="C7" s="144"/>
      <c r="D7" s="144"/>
      <c r="E7" s="144"/>
      <c r="F7" s="144"/>
      <c r="G7" s="144"/>
      <c r="H7" s="144" t="s">
        <v>40</v>
      </c>
      <c r="I7" s="144"/>
      <c r="J7" s="144"/>
      <c r="K7" s="144"/>
      <c r="L7" s="144"/>
      <c r="M7" s="144"/>
      <c r="N7" s="144" t="s">
        <v>41</v>
      </c>
      <c r="O7" s="144"/>
      <c r="P7" s="144"/>
      <c r="Q7" s="144"/>
      <c r="R7" s="144"/>
      <c r="S7" s="144"/>
      <c r="T7" s="144" t="s">
        <v>47</v>
      </c>
      <c r="U7" s="144"/>
      <c r="V7" s="144"/>
      <c r="W7" s="144"/>
      <c r="X7" s="144"/>
      <c r="Y7" s="144"/>
    </row>
    <row r="8" spans="1:41" ht="80.25" customHeight="1" x14ac:dyDescent="0.2">
      <c r="A8" s="9"/>
      <c r="B8" s="11" t="s">
        <v>0</v>
      </c>
      <c r="C8" s="11" t="s">
        <v>3</v>
      </c>
      <c r="D8" s="11" t="s">
        <v>5</v>
      </c>
      <c r="E8" s="11" t="s">
        <v>1</v>
      </c>
      <c r="F8" s="11" t="s">
        <v>2</v>
      </c>
      <c r="G8" s="28" t="s">
        <v>4</v>
      </c>
      <c r="H8" s="11" t="s">
        <v>0</v>
      </c>
      <c r="I8" s="11" t="s">
        <v>3</v>
      </c>
      <c r="J8" s="11" t="s">
        <v>5</v>
      </c>
      <c r="K8" s="11" t="s">
        <v>1</v>
      </c>
      <c r="L8" s="11" t="s">
        <v>2</v>
      </c>
      <c r="M8" s="28" t="s">
        <v>4</v>
      </c>
      <c r="N8" s="11" t="s">
        <v>0</v>
      </c>
      <c r="O8" s="11" t="s">
        <v>3</v>
      </c>
      <c r="P8" s="11" t="s">
        <v>5</v>
      </c>
      <c r="Q8" s="11" t="s">
        <v>1</v>
      </c>
      <c r="R8" s="11" t="s">
        <v>2</v>
      </c>
      <c r="S8" s="28" t="s">
        <v>4</v>
      </c>
      <c r="T8" s="11" t="s">
        <v>0</v>
      </c>
      <c r="U8" s="11" t="s">
        <v>3</v>
      </c>
      <c r="V8" s="11" t="s">
        <v>5</v>
      </c>
      <c r="W8" s="11" t="s">
        <v>1</v>
      </c>
      <c r="X8" s="11" t="s">
        <v>2</v>
      </c>
      <c r="Y8" s="28" t="s">
        <v>4</v>
      </c>
    </row>
    <row r="9" spans="1:41" s="4" customFormat="1" x14ac:dyDescent="0.2">
      <c r="A9" s="29" t="s">
        <v>42</v>
      </c>
      <c r="B9" s="6">
        <v>30</v>
      </c>
      <c r="C9" s="6">
        <v>43</v>
      </c>
      <c r="D9" s="6">
        <v>16</v>
      </c>
      <c r="E9" s="6">
        <v>28</v>
      </c>
      <c r="F9" s="6">
        <v>9</v>
      </c>
      <c r="G9" s="7">
        <f>SUM(B9:F9)</f>
        <v>126</v>
      </c>
      <c r="H9" s="6">
        <v>0</v>
      </c>
      <c r="I9" s="6">
        <v>3</v>
      </c>
      <c r="J9" s="6">
        <v>1</v>
      </c>
      <c r="K9" s="6">
        <v>2</v>
      </c>
      <c r="L9" s="6">
        <v>0</v>
      </c>
      <c r="M9" s="7">
        <f>SUM(H9:L9)</f>
        <v>6</v>
      </c>
      <c r="N9" s="6">
        <v>33</v>
      </c>
      <c r="O9" s="6">
        <v>46</v>
      </c>
      <c r="P9" s="6">
        <v>16</v>
      </c>
      <c r="Q9" s="6">
        <v>29</v>
      </c>
      <c r="R9" s="6">
        <v>11</v>
      </c>
      <c r="S9" s="7">
        <f>SUM(N9:R9)</f>
        <v>135</v>
      </c>
      <c r="T9" s="6">
        <v>1</v>
      </c>
      <c r="U9" s="6">
        <v>4</v>
      </c>
      <c r="V9" s="6">
        <v>3</v>
      </c>
      <c r="W9" s="6">
        <v>6</v>
      </c>
      <c r="X9" s="6">
        <v>1</v>
      </c>
      <c r="Y9" s="7">
        <f>SUM(T9:X9)</f>
        <v>15</v>
      </c>
      <c r="AB9" s="83"/>
      <c r="AC9" s="93"/>
      <c r="AD9" s="93"/>
      <c r="AE9" s="93"/>
      <c r="AF9" s="93"/>
      <c r="AG9" s="93"/>
      <c r="AH9" s="83"/>
      <c r="AI9" s="83"/>
      <c r="AJ9" s="83"/>
      <c r="AK9" s="83"/>
      <c r="AL9" s="83"/>
      <c r="AM9" s="49"/>
      <c r="AN9" s="49"/>
      <c r="AO9" s="49"/>
    </row>
    <row r="10" spans="1:41" x14ac:dyDescent="0.2">
      <c r="A10" s="12" t="s">
        <v>43</v>
      </c>
      <c r="B10" s="6">
        <v>92</v>
      </c>
      <c r="C10" s="6">
        <v>55</v>
      </c>
      <c r="D10" s="6">
        <v>8</v>
      </c>
      <c r="E10" s="6">
        <v>39</v>
      </c>
      <c r="F10" s="6">
        <v>16</v>
      </c>
      <c r="G10" s="7">
        <f>SUM(B10:F10)</f>
        <v>210</v>
      </c>
      <c r="H10" s="6">
        <v>3</v>
      </c>
      <c r="I10" s="6">
        <v>2</v>
      </c>
      <c r="J10" s="6">
        <v>0</v>
      </c>
      <c r="K10" s="6">
        <v>4</v>
      </c>
      <c r="L10" s="6">
        <v>1</v>
      </c>
      <c r="M10" s="7">
        <f>SUM(H10:L10)</f>
        <v>10</v>
      </c>
      <c r="N10" s="6">
        <v>95</v>
      </c>
      <c r="O10" s="6">
        <v>62</v>
      </c>
      <c r="P10" s="6">
        <v>10</v>
      </c>
      <c r="Q10" s="6">
        <v>49</v>
      </c>
      <c r="R10" s="6">
        <v>17</v>
      </c>
      <c r="S10" s="7">
        <f>SUM(N10:R10)</f>
        <v>233</v>
      </c>
      <c r="T10" s="6">
        <v>3</v>
      </c>
      <c r="U10" s="6">
        <v>16</v>
      </c>
      <c r="V10" s="6">
        <v>1</v>
      </c>
      <c r="W10" s="6">
        <v>13</v>
      </c>
      <c r="X10" s="6">
        <v>2</v>
      </c>
      <c r="Y10" s="7">
        <f>SUM(T10:X10)</f>
        <v>35</v>
      </c>
      <c r="AB10" s="83"/>
      <c r="AC10" s="96"/>
      <c r="AD10" s="97"/>
      <c r="AE10" s="97"/>
      <c r="AF10" s="97"/>
      <c r="AG10" s="97"/>
      <c r="AH10" s="85"/>
      <c r="AI10" s="85"/>
      <c r="AJ10" s="85"/>
      <c r="AK10" s="85"/>
      <c r="AL10" s="85"/>
      <c r="AM10" s="50"/>
    </row>
    <row r="11" spans="1:41" x14ac:dyDescent="0.2">
      <c r="A11" s="12" t="s">
        <v>44</v>
      </c>
      <c r="B11" s="6">
        <v>1</v>
      </c>
      <c r="C11" s="6">
        <v>5</v>
      </c>
      <c r="D11" s="6">
        <v>2</v>
      </c>
      <c r="E11" s="6">
        <v>3</v>
      </c>
      <c r="F11" s="6">
        <v>6</v>
      </c>
      <c r="G11" s="7">
        <f>SUM(B11:F11)</f>
        <v>17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7">
        <f>SUM(H11:L11)</f>
        <v>0</v>
      </c>
      <c r="N11" s="6">
        <v>1</v>
      </c>
      <c r="O11" s="6">
        <v>5</v>
      </c>
      <c r="P11" s="6">
        <v>2</v>
      </c>
      <c r="Q11" s="6">
        <v>6</v>
      </c>
      <c r="R11" s="6">
        <v>6</v>
      </c>
      <c r="S11" s="7">
        <f>SUM(N11:R11)</f>
        <v>20</v>
      </c>
      <c r="T11" s="6">
        <v>0</v>
      </c>
      <c r="U11" s="6">
        <v>2</v>
      </c>
      <c r="V11" s="6">
        <v>2</v>
      </c>
      <c r="W11" s="6">
        <v>3</v>
      </c>
      <c r="X11" s="6">
        <v>1</v>
      </c>
      <c r="Y11" s="7">
        <f>SUM(T11:X11)</f>
        <v>8</v>
      </c>
      <c r="AB11" s="83"/>
      <c r="AC11" s="94"/>
      <c r="AD11" s="95"/>
      <c r="AE11" s="95"/>
      <c r="AF11" s="95"/>
      <c r="AG11" s="95"/>
      <c r="AH11" s="86"/>
      <c r="AI11" s="86"/>
      <c r="AJ11" s="86"/>
      <c r="AK11" s="86"/>
      <c r="AL11" s="85"/>
      <c r="AM11" s="50"/>
    </row>
    <row r="12" spans="1:41" x14ac:dyDescent="0.2">
      <c r="A12" s="14" t="s">
        <v>4</v>
      </c>
      <c r="B12" s="15">
        <f>SUM(B9:B11)</f>
        <v>123</v>
      </c>
      <c r="C12" s="15">
        <f>SUM(C9:C11)</f>
        <v>103</v>
      </c>
      <c r="D12" s="15">
        <f>SUM(D9:D11)</f>
        <v>26</v>
      </c>
      <c r="E12" s="15">
        <f>SUM(E9:E11)</f>
        <v>70</v>
      </c>
      <c r="F12" s="15">
        <f>SUM(F9:F11)</f>
        <v>31</v>
      </c>
      <c r="G12" s="15">
        <f>SUM(B12:F12)</f>
        <v>353</v>
      </c>
      <c r="H12" s="15">
        <f>SUM(H9:H11)</f>
        <v>3</v>
      </c>
      <c r="I12" s="15">
        <f>SUM(I9:I11)</f>
        <v>5</v>
      </c>
      <c r="J12" s="15">
        <f>SUM(J9:J11)</f>
        <v>1</v>
      </c>
      <c r="K12" s="15">
        <f>SUM(K9:K11)</f>
        <v>6</v>
      </c>
      <c r="L12" s="15">
        <f>SUM(L9:L11)</f>
        <v>1</v>
      </c>
      <c r="M12" s="15">
        <f>SUM(H12:L12)</f>
        <v>16</v>
      </c>
      <c r="N12" s="15">
        <f>SUM(N9:N11)</f>
        <v>129</v>
      </c>
      <c r="O12" s="15">
        <f>SUM(O9:O11)</f>
        <v>113</v>
      </c>
      <c r="P12" s="15">
        <f>SUM(P9:P11)</f>
        <v>28</v>
      </c>
      <c r="Q12" s="15">
        <f>SUM(Q9:Q11)</f>
        <v>84</v>
      </c>
      <c r="R12" s="15">
        <f>SUM(R9:R11)</f>
        <v>34</v>
      </c>
      <c r="S12" s="15">
        <f>SUM(N12:R12)</f>
        <v>388</v>
      </c>
      <c r="T12" s="15">
        <f>SUM(T9:T11)</f>
        <v>4</v>
      </c>
      <c r="U12" s="15">
        <f>SUM(U9:U11)</f>
        <v>22</v>
      </c>
      <c r="V12" s="15">
        <f>SUM(V9:V11)</f>
        <v>6</v>
      </c>
      <c r="W12" s="15">
        <f>SUM(W9:W11)</f>
        <v>22</v>
      </c>
      <c r="X12" s="15">
        <f>SUM(X9:X11)</f>
        <v>4</v>
      </c>
      <c r="Y12" s="15">
        <f>SUM(T12:X12)</f>
        <v>58</v>
      </c>
      <c r="AB12" s="83"/>
      <c r="AC12" s="94"/>
      <c r="AD12" s="95"/>
      <c r="AE12" s="95"/>
      <c r="AF12" s="95"/>
      <c r="AG12" s="95"/>
      <c r="AH12" s="86"/>
      <c r="AI12" s="86"/>
      <c r="AJ12" s="86"/>
      <c r="AK12" s="86"/>
      <c r="AL12" s="85"/>
      <c r="AM12" s="50"/>
    </row>
    <row r="13" spans="1:41" x14ac:dyDescent="0.2">
      <c r="A13" s="3" t="s">
        <v>45</v>
      </c>
      <c r="AB13" s="83"/>
      <c r="AC13" s="94"/>
      <c r="AD13" s="95"/>
      <c r="AE13" s="95"/>
      <c r="AF13" s="95"/>
      <c r="AG13" s="95"/>
      <c r="AH13" s="86"/>
      <c r="AI13" s="86"/>
      <c r="AJ13" s="86"/>
      <c r="AK13" s="86"/>
      <c r="AL13" s="85"/>
      <c r="AM13" s="50"/>
    </row>
    <row r="14" spans="1:41" x14ac:dyDescent="0.2">
      <c r="AA14" s="78"/>
      <c r="AB14" s="85"/>
      <c r="AC14" s="94"/>
      <c r="AD14" s="95"/>
      <c r="AE14" s="95"/>
      <c r="AF14" s="95"/>
      <c r="AG14" s="95"/>
      <c r="AH14" s="85"/>
      <c r="AI14" s="85"/>
      <c r="AJ14" s="85"/>
      <c r="AK14" s="85"/>
      <c r="AL14" s="85"/>
      <c r="AM14" s="82"/>
    </row>
    <row r="15" spans="1:41" x14ac:dyDescent="0.2">
      <c r="AB15" s="83"/>
      <c r="AC15" s="94"/>
      <c r="AD15" s="95"/>
      <c r="AE15" s="95"/>
      <c r="AF15" s="95"/>
      <c r="AG15" s="95"/>
      <c r="AH15" s="86"/>
      <c r="AI15" s="86"/>
      <c r="AJ15" s="86"/>
      <c r="AK15" s="86"/>
      <c r="AL15" s="85"/>
      <c r="AM15" s="50"/>
    </row>
    <row r="16" spans="1:41" ht="12.75" customHeight="1" x14ac:dyDescent="0.2">
      <c r="A16" s="9"/>
      <c r="B16" s="149" t="s">
        <v>22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0" t="s">
        <v>56</v>
      </c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AD16" s="86"/>
      <c r="AE16" s="86"/>
      <c r="AF16" s="86"/>
      <c r="AG16" s="86"/>
      <c r="AJ16" s="86"/>
      <c r="AK16" s="86"/>
      <c r="AL16" s="85"/>
      <c r="AM16" s="50"/>
    </row>
    <row r="17" spans="1:41" ht="12.75" customHeight="1" x14ac:dyDescent="0.2">
      <c r="A17" s="9"/>
      <c r="B17" s="148" t="s">
        <v>20</v>
      </c>
      <c r="C17" s="148"/>
      <c r="D17" s="148"/>
      <c r="E17" s="148" t="s">
        <v>21</v>
      </c>
      <c r="F17" s="148"/>
      <c r="G17" s="148"/>
      <c r="H17" s="148" t="s">
        <v>39</v>
      </c>
      <c r="I17" s="148"/>
      <c r="J17" s="148"/>
      <c r="K17" s="149" t="s">
        <v>4</v>
      </c>
      <c r="L17" s="149"/>
      <c r="M17" s="149"/>
      <c r="AG17" s="86"/>
      <c r="AH17" s="86"/>
      <c r="AK17" s="86"/>
      <c r="AL17" s="85"/>
      <c r="AM17" s="50"/>
    </row>
    <row r="18" spans="1:41" s="2" customFormat="1" ht="33" customHeight="1" x14ac:dyDescent="0.2">
      <c r="A18" s="10"/>
      <c r="B18" s="21" t="s">
        <v>49</v>
      </c>
      <c r="C18" s="39" t="s">
        <v>53</v>
      </c>
      <c r="D18" s="22" t="s">
        <v>55</v>
      </c>
      <c r="E18" s="21" t="s">
        <v>49</v>
      </c>
      <c r="F18" s="39" t="s">
        <v>53</v>
      </c>
      <c r="G18" s="22" t="s">
        <v>55</v>
      </c>
      <c r="H18" s="21" t="s">
        <v>49</v>
      </c>
      <c r="I18" s="39" t="s">
        <v>53</v>
      </c>
      <c r="J18" s="45" t="s">
        <v>55</v>
      </c>
      <c r="K18" s="42" t="s">
        <v>49</v>
      </c>
      <c r="L18" s="43" t="s">
        <v>53</v>
      </c>
      <c r="M18" s="44" t="s">
        <v>55</v>
      </c>
      <c r="AB18" s="84"/>
      <c r="AC18" s="84"/>
      <c r="AD18" s="84"/>
      <c r="AE18" s="84"/>
      <c r="AF18" s="84"/>
      <c r="AG18" s="84"/>
      <c r="AH18" s="86"/>
      <c r="AI18" s="86"/>
      <c r="AJ18" s="86"/>
      <c r="AK18" s="87"/>
      <c r="AL18" s="84"/>
      <c r="AM18" s="48"/>
      <c r="AN18" s="48"/>
      <c r="AO18" s="48"/>
    </row>
    <row r="19" spans="1:41" ht="15.75" customHeight="1" x14ac:dyDescent="0.2">
      <c r="A19" s="13" t="s">
        <v>8</v>
      </c>
      <c r="B19" s="17">
        <v>2</v>
      </c>
      <c r="C19" s="16">
        <v>0</v>
      </c>
      <c r="D19" s="18">
        <v>1</v>
      </c>
      <c r="E19" s="16">
        <v>0</v>
      </c>
      <c r="F19" s="16">
        <v>0</v>
      </c>
      <c r="G19" s="16">
        <v>1</v>
      </c>
      <c r="H19" s="17">
        <v>0</v>
      </c>
      <c r="I19" s="16">
        <v>0</v>
      </c>
      <c r="J19" s="16">
        <v>0</v>
      </c>
      <c r="K19" s="26">
        <f>B19+E19+H19</f>
        <v>2</v>
      </c>
      <c r="L19" s="41">
        <f>C19+F19+I19</f>
        <v>0</v>
      </c>
      <c r="M19" s="27">
        <f>D19+G19+J19</f>
        <v>2</v>
      </c>
      <c r="AB19" s="93"/>
      <c r="AC19" s="93"/>
      <c r="AF19" s="98"/>
      <c r="AH19" s="99"/>
      <c r="AI19" s="99"/>
      <c r="AJ19" s="99"/>
      <c r="AK19" s="86"/>
      <c r="AL19" s="89"/>
      <c r="AM19" s="53"/>
    </row>
    <row r="20" spans="1:41" ht="15.75" customHeight="1" x14ac:dyDescent="0.2">
      <c r="A20" s="13" t="s">
        <v>9</v>
      </c>
      <c r="B20" s="23">
        <v>0</v>
      </c>
      <c r="C20" s="25">
        <v>0</v>
      </c>
      <c r="D20" s="24">
        <v>1</v>
      </c>
      <c r="E20" s="25">
        <v>1</v>
      </c>
      <c r="F20" s="25">
        <v>0</v>
      </c>
      <c r="G20" s="25">
        <v>0</v>
      </c>
      <c r="H20" s="23">
        <v>0</v>
      </c>
      <c r="I20" s="25">
        <v>1</v>
      </c>
      <c r="J20" s="25">
        <v>3</v>
      </c>
      <c r="K20" s="19">
        <f t="shared" ref="K20:M30" si="0">B20+E20+H20</f>
        <v>1</v>
      </c>
      <c r="L20" s="40">
        <f t="shared" si="0"/>
        <v>1</v>
      </c>
      <c r="M20" s="20">
        <f t="shared" si="0"/>
        <v>4</v>
      </c>
      <c r="AB20" s="94"/>
      <c r="AC20" s="95"/>
      <c r="AF20" s="98"/>
      <c r="AH20" s="99"/>
      <c r="AI20" s="99"/>
      <c r="AJ20" s="99"/>
      <c r="AK20" s="86"/>
      <c r="AL20" s="89"/>
      <c r="AM20" s="53"/>
    </row>
    <row r="21" spans="1:41" ht="15.75" customHeight="1" x14ac:dyDescent="0.2">
      <c r="A21" s="13" t="s">
        <v>10</v>
      </c>
      <c r="B21" s="17">
        <v>0</v>
      </c>
      <c r="C21" s="16">
        <v>2</v>
      </c>
      <c r="D21" s="18">
        <v>5</v>
      </c>
      <c r="E21" s="16">
        <v>3</v>
      </c>
      <c r="F21" s="16">
        <v>1</v>
      </c>
      <c r="G21" s="16">
        <v>6</v>
      </c>
      <c r="H21" s="17">
        <v>0</v>
      </c>
      <c r="I21" s="16">
        <v>0</v>
      </c>
      <c r="J21" s="16">
        <v>0</v>
      </c>
      <c r="K21" s="26">
        <f t="shared" si="0"/>
        <v>3</v>
      </c>
      <c r="L21" s="41">
        <f t="shared" si="0"/>
        <v>3</v>
      </c>
      <c r="M21" s="27">
        <f t="shared" si="0"/>
        <v>11</v>
      </c>
      <c r="AB21" s="94"/>
      <c r="AC21" s="95"/>
      <c r="AF21" s="98"/>
      <c r="AH21" s="99"/>
      <c r="AI21" s="99"/>
      <c r="AJ21" s="99"/>
      <c r="AK21" s="86"/>
      <c r="AL21" s="89"/>
      <c r="AM21" s="53"/>
    </row>
    <row r="22" spans="1:41" ht="15.75" customHeight="1" x14ac:dyDescent="0.2">
      <c r="A22" s="13" t="s">
        <v>11</v>
      </c>
      <c r="B22" s="23">
        <v>6</v>
      </c>
      <c r="C22" s="25">
        <v>4</v>
      </c>
      <c r="D22" s="24">
        <v>13</v>
      </c>
      <c r="E22" s="25">
        <v>20</v>
      </c>
      <c r="F22" s="25">
        <v>8</v>
      </c>
      <c r="G22" s="25">
        <v>23</v>
      </c>
      <c r="H22" s="23">
        <v>5</v>
      </c>
      <c r="I22" s="25">
        <v>2</v>
      </c>
      <c r="J22" s="25">
        <v>1</v>
      </c>
      <c r="K22" s="19">
        <f t="shared" si="0"/>
        <v>31</v>
      </c>
      <c r="L22" s="40">
        <f t="shared" si="0"/>
        <v>14</v>
      </c>
      <c r="M22" s="20">
        <f t="shared" si="0"/>
        <v>37</v>
      </c>
      <c r="AB22" s="94"/>
      <c r="AC22" s="95"/>
      <c r="AF22" s="98"/>
      <c r="AH22" s="99"/>
      <c r="AI22" s="99"/>
      <c r="AJ22" s="99"/>
      <c r="AK22" s="86"/>
      <c r="AL22" s="89"/>
      <c r="AM22" s="53"/>
    </row>
    <row r="23" spans="1:41" ht="15.75" customHeight="1" x14ac:dyDescent="0.2">
      <c r="A23" s="13" t="s">
        <v>12</v>
      </c>
      <c r="B23" s="17">
        <v>11</v>
      </c>
      <c r="C23" s="16">
        <v>19</v>
      </c>
      <c r="D23" s="18">
        <v>12</v>
      </c>
      <c r="E23" s="16">
        <v>37</v>
      </c>
      <c r="F23" s="16">
        <v>45</v>
      </c>
      <c r="G23" s="16">
        <v>25</v>
      </c>
      <c r="H23" s="17">
        <v>1</v>
      </c>
      <c r="I23" s="16">
        <v>2</v>
      </c>
      <c r="J23" s="16">
        <v>2</v>
      </c>
      <c r="K23" s="26">
        <f t="shared" si="0"/>
        <v>49</v>
      </c>
      <c r="L23" s="41">
        <f t="shared" si="0"/>
        <v>66</v>
      </c>
      <c r="M23" s="27">
        <f t="shared" si="0"/>
        <v>39</v>
      </c>
      <c r="AB23" s="94"/>
      <c r="AC23" s="95"/>
      <c r="AF23" s="98"/>
      <c r="AH23" s="99"/>
      <c r="AI23" s="99"/>
      <c r="AJ23" s="99"/>
      <c r="AK23" s="86"/>
      <c r="AL23" s="89"/>
      <c r="AM23" s="53"/>
    </row>
    <row r="24" spans="1:41" ht="15.75" customHeight="1" x14ac:dyDescent="0.2">
      <c r="A24" s="13" t="s">
        <v>13</v>
      </c>
      <c r="B24" s="23">
        <v>27</v>
      </c>
      <c r="C24" s="25">
        <v>12</v>
      </c>
      <c r="D24" s="24">
        <v>18</v>
      </c>
      <c r="E24" s="25">
        <v>36</v>
      </c>
      <c r="F24" s="25">
        <v>44</v>
      </c>
      <c r="G24" s="25">
        <v>33</v>
      </c>
      <c r="H24" s="23">
        <v>2</v>
      </c>
      <c r="I24" s="25">
        <v>1</v>
      </c>
      <c r="J24" s="25">
        <v>3</v>
      </c>
      <c r="K24" s="19">
        <f t="shared" si="0"/>
        <v>65</v>
      </c>
      <c r="L24" s="40">
        <f t="shared" si="0"/>
        <v>57</v>
      </c>
      <c r="M24" s="20">
        <f t="shared" si="0"/>
        <v>54</v>
      </c>
      <c r="AB24" s="94"/>
      <c r="AC24" s="95"/>
      <c r="AF24" s="98"/>
      <c r="AH24" s="99"/>
      <c r="AI24" s="99"/>
      <c r="AJ24" s="99"/>
      <c r="AK24" s="86"/>
      <c r="AL24" s="89"/>
      <c r="AM24" s="53"/>
    </row>
    <row r="25" spans="1:41" ht="15.75" customHeight="1" x14ac:dyDescent="0.2">
      <c r="A25" s="13" t="s">
        <v>14</v>
      </c>
      <c r="B25" s="17">
        <v>21</v>
      </c>
      <c r="C25" s="16">
        <v>19</v>
      </c>
      <c r="D25" s="18">
        <v>24</v>
      </c>
      <c r="E25" s="16">
        <v>44</v>
      </c>
      <c r="F25" s="16">
        <v>42</v>
      </c>
      <c r="G25" s="16">
        <v>42</v>
      </c>
      <c r="H25" s="17">
        <v>4</v>
      </c>
      <c r="I25" s="16">
        <v>2</v>
      </c>
      <c r="J25" s="16">
        <v>2</v>
      </c>
      <c r="K25" s="26">
        <f t="shared" si="0"/>
        <v>69</v>
      </c>
      <c r="L25" s="41">
        <f t="shared" si="0"/>
        <v>63</v>
      </c>
      <c r="M25" s="27">
        <f t="shared" si="0"/>
        <v>68</v>
      </c>
      <c r="AB25" s="94"/>
      <c r="AC25" s="95"/>
      <c r="AF25" s="98"/>
      <c r="AH25" s="99"/>
      <c r="AI25" s="99"/>
      <c r="AJ25" s="99"/>
      <c r="AK25" s="85"/>
      <c r="AL25" s="89"/>
      <c r="AM25" s="50"/>
    </row>
    <row r="26" spans="1:41" ht="15.75" customHeight="1" x14ac:dyDescent="0.2">
      <c r="A26" s="13" t="s">
        <v>15</v>
      </c>
      <c r="B26" s="23">
        <v>31</v>
      </c>
      <c r="C26" s="25">
        <v>23</v>
      </c>
      <c r="D26" s="24">
        <v>27</v>
      </c>
      <c r="E26" s="25">
        <v>41</v>
      </c>
      <c r="F26" s="25">
        <v>31</v>
      </c>
      <c r="G26" s="25">
        <v>36</v>
      </c>
      <c r="H26" s="23">
        <v>1</v>
      </c>
      <c r="I26" s="25">
        <v>1</v>
      </c>
      <c r="J26" s="25">
        <v>1</v>
      </c>
      <c r="K26" s="19">
        <f t="shared" si="0"/>
        <v>73</v>
      </c>
      <c r="L26" s="40">
        <f t="shared" si="0"/>
        <v>55</v>
      </c>
      <c r="M26" s="20">
        <f t="shared" si="0"/>
        <v>64</v>
      </c>
      <c r="AB26" s="94"/>
      <c r="AC26" s="95"/>
      <c r="AF26" s="98"/>
      <c r="AH26" s="99"/>
      <c r="AI26" s="99"/>
      <c r="AJ26" s="99"/>
      <c r="AL26" s="89"/>
    </row>
    <row r="27" spans="1:41" ht="15.75" customHeight="1" x14ac:dyDescent="0.2">
      <c r="A27" s="13" t="s">
        <v>16</v>
      </c>
      <c r="B27" s="17">
        <v>22</v>
      </c>
      <c r="C27" s="16">
        <v>13</v>
      </c>
      <c r="D27" s="18">
        <v>16</v>
      </c>
      <c r="E27" s="16">
        <v>19</v>
      </c>
      <c r="F27" s="16">
        <v>28</v>
      </c>
      <c r="G27" s="16">
        <v>31</v>
      </c>
      <c r="H27" s="17">
        <v>5</v>
      </c>
      <c r="I27" s="16">
        <v>5</v>
      </c>
      <c r="J27" s="16">
        <v>2</v>
      </c>
      <c r="K27" s="26">
        <f t="shared" si="0"/>
        <v>46</v>
      </c>
      <c r="L27" s="41">
        <f t="shared" si="0"/>
        <v>46</v>
      </c>
      <c r="M27" s="27">
        <f t="shared" si="0"/>
        <v>49</v>
      </c>
      <c r="AB27" s="94"/>
      <c r="AC27" s="95"/>
      <c r="AF27" s="98"/>
      <c r="AH27" s="99"/>
      <c r="AI27" s="99"/>
      <c r="AJ27" s="99"/>
      <c r="AL27" s="89"/>
    </row>
    <row r="28" spans="1:41" ht="15.75" customHeight="1" x14ac:dyDescent="0.2">
      <c r="A28" s="13" t="s">
        <v>17</v>
      </c>
      <c r="B28" s="23">
        <v>4</v>
      </c>
      <c r="C28" s="25">
        <v>14</v>
      </c>
      <c r="D28" s="24">
        <v>5</v>
      </c>
      <c r="E28" s="25">
        <v>13</v>
      </c>
      <c r="F28" s="25">
        <v>21</v>
      </c>
      <c r="G28" s="25">
        <v>9</v>
      </c>
      <c r="H28" s="23">
        <v>1</v>
      </c>
      <c r="I28" s="25">
        <v>1</v>
      </c>
      <c r="J28" s="25">
        <v>3</v>
      </c>
      <c r="K28" s="19">
        <f t="shared" si="0"/>
        <v>18</v>
      </c>
      <c r="L28" s="40">
        <f t="shared" si="0"/>
        <v>36</v>
      </c>
      <c r="M28" s="20">
        <f t="shared" si="0"/>
        <v>17</v>
      </c>
      <c r="AB28" s="94"/>
      <c r="AC28" s="95"/>
      <c r="AF28" s="98"/>
      <c r="AH28" s="99"/>
      <c r="AI28" s="99"/>
      <c r="AJ28" s="99"/>
      <c r="AL28" s="89"/>
    </row>
    <row r="29" spans="1:41" ht="15.75" customHeight="1" x14ac:dyDescent="0.2">
      <c r="A29" s="13" t="s">
        <v>18</v>
      </c>
      <c r="B29" s="23">
        <v>6</v>
      </c>
      <c r="C29" s="25">
        <v>7</v>
      </c>
      <c r="D29" s="24">
        <v>3</v>
      </c>
      <c r="E29" s="25">
        <v>2</v>
      </c>
      <c r="F29" s="25">
        <v>5</v>
      </c>
      <c r="G29" s="25">
        <v>3</v>
      </c>
      <c r="H29" s="23">
        <v>0</v>
      </c>
      <c r="I29" s="25">
        <v>0</v>
      </c>
      <c r="J29" s="25">
        <v>0</v>
      </c>
      <c r="K29" s="26">
        <f t="shared" si="0"/>
        <v>8</v>
      </c>
      <c r="L29" s="41">
        <f t="shared" si="0"/>
        <v>12</v>
      </c>
      <c r="M29" s="27">
        <f t="shared" si="0"/>
        <v>6</v>
      </c>
      <c r="AB29" s="94"/>
      <c r="AC29" s="95"/>
      <c r="AF29" s="98"/>
      <c r="AH29" s="99"/>
      <c r="AI29" s="99"/>
      <c r="AJ29" s="99"/>
      <c r="AL29" s="89"/>
    </row>
    <row r="30" spans="1:41" ht="15.75" customHeight="1" x14ac:dyDescent="0.2">
      <c r="A30" s="13" t="s">
        <v>19</v>
      </c>
      <c r="B30" s="31">
        <v>1</v>
      </c>
      <c r="C30" s="33">
        <v>2</v>
      </c>
      <c r="D30" s="32">
        <v>1</v>
      </c>
      <c r="E30" s="33">
        <v>0</v>
      </c>
      <c r="F30" s="33">
        <v>3</v>
      </c>
      <c r="G30" s="33">
        <v>1</v>
      </c>
      <c r="H30" s="31">
        <v>0</v>
      </c>
      <c r="I30" s="33">
        <v>1</v>
      </c>
      <c r="J30" s="33">
        <v>0</v>
      </c>
      <c r="K30" s="19">
        <f t="shared" si="0"/>
        <v>1</v>
      </c>
      <c r="L30" s="40">
        <f t="shared" si="0"/>
        <v>6</v>
      </c>
      <c r="M30" s="20">
        <f t="shared" si="0"/>
        <v>2</v>
      </c>
      <c r="AB30" s="94"/>
      <c r="AC30" s="95"/>
      <c r="AF30" s="98"/>
      <c r="AH30" s="99"/>
      <c r="AI30" s="99"/>
      <c r="AJ30" s="99"/>
      <c r="AL30" s="89"/>
    </row>
    <row r="31" spans="1:41" ht="15.75" customHeight="1" x14ac:dyDescent="0.2">
      <c r="A31" s="30" t="s">
        <v>4</v>
      </c>
      <c r="B31" s="34">
        <f t="shared" ref="B31:M31" si="1">SUM(B19:B30)</f>
        <v>131</v>
      </c>
      <c r="C31" s="35">
        <f t="shared" si="1"/>
        <v>115</v>
      </c>
      <c r="D31" s="35">
        <f t="shared" si="1"/>
        <v>126</v>
      </c>
      <c r="E31" s="34">
        <f t="shared" si="1"/>
        <v>216</v>
      </c>
      <c r="F31" s="35">
        <f t="shared" si="1"/>
        <v>228</v>
      </c>
      <c r="G31" s="35">
        <f t="shared" si="1"/>
        <v>210</v>
      </c>
      <c r="H31" s="34">
        <f t="shared" si="1"/>
        <v>19</v>
      </c>
      <c r="I31" s="35">
        <f t="shared" si="1"/>
        <v>16</v>
      </c>
      <c r="J31" s="35">
        <f t="shared" si="1"/>
        <v>17</v>
      </c>
      <c r="K31" s="34">
        <f t="shared" si="1"/>
        <v>366</v>
      </c>
      <c r="L31" s="35">
        <f t="shared" si="1"/>
        <v>359</v>
      </c>
      <c r="M31" s="36">
        <f t="shared" si="1"/>
        <v>353</v>
      </c>
      <c r="AB31" s="94"/>
      <c r="AC31" s="95"/>
      <c r="AF31" s="98"/>
      <c r="AH31" s="100"/>
      <c r="AI31" s="100"/>
      <c r="AJ31" s="100"/>
    </row>
    <row r="32" spans="1:41" ht="11.25" customHeight="1" x14ac:dyDescent="0.2"/>
    <row r="33" spans="1:39" ht="11.25" customHeight="1" x14ac:dyDescent="0.2"/>
    <row r="34" spans="1:39" ht="11.25" customHeight="1" x14ac:dyDescent="0.2"/>
    <row r="35" spans="1:39" x14ac:dyDescent="0.2">
      <c r="A35" s="147" t="s">
        <v>64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AI35" s="90"/>
    </row>
    <row r="36" spans="1:39" ht="14.25" customHeight="1" x14ac:dyDescent="0.2">
      <c r="AI36" s="90"/>
      <c r="AJ36" s="98"/>
    </row>
    <row r="37" spans="1:39" ht="14.25" customHeight="1" x14ac:dyDescent="0.2">
      <c r="AI37" s="90"/>
      <c r="AJ37" s="98"/>
    </row>
    <row r="38" spans="1:39" ht="14.25" customHeight="1" x14ac:dyDescent="0.2">
      <c r="AI38" s="90"/>
      <c r="AJ38" s="98"/>
    </row>
    <row r="39" spans="1:39" ht="14.25" customHeight="1" x14ac:dyDescent="0.2">
      <c r="AI39" s="90"/>
      <c r="AJ39" s="98"/>
    </row>
    <row r="40" spans="1:39" ht="14.25" customHeight="1" x14ac:dyDescent="0.2">
      <c r="AI40" s="90"/>
      <c r="AJ40" s="98"/>
    </row>
    <row r="41" spans="1:39" ht="14.25" customHeight="1" x14ac:dyDescent="0.2">
      <c r="AI41" s="90"/>
      <c r="AJ41" s="98"/>
    </row>
    <row r="42" spans="1:39" ht="14.25" customHeight="1" x14ac:dyDescent="0.2">
      <c r="AI42" s="90"/>
      <c r="AJ42" s="98"/>
    </row>
    <row r="43" spans="1:39" ht="14.25" customHeight="1" x14ac:dyDescent="0.2">
      <c r="AI43" s="90"/>
      <c r="AJ43" s="98"/>
    </row>
    <row r="44" spans="1:39" ht="14.25" customHeight="1" x14ac:dyDescent="0.2">
      <c r="AI44" s="90"/>
      <c r="AJ44" s="98"/>
    </row>
    <row r="45" spans="1:39" ht="14.25" customHeight="1" x14ac:dyDescent="0.2">
      <c r="AI45" s="90"/>
      <c r="AJ45" s="98"/>
    </row>
    <row r="46" spans="1:39" ht="14.25" customHeight="1" x14ac:dyDescent="0.2">
      <c r="AI46" s="90"/>
      <c r="AJ46" s="98"/>
      <c r="AM46" s="54"/>
    </row>
    <row r="47" spans="1:39" ht="14.25" customHeight="1" x14ac:dyDescent="0.2">
      <c r="AI47" s="90"/>
      <c r="AJ47" s="98"/>
    </row>
    <row r="48" spans="1:39" ht="14.25" customHeight="1" x14ac:dyDescent="0.2">
      <c r="AI48" s="90"/>
      <c r="AJ48" s="98"/>
    </row>
    <row r="49" spans="21:36" ht="14.25" customHeight="1" x14ac:dyDescent="0.2">
      <c r="X49" s="145" t="s">
        <v>36</v>
      </c>
      <c r="Y49" s="145"/>
      <c r="AH49" s="98"/>
      <c r="AJ49" s="98"/>
    </row>
    <row r="50" spans="21:36" ht="14.25" customHeight="1" x14ac:dyDescent="0.2"/>
    <row r="51" spans="21:36" ht="14.25" customHeight="1" x14ac:dyDescent="0.2"/>
    <row r="52" spans="21:36" ht="14.25" customHeight="1" x14ac:dyDescent="0.2"/>
    <row r="53" spans="21:36" ht="27" customHeight="1" x14ac:dyDescent="0.3">
      <c r="U53" s="38"/>
      <c r="V53" s="38"/>
      <c r="W53" s="152">
        <v>18</v>
      </c>
      <c r="X53" s="152"/>
      <c r="Y53" s="152"/>
    </row>
  </sheetData>
  <mergeCells count="14">
    <mergeCell ref="W53:Y53"/>
    <mergeCell ref="B17:D17"/>
    <mergeCell ref="E17:G17"/>
    <mergeCell ref="H17:J17"/>
    <mergeCell ref="K17:M17"/>
    <mergeCell ref="A35:X35"/>
    <mergeCell ref="X49:Y49"/>
    <mergeCell ref="B16:M16"/>
    <mergeCell ref="N16:Y16"/>
    <mergeCell ref="A5:Y5"/>
    <mergeCell ref="B7:G7"/>
    <mergeCell ref="H7:M7"/>
    <mergeCell ref="N7:S7"/>
    <mergeCell ref="T7:Y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>
      <selection activeCell="AH33" sqref="AH33"/>
    </sheetView>
  </sheetViews>
  <sheetFormatPr defaultRowHeight="12.75" x14ac:dyDescent="0.2"/>
  <cols>
    <col min="1" max="1" width="8.28515625" style="1" customWidth="1"/>
    <col min="2" max="25" width="3.7109375" style="1" customWidth="1"/>
    <col min="26" max="26" width="0.42578125" style="1" customWidth="1"/>
    <col min="27" max="27" width="7.85546875" style="1" customWidth="1"/>
    <col min="28" max="28" width="15.28515625" style="79" customWidth="1"/>
    <col min="29" max="29" width="9.140625" style="79"/>
    <col min="30" max="38" width="6.7109375" style="79" customWidth="1"/>
    <col min="39" max="39" width="6.7109375" style="47" customWidth="1"/>
    <col min="40" max="42" width="9.140625" style="47"/>
    <col min="43" max="16384" width="9.140625" style="1"/>
  </cols>
  <sheetData>
    <row r="1" spans="1:42" x14ac:dyDescent="0.2">
      <c r="H1" s="1" t="s">
        <v>6</v>
      </c>
      <c r="AB1" s="94"/>
      <c r="AC1" s="95"/>
      <c r="AD1" s="95"/>
      <c r="AE1" s="95"/>
      <c r="AF1" s="95"/>
      <c r="AJ1" s="79" t="s">
        <v>7</v>
      </c>
    </row>
    <row r="2" spans="1:42" x14ac:dyDescent="0.2">
      <c r="AB2" s="94"/>
      <c r="AC2" s="95"/>
      <c r="AD2" s="95"/>
      <c r="AE2" s="95"/>
      <c r="AF2" s="95"/>
    </row>
    <row r="3" spans="1:42" x14ac:dyDescent="0.2">
      <c r="AB3" s="94"/>
      <c r="AC3" s="95"/>
      <c r="AD3" s="95"/>
      <c r="AE3" s="95"/>
      <c r="AF3" s="95"/>
    </row>
    <row r="4" spans="1:42" x14ac:dyDescent="0.2">
      <c r="AB4" s="94"/>
      <c r="AC4" s="95"/>
      <c r="AD4" s="95"/>
      <c r="AE4" s="95"/>
      <c r="AF4" s="95"/>
    </row>
    <row r="5" spans="1:42" x14ac:dyDescent="0.2">
      <c r="A5" s="146" t="s">
        <v>50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AB5" s="94"/>
      <c r="AC5" s="95"/>
      <c r="AD5" s="95"/>
      <c r="AE5" s="95"/>
      <c r="AF5" s="95"/>
    </row>
    <row r="6" spans="1:42" s="2" customFormat="1" ht="11.25" customHeight="1" x14ac:dyDescent="0.2">
      <c r="AB6" s="83"/>
      <c r="AC6" s="83"/>
      <c r="AD6" s="83"/>
      <c r="AE6" s="83"/>
      <c r="AF6" s="83"/>
      <c r="AG6" s="83"/>
      <c r="AH6" s="83"/>
      <c r="AI6" s="84"/>
      <c r="AJ6" s="84"/>
      <c r="AK6" s="84"/>
      <c r="AL6" s="84"/>
      <c r="AM6" s="48"/>
      <c r="AN6" s="48"/>
      <c r="AO6" s="48"/>
      <c r="AP6" s="48"/>
    </row>
    <row r="7" spans="1:42" x14ac:dyDescent="0.2">
      <c r="B7" s="144" t="s">
        <v>37</v>
      </c>
      <c r="C7" s="144"/>
      <c r="D7" s="144"/>
      <c r="E7" s="144"/>
      <c r="F7" s="144"/>
      <c r="G7" s="144"/>
      <c r="H7" s="144" t="s">
        <v>40</v>
      </c>
      <c r="I7" s="144"/>
      <c r="J7" s="144"/>
      <c r="K7" s="144"/>
      <c r="L7" s="144"/>
      <c r="M7" s="144"/>
      <c r="N7" s="144" t="s">
        <v>41</v>
      </c>
      <c r="O7" s="144"/>
      <c r="P7" s="144"/>
      <c r="Q7" s="144"/>
      <c r="R7" s="144"/>
      <c r="S7" s="144"/>
      <c r="T7" s="144" t="s">
        <v>47</v>
      </c>
      <c r="U7" s="144"/>
      <c r="V7" s="144"/>
      <c r="W7" s="144"/>
      <c r="X7" s="144"/>
      <c r="Y7" s="144"/>
    </row>
    <row r="8" spans="1:42" ht="80.25" customHeight="1" x14ac:dyDescent="0.2">
      <c r="A8" s="9"/>
      <c r="B8" s="11" t="s">
        <v>0</v>
      </c>
      <c r="C8" s="11" t="s">
        <v>3</v>
      </c>
      <c r="D8" s="11" t="s">
        <v>5</v>
      </c>
      <c r="E8" s="11" t="s">
        <v>1</v>
      </c>
      <c r="F8" s="11" t="s">
        <v>2</v>
      </c>
      <c r="G8" s="28" t="s">
        <v>4</v>
      </c>
      <c r="H8" s="11" t="s">
        <v>0</v>
      </c>
      <c r="I8" s="11" t="s">
        <v>3</v>
      </c>
      <c r="J8" s="11" t="s">
        <v>5</v>
      </c>
      <c r="K8" s="11" t="s">
        <v>1</v>
      </c>
      <c r="L8" s="11" t="s">
        <v>2</v>
      </c>
      <c r="M8" s="28" t="s">
        <v>4</v>
      </c>
      <c r="N8" s="11" t="s">
        <v>0</v>
      </c>
      <c r="O8" s="11" t="s">
        <v>3</v>
      </c>
      <c r="P8" s="11" t="s">
        <v>5</v>
      </c>
      <c r="Q8" s="11" t="s">
        <v>1</v>
      </c>
      <c r="R8" s="11" t="s">
        <v>2</v>
      </c>
      <c r="S8" s="28" t="s">
        <v>4</v>
      </c>
      <c r="T8" s="11" t="s">
        <v>0</v>
      </c>
      <c r="U8" s="11" t="s">
        <v>3</v>
      </c>
      <c r="V8" s="11" t="s">
        <v>5</v>
      </c>
      <c r="W8" s="11" t="s">
        <v>1</v>
      </c>
      <c r="X8" s="11" t="s">
        <v>2</v>
      </c>
      <c r="Y8" s="28" t="s">
        <v>4</v>
      </c>
    </row>
    <row r="9" spans="1:42" s="4" customFormat="1" x14ac:dyDescent="0.2">
      <c r="A9" s="29" t="s">
        <v>42</v>
      </c>
      <c r="B9" s="6">
        <v>29</v>
      </c>
      <c r="C9" s="6">
        <v>34</v>
      </c>
      <c r="D9" s="6">
        <v>5</v>
      </c>
      <c r="E9" s="6">
        <v>30</v>
      </c>
      <c r="F9" s="6">
        <v>17</v>
      </c>
      <c r="G9" s="7">
        <f>SUM(B9:F9)</f>
        <v>115</v>
      </c>
      <c r="H9" s="6">
        <v>0</v>
      </c>
      <c r="I9" s="6">
        <v>0</v>
      </c>
      <c r="J9" s="6">
        <v>0</v>
      </c>
      <c r="K9" s="6">
        <v>3</v>
      </c>
      <c r="L9" s="6">
        <v>0</v>
      </c>
      <c r="M9" s="7">
        <f>SUM(H9:L9)</f>
        <v>3</v>
      </c>
      <c r="N9" s="6">
        <v>32</v>
      </c>
      <c r="O9" s="6">
        <v>40</v>
      </c>
      <c r="P9" s="6">
        <v>7</v>
      </c>
      <c r="Q9" s="6">
        <v>33</v>
      </c>
      <c r="R9" s="6">
        <v>18</v>
      </c>
      <c r="S9" s="7">
        <f>SUM(N9:R9)</f>
        <v>130</v>
      </c>
      <c r="T9" s="6">
        <v>3</v>
      </c>
      <c r="U9" s="6">
        <v>6</v>
      </c>
      <c r="V9" s="6">
        <v>0</v>
      </c>
      <c r="W9" s="6">
        <v>4</v>
      </c>
      <c r="X9" s="6">
        <v>4</v>
      </c>
      <c r="Y9" s="7">
        <f>SUM(T9:X9)</f>
        <v>17</v>
      </c>
      <c r="AB9" s="83"/>
      <c r="AC9" s="93"/>
      <c r="AD9" s="93"/>
      <c r="AE9" s="93"/>
      <c r="AF9" s="93"/>
      <c r="AG9" s="93"/>
      <c r="AH9" s="83"/>
      <c r="AI9" s="83"/>
      <c r="AJ9" s="83"/>
      <c r="AK9" s="83"/>
      <c r="AL9" s="83"/>
      <c r="AM9" s="49"/>
      <c r="AN9" s="49"/>
      <c r="AO9" s="49"/>
      <c r="AP9" s="49"/>
    </row>
    <row r="10" spans="1:42" x14ac:dyDescent="0.2">
      <c r="A10" s="12" t="s">
        <v>43</v>
      </c>
      <c r="B10" s="6">
        <v>121</v>
      </c>
      <c r="C10" s="6">
        <v>50</v>
      </c>
      <c r="D10" s="6">
        <v>5</v>
      </c>
      <c r="E10" s="6">
        <v>35</v>
      </c>
      <c r="F10" s="6">
        <v>17</v>
      </c>
      <c r="G10" s="7">
        <f>SUM(B10:F10)</f>
        <v>228</v>
      </c>
      <c r="H10" s="6">
        <v>2</v>
      </c>
      <c r="I10" s="6">
        <v>1</v>
      </c>
      <c r="J10" s="6">
        <v>0</v>
      </c>
      <c r="K10" s="6">
        <v>5</v>
      </c>
      <c r="L10" s="6">
        <v>2</v>
      </c>
      <c r="M10" s="7">
        <f>SUM(H10:L10)</f>
        <v>10</v>
      </c>
      <c r="N10" s="6">
        <v>128</v>
      </c>
      <c r="O10" s="6">
        <v>55</v>
      </c>
      <c r="P10" s="6">
        <v>8</v>
      </c>
      <c r="Q10" s="6">
        <v>38</v>
      </c>
      <c r="R10" s="6">
        <v>18</v>
      </c>
      <c r="S10" s="7">
        <f>SUM(N10:R10)</f>
        <v>247</v>
      </c>
      <c r="T10" s="6">
        <v>4</v>
      </c>
      <c r="U10" s="6">
        <v>14</v>
      </c>
      <c r="V10" s="6">
        <v>4</v>
      </c>
      <c r="W10" s="6">
        <v>14</v>
      </c>
      <c r="X10" s="6">
        <v>8</v>
      </c>
      <c r="Y10" s="7">
        <f>SUM(T10:X10)</f>
        <v>44</v>
      </c>
      <c r="AB10" s="83"/>
      <c r="AC10" s="96"/>
      <c r="AD10" s="97"/>
      <c r="AE10" s="97"/>
      <c r="AF10" s="97"/>
      <c r="AG10" s="97"/>
      <c r="AH10" s="85"/>
      <c r="AI10" s="85"/>
      <c r="AJ10" s="85"/>
      <c r="AK10" s="85"/>
      <c r="AL10" s="85"/>
      <c r="AM10" s="50"/>
    </row>
    <row r="11" spans="1:42" x14ac:dyDescent="0.2">
      <c r="A11" s="12" t="s">
        <v>44</v>
      </c>
      <c r="B11" s="6">
        <v>1</v>
      </c>
      <c r="C11" s="6">
        <v>1</v>
      </c>
      <c r="D11" s="6">
        <v>1</v>
      </c>
      <c r="E11" s="6">
        <v>6</v>
      </c>
      <c r="F11" s="6">
        <v>7</v>
      </c>
      <c r="G11" s="7">
        <f>SUM(B11:F11)</f>
        <v>16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7">
        <f>SUM(H11:L11)</f>
        <v>0</v>
      </c>
      <c r="N11" s="6">
        <v>1</v>
      </c>
      <c r="O11" s="6">
        <v>1</v>
      </c>
      <c r="P11" s="6">
        <v>1</v>
      </c>
      <c r="Q11" s="6">
        <v>6</v>
      </c>
      <c r="R11" s="6">
        <v>7</v>
      </c>
      <c r="S11" s="7">
        <f>SUM(N11:R11)</f>
        <v>16</v>
      </c>
      <c r="T11" s="6">
        <v>0</v>
      </c>
      <c r="U11" s="6">
        <v>0</v>
      </c>
      <c r="V11" s="6">
        <v>0</v>
      </c>
      <c r="W11" s="6">
        <v>0</v>
      </c>
      <c r="X11" s="6">
        <v>1</v>
      </c>
      <c r="Y11" s="7">
        <f>SUM(T11:X11)</f>
        <v>1</v>
      </c>
      <c r="AB11" s="83"/>
      <c r="AC11" s="94"/>
      <c r="AD11" s="95"/>
      <c r="AE11" s="95"/>
      <c r="AF11" s="95"/>
      <c r="AG11" s="95"/>
      <c r="AH11" s="86"/>
      <c r="AI11" s="86"/>
      <c r="AJ11" s="86"/>
      <c r="AK11" s="86"/>
      <c r="AL11" s="85"/>
      <c r="AM11" s="50"/>
    </row>
    <row r="12" spans="1:42" x14ac:dyDescent="0.2">
      <c r="A12" s="14" t="s">
        <v>4</v>
      </c>
      <c r="B12" s="15">
        <f>SUM(B9:B11)</f>
        <v>151</v>
      </c>
      <c r="C12" s="15">
        <f>SUM(C9:C11)</f>
        <v>85</v>
      </c>
      <c r="D12" s="15">
        <f>SUM(D9:D11)</f>
        <v>11</v>
      </c>
      <c r="E12" s="15">
        <f>SUM(E9:E11)</f>
        <v>71</v>
      </c>
      <c r="F12" s="15">
        <f>SUM(F9:F11)</f>
        <v>41</v>
      </c>
      <c r="G12" s="15">
        <f>SUM(B12:F12)</f>
        <v>359</v>
      </c>
      <c r="H12" s="15">
        <f>SUM(H9:H11)</f>
        <v>2</v>
      </c>
      <c r="I12" s="15">
        <f>SUM(I9:I11)</f>
        <v>1</v>
      </c>
      <c r="J12" s="15">
        <f>SUM(J9:J11)</f>
        <v>0</v>
      </c>
      <c r="K12" s="15">
        <f>SUM(K9:K11)</f>
        <v>8</v>
      </c>
      <c r="L12" s="15">
        <f>SUM(L9:L11)</f>
        <v>2</v>
      </c>
      <c r="M12" s="15">
        <f>SUM(H12:L12)</f>
        <v>13</v>
      </c>
      <c r="N12" s="15">
        <f>SUM(N9:N11)</f>
        <v>161</v>
      </c>
      <c r="O12" s="15">
        <f>SUM(O9:O11)</f>
        <v>96</v>
      </c>
      <c r="P12" s="15">
        <f>SUM(P9:P11)</f>
        <v>16</v>
      </c>
      <c r="Q12" s="15">
        <f>SUM(Q9:Q11)</f>
        <v>77</v>
      </c>
      <c r="R12" s="15">
        <f>SUM(R9:R11)</f>
        <v>43</v>
      </c>
      <c r="S12" s="15">
        <f>SUM(N12:R12)</f>
        <v>393</v>
      </c>
      <c r="T12" s="15">
        <f>SUM(T9:T11)</f>
        <v>7</v>
      </c>
      <c r="U12" s="15">
        <f>SUM(U9:U11)</f>
        <v>20</v>
      </c>
      <c r="V12" s="15">
        <f>SUM(V9:V11)</f>
        <v>4</v>
      </c>
      <c r="W12" s="15">
        <f>SUM(W9:W11)</f>
        <v>18</v>
      </c>
      <c r="X12" s="15">
        <f>SUM(X9:X11)</f>
        <v>13</v>
      </c>
      <c r="Y12" s="15">
        <f>SUM(T12:X12)</f>
        <v>62</v>
      </c>
      <c r="AB12" s="83"/>
      <c r="AC12" s="94"/>
      <c r="AD12" s="95"/>
      <c r="AE12" s="95"/>
      <c r="AF12" s="95"/>
      <c r="AG12" s="95"/>
      <c r="AH12" s="86"/>
      <c r="AI12" s="86"/>
      <c r="AJ12" s="86"/>
      <c r="AK12" s="86"/>
      <c r="AL12" s="85"/>
      <c r="AM12" s="50"/>
    </row>
    <row r="13" spans="1:42" x14ac:dyDescent="0.2">
      <c r="A13" s="3" t="s">
        <v>45</v>
      </c>
      <c r="AB13" s="83"/>
      <c r="AC13" s="94"/>
      <c r="AD13" s="95"/>
      <c r="AE13" s="95"/>
      <c r="AF13" s="95"/>
      <c r="AG13" s="95"/>
      <c r="AH13" s="86"/>
      <c r="AI13" s="86"/>
      <c r="AJ13" s="86"/>
      <c r="AK13" s="86"/>
      <c r="AL13" s="85"/>
      <c r="AM13" s="50"/>
    </row>
    <row r="14" spans="1:42" x14ac:dyDescent="0.2">
      <c r="AA14" s="46"/>
      <c r="AB14" s="85"/>
      <c r="AC14" s="94"/>
      <c r="AD14" s="95"/>
      <c r="AE14" s="95"/>
      <c r="AF14" s="95"/>
      <c r="AG14" s="95"/>
      <c r="AH14" s="85"/>
      <c r="AI14" s="85"/>
      <c r="AJ14" s="85"/>
      <c r="AK14" s="85"/>
      <c r="AL14" s="85"/>
      <c r="AM14" s="82"/>
      <c r="AN14" s="82"/>
    </row>
    <row r="15" spans="1:42" x14ac:dyDescent="0.2">
      <c r="AB15" s="83"/>
      <c r="AC15" s="94"/>
      <c r="AD15" s="95"/>
      <c r="AE15" s="95"/>
      <c r="AF15" s="95"/>
      <c r="AG15" s="95"/>
      <c r="AH15" s="86"/>
      <c r="AI15" s="86"/>
      <c r="AJ15" s="86"/>
      <c r="AK15" s="86"/>
      <c r="AL15" s="85"/>
      <c r="AM15" s="50"/>
    </row>
    <row r="16" spans="1:42" ht="12.75" customHeight="1" x14ac:dyDescent="0.2">
      <c r="A16" s="9"/>
      <c r="B16" s="149" t="s">
        <v>22</v>
      </c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50" t="s">
        <v>52</v>
      </c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AD16" s="86"/>
      <c r="AE16" s="86"/>
      <c r="AF16" s="86"/>
      <c r="AG16" s="86"/>
      <c r="AJ16" s="86"/>
      <c r="AK16" s="86"/>
      <c r="AL16" s="85"/>
      <c r="AM16" s="50"/>
    </row>
    <row r="17" spans="1:43" ht="12.75" customHeight="1" x14ac:dyDescent="0.2">
      <c r="A17" s="9"/>
      <c r="B17" s="148" t="s">
        <v>20</v>
      </c>
      <c r="C17" s="148"/>
      <c r="D17" s="148"/>
      <c r="E17" s="148" t="s">
        <v>21</v>
      </c>
      <c r="F17" s="148"/>
      <c r="G17" s="148"/>
      <c r="H17" s="148" t="s">
        <v>39</v>
      </c>
      <c r="I17" s="148"/>
      <c r="J17" s="148"/>
      <c r="K17" s="149" t="s">
        <v>4</v>
      </c>
      <c r="L17" s="149"/>
      <c r="M17" s="149"/>
      <c r="AG17" s="86"/>
      <c r="AH17" s="86"/>
      <c r="AK17" s="86"/>
      <c r="AL17" s="85"/>
      <c r="AM17" s="50"/>
    </row>
    <row r="18" spans="1:43" s="2" customFormat="1" ht="33" customHeight="1" x14ac:dyDescent="0.2">
      <c r="A18" s="10"/>
      <c r="B18" s="21" t="s">
        <v>48</v>
      </c>
      <c r="C18" s="39" t="s">
        <v>49</v>
      </c>
      <c r="D18" s="22" t="s">
        <v>53</v>
      </c>
      <c r="E18" s="21" t="s">
        <v>48</v>
      </c>
      <c r="F18" s="39" t="s">
        <v>49</v>
      </c>
      <c r="G18" s="22" t="s">
        <v>53</v>
      </c>
      <c r="H18" s="21" t="s">
        <v>48</v>
      </c>
      <c r="I18" s="39" t="s">
        <v>49</v>
      </c>
      <c r="J18" s="45" t="s">
        <v>53</v>
      </c>
      <c r="K18" s="42" t="s">
        <v>48</v>
      </c>
      <c r="L18" s="43" t="s">
        <v>49</v>
      </c>
      <c r="M18" s="44" t="s">
        <v>53</v>
      </c>
      <c r="AB18" s="84"/>
      <c r="AC18" s="84"/>
      <c r="AD18" s="84"/>
      <c r="AE18" s="84"/>
      <c r="AF18" s="84"/>
      <c r="AG18" s="84"/>
      <c r="AH18" s="86"/>
      <c r="AI18" s="86"/>
      <c r="AJ18" s="86"/>
      <c r="AK18" s="87"/>
      <c r="AL18" s="84"/>
      <c r="AM18" s="48"/>
      <c r="AN18" s="51"/>
      <c r="AO18" s="51"/>
      <c r="AP18" s="52"/>
      <c r="AQ18" s="8"/>
    </row>
    <row r="19" spans="1:43" ht="15.75" customHeight="1" x14ac:dyDescent="0.2">
      <c r="A19" s="13" t="s">
        <v>8</v>
      </c>
      <c r="B19" s="17">
        <v>1</v>
      </c>
      <c r="C19" s="16">
        <v>2</v>
      </c>
      <c r="D19" s="18">
        <v>0</v>
      </c>
      <c r="E19" s="16">
        <v>0</v>
      </c>
      <c r="F19" s="16">
        <v>0</v>
      </c>
      <c r="G19" s="16">
        <v>0</v>
      </c>
      <c r="H19" s="17">
        <v>0</v>
      </c>
      <c r="I19" s="16">
        <v>0</v>
      </c>
      <c r="J19" s="16">
        <v>0</v>
      </c>
      <c r="K19" s="26">
        <f>B19+E19+H19</f>
        <v>1</v>
      </c>
      <c r="L19" s="41">
        <f>C19+F19+I19</f>
        <v>2</v>
      </c>
      <c r="M19" s="27">
        <f>D19+G19+J19</f>
        <v>0</v>
      </c>
      <c r="AB19" s="93"/>
      <c r="AC19" s="93"/>
      <c r="AF19" s="98"/>
      <c r="AH19" s="99"/>
      <c r="AI19" s="99"/>
      <c r="AJ19" s="99"/>
      <c r="AK19" s="86"/>
      <c r="AL19" s="89"/>
      <c r="AM19" s="53"/>
      <c r="AN19" s="53"/>
      <c r="AO19" s="53"/>
      <c r="AP19" s="50"/>
      <c r="AQ19" s="5"/>
    </row>
    <row r="20" spans="1:43" ht="15.75" customHeight="1" x14ac:dyDescent="0.2">
      <c r="A20" s="13" t="s">
        <v>9</v>
      </c>
      <c r="B20" s="23">
        <v>0</v>
      </c>
      <c r="C20" s="25">
        <v>0</v>
      </c>
      <c r="D20" s="24">
        <v>0</v>
      </c>
      <c r="E20" s="25">
        <v>3</v>
      </c>
      <c r="F20" s="25">
        <v>1</v>
      </c>
      <c r="G20" s="25">
        <v>0</v>
      </c>
      <c r="H20" s="23">
        <v>0</v>
      </c>
      <c r="I20" s="25">
        <v>0</v>
      </c>
      <c r="J20" s="25">
        <v>1</v>
      </c>
      <c r="K20" s="19">
        <f t="shared" ref="K20:M30" si="0">B20+E20+H20</f>
        <v>3</v>
      </c>
      <c r="L20" s="40">
        <f t="shared" si="0"/>
        <v>1</v>
      </c>
      <c r="M20" s="20">
        <f t="shared" si="0"/>
        <v>1</v>
      </c>
      <c r="AB20" s="94"/>
      <c r="AC20" s="95"/>
      <c r="AF20" s="98"/>
      <c r="AH20" s="99"/>
      <c r="AI20" s="99"/>
      <c r="AJ20" s="99"/>
      <c r="AK20" s="86"/>
      <c r="AL20" s="89"/>
      <c r="AM20" s="53"/>
      <c r="AN20" s="53"/>
      <c r="AO20" s="53"/>
      <c r="AP20" s="50"/>
      <c r="AQ20" s="5"/>
    </row>
    <row r="21" spans="1:43" ht="15.75" customHeight="1" x14ac:dyDescent="0.2">
      <c r="A21" s="13" t="s">
        <v>10</v>
      </c>
      <c r="B21" s="17">
        <v>0</v>
      </c>
      <c r="C21" s="16">
        <v>0</v>
      </c>
      <c r="D21" s="18">
        <v>2</v>
      </c>
      <c r="E21" s="16">
        <v>1</v>
      </c>
      <c r="F21" s="16">
        <v>3</v>
      </c>
      <c r="G21" s="16">
        <v>1</v>
      </c>
      <c r="H21" s="17">
        <v>0</v>
      </c>
      <c r="I21" s="16">
        <v>0</v>
      </c>
      <c r="J21" s="16">
        <v>0</v>
      </c>
      <c r="K21" s="26">
        <f t="shared" si="0"/>
        <v>1</v>
      </c>
      <c r="L21" s="41">
        <f t="shared" si="0"/>
        <v>3</v>
      </c>
      <c r="M21" s="27">
        <f t="shared" si="0"/>
        <v>3</v>
      </c>
      <c r="AB21" s="94"/>
      <c r="AC21" s="95"/>
      <c r="AF21" s="98"/>
      <c r="AH21" s="99"/>
      <c r="AI21" s="99"/>
      <c r="AJ21" s="99"/>
      <c r="AK21" s="86"/>
      <c r="AL21" s="89"/>
      <c r="AM21" s="53"/>
      <c r="AN21" s="53"/>
      <c r="AO21" s="53"/>
      <c r="AP21" s="50"/>
      <c r="AQ21" s="5"/>
    </row>
    <row r="22" spans="1:43" ht="15.75" customHeight="1" x14ac:dyDescent="0.2">
      <c r="A22" s="13" t="s">
        <v>11</v>
      </c>
      <c r="B22" s="23">
        <v>9</v>
      </c>
      <c r="C22" s="25">
        <v>6</v>
      </c>
      <c r="D22" s="24">
        <v>4</v>
      </c>
      <c r="E22" s="25">
        <v>9</v>
      </c>
      <c r="F22" s="25">
        <v>20</v>
      </c>
      <c r="G22" s="25">
        <v>8</v>
      </c>
      <c r="H22" s="23">
        <v>2</v>
      </c>
      <c r="I22" s="25">
        <v>5</v>
      </c>
      <c r="J22" s="25">
        <v>2</v>
      </c>
      <c r="K22" s="19">
        <f t="shared" si="0"/>
        <v>20</v>
      </c>
      <c r="L22" s="40">
        <f t="shared" si="0"/>
        <v>31</v>
      </c>
      <c r="M22" s="20">
        <f t="shared" si="0"/>
        <v>14</v>
      </c>
      <c r="AB22" s="94"/>
      <c r="AC22" s="95"/>
      <c r="AF22" s="98"/>
      <c r="AH22" s="99"/>
      <c r="AI22" s="99"/>
      <c r="AJ22" s="99"/>
      <c r="AK22" s="86"/>
      <c r="AL22" s="89"/>
      <c r="AM22" s="53"/>
      <c r="AN22" s="53"/>
      <c r="AO22" s="53"/>
      <c r="AP22" s="50"/>
      <c r="AQ22" s="5"/>
    </row>
    <row r="23" spans="1:43" ht="15.75" customHeight="1" x14ac:dyDescent="0.2">
      <c r="A23" s="13" t="s">
        <v>12</v>
      </c>
      <c r="B23" s="17">
        <v>22</v>
      </c>
      <c r="C23" s="16">
        <v>11</v>
      </c>
      <c r="D23" s="18">
        <v>19</v>
      </c>
      <c r="E23" s="16">
        <v>39</v>
      </c>
      <c r="F23" s="16">
        <v>37</v>
      </c>
      <c r="G23" s="16">
        <v>45</v>
      </c>
      <c r="H23" s="17">
        <v>3</v>
      </c>
      <c r="I23" s="16">
        <v>1</v>
      </c>
      <c r="J23" s="16">
        <v>2</v>
      </c>
      <c r="K23" s="26">
        <f t="shared" si="0"/>
        <v>64</v>
      </c>
      <c r="L23" s="41">
        <f t="shared" si="0"/>
        <v>49</v>
      </c>
      <c r="M23" s="27">
        <f t="shared" si="0"/>
        <v>66</v>
      </c>
      <c r="AB23" s="94"/>
      <c r="AC23" s="95"/>
      <c r="AF23" s="98"/>
      <c r="AH23" s="99"/>
      <c r="AI23" s="99"/>
      <c r="AJ23" s="99"/>
      <c r="AK23" s="86"/>
      <c r="AL23" s="89"/>
      <c r="AM23" s="53"/>
      <c r="AN23" s="53"/>
      <c r="AO23" s="53"/>
      <c r="AP23" s="50"/>
      <c r="AQ23" s="5"/>
    </row>
    <row r="24" spans="1:43" ht="15.75" customHeight="1" x14ac:dyDescent="0.2">
      <c r="A24" s="13" t="s">
        <v>13</v>
      </c>
      <c r="B24" s="23">
        <v>19</v>
      </c>
      <c r="C24" s="25">
        <v>27</v>
      </c>
      <c r="D24" s="24">
        <v>12</v>
      </c>
      <c r="E24" s="25">
        <v>42</v>
      </c>
      <c r="F24" s="25">
        <v>36</v>
      </c>
      <c r="G24" s="25">
        <v>44</v>
      </c>
      <c r="H24" s="23">
        <v>3</v>
      </c>
      <c r="I24" s="25">
        <v>2</v>
      </c>
      <c r="J24" s="25">
        <v>1</v>
      </c>
      <c r="K24" s="19">
        <f t="shared" si="0"/>
        <v>64</v>
      </c>
      <c r="L24" s="40">
        <f t="shared" si="0"/>
        <v>65</v>
      </c>
      <c r="M24" s="20">
        <f t="shared" si="0"/>
        <v>57</v>
      </c>
      <c r="AB24" s="94"/>
      <c r="AC24" s="95"/>
      <c r="AF24" s="98"/>
      <c r="AH24" s="99"/>
      <c r="AI24" s="99"/>
      <c r="AJ24" s="99"/>
      <c r="AK24" s="86"/>
      <c r="AL24" s="89"/>
      <c r="AM24" s="53"/>
      <c r="AN24" s="53"/>
      <c r="AO24" s="53"/>
      <c r="AP24" s="50"/>
      <c r="AQ24" s="5"/>
    </row>
    <row r="25" spans="1:43" ht="15.75" customHeight="1" x14ac:dyDescent="0.2">
      <c r="A25" s="13" t="s">
        <v>14</v>
      </c>
      <c r="B25" s="17">
        <v>23</v>
      </c>
      <c r="C25" s="16">
        <v>21</v>
      </c>
      <c r="D25" s="18">
        <v>19</v>
      </c>
      <c r="E25" s="16">
        <v>39</v>
      </c>
      <c r="F25" s="16">
        <v>44</v>
      </c>
      <c r="G25" s="16">
        <v>42</v>
      </c>
      <c r="H25" s="17">
        <v>5</v>
      </c>
      <c r="I25" s="16">
        <v>4</v>
      </c>
      <c r="J25" s="16">
        <v>2</v>
      </c>
      <c r="K25" s="26">
        <f t="shared" si="0"/>
        <v>67</v>
      </c>
      <c r="L25" s="41">
        <f t="shared" si="0"/>
        <v>69</v>
      </c>
      <c r="M25" s="27">
        <f t="shared" si="0"/>
        <v>63</v>
      </c>
      <c r="AB25" s="94"/>
      <c r="AC25" s="95"/>
      <c r="AF25" s="98"/>
      <c r="AH25" s="99"/>
      <c r="AI25" s="99"/>
      <c r="AJ25" s="99"/>
      <c r="AK25" s="85"/>
      <c r="AL25" s="89"/>
      <c r="AM25" s="50"/>
      <c r="AN25" s="50"/>
      <c r="AO25" s="50"/>
      <c r="AP25" s="50"/>
      <c r="AQ25" s="5"/>
    </row>
    <row r="26" spans="1:43" ht="15.75" customHeight="1" x14ac:dyDescent="0.2">
      <c r="A26" s="13" t="s">
        <v>15</v>
      </c>
      <c r="B26" s="23">
        <v>21</v>
      </c>
      <c r="C26" s="25">
        <v>31</v>
      </c>
      <c r="D26" s="24">
        <v>23</v>
      </c>
      <c r="E26" s="25">
        <v>33</v>
      </c>
      <c r="F26" s="25">
        <v>41</v>
      </c>
      <c r="G26" s="25">
        <v>31</v>
      </c>
      <c r="H26" s="23">
        <v>3</v>
      </c>
      <c r="I26" s="25">
        <v>1</v>
      </c>
      <c r="J26" s="25">
        <v>1</v>
      </c>
      <c r="K26" s="19">
        <f t="shared" si="0"/>
        <v>57</v>
      </c>
      <c r="L26" s="40">
        <f t="shared" si="0"/>
        <v>73</v>
      </c>
      <c r="M26" s="20">
        <f t="shared" si="0"/>
        <v>55</v>
      </c>
      <c r="AB26" s="94"/>
      <c r="AC26" s="95"/>
      <c r="AF26" s="98"/>
      <c r="AH26" s="99"/>
      <c r="AI26" s="99"/>
      <c r="AJ26" s="99"/>
      <c r="AL26" s="89"/>
    </row>
    <row r="27" spans="1:43" ht="15.75" customHeight="1" x14ac:dyDescent="0.2">
      <c r="A27" s="13" t="s">
        <v>16</v>
      </c>
      <c r="B27" s="17">
        <v>16</v>
      </c>
      <c r="C27" s="16">
        <v>22</v>
      </c>
      <c r="D27" s="18">
        <v>13</v>
      </c>
      <c r="E27" s="16">
        <v>33</v>
      </c>
      <c r="F27" s="16">
        <v>19</v>
      </c>
      <c r="G27" s="16">
        <v>28</v>
      </c>
      <c r="H27" s="17">
        <v>0</v>
      </c>
      <c r="I27" s="16">
        <v>5</v>
      </c>
      <c r="J27" s="16">
        <v>5</v>
      </c>
      <c r="K27" s="26">
        <f t="shared" si="0"/>
        <v>49</v>
      </c>
      <c r="L27" s="41">
        <f t="shared" si="0"/>
        <v>46</v>
      </c>
      <c r="M27" s="27">
        <f t="shared" si="0"/>
        <v>46</v>
      </c>
      <c r="AB27" s="94"/>
      <c r="AC27" s="95"/>
      <c r="AF27" s="98"/>
      <c r="AH27" s="99"/>
      <c r="AI27" s="99"/>
      <c r="AJ27" s="99"/>
      <c r="AL27" s="89"/>
    </row>
    <row r="28" spans="1:43" ht="15.75" customHeight="1" x14ac:dyDescent="0.2">
      <c r="A28" s="13" t="s">
        <v>17</v>
      </c>
      <c r="B28" s="23">
        <v>12</v>
      </c>
      <c r="C28" s="25">
        <v>4</v>
      </c>
      <c r="D28" s="24">
        <v>14</v>
      </c>
      <c r="E28" s="25">
        <v>4</v>
      </c>
      <c r="F28" s="25">
        <v>13</v>
      </c>
      <c r="G28" s="25">
        <v>21</v>
      </c>
      <c r="H28" s="23">
        <v>1</v>
      </c>
      <c r="I28" s="25">
        <v>1</v>
      </c>
      <c r="J28" s="25">
        <v>1</v>
      </c>
      <c r="K28" s="19">
        <f t="shared" si="0"/>
        <v>17</v>
      </c>
      <c r="L28" s="40">
        <f t="shared" si="0"/>
        <v>18</v>
      </c>
      <c r="M28" s="20">
        <f t="shared" si="0"/>
        <v>36</v>
      </c>
      <c r="AB28" s="94"/>
      <c r="AC28" s="95"/>
      <c r="AF28" s="98"/>
      <c r="AH28" s="99"/>
      <c r="AI28" s="99"/>
      <c r="AJ28" s="99"/>
      <c r="AL28" s="89"/>
    </row>
    <row r="29" spans="1:43" ht="15.75" customHeight="1" x14ac:dyDescent="0.2">
      <c r="A29" s="13" t="s">
        <v>18</v>
      </c>
      <c r="B29" s="23">
        <v>12</v>
      </c>
      <c r="C29" s="25">
        <v>6</v>
      </c>
      <c r="D29" s="24">
        <v>7</v>
      </c>
      <c r="E29" s="25">
        <v>4</v>
      </c>
      <c r="F29" s="25">
        <v>2</v>
      </c>
      <c r="G29" s="25">
        <v>5</v>
      </c>
      <c r="H29" s="23">
        <v>0</v>
      </c>
      <c r="I29" s="25">
        <v>0</v>
      </c>
      <c r="J29" s="25">
        <v>0</v>
      </c>
      <c r="K29" s="26">
        <f t="shared" si="0"/>
        <v>16</v>
      </c>
      <c r="L29" s="41">
        <f t="shared" si="0"/>
        <v>8</v>
      </c>
      <c r="M29" s="27">
        <f t="shared" si="0"/>
        <v>12</v>
      </c>
      <c r="AB29" s="94"/>
      <c r="AC29" s="95"/>
      <c r="AF29" s="98"/>
      <c r="AH29" s="99"/>
      <c r="AI29" s="99"/>
      <c r="AJ29" s="99"/>
      <c r="AL29" s="89"/>
    </row>
    <row r="30" spans="1:43" ht="15.75" customHeight="1" x14ac:dyDescent="0.2">
      <c r="A30" s="13" t="s">
        <v>19</v>
      </c>
      <c r="B30" s="31">
        <v>5</v>
      </c>
      <c r="C30" s="33">
        <v>1</v>
      </c>
      <c r="D30" s="32">
        <v>2</v>
      </c>
      <c r="E30" s="33">
        <v>1</v>
      </c>
      <c r="F30" s="33">
        <v>0</v>
      </c>
      <c r="G30" s="33">
        <v>3</v>
      </c>
      <c r="H30" s="31">
        <v>0</v>
      </c>
      <c r="I30" s="33">
        <v>0</v>
      </c>
      <c r="J30" s="33">
        <v>1</v>
      </c>
      <c r="K30" s="19">
        <f t="shared" si="0"/>
        <v>6</v>
      </c>
      <c r="L30" s="40">
        <f t="shared" si="0"/>
        <v>1</v>
      </c>
      <c r="M30" s="20">
        <f t="shared" si="0"/>
        <v>6</v>
      </c>
      <c r="AB30" s="94"/>
      <c r="AC30" s="95"/>
      <c r="AF30" s="98"/>
      <c r="AH30" s="99"/>
      <c r="AI30" s="99"/>
      <c r="AJ30" s="99"/>
      <c r="AL30" s="89"/>
    </row>
    <row r="31" spans="1:43" ht="15.75" customHeight="1" x14ac:dyDescent="0.2">
      <c r="A31" s="30" t="s">
        <v>4</v>
      </c>
      <c r="B31" s="34">
        <f t="shared" ref="B31:M31" si="1">SUM(B19:B30)</f>
        <v>140</v>
      </c>
      <c r="C31" s="35">
        <f t="shared" si="1"/>
        <v>131</v>
      </c>
      <c r="D31" s="35">
        <f t="shared" si="1"/>
        <v>115</v>
      </c>
      <c r="E31" s="34">
        <f t="shared" si="1"/>
        <v>208</v>
      </c>
      <c r="F31" s="35">
        <f t="shared" si="1"/>
        <v>216</v>
      </c>
      <c r="G31" s="35">
        <f t="shared" si="1"/>
        <v>228</v>
      </c>
      <c r="H31" s="34">
        <f t="shared" si="1"/>
        <v>17</v>
      </c>
      <c r="I31" s="35">
        <f t="shared" si="1"/>
        <v>19</v>
      </c>
      <c r="J31" s="35">
        <f t="shared" si="1"/>
        <v>16</v>
      </c>
      <c r="K31" s="34">
        <f t="shared" si="1"/>
        <v>365</v>
      </c>
      <c r="L31" s="35">
        <f t="shared" si="1"/>
        <v>366</v>
      </c>
      <c r="M31" s="36">
        <f t="shared" si="1"/>
        <v>359</v>
      </c>
      <c r="AB31" s="94"/>
      <c r="AC31" s="95"/>
      <c r="AF31" s="98"/>
      <c r="AH31" s="100"/>
      <c r="AI31" s="100"/>
      <c r="AJ31" s="100"/>
    </row>
    <row r="32" spans="1:43" ht="11.25" customHeight="1" x14ac:dyDescent="0.2"/>
    <row r="33" spans="1:39" ht="11.25" customHeight="1" x14ac:dyDescent="0.2"/>
    <row r="34" spans="1:39" ht="11.25" customHeight="1" x14ac:dyDescent="0.2"/>
    <row r="35" spans="1:39" x14ac:dyDescent="0.2">
      <c r="A35" s="147" t="s">
        <v>51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AI35" s="90"/>
    </row>
    <row r="36" spans="1:39" ht="14.25" customHeight="1" x14ac:dyDescent="0.2">
      <c r="AI36" s="90"/>
      <c r="AJ36" s="98"/>
    </row>
    <row r="37" spans="1:39" ht="14.25" customHeight="1" x14ac:dyDescent="0.2">
      <c r="AI37" s="90"/>
      <c r="AJ37" s="98"/>
    </row>
    <row r="38" spans="1:39" ht="14.25" customHeight="1" x14ac:dyDescent="0.2">
      <c r="AI38" s="90"/>
      <c r="AJ38" s="98"/>
    </row>
    <row r="39" spans="1:39" ht="14.25" customHeight="1" x14ac:dyDescent="0.2">
      <c r="AI39" s="90"/>
      <c r="AJ39" s="98"/>
    </row>
    <row r="40" spans="1:39" ht="14.25" customHeight="1" x14ac:dyDescent="0.2">
      <c r="AI40" s="90"/>
      <c r="AJ40" s="98"/>
    </row>
    <row r="41" spans="1:39" ht="14.25" customHeight="1" x14ac:dyDescent="0.2">
      <c r="AI41" s="90"/>
      <c r="AJ41" s="98"/>
    </row>
    <row r="42" spans="1:39" ht="14.25" customHeight="1" x14ac:dyDescent="0.2">
      <c r="AI42" s="90"/>
      <c r="AJ42" s="98"/>
    </row>
    <row r="43" spans="1:39" ht="14.25" customHeight="1" x14ac:dyDescent="0.2">
      <c r="AI43" s="90"/>
      <c r="AJ43" s="98"/>
    </row>
    <row r="44" spans="1:39" ht="14.25" customHeight="1" x14ac:dyDescent="0.2">
      <c r="AI44" s="90"/>
      <c r="AJ44" s="98"/>
    </row>
    <row r="45" spans="1:39" ht="14.25" customHeight="1" x14ac:dyDescent="0.2">
      <c r="AI45" s="90"/>
      <c r="AJ45" s="98"/>
    </row>
    <row r="46" spans="1:39" ht="14.25" customHeight="1" x14ac:dyDescent="0.2">
      <c r="AI46" s="90"/>
      <c r="AJ46" s="98"/>
      <c r="AM46" s="54"/>
    </row>
    <row r="47" spans="1:39" ht="14.25" customHeight="1" x14ac:dyDescent="0.2">
      <c r="AI47" s="90"/>
      <c r="AJ47" s="98"/>
    </row>
    <row r="48" spans="1:39" ht="14.25" customHeight="1" x14ac:dyDescent="0.2">
      <c r="AI48" s="90"/>
      <c r="AJ48" s="98"/>
    </row>
    <row r="49" spans="21:40" ht="14.25" customHeight="1" x14ac:dyDescent="0.2">
      <c r="X49" s="145" t="s">
        <v>36</v>
      </c>
      <c r="Y49" s="145"/>
      <c r="AH49" s="98"/>
    </row>
    <row r="50" spans="21:40" ht="14.25" customHeight="1" x14ac:dyDescent="0.2"/>
    <row r="51" spans="21:40" ht="14.25" customHeight="1" x14ac:dyDescent="0.2"/>
    <row r="52" spans="21:40" ht="14.25" customHeight="1" x14ac:dyDescent="0.2"/>
    <row r="53" spans="21:40" ht="27" customHeight="1" x14ac:dyDescent="0.3">
      <c r="U53" s="38"/>
      <c r="V53" s="38"/>
      <c r="W53" s="143">
        <v>18</v>
      </c>
      <c r="X53" s="143"/>
      <c r="Y53" s="143"/>
    </row>
    <row r="54" spans="21:40" ht="12.75" customHeight="1" x14ac:dyDescent="0.2"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55"/>
    </row>
    <row r="61" spans="21:40" x14ac:dyDescent="0.2"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55"/>
      <c r="AN61" s="55"/>
    </row>
  </sheetData>
  <mergeCells count="14">
    <mergeCell ref="W53:Y53"/>
    <mergeCell ref="B17:D17"/>
    <mergeCell ref="E17:G17"/>
    <mergeCell ref="H17:J17"/>
    <mergeCell ref="K17:M17"/>
    <mergeCell ref="A35:X35"/>
    <mergeCell ref="X49:Y49"/>
    <mergeCell ref="B16:M16"/>
    <mergeCell ref="N16:Y16"/>
    <mergeCell ref="A5:Y5"/>
    <mergeCell ref="B7:G7"/>
    <mergeCell ref="H7:M7"/>
    <mergeCell ref="N7:S7"/>
    <mergeCell ref="T7:Y7"/>
  </mergeCells>
  <pageMargins left="0.59055118110236227" right="0" top="0" bottom="0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6"/>
  <sheetViews>
    <sheetView workbookViewId="0">
      <selection activeCell="AO53" sqref="AO53"/>
    </sheetView>
  </sheetViews>
  <sheetFormatPr defaultRowHeight="12.75" x14ac:dyDescent="0.2"/>
  <cols>
    <col min="1" max="1" width="8.28515625" style="1" customWidth="1"/>
    <col min="2" max="25" width="3.7109375" style="1" customWidth="1"/>
    <col min="26" max="26" width="0.42578125" style="1" customWidth="1"/>
    <col min="27" max="27" width="7.85546875" style="56" customWidth="1"/>
    <col min="28" max="28" width="15.28515625" style="79" customWidth="1"/>
    <col min="29" max="29" width="9.140625" style="79"/>
    <col min="30" max="37" width="6.7109375" style="79" customWidth="1"/>
    <col min="38" max="39" width="6.7109375" style="54" customWidth="1"/>
    <col min="40" max="40" width="9.140625" style="54"/>
    <col min="41" max="41" width="9.140625" style="47"/>
    <col min="42" max="16384" width="9.140625" style="1"/>
  </cols>
  <sheetData>
    <row r="2" spans="1:41" x14ac:dyDescent="0.2">
      <c r="AB2" s="93"/>
      <c r="AC2" s="93"/>
      <c r="AD2" s="93"/>
      <c r="AE2" s="93"/>
      <c r="AF2" s="93"/>
    </row>
    <row r="3" spans="1:41" x14ac:dyDescent="0.2">
      <c r="H3" s="1" t="s">
        <v>6</v>
      </c>
      <c r="AB3" s="94"/>
      <c r="AC3" s="95"/>
      <c r="AD3" s="95"/>
      <c r="AE3" s="95"/>
      <c r="AF3" s="95"/>
      <c r="AJ3" s="79" t="s">
        <v>7</v>
      </c>
    </row>
    <row r="4" spans="1:41" x14ac:dyDescent="0.2">
      <c r="AB4" s="94"/>
      <c r="AC4" s="95"/>
      <c r="AD4" s="95"/>
      <c r="AE4" s="95"/>
      <c r="AF4" s="95"/>
    </row>
    <row r="5" spans="1:41" x14ac:dyDescent="0.2">
      <c r="AB5" s="94"/>
      <c r="AC5" s="95"/>
      <c r="AD5" s="95"/>
      <c r="AE5" s="95"/>
      <c r="AF5" s="95"/>
    </row>
    <row r="6" spans="1:41" x14ac:dyDescent="0.2">
      <c r="AB6" s="94"/>
      <c r="AC6" s="95"/>
      <c r="AD6" s="95"/>
      <c r="AE6" s="95"/>
      <c r="AF6" s="95"/>
    </row>
    <row r="7" spans="1:41" x14ac:dyDescent="0.2">
      <c r="A7" s="146" t="s">
        <v>61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AB7" s="94"/>
      <c r="AC7" s="95"/>
      <c r="AD7" s="95"/>
      <c r="AE7" s="95"/>
      <c r="AF7" s="95"/>
    </row>
    <row r="8" spans="1:41" s="2" customFormat="1" ht="11.25" customHeight="1" x14ac:dyDescent="0.2">
      <c r="AA8" s="57"/>
      <c r="AB8" s="83"/>
      <c r="AC8" s="83"/>
      <c r="AD8" s="83"/>
      <c r="AE8" s="83"/>
      <c r="AF8" s="83"/>
      <c r="AG8" s="83"/>
      <c r="AH8" s="83"/>
      <c r="AI8" s="84"/>
      <c r="AJ8" s="84"/>
      <c r="AK8" s="84"/>
      <c r="AL8" s="88"/>
      <c r="AM8" s="88"/>
      <c r="AN8" s="88"/>
      <c r="AO8" s="48"/>
    </row>
    <row r="9" spans="1:41" x14ac:dyDescent="0.2">
      <c r="B9" s="144" t="s">
        <v>37</v>
      </c>
      <c r="C9" s="144"/>
      <c r="D9" s="144"/>
      <c r="E9" s="144"/>
      <c r="F9" s="144"/>
      <c r="G9" s="144"/>
      <c r="H9" s="144" t="s">
        <v>40</v>
      </c>
      <c r="I9" s="144"/>
      <c r="J9" s="144"/>
      <c r="K9" s="144"/>
      <c r="L9" s="144"/>
      <c r="M9" s="144"/>
      <c r="N9" s="144" t="s">
        <v>41</v>
      </c>
      <c r="O9" s="144"/>
      <c r="P9" s="144"/>
      <c r="Q9" s="144"/>
      <c r="R9" s="144"/>
      <c r="S9" s="144"/>
      <c r="T9" s="144" t="s">
        <v>47</v>
      </c>
      <c r="U9" s="144"/>
      <c r="V9" s="144"/>
      <c r="W9" s="144"/>
      <c r="X9" s="144"/>
      <c r="Y9" s="144"/>
    </row>
    <row r="10" spans="1:41" ht="80.25" customHeight="1" x14ac:dyDescent="0.2">
      <c r="A10" s="9"/>
      <c r="B10" s="11" t="s">
        <v>0</v>
      </c>
      <c r="C10" s="11" t="s">
        <v>3</v>
      </c>
      <c r="D10" s="11" t="s">
        <v>5</v>
      </c>
      <c r="E10" s="11" t="s">
        <v>1</v>
      </c>
      <c r="F10" s="11" t="s">
        <v>2</v>
      </c>
      <c r="G10" s="28" t="s">
        <v>4</v>
      </c>
      <c r="H10" s="11" t="s">
        <v>0</v>
      </c>
      <c r="I10" s="11" t="s">
        <v>3</v>
      </c>
      <c r="J10" s="11" t="s">
        <v>5</v>
      </c>
      <c r="K10" s="11" t="s">
        <v>1</v>
      </c>
      <c r="L10" s="11" t="s">
        <v>2</v>
      </c>
      <c r="M10" s="28" t="s">
        <v>4</v>
      </c>
      <c r="N10" s="11" t="s">
        <v>0</v>
      </c>
      <c r="O10" s="11" t="s">
        <v>3</v>
      </c>
      <c r="P10" s="11" t="s">
        <v>5</v>
      </c>
      <c r="Q10" s="11" t="s">
        <v>1</v>
      </c>
      <c r="R10" s="11" t="s">
        <v>2</v>
      </c>
      <c r="S10" s="28" t="s">
        <v>4</v>
      </c>
      <c r="T10" s="11" t="s">
        <v>0</v>
      </c>
      <c r="U10" s="11" t="s">
        <v>3</v>
      </c>
      <c r="V10" s="11" t="s">
        <v>5</v>
      </c>
      <c r="W10" s="11" t="s">
        <v>1</v>
      </c>
      <c r="X10" s="11" t="s">
        <v>2</v>
      </c>
      <c r="Y10" s="28" t="s">
        <v>4</v>
      </c>
    </row>
    <row r="11" spans="1:41" s="4" customFormat="1" x14ac:dyDescent="0.2">
      <c r="A11" s="29" t="s">
        <v>42</v>
      </c>
      <c r="B11" s="6">
        <v>38</v>
      </c>
      <c r="C11" s="6">
        <v>43</v>
      </c>
      <c r="D11" s="6">
        <v>7</v>
      </c>
      <c r="E11" s="6">
        <v>28</v>
      </c>
      <c r="F11" s="6">
        <v>15</v>
      </c>
      <c r="G11" s="7">
        <f>SUM(B11:F11)</f>
        <v>131</v>
      </c>
      <c r="H11" s="6">
        <v>1</v>
      </c>
      <c r="I11" s="6">
        <v>0</v>
      </c>
      <c r="J11" s="6">
        <v>0</v>
      </c>
      <c r="K11" s="6">
        <v>2</v>
      </c>
      <c r="L11" s="6">
        <v>0</v>
      </c>
      <c r="M11" s="7">
        <f>SUM(H11:L11)</f>
        <v>3</v>
      </c>
      <c r="N11" s="6">
        <v>45</v>
      </c>
      <c r="O11" s="6">
        <v>50</v>
      </c>
      <c r="P11" s="6">
        <v>7</v>
      </c>
      <c r="Q11" s="6">
        <v>31</v>
      </c>
      <c r="R11" s="6">
        <v>17</v>
      </c>
      <c r="S11" s="7">
        <f>SUM(N11:R11)</f>
        <v>150</v>
      </c>
      <c r="T11" s="6">
        <v>1</v>
      </c>
      <c r="U11" s="6">
        <v>5</v>
      </c>
      <c r="V11" s="6">
        <v>0</v>
      </c>
      <c r="W11" s="6">
        <v>5</v>
      </c>
      <c r="X11" s="6">
        <v>2</v>
      </c>
      <c r="Y11" s="7">
        <f>SUM(T11:X11)</f>
        <v>13</v>
      </c>
      <c r="AA11" s="58"/>
      <c r="AB11" s="83"/>
      <c r="AC11" s="93"/>
      <c r="AD11" s="93"/>
      <c r="AE11" s="93"/>
      <c r="AF11" s="93"/>
      <c r="AG11" s="93"/>
      <c r="AH11" s="83"/>
      <c r="AI11" s="83"/>
      <c r="AJ11" s="83"/>
      <c r="AK11" s="83"/>
      <c r="AL11" s="91"/>
      <c r="AM11" s="91"/>
      <c r="AN11" s="91"/>
      <c r="AO11" s="49"/>
    </row>
    <row r="12" spans="1:41" x14ac:dyDescent="0.2">
      <c r="A12" s="12" t="s">
        <v>43</v>
      </c>
      <c r="B12" s="6">
        <v>105</v>
      </c>
      <c r="C12" s="6">
        <v>36</v>
      </c>
      <c r="D12" s="6">
        <v>12</v>
      </c>
      <c r="E12" s="6">
        <v>39</v>
      </c>
      <c r="F12" s="6">
        <v>24</v>
      </c>
      <c r="G12" s="7">
        <f>SUM(B12:F12)</f>
        <v>216</v>
      </c>
      <c r="H12" s="6">
        <v>3</v>
      </c>
      <c r="I12" s="6">
        <v>0</v>
      </c>
      <c r="J12" s="6">
        <v>0</v>
      </c>
      <c r="K12" s="6">
        <v>3</v>
      </c>
      <c r="L12" s="6">
        <v>1</v>
      </c>
      <c r="M12" s="7">
        <f>SUM(H12:L12)</f>
        <v>7</v>
      </c>
      <c r="N12" s="6">
        <v>108</v>
      </c>
      <c r="O12" s="6">
        <v>43</v>
      </c>
      <c r="P12" s="6">
        <v>12</v>
      </c>
      <c r="Q12" s="6">
        <v>44</v>
      </c>
      <c r="R12" s="6">
        <v>24</v>
      </c>
      <c r="S12" s="7">
        <f>SUM(N12:R12)</f>
        <v>231</v>
      </c>
      <c r="T12" s="6">
        <v>6</v>
      </c>
      <c r="U12" s="6">
        <v>7</v>
      </c>
      <c r="V12" s="6">
        <v>1</v>
      </c>
      <c r="W12" s="6">
        <v>9</v>
      </c>
      <c r="X12" s="6">
        <v>8</v>
      </c>
      <c r="Y12" s="7">
        <f>SUM(T12:X12)</f>
        <v>31</v>
      </c>
      <c r="AB12" s="83"/>
      <c r="AC12" s="96"/>
      <c r="AD12" s="97"/>
      <c r="AE12" s="97"/>
      <c r="AF12" s="97"/>
      <c r="AG12" s="97"/>
      <c r="AH12" s="85"/>
      <c r="AI12" s="85"/>
      <c r="AJ12" s="85"/>
      <c r="AK12" s="85"/>
      <c r="AL12" s="85"/>
      <c r="AM12" s="85"/>
    </row>
    <row r="13" spans="1:41" x14ac:dyDescent="0.2">
      <c r="A13" s="12" t="s">
        <v>44</v>
      </c>
      <c r="B13" s="6">
        <v>2</v>
      </c>
      <c r="C13" s="6">
        <v>2</v>
      </c>
      <c r="D13" s="6">
        <v>0</v>
      </c>
      <c r="E13" s="6">
        <v>5</v>
      </c>
      <c r="F13" s="6">
        <v>10</v>
      </c>
      <c r="G13" s="7">
        <f>SUM(B13:F13)</f>
        <v>19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7">
        <f>SUM(H13:L13)</f>
        <v>1</v>
      </c>
      <c r="N13" s="6">
        <v>3</v>
      </c>
      <c r="O13" s="6">
        <v>2</v>
      </c>
      <c r="P13" s="6">
        <v>0</v>
      </c>
      <c r="Q13" s="6">
        <v>5</v>
      </c>
      <c r="R13" s="6">
        <v>11</v>
      </c>
      <c r="S13" s="7">
        <f>SUM(N13:R13)</f>
        <v>21</v>
      </c>
      <c r="T13" s="6">
        <v>0</v>
      </c>
      <c r="U13" s="6">
        <v>1</v>
      </c>
      <c r="V13" s="6">
        <v>0</v>
      </c>
      <c r="W13" s="6">
        <v>1</v>
      </c>
      <c r="X13" s="6">
        <v>3</v>
      </c>
      <c r="Y13" s="7">
        <f>SUM(T13:X13)</f>
        <v>5</v>
      </c>
      <c r="AB13" s="83"/>
      <c r="AC13" s="94"/>
      <c r="AD13" s="95"/>
      <c r="AE13" s="95"/>
      <c r="AF13" s="95"/>
      <c r="AG13" s="95"/>
      <c r="AH13" s="86"/>
      <c r="AI13" s="86"/>
      <c r="AJ13" s="86"/>
      <c r="AK13" s="86"/>
      <c r="AL13" s="85"/>
      <c r="AM13" s="85"/>
    </row>
    <row r="14" spans="1:41" x14ac:dyDescent="0.2">
      <c r="A14" s="14" t="s">
        <v>4</v>
      </c>
      <c r="B14" s="15">
        <f>SUM(B11:B13)</f>
        <v>145</v>
      </c>
      <c r="C14" s="15">
        <f>SUM(C11:C13)</f>
        <v>81</v>
      </c>
      <c r="D14" s="15">
        <f>SUM(D11:D13)</f>
        <v>19</v>
      </c>
      <c r="E14" s="15">
        <f>SUM(E11:E13)</f>
        <v>72</v>
      </c>
      <c r="F14" s="15">
        <f>SUM(F11:F13)</f>
        <v>49</v>
      </c>
      <c r="G14" s="15">
        <f>SUM(B14:F14)</f>
        <v>366</v>
      </c>
      <c r="H14" s="15">
        <f>SUM(H11:H13)</f>
        <v>4</v>
      </c>
      <c r="I14" s="15">
        <f>SUM(I11:I13)</f>
        <v>0</v>
      </c>
      <c r="J14" s="15">
        <f>SUM(J11:J13)</f>
        <v>0</v>
      </c>
      <c r="K14" s="15">
        <f>SUM(K11:K13)</f>
        <v>5</v>
      </c>
      <c r="L14" s="15">
        <f>SUM(L11:L13)</f>
        <v>2</v>
      </c>
      <c r="M14" s="15">
        <f>SUM(H14:L14)</f>
        <v>11</v>
      </c>
      <c r="N14" s="15">
        <f>SUM(N11:N13)</f>
        <v>156</v>
      </c>
      <c r="O14" s="15">
        <f>SUM(O11:O13)</f>
        <v>95</v>
      </c>
      <c r="P14" s="15">
        <f>SUM(P11:P13)</f>
        <v>19</v>
      </c>
      <c r="Q14" s="15">
        <f>SUM(Q11:Q13)</f>
        <v>80</v>
      </c>
      <c r="R14" s="15">
        <f>SUM(R11:R13)</f>
        <v>52</v>
      </c>
      <c r="S14" s="15">
        <f>SUM(N14:R14)</f>
        <v>402</v>
      </c>
      <c r="T14" s="15">
        <f>SUM(T11:T13)</f>
        <v>7</v>
      </c>
      <c r="U14" s="15">
        <f>SUM(U11:U13)</f>
        <v>13</v>
      </c>
      <c r="V14" s="15">
        <f>SUM(V11:V13)</f>
        <v>1</v>
      </c>
      <c r="W14" s="15">
        <f>SUM(W11:W13)</f>
        <v>15</v>
      </c>
      <c r="X14" s="15">
        <f>SUM(X11:X13)</f>
        <v>13</v>
      </c>
      <c r="Y14" s="15">
        <f>SUM(T14:X14)</f>
        <v>49</v>
      </c>
      <c r="AB14" s="83"/>
      <c r="AC14" s="94"/>
      <c r="AD14" s="95"/>
      <c r="AE14" s="95"/>
      <c r="AF14" s="95"/>
      <c r="AG14" s="95"/>
      <c r="AH14" s="86"/>
      <c r="AI14" s="86"/>
      <c r="AJ14" s="86"/>
      <c r="AK14" s="86"/>
      <c r="AL14" s="85"/>
      <c r="AM14" s="85"/>
    </row>
    <row r="15" spans="1:41" x14ac:dyDescent="0.2">
      <c r="A15" s="3" t="s">
        <v>45</v>
      </c>
      <c r="AB15" s="83"/>
      <c r="AC15" s="94"/>
      <c r="AD15" s="95"/>
      <c r="AE15" s="95"/>
      <c r="AF15" s="95"/>
      <c r="AG15" s="95"/>
      <c r="AH15" s="86"/>
      <c r="AI15" s="86"/>
      <c r="AJ15" s="86"/>
      <c r="AK15" s="86"/>
      <c r="AL15" s="85"/>
      <c r="AM15" s="85"/>
    </row>
    <row r="16" spans="1:41" x14ac:dyDescent="0.2">
      <c r="AA16" s="59"/>
      <c r="AB16" s="85"/>
      <c r="AC16" s="94"/>
      <c r="AD16" s="95"/>
      <c r="AE16" s="95"/>
      <c r="AF16" s="95"/>
      <c r="AG16" s="95"/>
      <c r="AH16" s="85"/>
      <c r="AI16" s="85"/>
      <c r="AJ16" s="85"/>
      <c r="AK16" s="85"/>
      <c r="AL16" s="92"/>
      <c r="AM16" s="92"/>
      <c r="AN16" s="92"/>
    </row>
    <row r="17" spans="1:43" x14ac:dyDescent="0.2">
      <c r="AB17" s="83"/>
      <c r="AC17" s="94"/>
      <c r="AD17" s="95"/>
      <c r="AE17" s="95"/>
      <c r="AF17" s="95"/>
      <c r="AG17" s="95"/>
      <c r="AH17" s="86"/>
      <c r="AI17" s="86"/>
      <c r="AJ17" s="86"/>
      <c r="AK17" s="86"/>
      <c r="AL17" s="85"/>
      <c r="AM17" s="85"/>
    </row>
    <row r="18" spans="1:43" ht="12.75" customHeight="1" x14ac:dyDescent="0.2">
      <c r="A18" s="9"/>
      <c r="B18" s="149" t="s">
        <v>22</v>
      </c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53" t="s">
        <v>62</v>
      </c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AD18" s="86"/>
      <c r="AE18" s="86"/>
      <c r="AF18" s="86"/>
      <c r="AG18" s="86"/>
      <c r="AJ18" s="86"/>
      <c r="AK18" s="86"/>
      <c r="AL18" s="85"/>
      <c r="AM18" s="85"/>
    </row>
    <row r="19" spans="1:43" ht="12.75" customHeight="1" x14ac:dyDescent="0.2">
      <c r="A19" s="9"/>
      <c r="B19" s="148" t="s">
        <v>20</v>
      </c>
      <c r="C19" s="148"/>
      <c r="D19" s="148"/>
      <c r="E19" s="148" t="s">
        <v>21</v>
      </c>
      <c r="F19" s="148"/>
      <c r="G19" s="148"/>
      <c r="H19" s="148" t="s">
        <v>39</v>
      </c>
      <c r="I19" s="148"/>
      <c r="J19" s="148"/>
      <c r="K19" s="149" t="s">
        <v>4</v>
      </c>
      <c r="L19" s="149"/>
      <c r="M19" s="149"/>
      <c r="AG19" s="86"/>
      <c r="AH19" s="86"/>
      <c r="AK19" s="86"/>
      <c r="AL19" s="85"/>
      <c r="AM19" s="85"/>
    </row>
    <row r="20" spans="1:43" s="2" customFormat="1" ht="33" customHeight="1" x14ac:dyDescent="0.2">
      <c r="A20" s="10"/>
      <c r="B20" s="21" t="s">
        <v>59</v>
      </c>
      <c r="C20" s="39" t="s">
        <v>48</v>
      </c>
      <c r="D20" s="22" t="s">
        <v>49</v>
      </c>
      <c r="E20" s="21" t="s">
        <v>59</v>
      </c>
      <c r="F20" s="39" t="s">
        <v>48</v>
      </c>
      <c r="G20" s="22" t="s">
        <v>49</v>
      </c>
      <c r="H20" s="21" t="s">
        <v>59</v>
      </c>
      <c r="I20" s="39" t="s">
        <v>48</v>
      </c>
      <c r="J20" s="45" t="s">
        <v>49</v>
      </c>
      <c r="K20" s="42" t="s">
        <v>46</v>
      </c>
      <c r="L20" s="43" t="s">
        <v>59</v>
      </c>
      <c r="M20" s="44" t="s">
        <v>49</v>
      </c>
      <c r="AA20" s="57"/>
      <c r="AB20" s="84"/>
      <c r="AC20" s="84"/>
      <c r="AD20" s="84"/>
      <c r="AE20" s="84"/>
      <c r="AF20" s="84"/>
      <c r="AG20" s="84"/>
      <c r="AH20" s="86"/>
      <c r="AI20" s="86"/>
      <c r="AJ20" s="86"/>
      <c r="AK20" s="87"/>
      <c r="AL20" s="88"/>
      <c r="AM20" s="88"/>
      <c r="AN20" s="87"/>
      <c r="AO20" s="51"/>
      <c r="AP20" s="8"/>
      <c r="AQ20" s="8"/>
    </row>
    <row r="21" spans="1:43" ht="15.75" customHeight="1" x14ac:dyDescent="0.2">
      <c r="A21" s="13" t="s">
        <v>8</v>
      </c>
      <c r="B21" s="17">
        <v>0</v>
      </c>
      <c r="C21" s="16">
        <v>1</v>
      </c>
      <c r="D21" s="18">
        <v>2</v>
      </c>
      <c r="E21" s="16">
        <v>1</v>
      </c>
      <c r="F21" s="16">
        <v>0</v>
      </c>
      <c r="G21" s="16">
        <v>0</v>
      </c>
      <c r="H21" s="17">
        <v>0</v>
      </c>
      <c r="I21" s="16">
        <v>0</v>
      </c>
      <c r="J21" s="16">
        <v>0</v>
      </c>
      <c r="K21" s="26">
        <f>B21+E21+H21</f>
        <v>1</v>
      </c>
      <c r="L21" s="41">
        <f>C21+F21+I21</f>
        <v>1</v>
      </c>
      <c r="M21" s="27">
        <f>D21+G21+J21</f>
        <v>2</v>
      </c>
      <c r="AB21" s="93"/>
      <c r="AC21" s="93"/>
      <c r="AF21" s="98"/>
      <c r="AH21" s="99"/>
      <c r="AI21" s="99"/>
      <c r="AJ21" s="99"/>
      <c r="AK21" s="86"/>
      <c r="AL21" s="89"/>
      <c r="AM21" s="86"/>
      <c r="AN21" s="86"/>
      <c r="AO21" s="53"/>
      <c r="AP21" s="5"/>
      <c r="AQ21" s="5"/>
    </row>
    <row r="22" spans="1:43" ht="15.75" customHeight="1" x14ac:dyDescent="0.2">
      <c r="A22" s="13" t="s">
        <v>9</v>
      </c>
      <c r="B22" s="23">
        <v>1</v>
      </c>
      <c r="C22" s="25">
        <v>0</v>
      </c>
      <c r="D22" s="24">
        <v>0</v>
      </c>
      <c r="E22" s="25">
        <v>0</v>
      </c>
      <c r="F22" s="25">
        <v>3</v>
      </c>
      <c r="G22" s="25">
        <v>1</v>
      </c>
      <c r="H22" s="23">
        <v>0</v>
      </c>
      <c r="I22" s="25">
        <v>0</v>
      </c>
      <c r="J22" s="25">
        <v>0</v>
      </c>
      <c r="K22" s="19">
        <f t="shared" ref="K22:M32" si="0">B22+E22+H22</f>
        <v>1</v>
      </c>
      <c r="L22" s="40">
        <f t="shared" si="0"/>
        <v>3</v>
      </c>
      <c r="M22" s="20">
        <f t="shared" si="0"/>
        <v>1</v>
      </c>
      <c r="AB22" s="94"/>
      <c r="AC22" s="95"/>
      <c r="AF22" s="98"/>
      <c r="AH22" s="99"/>
      <c r="AI22" s="99"/>
      <c r="AJ22" s="99"/>
      <c r="AK22" s="86"/>
      <c r="AL22" s="89"/>
      <c r="AM22" s="86"/>
      <c r="AN22" s="86"/>
      <c r="AO22" s="53"/>
      <c r="AP22" s="5"/>
      <c r="AQ22" s="5"/>
    </row>
    <row r="23" spans="1:43" ht="15.75" customHeight="1" x14ac:dyDescent="0.2">
      <c r="A23" s="13" t="s">
        <v>10</v>
      </c>
      <c r="B23" s="17">
        <v>1</v>
      </c>
      <c r="C23" s="16">
        <v>0</v>
      </c>
      <c r="D23" s="18">
        <v>0</v>
      </c>
      <c r="E23" s="16">
        <v>3</v>
      </c>
      <c r="F23" s="16">
        <v>1</v>
      </c>
      <c r="G23" s="16">
        <v>3</v>
      </c>
      <c r="H23" s="17">
        <v>0</v>
      </c>
      <c r="I23" s="16">
        <v>0</v>
      </c>
      <c r="J23" s="16">
        <v>0</v>
      </c>
      <c r="K23" s="26">
        <f t="shared" si="0"/>
        <v>4</v>
      </c>
      <c r="L23" s="41">
        <f t="shared" si="0"/>
        <v>1</v>
      </c>
      <c r="M23" s="27">
        <f t="shared" si="0"/>
        <v>3</v>
      </c>
      <c r="AB23" s="94"/>
      <c r="AC23" s="95"/>
      <c r="AF23" s="98"/>
      <c r="AH23" s="99"/>
      <c r="AI23" s="99"/>
      <c r="AJ23" s="99"/>
      <c r="AK23" s="86"/>
      <c r="AL23" s="89"/>
      <c r="AM23" s="86"/>
      <c r="AN23" s="86"/>
      <c r="AO23" s="53"/>
      <c r="AP23" s="5"/>
      <c r="AQ23" s="5"/>
    </row>
    <row r="24" spans="1:43" ht="15.75" customHeight="1" x14ac:dyDescent="0.2">
      <c r="A24" s="13" t="s">
        <v>11</v>
      </c>
      <c r="B24" s="23">
        <v>6</v>
      </c>
      <c r="C24" s="25">
        <v>9</v>
      </c>
      <c r="D24" s="24">
        <v>6</v>
      </c>
      <c r="E24" s="25">
        <v>15</v>
      </c>
      <c r="F24" s="25">
        <v>9</v>
      </c>
      <c r="G24" s="25">
        <v>20</v>
      </c>
      <c r="H24" s="23">
        <v>3</v>
      </c>
      <c r="I24" s="25">
        <v>2</v>
      </c>
      <c r="J24" s="25">
        <v>5</v>
      </c>
      <c r="K24" s="19">
        <f t="shared" si="0"/>
        <v>24</v>
      </c>
      <c r="L24" s="40">
        <f t="shared" si="0"/>
        <v>20</v>
      </c>
      <c r="M24" s="20">
        <f t="shared" si="0"/>
        <v>31</v>
      </c>
      <c r="AB24" s="94"/>
      <c r="AC24" s="95"/>
      <c r="AF24" s="98"/>
      <c r="AH24" s="99"/>
      <c r="AI24" s="99"/>
      <c r="AJ24" s="99"/>
      <c r="AK24" s="86"/>
      <c r="AL24" s="89"/>
      <c r="AM24" s="86"/>
      <c r="AN24" s="86"/>
      <c r="AO24" s="53"/>
      <c r="AP24" s="5"/>
      <c r="AQ24" s="5"/>
    </row>
    <row r="25" spans="1:43" ht="15.75" customHeight="1" x14ac:dyDescent="0.2">
      <c r="A25" s="13" t="s">
        <v>12</v>
      </c>
      <c r="B25" s="17">
        <v>16</v>
      </c>
      <c r="C25" s="16">
        <v>22</v>
      </c>
      <c r="D25" s="18">
        <v>11</v>
      </c>
      <c r="E25" s="16">
        <v>25</v>
      </c>
      <c r="F25" s="16">
        <v>39</v>
      </c>
      <c r="G25" s="16">
        <v>37</v>
      </c>
      <c r="H25" s="17">
        <v>1</v>
      </c>
      <c r="I25" s="16">
        <v>3</v>
      </c>
      <c r="J25" s="16">
        <v>1</v>
      </c>
      <c r="K25" s="26">
        <f t="shared" si="0"/>
        <v>42</v>
      </c>
      <c r="L25" s="41">
        <f t="shared" si="0"/>
        <v>64</v>
      </c>
      <c r="M25" s="27">
        <f t="shared" si="0"/>
        <v>49</v>
      </c>
      <c r="AB25" s="94"/>
      <c r="AC25" s="95"/>
      <c r="AF25" s="98"/>
      <c r="AH25" s="99"/>
      <c r="AI25" s="99"/>
      <c r="AJ25" s="99"/>
      <c r="AK25" s="86"/>
      <c r="AL25" s="89"/>
      <c r="AM25" s="86"/>
      <c r="AN25" s="86"/>
      <c r="AO25" s="53"/>
      <c r="AP25" s="5"/>
      <c r="AQ25" s="5"/>
    </row>
    <row r="26" spans="1:43" ht="15.75" customHeight="1" x14ac:dyDescent="0.2">
      <c r="A26" s="13" t="s">
        <v>13</v>
      </c>
      <c r="B26" s="23">
        <v>18</v>
      </c>
      <c r="C26" s="25">
        <v>19</v>
      </c>
      <c r="D26" s="24">
        <v>27</v>
      </c>
      <c r="E26" s="25">
        <v>37</v>
      </c>
      <c r="F26" s="25">
        <v>42</v>
      </c>
      <c r="G26" s="25">
        <v>36</v>
      </c>
      <c r="H26" s="23">
        <v>2</v>
      </c>
      <c r="I26" s="25">
        <v>3</v>
      </c>
      <c r="J26" s="25">
        <v>2</v>
      </c>
      <c r="K26" s="19">
        <f t="shared" si="0"/>
        <v>57</v>
      </c>
      <c r="L26" s="40">
        <f t="shared" si="0"/>
        <v>64</v>
      </c>
      <c r="M26" s="20">
        <f t="shared" si="0"/>
        <v>65</v>
      </c>
      <c r="AB26" s="94"/>
      <c r="AC26" s="95"/>
      <c r="AF26" s="98"/>
      <c r="AH26" s="99"/>
      <c r="AI26" s="99"/>
      <c r="AJ26" s="99"/>
      <c r="AK26" s="86"/>
      <c r="AL26" s="89"/>
      <c r="AM26" s="86"/>
      <c r="AN26" s="86"/>
      <c r="AO26" s="53"/>
      <c r="AP26" s="5"/>
      <c r="AQ26" s="5"/>
    </row>
    <row r="27" spans="1:43" ht="15.75" customHeight="1" x14ac:dyDescent="0.2">
      <c r="A27" s="13" t="s">
        <v>14</v>
      </c>
      <c r="B27" s="17">
        <v>22</v>
      </c>
      <c r="C27" s="16">
        <v>23</v>
      </c>
      <c r="D27" s="18">
        <v>21</v>
      </c>
      <c r="E27" s="16">
        <v>42</v>
      </c>
      <c r="F27" s="16">
        <v>39</v>
      </c>
      <c r="G27" s="16">
        <v>44</v>
      </c>
      <c r="H27" s="17">
        <v>3</v>
      </c>
      <c r="I27" s="16">
        <v>5</v>
      </c>
      <c r="J27" s="16">
        <v>4</v>
      </c>
      <c r="K27" s="26">
        <f t="shared" si="0"/>
        <v>67</v>
      </c>
      <c r="L27" s="41">
        <f t="shared" si="0"/>
        <v>67</v>
      </c>
      <c r="M27" s="27">
        <f t="shared" si="0"/>
        <v>69</v>
      </c>
      <c r="AB27" s="94"/>
      <c r="AC27" s="95"/>
      <c r="AF27" s="98"/>
      <c r="AH27" s="99"/>
      <c r="AI27" s="99"/>
      <c r="AJ27" s="99"/>
      <c r="AK27" s="85"/>
      <c r="AL27" s="89"/>
      <c r="AM27" s="85"/>
      <c r="AN27" s="85"/>
      <c r="AO27" s="50"/>
      <c r="AP27" s="5"/>
      <c r="AQ27" s="5"/>
    </row>
    <row r="28" spans="1:43" ht="15.75" customHeight="1" x14ac:dyDescent="0.2">
      <c r="A28" s="13" t="s">
        <v>15</v>
      </c>
      <c r="B28" s="23">
        <v>23</v>
      </c>
      <c r="C28" s="25">
        <v>21</v>
      </c>
      <c r="D28" s="24">
        <v>31</v>
      </c>
      <c r="E28" s="25">
        <v>36</v>
      </c>
      <c r="F28" s="25">
        <v>33</v>
      </c>
      <c r="G28" s="25">
        <v>41</v>
      </c>
      <c r="H28" s="23">
        <v>4</v>
      </c>
      <c r="I28" s="25">
        <v>3</v>
      </c>
      <c r="J28" s="25">
        <v>1</v>
      </c>
      <c r="K28" s="19">
        <f t="shared" si="0"/>
        <v>63</v>
      </c>
      <c r="L28" s="40">
        <f t="shared" si="0"/>
        <v>57</v>
      </c>
      <c r="M28" s="20">
        <f t="shared" si="0"/>
        <v>73</v>
      </c>
      <c r="AB28" s="94"/>
      <c r="AC28" s="95"/>
      <c r="AF28" s="98"/>
      <c r="AH28" s="99"/>
      <c r="AI28" s="99"/>
      <c r="AJ28" s="99"/>
      <c r="AL28" s="89"/>
    </row>
    <row r="29" spans="1:43" ht="15.75" customHeight="1" x14ac:dyDescent="0.2">
      <c r="A29" s="13" t="s">
        <v>16</v>
      </c>
      <c r="B29" s="17">
        <v>15</v>
      </c>
      <c r="C29" s="16">
        <v>16</v>
      </c>
      <c r="D29" s="18">
        <v>22</v>
      </c>
      <c r="E29" s="16">
        <v>21</v>
      </c>
      <c r="F29" s="16">
        <v>33</v>
      </c>
      <c r="G29" s="16">
        <v>19</v>
      </c>
      <c r="H29" s="17">
        <v>1</v>
      </c>
      <c r="I29" s="16">
        <v>0</v>
      </c>
      <c r="J29" s="16">
        <v>5</v>
      </c>
      <c r="K29" s="26">
        <f t="shared" si="0"/>
        <v>37</v>
      </c>
      <c r="L29" s="41">
        <f t="shared" si="0"/>
        <v>49</v>
      </c>
      <c r="M29" s="27">
        <f t="shared" si="0"/>
        <v>46</v>
      </c>
      <c r="AB29" s="94"/>
      <c r="AC29" s="95"/>
      <c r="AF29" s="98"/>
      <c r="AH29" s="99"/>
      <c r="AI29" s="99"/>
      <c r="AJ29" s="99"/>
      <c r="AL29" s="89"/>
    </row>
    <row r="30" spans="1:43" ht="15.75" customHeight="1" x14ac:dyDescent="0.2">
      <c r="A30" s="13" t="s">
        <v>17</v>
      </c>
      <c r="B30" s="23">
        <v>14</v>
      </c>
      <c r="C30" s="25">
        <v>12</v>
      </c>
      <c r="D30" s="24">
        <v>4</v>
      </c>
      <c r="E30" s="25">
        <v>8</v>
      </c>
      <c r="F30" s="25">
        <v>4</v>
      </c>
      <c r="G30" s="25">
        <v>13</v>
      </c>
      <c r="H30" s="23">
        <v>0</v>
      </c>
      <c r="I30" s="25">
        <v>1</v>
      </c>
      <c r="J30" s="25">
        <v>1</v>
      </c>
      <c r="K30" s="19">
        <f t="shared" si="0"/>
        <v>22</v>
      </c>
      <c r="L30" s="40">
        <f t="shared" si="0"/>
        <v>17</v>
      </c>
      <c r="M30" s="20">
        <f t="shared" si="0"/>
        <v>18</v>
      </c>
      <c r="AB30" s="94"/>
      <c r="AC30" s="95"/>
      <c r="AF30" s="98"/>
      <c r="AH30" s="99"/>
      <c r="AI30" s="99"/>
      <c r="AJ30" s="99"/>
      <c r="AL30" s="89"/>
    </row>
    <row r="31" spans="1:43" ht="15.75" customHeight="1" x14ac:dyDescent="0.2">
      <c r="A31" s="13" t="s">
        <v>18</v>
      </c>
      <c r="B31" s="23">
        <v>10</v>
      </c>
      <c r="C31" s="25">
        <v>12</v>
      </c>
      <c r="D31" s="24">
        <v>6</v>
      </c>
      <c r="E31" s="25">
        <v>3</v>
      </c>
      <c r="F31" s="25">
        <v>4</v>
      </c>
      <c r="G31" s="25">
        <v>2</v>
      </c>
      <c r="H31" s="23">
        <v>2</v>
      </c>
      <c r="I31" s="25">
        <v>0</v>
      </c>
      <c r="J31" s="25">
        <v>0</v>
      </c>
      <c r="K31" s="26">
        <f t="shared" si="0"/>
        <v>15</v>
      </c>
      <c r="L31" s="41">
        <f t="shared" si="0"/>
        <v>16</v>
      </c>
      <c r="M31" s="27">
        <f t="shared" si="0"/>
        <v>8</v>
      </c>
      <c r="AB31" s="94"/>
      <c r="AC31" s="95"/>
      <c r="AF31" s="98"/>
      <c r="AH31" s="99"/>
      <c r="AI31" s="99"/>
      <c r="AJ31" s="99"/>
      <c r="AL31" s="89"/>
    </row>
    <row r="32" spans="1:43" ht="15.75" customHeight="1" x14ac:dyDescent="0.2">
      <c r="A32" s="13" t="s">
        <v>19</v>
      </c>
      <c r="B32" s="31">
        <v>0</v>
      </c>
      <c r="C32" s="33">
        <v>5</v>
      </c>
      <c r="D32" s="32">
        <v>1</v>
      </c>
      <c r="E32" s="33">
        <v>0</v>
      </c>
      <c r="F32" s="33">
        <v>1</v>
      </c>
      <c r="G32" s="33">
        <v>0</v>
      </c>
      <c r="H32" s="31">
        <v>0</v>
      </c>
      <c r="I32" s="33">
        <v>0</v>
      </c>
      <c r="J32" s="33">
        <v>0</v>
      </c>
      <c r="K32" s="19">
        <f t="shared" si="0"/>
        <v>0</v>
      </c>
      <c r="L32" s="40">
        <f t="shared" si="0"/>
        <v>6</v>
      </c>
      <c r="M32" s="20">
        <f t="shared" si="0"/>
        <v>1</v>
      </c>
      <c r="AB32" s="94"/>
      <c r="AC32" s="95"/>
      <c r="AF32" s="98"/>
      <c r="AH32" s="99"/>
      <c r="AI32" s="99"/>
      <c r="AJ32" s="99"/>
      <c r="AL32" s="89"/>
    </row>
    <row r="33" spans="1:36" ht="15.75" customHeight="1" x14ac:dyDescent="0.2">
      <c r="A33" s="30" t="s">
        <v>4</v>
      </c>
      <c r="B33" s="34">
        <f t="shared" ref="B33:M33" si="1">SUM(B21:B32)</f>
        <v>126</v>
      </c>
      <c r="C33" s="35">
        <f t="shared" si="1"/>
        <v>140</v>
      </c>
      <c r="D33" s="35">
        <f t="shared" si="1"/>
        <v>131</v>
      </c>
      <c r="E33" s="34">
        <f t="shared" si="1"/>
        <v>191</v>
      </c>
      <c r="F33" s="35">
        <f t="shared" si="1"/>
        <v>208</v>
      </c>
      <c r="G33" s="35">
        <f t="shared" si="1"/>
        <v>216</v>
      </c>
      <c r="H33" s="34">
        <f t="shared" si="1"/>
        <v>16</v>
      </c>
      <c r="I33" s="35">
        <f t="shared" si="1"/>
        <v>17</v>
      </c>
      <c r="J33" s="35">
        <f t="shared" si="1"/>
        <v>19</v>
      </c>
      <c r="K33" s="34">
        <f t="shared" si="1"/>
        <v>333</v>
      </c>
      <c r="L33" s="35">
        <f t="shared" si="1"/>
        <v>365</v>
      </c>
      <c r="M33" s="36">
        <f t="shared" si="1"/>
        <v>366</v>
      </c>
      <c r="AB33" s="94"/>
      <c r="AC33" s="95"/>
      <c r="AF33" s="98"/>
      <c r="AH33" s="100"/>
      <c r="AI33" s="100"/>
      <c r="AJ33" s="100"/>
    </row>
    <row r="34" spans="1:36" ht="11.25" customHeight="1" x14ac:dyDescent="0.2"/>
    <row r="35" spans="1:36" ht="11.25" customHeight="1" x14ac:dyDescent="0.2"/>
    <row r="36" spans="1:36" ht="11.25" customHeight="1" x14ac:dyDescent="0.2"/>
    <row r="37" spans="1:36" x14ac:dyDescent="0.2">
      <c r="A37" s="147" t="s">
        <v>63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AI37" s="90"/>
    </row>
    <row r="38" spans="1:36" x14ac:dyDescent="0.2">
      <c r="AI38" s="90"/>
      <c r="AJ38" s="98"/>
    </row>
    <row r="39" spans="1:36" x14ac:dyDescent="0.2">
      <c r="AI39" s="90"/>
      <c r="AJ39" s="98"/>
    </row>
    <row r="40" spans="1:36" x14ac:dyDescent="0.2">
      <c r="AI40" s="90"/>
      <c r="AJ40" s="98"/>
    </row>
    <row r="41" spans="1:36" x14ac:dyDescent="0.2">
      <c r="AI41" s="90"/>
      <c r="AJ41" s="98"/>
    </row>
    <row r="42" spans="1:36" x14ac:dyDescent="0.2">
      <c r="AI42" s="90"/>
      <c r="AJ42" s="98"/>
    </row>
    <row r="43" spans="1:36" x14ac:dyDescent="0.2">
      <c r="AI43" s="90"/>
      <c r="AJ43" s="98"/>
    </row>
    <row r="44" spans="1:36" x14ac:dyDescent="0.2">
      <c r="AI44" s="90"/>
      <c r="AJ44" s="98"/>
    </row>
    <row r="45" spans="1:36" x14ac:dyDescent="0.2">
      <c r="AI45" s="90"/>
      <c r="AJ45" s="98"/>
    </row>
    <row r="46" spans="1:36" x14ac:dyDescent="0.2">
      <c r="AI46" s="90"/>
      <c r="AJ46" s="98"/>
    </row>
    <row r="47" spans="1:36" x14ac:dyDescent="0.2">
      <c r="AI47" s="90"/>
      <c r="AJ47" s="98"/>
    </row>
    <row r="48" spans="1:36" x14ac:dyDescent="0.2">
      <c r="AI48" s="90"/>
      <c r="AJ48" s="98"/>
    </row>
    <row r="49" spans="21:36" x14ac:dyDescent="0.2">
      <c r="AI49" s="90"/>
      <c r="AJ49" s="98"/>
    </row>
    <row r="50" spans="21:36" x14ac:dyDescent="0.2">
      <c r="AI50" s="90"/>
      <c r="AJ50" s="98"/>
    </row>
    <row r="51" spans="21:36" x14ac:dyDescent="0.2">
      <c r="X51" s="145" t="s">
        <v>36</v>
      </c>
      <c r="Y51" s="145"/>
      <c r="AH51" s="98"/>
    </row>
    <row r="55" spans="21:36" ht="27" customHeight="1" x14ac:dyDescent="0.3">
      <c r="U55" s="38"/>
      <c r="V55" s="38"/>
      <c r="W55" s="152">
        <v>18</v>
      </c>
      <c r="X55" s="152"/>
      <c r="Y55" s="152"/>
    </row>
    <row r="56" spans="21:36" ht="12.75" customHeight="1" x14ac:dyDescent="0.2"/>
  </sheetData>
  <mergeCells count="14">
    <mergeCell ref="W55:Y55"/>
    <mergeCell ref="B19:D19"/>
    <mergeCell ref="E19:G19"/>
    <mergeCell ref="H19:J19"/>
    <mergeCell ref="K19:M19"/>
    <mergeCell ref="A37:X37"/>
    <mergeCell ref="X51:Y51"/>
    <mergeCell ref="B18:M18"/>
    <mergeCell ref="N18:Y18"/>
    <mergeCell ref="A7:Y7"/>
    <mergeCell ref="B9:G9"/>
    <mergeCell ref="H9:M9"/>
    <mergeCell ref="N9:S9"/>
    <mergeCell ref="T9:Y9"/>
  </mergeCells>
  <pageMargins left="0.59055118110236227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2020.g.</vt:lpstr>
      <vt:lpstr>2019.g.</vt:lpstr>
      <vt:lpstr>2018.g.</vt:lpstr>
      <vt:lpstr>2017.g.</vt:lpstr>
      <vt:lpstr>2016.g.</vt:lpstr>
      <vt:lpstr>2015.g.</vt:lpstr>
      <vt:lpstr>2014.g.</vt:lpstr>
      <vt:lpstr>2013.g</vt:lpstr>
      <vt:lpstr>2012.g.</vt:lpstr>
      <vt:lpstr>2011.g.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2020-03-27T11:01:40Z</cp:lastPrinted>
  <dcterms:created xsi:type="dcterms:W3CDTF">1997-02-26T10:16:00Z</dcterms:created>
  <dcterms:modified xsi:type="dcterms:W3CDTF">2021-04-16T10:17:38Z</dcterms:modified>
</cp:coreProperties>
</file>