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20" yWindow="45" windowWidth="8715" windowHeight="4530"/>
  </bookViews>
  <sheets>
    <sheet name="LAPA" sheetId="1" r:id="rId1"/>
  </sheets>
  <calcPr calcId="152511"/>
</workbook>
</file>

<file path=xl/calcChain.xml><?xml version="1.0" encoding="utf-8"?>
<calcChain xmlns="http://schemas.openxmlformats.org/spreadsheetml/2006/main">
  <c r="S32" i="1" l="1"/>
  <c r="T32" i="1"/>
  <c r="AC30" i="1"/>
  <c r="AC31" i="1"/>
  <c r="AB30" i="1"/>
  <c r="AB31" i="1"/>
  <c r="AA31" i="1"/>
  <c r="Z31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Z59" i="1"/>
  <c r="Z58" i="1"/>
  <c r="T58" i="1"/>
  <c r="S58" i="1"/>
  <c r="R58" i="1"/>
  <c r="U58" i="1" s="1"/>
  <c r="Q58" i="1"/>
  <c r="M58" i="1"/>
  <c r="I58" i="1"/>
  <c r="E58" i="1"/>
  <c r="T31" i="1"/>
  <c r="R31" i="1"/>
  <c r="U31" i="1" s="1"/>
  <c r="Q31" i="1"/>
  <c r="M31" i="1"/>
  <c r="I31" i="1"/>
  <c r="E31" i="1"/>
  <c r="Z57" i="1" l="1"/>
  <c r="AA57" i="1"/>
  <c r="AB57" i="1"/>
  <c r="AC57" i="1"/>
  <c r="AD57" i="1"/>
  <c r="AE57" i="1"/>
  <c r="AF57" i="1"/>
  <c r="AH57" i="1"/>
  <c r="AI57" i="1"/>
  <c r="AJ57" i="1"/>
  <c r="AK57" i="1"/>
  <c r="AA30" i="1" s="1"/>
  <c r="AL57" i="1"/>
  <c r="AM57" i="1"/>
  <c r="AN57" i="1"/>
  <c r="AA59" i="1"/>
  <c r="AB59" i="1"/>
  <c r="AD59" i="1"/>
  <c r="AE59" i="1"/>
  <c r="AF59" i="1"/>
  <c r="AH59" i="1"/>
  <c r="AI59" i="1"/>
  <c r="AJ59" i="1"/>
  <c r="AL59" i="1"/>
  <c r="AM59" i="1"/>
  <c r="AN59" i="1"/>
  <c r="T57" i="1"/>
  <c r="S57" i="1"/>
  <c r="R57" i="1"/>
  <c r="Q57" i="1"/>
  <c r="M57" i="1"/>
  <c r="I57" i="1"/>
  <c r="E57" i="1"/>
  <c r="T30" i="1"/>
  <c r="S30" i="1"/>
  <c r="U30" i="1" s="1"/>
  <c r="R30" i="1"/>
  <c r="Q30" i="1"/>
  <c r="AO57" i="1" s="1"/>
  <c r="M30" i="1"/>
  <c r="I30" i="1"/>
  <c r="AG57" i="1" s="1"/>
  <c r="E30" i="1"/>
  <c r="AR57" i="1" l="1"/>
  <c r="U57" i="1"/>
  <c r="AS57" i="1" s="1"/>
  <c r="Z30" i="1" s="1"/>
  <c r="AP57" i="1"/>
  <c r="AQ57" i="1"/>
  <c r="T56" i="1"/>
  <c r="S56" i="1"/>
  <c r="R56" i="1"/>
  <c r="U56" i="1" s="1"/>
  <c r="Q56" i="1"/>
  <c r="M56" i="1"/>
  <c r="I56" i="1"/>
  <c r="E56" i="1"/>
  <c r="Z56" i="1"/>
  <c r="AA56" i="1"/>
  <c r="AB56" i="1"/>
  <c r="AD56" i="1"/>
  <c r="AE56" i="1"/>
  <c r="AF56" i="1"/>
  <c r="AH56" i="1"/>
  <c r="AI56" i="1"/>
  <c r="AJ56" i="1"/>
  <c r="AL56" i="1"/>
  <c r="AM56" i="1"/>
  <c r="AN56" i="1"/>
  <c r="T29" i="1"/>
  <c r="S29" i="1"/>
  <c r="R29" i="1"/>
  <c r="Q29" i="1"/>
  <c r="AO56" i="1" s="1"/>
  <c r="AC29" i="1" s="1"/>
  <c r="M29" i="1"/>
  <c r="I29" i="1"/>
  <c r="AG56" i="1" s="1"/>
  <c r="AB29" i="1" s="1"/>
  <c r="E29" i="1"/>
  <c r="AC56" i="1" l="1"/>
  <c r="AK56" i="1"/>
  <c r="AA29" i="1" s="1"/>
  <c r="AR56" i="1"/>
  <c r="AQ56" i="1"/>
  <c r="AP56" i="1"/>
  <c r="U29" i="1"/>
  <c r="AS56" i="1" s="1"/>
  <c r="Z29" i="1" s="1"/>
  <c r="T55" i="1"/>
  <c r="S55" i="1"/>
  <c r="R55" i="1"/>
  <c r="Q55" i="1"/>
  <c r="M55" i="1"/>
  <c r="I55" i="1"/>
  <c r="E55" i="1"/>
  <c r="AN55" i="1"/>
  <c r="AM55" i="1"/>
  <c r="AL55" i="1"/>
  <c r="AJ55" i="1"/>
  <c r="AI55" i="1"/>
  <c r="AH55" i="1"/>
  <c r="AF55" i="1"/>
  <c r="AE55" i="1"/>
  <c r="AD55" i="1"/>
  <c r="AB55" i="1"/>
  <c r="AA55" i="1"/>
  <c r="Z55" i="1"/>
  <c r="T28" i="1"/>
  <c r="S28" i="1"/>
  <c r="R28" i="1"/>
  <c r="Q28" i="1"/>
  <c r="M28" i="1"/>
  <c r="I28" i="1"/>
  <c r="E28" i="1"/>
  <c r="AP55" i="1" l="1"/>
  <c r="AO55" i="1"/>
  <c r="AC28" i="1" s="1"/>
  <c r="U28" i="1"/>
  <c r="AR55" i="1"/>
  <c r="AQ55" i="1"/>
  <c r="U55" i="1"/>
  <c r="AC55" i="1"/>
  <c r="AG55" i="1"/>
  <c r="AB28" i="1" s="1"/>
  <c r="AK55" i="1"/>
  <c r="AA28" i="1" s="1"/>
  <c r="E19" i="1"/>
  <c r="Q19" i="1"/>
  <c r="M19" i="1"/>
  <c r="I19" i="1"/>
  <c r="T54" i="1"/>
  <c r="S54" i="1"/>
  <c r="R54" i="1"/>
  <c r="Q54" i="1"/>
  <c r="M54" i="1"/>
  <c r="I54" i="1"/>
  <c r="E54" i="1"/>
  <c r="Z54" i="1"/>
  <c r="AA54" i="1"/>
  <c r="AB54" i="1"/>
  <c r="AD54" i="1"/>
  <c r="AE54" i="1"/>
  <c r="AF54" i="1"/>
  <c r="AH54" i="1"/>
  <c r="AI54" i="1"/>
  <c r="AJ54" i="1"/>
  <c r="AL54" i="1"/>
  <c r="AM54" i="1"/>
  <c r="AN54" i="1"/>
  <c r="T27" i="1"/>
  <c r="S27" i="1"/>
  <c r="R27" i="1"/>
  <c r="Q27" i="1"/>
  <c r="M27" i="1"/>
  <c r="I27" i="1"/>
  <c r="E27" i="1"/>
  <c r="AC54" i="1" l="1"/>
  <c r="AG54" i="1"/>
  <c r="AB27" i="1" s="1"/>
  <c r="AQ54" i="1"/>
  <c r="AS55" i="1"/>
  <c r="Z28" i="1" s="1"/>
  <c r="AO54" i="1"/>
  <c r="AC27" i="1" s="1"/>
  <c r="AK54" i="1"/>
  <c r="AA27" i="1" s="1"/>
  <c r="AR54" i="1"/>
  <c r="U54" i="1"/>
  <c r="U27" i="1"/>
  <c r="AP54" i="1"/>
  <c r="T26" i="1"/>
  <c r="S26" i="1"/>
  <c r="R26" i="1"/>
  <c r="Q26" i="1"/>
  <c r="M26" i="1"/>
  <c r="I26" i="1"/>
  <c r="E26" i="1"/>
  <c r="T53" i="1"/>
  <c r="S53" i="1"/>
  <c r="R53" i="1"/>
  <c r="Q53" i="1"/>
  <c r="M53" i="1"/>
  <c r="I53" i="1"/>
  <c r="E53" i="1"/>
  <c r="Z53" i="1"/>
  <c r="AA53" i="1"/>
  <c r="AB53" i="1"/>
  <c r="AD53" i="1"/>
  <c r="AE53" i="1"/>
  <c r="AF53" i="1"/>
  <c r="AH53" i="1"/>
  <c r="AI53" i="1"/>
  <c r="AJ53" i="1"/>
  <c r="AL53" i="1"/>
  <c r="AM53" i="1"/>
  <c r="AN53" i="1"/>
  <c r="Z34" i="1"/>
  <c r="AA34" i="1"/>
  <c r="AB34" i="1"/>
  <c r="AD34" i="1"/>
  <c r="AE34" i="1"/>
  <c r="AF34" i="1"/>
  <c r="AH34" i="1"/>
  <c r="AI34" i="1"/>
  <c r="AJ34" i="1"/>
  <c r="AL34" i="1"/>
  <c r="AM34" i="1"/>
  <c r="AN34" i="1"/>
  <c r="Z35" i="1"/>
  <c r="AA35" i="1"/>
  <c r="AB35" i="1"/>
  <c r="AD35" i="1"/>
  <c r="AE35" i="1"/>
  <c r="AF35" i="1"/>
  <c r="AH35" i="1"/>
  <c r="AI35" i="1"/>
  <c r="AJ35" i="1"/>
  <c r="AL35" i="1"/>
  <c r="AM35" i="1"/>
  <c r="AN35" i="1"/>
  <c r="Z36" i="1"/>
  <c r="AA36" i="1"/>
  <c r="AB36" i="1"/>
  <c r="AD36" i="1"/>
  <c r="AE36" i="1"/>
  <c r="AF36" i="1"/>
  <c r="AH36" i="1"/>
  <c r="AI36" i="1"/>
  <c r="AJ36" i="1"/>
  <c r="AL36" i="1"/>
  <c r="AM36" i="1"/>
  <c r="AN36" i="1"/>
  <c r="Z37" i="1"/>
  <c r="AA37" i="1"/>
  <c r="AB37" i="1"/>
  <c r="AD37" i="1"/>
  <c r="AE37" i="1"/>
  <c r="AF37" i="1"/>
  <c r="AH37" i="1"/>
  <c r="AI37" i="1"/>
  <c r="AJ37" i="1"/>
  <c r="AL37" i="1"/>
  <c r="AM37" i="1"/>
  <c r="AN37" i="1"/>
  <c r="Z38" i="1"/>
  <c r="AA38" i="1"/>
  <c r="AB38" i="1"/>
  <c r="AD38" i="1"/>
  <c r="AE38" i="1"/>
  <c r="AF38" i="1"/>
  <c r="AH38" i="1"/>
  <c r="AI38" i="1"/>
  <c r="AJ38" i="1"/>
  <c r="AL38" i="1"/>
  <c r="AM38" i="1"/>
  <c r="AN38" i="1"/>
  <c r="Z39" i="1"/>
  <c r="AA39" i="1"/>
  <c r="AB39" i="1"/>
  <c r="AD39" i="1"/>
  <c r="AE39" i="1"/>
  <c r="AF39" i="1"/>
  <c r="AH39" i="1"/>
  <c r="AI39" i="1"/>
  <c r="AJ39" i="1"/>
  <c r="AL39" i="1"/>
  <c r="AM39" i="1"/>
  <c r="AN39" i="1"/>
  <c r="Z40" i="1"/>
  <c r="AA40" i="1"/>
  <c r="AB40" i="1"/>
  <c r="AD40" i="1"/>
  <c r="AE40" i="1"/>
  <c r="AF40" i="1"/>
  <c r="AH40" i="1"/>
  <c r="AI40" i="1"/>
  <c r="AJ40" i="1"/>
  <c r="AL40" i="1"/>
  <c r="AM40" i="1"/>
  <c r="AN40" i="1"/>
  <c r="Z41" i="1"/>
  <c r="AA41" i="1"/>
  <c r="AB41" i="1"/>
  <c r="AD41" i="1"/>
  <c r="AE41" i="1"/>
  <c r="AF41" i="1"/>
  <c r="AH41" i="1"/>
  <c r="AI41" i="1"/>
  <c r="AJ41" i="1"/>
  <c r="AL41" i="1"/>
  <c r="AM41" i="1"/>
  <c r="AN41" i="1"/>
  <c r="Z42" i="1"/>
  <c r="AA42" i="1"/>
  <c r="AB42" i="1"/>
  <c r="AD42" i="1"/>
  <c r="AE42" i="1"/>
  <c r="AF42" i="1"/>
  <c r="AH42" i="1"/>
  <c r="AI42" i="1"/>
  <c r="AJ42" i="1"/>
  <c r="AL42" i="1"/>
  <c r="AM42" i="1"/>
  <c r="AN42" i="1"/>
  <c r="Z43" i="1"/>
  <c r="AA43" i="1"/>
  <c r="AB43" i="1"/>
  <c r="AD43" i="1"/>
  <c r="AE43" i="1"/>
  <c r="AF43" i="1"/>
  <c r="AH43" i="1"/>
  <c r="AI43" i="1"/>
  <c r="AJ43" i="1"/>
  <c r="AL43" i="1"/>
  <c r="AM43" i="1"/>
  <c r="AN43" i="1"/>
  <c r="Z44" i="1"/>
  <c r="AA44" i="1"/>
  <c r="AB44" i="1"/>
  <c r="AD44" i="1"/>
  <c r="AE44" i="1"/>
  <c r="AF44" i="1"/>
  <c r="AH44" i="1"/>
  <c r="AI44" i="1"/>
  <c r="AJ44" i="1"/>
  <c r="AL44" i="1"/>
  <c r="AM44" i="1"/>
  <c r="AN44" i="1"/>
  <c r="Z45" i="1"/>
  <c r="AA45" i="1"/>
  <c r="AB45" i="1"/>
  <c r="AD45" i="1"/>
  <c r="AE45" i="1"/>
  <c r="AF45" i="1"/>
  <c r="AH45" i="1"/>
  <c r="AI45" i="1"/>
  <c r="AJ45" i="1"/>
  <c r="AL45" i="1"/>
  <c r="AM45" i="1"/>
  <c r="AN45" i="1"/>
  <c r="Z46" i="1"/>
  <c r="AA46" i="1"/>
  <c r="AB46" i="1"/>
  <c r="AD46" i="1"/>
  <c r="AE46" i="1"/>
  <c r="AF46" i="1"/>
  <c r="AH46" i="1"/>
  <c r="AI46" i="1"/>
  <c r="AJ46" i="1"/>
  <c r="AL46" i="1"/>
  <c r="AM46" i="1"/>
  <c r="AN46" i="1"/>
  <c r="Z47" i="1"/>
  <c r="AA47" i="1"/>
  <c r="AB47" i="1"/>
  <c r="AD47" i="1"/>
  <c r="AE47" i="1"/>
  <c r="AF47" i="1"/>
  <c r="AH47" i="1"/>
  <c r="AI47" i="1"/>
  <c r="AJ47" i="1"/>
  <c r="AL47" i="1"/>
  <c r="AM47" i="1"/>
  <c r="AN47" i="1"/>
  <c r="Z48" i="1"/>
  <c r="AA48" i="1"/>
  <c r="AB48" i="1"/>
  <c r="AD48" i="1"/>
  <c r="AE48" i="1"/>
  <c r="AF48" i="1"/>
  <c r="AH48" i="1"/>
  <c r="AI48" i="1"/>
  <c r="AJ48" i="1"/>
  <c r="AL48" i="1"/>
  <c r="AM48" i="1"/>
  <c r="AN48" i="1"/>
  <c r="Z49" i="1"/>
  <c r="AA49" i="1"/>
  <c r="AB49" i="1"/>
  <c r="AD49" i="1"/>
  <c r="AE49" i="1"/>
  <c r="AF49" i="1"/>
  <c r="AH49" i="1"/>
  <c r="AI49" i="1"/>
  <c r="AJ49" i="1"/>
  <c r="AL49" i="1"/>
  <c r="AM49" i="1"/>
  <c r="AN49" i="1"/>
  <c r="Z50" i="1"/>
  <c r="AA50" i="1"/>
  <c r="AB50" i="1"/>
  <c r="AD50" i="1"/>
  <c r="AE50" i="1"/>
  <c r="AF50" i="1"/>
  <c r="AH50" i="1"/>
  <c r="AI50" i="1"/>
  <c r="AJ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Z52" i="1"/>
  <c r="AA52" i="1"/>
  <c r="AB52" i="1"/>
  <c r="AD52" i="1"/>
  <c r="AE52" i="1"/>
  <c r="AF52" i="1"/>
  <c r="AH52" i="1"/>
  <c r="AI52" i="1"/>
  <c r="AJ52" i="1"/>
  <c r="AL52" i="1"/>
  <c r="AM52" i="1"/>
  <c r="AN52" i="1"/>
  <c r="AS54" i="1" l="1"/>
  <c r="Z27" i="1" s="1"/>
  <c r="AG53" i="1"/>
  <c r="AB26" i="1" s="1"/>
  <c r="AQ53" i="1"/>
  <c r="AO53" i="1"/>
  <c r="AC26" i="1" s="1"/>
  <c r="AO50" i="1"/>
  <c r="AO46" i="1"/>
  <c r="AO45" i="1"/>
  <c r="AR50" i="1"/>
  <c r="AQ50" i="1"/>
  <c r="AP50" i="1"/>
  <c r="AK53" i="1"/>
  <c r="AA26" i="1" s="1"/>
  <c r="AR53" i="1"/>
  <c r="AP40" i="1"/>
  <c r="AP36" i="1"/>
  <c r="AR36" i="1"/>
  <c r="AR34" i="1"/>
  <c r="AR45" i="1"/>
  <c r="AQ45" i="1"/>
  <c r="AQ44" i="1"/>
  <c r="AO42" i="1"/>
  <c r="AQ47" i="1"/>
  <c r="AR46" i="1"/>
  <c r="AP46" i="1"/>
  <c r="AO41" i="1"/>
  <c r="AR41" i="1"/>
  <c r="AQ37" i="1"/>
  <c r="AP48" i="1"/>
  <c r="AR48" i="1"/>
  <c r="AR47" i="1"/>
  <c r="AQ43" i="1"/>
  <c r="AP43" i="1"/>
  <c r="AR42" i="1"/>
  <c r="AQ42" i="1"/>
  <c r="AP42" i="1"/>
  <c r="AR38" i="1"/>
  <c r="AP38" i="1"/>
  <c r="AP47" i="1"/>
  <c r="AS47" i="1" s="1"/>
  <c r="AQ46" i="1"/>
  <c r="AQ41" i="1"/>
  <c r="AO37" i="1"/>
  <c r="AO49" i="1"/>
  <c r="AR49" i="1"/>
  <c r="AQ49" i="1"/>
  <c r="AQ48" i="1"/>
  <c r="AP44" i="1"/>
  <c r="AR44" i="1"/>
  <c r="AR43" i="1"/>
  <c r="AQ39" i="1"/>
  <c r="AQ35" i="1"/>
  <c r="AP49" i="1"/>
  <c r="AO48" i="1"/>
  <c r="AO47" i="1"/>
  <c r="AP45" i="1"/>
  <c r="AO44" i="1"/>
  <c r="AO43" i="1"/>
  <c r="AP41" i="1"/>
  <c r="AO40" i="1"/>
  <c r="AQ40" i="1"/>
  <c r="AP39" i="1"/>
  <c r="AR39" i="1"/>
  <c r="AQ38" i="1"/>
  <c r="AR37" i="1"/>
  <c r="AP37" i="1"/>
  <c r="AO36" i="1"/>
  <c r="AQ36" i="1"/>
  <c r="AP35" i="1"/>
  <c r="AR35" i="1"/>
  <c r="AQ34" i="1"/>
  <c r="AP34" i="1"/>
  <c r="U26" i="1"/>
  <c r="AO39" i="1"/>
  <c r="AO38" i="1"/>
  <c r="AO35" i="1"/>
  <c r="AO34" i="1"/>
  <c r="U53" i="1"/>
  <c r="AC53" i="1"/>
  <c r="AP53" i="1"/>
  <c r="T52" i="1"/>
  <c r="S52" i="1"/>
  <c r="R52" i="1"/>
  <c r="Q52" i="1"/>
  <c r="M52" i="1"/>
  <c r="I52" i="1"/>
  <c r="E52" i="1"/>
  <c r="T25" i="1"/>
  <c r="S25" i="1"/>
  <c r="R25" i="1"/>
  <c r="Q25" i="1"/>
  <c r="M25" i="1"/>
  <c r="I25" i="1"/>
  <c r="E25" i="1"/>
  <c r="AS50" i="1" l="1"/>
  <c r="AC52" i="1"/>
  <c r="AS40" i="1"/>
  <c r="AS49" i="1"/>
  <c r="AS44" i="1"/>
  <c r="AS46" i="1"/>
  <c r="AS36" i="1"/>
  <c r="AP52" i="1"/>
  <c r="AS34" i="1"/>
  <c r="AS45" i="1"/>
  <c r="AS38" i="1"/>
  <c r="AS42" i="1"/>
  <c r="AS53" i="1"/>
  <c r="Z26" i="1" s="1"/>
  <c r="AS37" i="1"/>
  <c r="AS43" i="1"/>
  <c r="AS48" i="1"/>
  <c r="AO52" i="1"/>
  <c r="AS41" i="1"/>
  <c r="AG52" i="1"/>
  <c r="AB25" i="1" s="1"/>
  <c r="U25" i="1"/>
  <c r="AQ52" i="1"/>
  <c r="AS39" i="1"/>
  <c r="AK52" i="1"/>
  <c r="AA25" i="1" s="1"/>
  <c r="AR52" i="1"/>
  <c r="AS35" i="1"/>
  <c r="U52" i="1"/>
  <c r="AC25" i="1" l="1"/>
  <c r="AS52" i="1"/>
  <c r="Z24" i="1"/>
  <c r="AC24" i="1"/>
  <c r="AB24" i="1"/>
  <c r="AA24" i="1"/>
  <c r="R59" i="1"/>
  <c r="S59" i="1"/>
  <c r="AQ59" i="1" s="1"/>
  <c r="T59" i="1"/>
  <c r="R32" i="1"/>
  <c r="Q59" i="1"/>
  <c r="M59" i="1"/>
  <c r="I59" i="1"/>
  <c r="E59" i="1"/>
  <c r="Q32" i="1"/>
  <c r="M32" i="1"/>
  <c r="I32" i="1"/>
  <c r="E32" i="1"/>
  <c r="AP59" i="1" l="1"/>
  <c r="AC59" i="1"/>
  <c r="AG59" i="1"/>
  <c r="AB32" i="1" s="1"/>
  <c r="AO59" i="1"/>
  <c r="AC32" i="1" s="1"/>
  <c r="AK59" i="1"/>
  <c r="AA32" i="1" s="1"/>
  <c r="AR59" i="1"/>
  <c r="Z25" i="1"/>
  <c r="U59" i="1"/>
  <c r="U32" i="1"/>
  <c r="AS59" i="1" l="1"/>
  <c r="Z32" i="1" s="1"/>
  <c r="Q23" i="1"/>
  <c r="M23" i="1"/>
  <c r="I23" i="1"/>
  <c r="E23" i="1"/>
  <c r="R23" i="1"/>
  <c r="S23" i="1"/>
  <c r="T23" i="1"/>
  <c r="E50" i="1"/>
  <c r="I50" i="1"/>
  <c r="M50" i="1"/>
  <c r="Q50" i="1"/>
  <c r="R50" i="1"/>
  <c r="S50" i="1"/>
  <c r="T50" i="1"/>
  <c r="AA23" i="1" l="1"/>
  <c r="AC23" i="1"/>
  <c r="AB23" i="1"/>
  <c r="U23" i="1"/>
  <c r="U50" i="1"/>
  <c r="T48" i="1"/>
  <c r="S48" i="1"/>
  <c r="R48" i="1"/>
  <c r="Q48" i="1"/>
  <c r="M48" i="1"/>
  <c r="I48" i="1"/>
  <c r="E48" i="1"/>
  <c r="T21" i="1"/>
  <c r="S21" i="1"/>
  <c r="R21" i="1"/>
  <c r="Q21" i="1"/>
  <c r="M21" i="1"/>
  <c r="I21" i="1"/>
  <c r="E21" i="1"/>
  <c r="R47" i="1"/>
  <c r="S47" i="1"/>
  <c r="T47" i="1"/>
  <c r="Q47" i="1"/>
  <c r="M47" i="1"/>
  <c r="I47" i="1"/>
  <c r="E47" i="1"/>
  <c r="R20" i="1"/>
  <c r="S20" i="1"/>
  <c r="T20" i="1"/>
  <c r="Q20" i="1"/>
  <c r="M20" i="1"/>
  <c r="I20" i="1"/>
  <c r="E20" i="1"/>
  <c r="Q22" i="1"/>
  <c r="T22" i="1"/>
  <c r="R22" i="1"/>
  <c r="S22" i="1"/>
  <c r="E22" i="1"/>
  <c r="I22" i="1"/>
  <c r="M22" i="1"/>
  <c r="E49" i="1"/>
  <c r="I49" i="1"/>
  <c r="M49" i="1"/>
  <c r="Q49" i="1"/>
  <c r="R49" i="1"/>
  <c r="S49" i="1"/>
  <c r="T49" i="1"/>
  <c r="R45" i="1"/>
  <c r="S45" i="1"/>
  <c r="T45" i="1"/>
  <c r="Q45" i="1"/>
  <c r="M45" i="1"/>
  <c r="I45" i="1"/>
  <c r="E45" i="1"/>
  <c r="AB19" i="1"/>
  <c r="AC19" i="1"/>
  <c r="R18" i="1"/>
  <c r="S18" i="1"/>
  <c r="T18" i="1"/>
  <c r="Q18" i="1"/>
  <c r="M18" i="1"/>
  <c r="I18" i="1"/>
  <c r="E18" i="1"/>
  <c r="R44" i="1"/>
  <c r="S44" i="1"/>
  <c r="T44" i="1"/>
  <c r="Q44" i="1"/>
  <c r="M44" i="1"/>
  <c r="I44" i="1"/>
  <c r="E44" i="1"/>
  <c r="R19" i="1"/>
  <c r="S19" i="1"/>
  <c r="T19" i="1"/>
  <c r="R17" i="1"/>
  <c r="S17" i="1"/>
  <c r="T17" i="1"/>
  <c r="Q17" i="1"/>
  <c r="M17" i="1"/>
  <c r="I17" i="1"/>
  <c r="E17" i="1"/>
  <c r="R43" i="1"/>
  <c r="S43" i="1"/>
  <c r="T43" i="1"/>
  <c r="Q43" i="1"/>
  <c r="M43" i="1"/>
  <c r="I43" i="1"/>
  <c r="E43" i="1"/>
  <c r="R16" i="1"/>
  <c r="S16" i="1"/>
  <c r="T16" i="1"/>
  <c r="Q16" i="1"/>
  <c r="M16" i="1"/>
  <c r="I16" i="1"/>
  <c r="E16" i="1"/>
  <c r="R42" i="1"/>
  <c r="S42" i="1"/>
  <c r="T42" i="1"/>
  <c r="Q42" i="1"/>
  <c r="M42" i="1"/>
  <c r="I42" i="1"/>
  <c r="E42" i="1"/>
  <c r="R15" i="1"/>
  <c r="S15" i="1"/>
  <c r="T15" i="1"/>
  <c r="Q15" i="1"/>
  <c r="M15" i="1"/>
  <c r="I15" i="1"/>
  <c r="E15" i="1"/>
  <c r="R41" i="1"/>
  <c r="S41" i="1"/>
  <c r="T41" i="1"/>
  <c r="Q41" i="1"/>
  <c r="M41" i="1"/>
  <c r="I41" i="1"/>
  <c r="E41" i="1"/>
  <c r="R14" i="1"/>
  <c r="S14" i="1"/>
  <c r="T14" i="1"/>
  <c r="Q14" i="1"/>
  <c r="M14" i="1"/>
  <c r="I14" i="1"/>
  <c r="E14" i="1"/>
  <c r="T46" i="1"/>
  <c r="R40" i="1"/>
  <c r="S40" i="1"/>
  <c r="Q40" i="1"/>
  <c r="M40" i="1"/>
  <c r="I40" i="1"/>
  <c r="E40" i="1"/>
  <c r="R13" i="1"/>
  <c r="S13" i="1"/>
  <c r="T13" i="1"/>
  <c r="Q13" i="1"/>
  <c r="M13" i="1"/>
  <c r="I13" i="1"/>
  <c r="E13" i="1"/>
  <c r="R39" i="1"/>
  <c r="S39" i="1"/>
  <c r="T39" i="1"/>
  <c r="Q39" i="1"/>
  <c r="M39" i="1"/>
  <c r="I39" i="1"/>
  <c r="E39" i="1"/>
  <c r="R12" i="1"/>
  <c r="S12" i="1"/>
  <c r="T12" i="1"/>
  <c r="Q12" i="1"/>
  <c r="M12" i="1"/>
  <c r="I12" i="1"/>
  <c r="E12" i="1"/>
  <c r="E38" i="1"/>
  <c r="I38" i="1"/>
  <c r="M38" i="1"/>
  <c r="Q38" i="1"/>
  <c r="R38" i="1"/>
  <c r="S38" i="1"/>
  <c r="T38" i="1"/>
  <c r="E11" i="1"/>
  <c r="I11" i="1"/>
  <c r="M11" i="1"/>
  <c r="Q11" i="1"/>
  <c r="R11" i="1"/>
  <c r="S11" i="1"/>
  <c r="T11" i="1"/>
  <c r="S46" i="1"/>
  <c r="R46" i="1"/>
  <c r="T37" i="1"/>
  <c r="S37" i="1"/>
  <c r="R37" i="1"/>
  <c r="T36" i="1"/>
  <c r="S36" i="1"/>
  <c r="R36" i="1"/>
  <c r="T35" i="1"/>
  <c r="S35" i="1"/>
  <c r="R35" i="1"/>
  <c r="T34" i="1"/>
  <c r="S34" i="1"/>
  <c r="R34" i="1"/>
  <c r="S7" i="1"/>
  <c r="T7" i="1"/>
  <c r="S8" i="1"/>
  <c r="T8" i="1"/>
  <c r="S9" i="1"/>
  <c r="T9" i="1"/>
  <c r="S10" i="1"/>
  <c r="T10" i="1"/>
  <c r="R8" i="1"/>
  <c r="R9" i="1"/>
  <c r="R10" i="1"/>
  <c r="R7" i="1"/>
  <c r="Q46" i="1"/>
  <c r="Q37" i="1"/>
  <c r="Q36" i="1"/>
  <c r="Q35" i="1"/>
  <c r="Q34" i="1"/>
  <c r="M46" i="1"/>
  <c r="M37" i="1"/>
  <c r="M36" i="1"/>
  <c r="M35" i="1"/>
  <c r="M34" i="1"/>
  <c r="I46" i="1"/>
  <c r="I37" i="1"/>
  <c r="I36" i="1"/>
  <c r="I35" i="1"/>
  <c r="I34" i="1"/>
  <c r="E46" i="1"/>
  <c r="E37" i="1"/>
  <c r="E36" i="1"/>
  <c r="E35" i="1"/>
  <c r="E34" i="1"/>
  <c r="Q10" i="1"/>
  <c r="Q9" i="1"/>
  <c r="Q8" i="1"/>
  <c r="Q7" i="1"/>
  <c r="M10" i="1"/>
  <c r="M9" i="1"/>
  <c r="M8" i="1"/>
  <c r="M7" i="1"/>
  <c r="I10" i="1"/>
  <c r="I9" i="1"/>
  <c r="I8" i="1"/>
  <c r="I7" i="1"/>
  <c r="E8" i="1"/>
  <c r="E9" i="1"/>
  <c r="E10" i="1"/>
  <c r="E7" i="1"/>
  <c r="Z23" i="1" l="1"/>
  <c r="U19" i="1"/>
  <c r="AB10" i="1"/>
  <c r="U47" i="1"/>
  <c r="AC9" i="1"/>
  <c r="AB8" i="1"/>
  <c r="AC7" i="1"/>
  <c r="Z20" i="1"/>
  <c r="AB20" i="1"/>
  <c r="AB9" i="1"/>
  <c r="U8" i="1"/>
  <c r="AC12" i="1"/>
  <c r="AC8" i="1"/>
  <c r="Z14" i="1"/>
  <c r="AB7" i="1"/>
  <c r="U11" i="1"/>
  <c r="U12" i="1"/>
  <c r="AB12" i="1"/>
  <c r="AC10" i="1"/>
  <c r="AA19" i="1"/>
  <c r="AB21" i="1"/>
  <c r="U38" i="1"/>
  <c r="U39" i="1"/>
  <c r="AC20" i="1"/>
  <c r="U48" i="1"/>
  <c r="AA21" i="1"/>
  <c r="U44" i="1"/>
  <c r="AB17" i="1"/>
  <c r="AA18" i="1"/>
  <c r="U7" i="1"/>
  <c r="U9" i="1"/>
  <c r="U34" i="1"/>
  <c r="U35" i="1"/>
  <c r="U36" i="1"/>
  <c r="U37" i="1"/>
  <c r="U46" i="1"/>
  <c r="AC11" i="1"/>
  <c r="AA20" i="1"/>
  <c r="AB22" i="1"/>
  <c r="U42" i="1"/>
  <c r="AB16" i="1"/>
  <c r="U21" i="1"/>
  <c r="AC22" i="1"/>
  <c r="AA22" i="1"/>
  <c r="U22" i="1"/>
  <c r="AA12" i="1"/>
  <c r="AA10" i="1"/>
  <c r="AA8" i="1"/>
  <c r="AB13" i="1"/>
  <c r="AB15" i="1"/>
  <c r="Z18" i="1"/>
  <c r="AA11" i="1"/>
  <c r="AA9" i="1"/>
  <c r="AA7" i="1"/>
  <c r="U40" i="1"/>
  <c r="AB14" i="1"/>
  <c r="U43" i="1"/>
  <c r="Z17" i="1"/>
  <c r="U45" i="1"/>
  <c r="U41" i="1"/>
  <c r="U49" i="1"/>
  <c r="U13" i="1"/>
  <c r="U10" i="1"/>
  <c r="AB11" i="1"/>
  <c r="U14" i="1"/>
  <c r="AC14" i="1"/>
  <c r="AC15" i="1"/>
  <c r="AA16" i="1"/>
  <c r="U17" i="1"/>
  <c r="AA17" i="1"/>
  <c r="U18" i="1"/>
  <c r="U20" i="1"/>
  <c r="AC13" i="1"/>
  <c r="Z13" i="1"/>
  <c r="AA13" i="1"/>
  <c r="AA14" i="1"/>
  <c r="U15" i="1"/>
  <c r="Z15" i="1"/>
  <c r="AA15" i="1"/>
  <c r="U16" i="1"/>
  <c r="AC16" i="1"/>
  <c r="AC17" i="1"/>
  <c r="AB18" i="1"/>
  <c r="AC18" i="1"/>
  <c r="Z22" i="1" l="1"/>
  <c r="AC21" i="1"/>
  <c r="Z11" i="1"/>
  <c r="Z12" i="1"/>
  <c r="Z9" i="1"/>
  <c r="Z19" i="1"/>
  <c r="Z8" i="1"/>
  <c r="Z10" i="1"/>
  <c r="Z16" i="1"/>
  <c r="Z7" i="1"/>
  <c r="Z21" i="1" l="1"/>
</calcChain>
</file>

<file path=xl/sharedStrings.xml><?xml version="1.0" encoding="utf-8"?>
<sst xmlns="http://schemas.openxmlformats.org/spreadsheetml/2006/main" count="90" uniqueCount="49">
  <si>
    <t>kopā</t>
  </si>
  <si>
    <t>Vadītājs</t>
  </si>
  <si>
    <t>Gājējs</t>
  </si>
  <si>
    <t>Pasažieris</t>
  </si>
  <si>
    <t>Kopā</t>
  </si>
  <si>
    <t>Gads</t>
  </si>
  <si>
    <t>gads</t>
  </si>
  <si>
    <t>IEVAINOTIE</t>
  </si>
  <si>
    <t>gājēji</t>
  </si>
  <si>
    <t>pasažieri</t>
  </si>
  <si>
    <t>BOJĀ GĀJUŠIE</t>
  </si>
  <si>
    <t>CIETUŠIE (BOJĀ GĀJUŠIE UN IEVAINOTIE KOPĀ)</t>
  </si>
  <si>
    <t xml:space="preserve"> </t>
  </si>
  <si>
    <t>līdz 6 g.</t>
  </si>
  <si>
    <t>no 6 līdz 9 g.</t>
  </si>
  <si>
    <t>no 10 līdz 14 g.</t>
  </si>
  <si>
    <t>Velosipēdists vai mopēdists</t>
  </si>
  <si>
    <t>CEĻU SATIKSMĒ CIETUŠO BĒRNU SKAITS</t>
  </si>
  <si>
    <t>CIETUŠO BĒRNU SKAITA IZMAIŅAS (1995.G. = 100%)</t>
  </si>
  <si>
    <t>velosipēdisti un mopēdisti</t>
  </si>
  <si>
    <t>1995.g.</t>
  </si>
  <si>
    <t>1996.g.</t>
  </si>
  <si>
    <t>1997.g.</t>
  </si>
  <si>
    <t>1998.g.</t>
  </si>
  <si>
    <t>1999.g.</t>
  </si>
  <si>
    <t>2000.g.</t>
  </si>
  <si>
    <t>2001.g.</t>
  </si>
  <si>
    <t>2002.g.</t>
  </si>
  <si>
    <t>2003.g.</t>
  </si>
  <si>
    <t>2004.g.</t>
  </si>
  <si>
    <t>2005.g.</t>
  </si>
  <si>
    <t>2006.g.</t>
  </si>
  <si>
    <t>2007.g.</t>
  </si>
  <si>
    <t>2008.g.</t>
  </si>
  <si>
    <t>2009.g.</t>
  </si>
  <si>
    <t>2010.g.</t>
  </si>
  <si>
    <t>2011.g.</t>
  </si>
  <si>
    <t>2012.g.</t>
  </si>
  <si>
    <t>2013.g.</t>
  </si>
  <si>
    <t>2014.g.</t>
  </si>
  <si>
    <t>2015.g.</t>
  </si>
  <si>
    <t>2016.g.</t>
  </si>
  <si>
    <t>2017.g.</t>
  </si>
  <si>
    <t>2018.g.</t>
  </si>
  <si>
    <t>2018g.</t>
  </si>
  <si>
    <t>2019.g.</t>
  </si>
  <si>
    <t>2019g.</t>
  </si>
  <si>
    <t>2020pr</t>
  </si>
  <si>
    <t>2020.g.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</si>
</sst>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9"/>
      <name val="Times New Roman"/>
      <family val="1"/>
      <charset val="186"/>
    </font>
    <font>
      <sz val="8"/>
      <name val="Times New Roman"/>
      <family val="1"/>
      <charset val="186"/>
    </font>
    <font>
      <sz val="10"/>
      <color indexed="10"/>
      <name val="Times New Roman"/>
      <family val="1"/>
    </font>
    <font>
      <b/>
      <sz val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theme="1"/>
      <name val="Times New Roman"/>
      <family val="1"/>
    </font>
    <font>
      <b/>
      <sz val="16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10"/>
      <color theme="0"/>
      <name val="Times New Roman"/>
      <family val="1"/>
      <charset val="186"/>
    </font>
    <font>
      <sz val="10"/>
      <color theme="0"/>
      <name val="Times New Roman"/>
      <family val="1"/>
    </font>
    <font>
      <sz val="10"/>
      <color theme="0"/>
      <name val="Arial"/>
      <family val="2"/>
      <charset val="186"/>
    </font>
    <font>
      <b/>
      <sz val="10"/>
      <color theme="0"/>
      <name val="Arial"/>
      <family val="2"/>
      <charset val="186"/>
    </font>
    <font>
      <sz val="8"/>
      <color theme="0"/>
      <name val="Times New Roman"/>
      <family val="1"/>
      <charset val="186"/>
    </font>
    <font>
      <b/>
      <sz val="9"/>
      <color theme="0"/>
      <name val="Times New Roman"/>
      <family val="1"/>
      <charset val="186"/>
    </font>
    <font>
      <sz val="8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6" fillId="0" borderId="2" xfId="0" applyFont="1" applyBorder="1"/>
    <xf numFmtId="0" fontId="6" fillId="2" borderId="2" xfId="0" applyFont="1" applyFill="1" applyBorder="1"/>
    <xf numFmtId="0" fontId="7" fillId="0" borderId="0" xfId="0" applyFont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textRotation="90"/>
    </xf>
    <xf numFmtId="0" fontId="6" fillId="2" borderId="1" xfId="0" applyFont="1" applyFill="1" applyBorder="1" applyAlignment="1">
      <alignment textRotation="90"/>
    </xf>
    <xf numFmtId="0" fontId="6" fillId="0" borderId="2" xfId="0" applyFont="1" applyBorder="1" applyAlignment="1">
      <alignment textRotation="90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textRotation="90"/>
    </xf>
    <xf numFmtId="0" fontId="10" fillId="0" borderId="0" xfId="0" applyFont="1"/>
    <xf numFmtId="0" fontId="9" fillId="0" borderId="0" xfId="0" applyFont="1" applyFill="1"/>
    <xf numFmtId="0" fontId="11" fillId="3" borderId="0" xfId="0" applyFont="1" applyFill="1" applyAlignment="1">
      <alignment horizontal="right"/>
    </xf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textRotation="90"/>
    </xf>
    <xf numFmtId="0" fontId="14" fillId="0" borderId="0" xfId="0" applyFont="1"/>
    <xf numFmtId="0" fontId="9" fillId="0" borderId="0" xfId="0" applyFont="1" applyFill="1" applyBorder="1"/>
    <xf numFmtId="0" fontId="9" fillId="0" borderId="0" xfId="0" applyFont="1" applyFill="1" applyBorder="1" applyAlignment="1">
      <alignment textRotation="90"/>
    </xf>
    <xf numFmtId="9" fontId="9" fillId="0" borderId="0" xfId="1" applyFont="1" applyFill="1" applyBorder="1"/>
    <xf numFmtId="0" fontId="1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textRotation="90"/>
    </xf>
    <xf numFmtId="0" fontId="15" fillId="0" borderId="0" xfId="0" applyFont="1" applyFill="1" applyBorder="1"/>
    <xf numFmtId="9" fontId="13" fillId="0" borderId="0" xfId="1" applyFont="1" applyFill="1" applyBorder="1"/>
    <xf numFmtId="0" fontId="15" fillId="0" borderId="0" xfId="0" applyFont="1" applyFill="1" applyBorder="1" applyAlignment="1">
      <alignment textRotation="90"/>
    </xf>
    <xf numFmtId="0" fontId="16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4" fillId="0" borderId="0" xfId="0" applyFont="1" applyFill="1" applyBorder="1"/>
    <xf numFmtId="164" fontId="13" fillId="0" borderId="0" xfId="1" applyNumberFormat="1" applyFont="1" applyFill="1" applyBorder="1"/>
    <xf numFmtId="2" fontId="13" fillId="0" borderId="0" xfId="0" applyNumberFormat="1" applyFont="1" applyFill="1" applyBorder="1"/>
    <xf numFmtId="0" fontId="12" fillId="3" borderId="0" xfId="0" applyFont="1" applyFill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9" fillId="0" borderId="2" xfId="0" applyFont="1" applyBorder="1"/>
    <xf numFmtId="0" fontId="19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86415711947621E-2"/>
          <c:y val="5.3156232409274438E-2"/>
          <c:w val="0.90180032733224225"/>
          <c:h val="0.73089819562752356"/>
        </c:manualLayout>
      </c:layout>
      <c:lineChart>
        <c:grouping val="standard"/>
        <c:varyColors val="0"/>
        <c:ser>
          <c:idx val="2"/>
          <c:order val="0"/>
          <c:tx>
            <c:strRef>
              <c:f>LAPA!$AA$6</c:f>
              <c:strCache>
                <c:ptCount val="1"/>
                <c:pt idx="0">
                  <c:v>gājēji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LAPA!$Y$7:$Y$32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LAPA!$AA$7:$AA$32</c:f>
              <c:numCache>
                <c:formatCode>0%</c:formatCode>
                <c:ptCount val="26"/>
                <c:pt idx="0">
                  <c:v>1</c:v>
                </c:pt>
                <c:pt idx="1">
                  <c:v>1.1656249999999999</c:v>
                </c:pt>
                <c:pt idx="2">
                  <c:v>1.096875</c:v>
                </c:pt>
                <c:pt idx="3">
                  <c:v>1.21875</c:v>
                </c:pt>
                <c:pt idx="4">
                  <c:v>1.078125</c:v>
                </c:pt>
                <c:pt idx="5">
                  <c:v>1.03125</c:v>
                </c:pt>
                <c:pt idx="6">
                  <c:v>1.003125</c:v>
                </c:pt>
                <c:pt idx="7">
                  <c:v>1.1937500000000001</c:v>
                </c:pt>
                <c:pt idx="8">
                  <c:v>1.1968749999999999</c:v>
                </c:pt>
                <c:pt idx="9">
                  <c:v>0.95625000000000004</c:v>
                </c:pt>
                <c:pt idx="10">
                  <c:v>0.8125</c:v>
                </c:pt>
                <c:pt idx="11">
                  <c:v>0.80937499999999996</c:v>
                </c:pt>
                <c:pt idx="12">
                  <c:v>0.828125</c:v>
                </c:pt>
                <c:pt idx="13">
                  <c:v>0.66249999999999998</c:v>
                </c:pt>
                <c:pt idx="14">
                  <c:v>0.54062500000000002</c:v>
                </c:pt>
                <c:pt idx="15">
                  <c:v>0.55312499999999998</c:v>
                </c:pt>
                <c:pt idx="16">
                  <c:v>0.54374999999999996</c:v>
                </c:pt>
                <c:pt idx="17">
                  <c:v>0.546875</c:v>
                </c:pt>
                <c:pt idx="18">
                  <c:v>0.55937499999999996</c:v>
                </c:pt>
                <c:pt idx="19">
                  <c:v>0.51249999999999996</c:v>
                </c:pt>
                <c:pt idx="20">
                  <c:v>0.44687500000000002</c:v>
                </c:pt>
                <c:pt idx="21">
                  <c:v>0.5</c:v>
                </c:pt>
                <c:pt idx="22">
                  <c:v>0.52500000000000002</c:v>
                </c:pt>
                <c:pt idx="23">
                  <c:v>0.45</c:v>
                </c:pt>
                <c:pt idx="24">
                  <c:v>0.41249999999999998</c:v>
                </c:pt>
                <c:pt idx="25">
                  <c:v>0.31562499999999999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LAPA!$AB$6</c:f>
              <c:strCache>
                <c:ptCount val="1"/>
                <c:pt idx="0">
                  <c:v>velosipēdisti un mopēdisti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LAPA!$Y$7:$Y$32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LAPA!$AB$7:$AB$32</c:f>
              <c:numCache>
                <c:formatCode>0%</c:formatCode>
                <c:ptCount val="26"/>
                <c:pt idx="0">
                  <c:v>1</c:v>
                </c:pt>
                <c:pt idx="1">
                  <c:v>0.98275862068965514</c:v>
                </c:pt>
                <c:pt idx="2">
                  <c:v>0.72413793103448276</c:v>
                </c:pt>
                <c:pt idx="3">
                  <c:v>1.0172413793103448</c:v>
                </c:pt>
                <c:pt idx="4">
                  <c:v>1</c:v>
                </c:pt>
                <c:pt idx="5">
                  <c:v>1.1206896551724137</c:v>
                </c:pt>
                <c:pt idx="6">
                  <c:v>1.2068965517241379</c:v>
                </c:pt>
                <c:pt idx="7">
                  <c:v>1.3448275862068966</c:v>
                </c:pt>
                <c:pt idx="8">
                  <c:v>1.603448275862069</c:v>
                </c:pt>
                <c:pt idx="9">
                  <c:v>1.4137931034482758</c:v>
                </c:pt>
                <c:pt idx="10">
                  <c:v>1.3620689655172413</c:v>
                </c:pt>
                <c:pt idx="11">
                  <c:v>1.2413793103448276</c:v>
                </c:pt>
                <c:pt idx="12">
                  <c:v>0.94827586206896552</c:v>
                </c:pt>
                <c:pt idx="13">
                  <c:v>1</c:v>
                </c:pt>
                <c:pt idx="14">
                  <c:v>0.62068965517241381</c:v>
                </c:pt>
                <c:pt idx="15">
                  <c:v>0.7931034482758621</c:v>
                </c:pt>
                <c:pt idx="16">
                  <c:v>1.1551724137931034</c:v>
                </c:pt>
                <c:pt idx="17">
                  <c:v>1.3793103448275863</c:v>
                </c:pt>
                <c:pt idx="18">
                  <c:v>1.2068965517241379</c:v>
                </c:pt>
                <c:pt idx="19">
                  <c:v>1.2586206896551724</c:v>
                </c:pt>
                <c:pt idx="20">
                  <c:v>1.2241379310344827</c:v>
                </c:pt>
                <c:pt idx="21">
                  <c:v>1.7068965517241379</c:v>
                </c:pt>
                <c:pt idx="22">
                  <c:v>1.7931034482758621</c:v>
                </c:pt>
                <c:pt idx="23">
                  <c:v>1.8448275862068966</c:v>
                </c:pt>
                <c:pt idx="24">
                  <c:v>1.8103448275862069</c:v>
                </c:pt>
                <c:pt idx="25">
                  <c:v>1.9827586206896552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LAPA!$AC$6</c:f>
              <c:strCache>
                <c:ptCount val="1"/>
                <c:pt idx="0">
                  <c:v>pasažieri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LAPA!$Y$7:$Y$32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LAPA!$AC$7:$AC$32</c:f>
              <c:numCache>
                <c:formatCode>0%</c:formatCode>
                <c:ptCount val="26"/>
                <c:pt idx="0">
                  <c:v>1</c:v>
                </c:pt>
                <c:pt idx="1">
                  <c:v>0.96190476190476193</c:v>
                </c:pt>
                <c:pt idx="2">
                  <c:v>0.9</c:v>
                </c:pt>
                <c:pt idx="3">
                  <c:v>1.019047619047619</c:v>
                </c:pt>
                <c:pt idx="4">
                  <c:v>0.83809523809523812</c:v>
                </c:pt>
                <c:pt idx="5">
                  <c:v>0.93809523809523809</c:v>
                </c:pt>
                <c:pt idx="6">
                  <c:v>0.97619047619047616</c:v>
                </c:pt>
                <c:pt idx="7">
                  <c:v>1.2190476190476192</c:v>
                </c:pt>
                <c:pt idx="8">
                  <c:v>1.2714285714285714</c:v>
                </c:pt>
                <c:pt idx="9">
                  <c:v>1.2476190476190476</c:v>
                </c:pt>
                <c:pt idx="10">
                  <c:v>1.1666666666666667</c:v>
                </c:pt>
                <c:pt idx="11">
                  <c:v>1.1142857142857143</c:v>
                </c:pt>
                <c:pt idx="12">
                  <c:v>1.1238095238095238</c:v>
                </c:pt>
                <c:pt idx="13">
                  <c:v>1.0714285714285714</c:v>
                </c:pt>
                <c:pt idx="14">
                  <c:v>0.71904761904761905</c:v>
                </c:pt>
                <c:pt idx="15">
                  <c:v>0.85238095238095235</c:v>
                </c:pt>
                <c:pt idx="16">
                  <c:v>0.90952380952380951</c:v>
                </c:pt>
                <c:pt idx="17">
                  <c:v>0.89523809523809528</c:v>
                </c:pt>
                <c:pt idx="18">
                  <c:v>1.1476190476190475</c:v>
                </c:pt>
                <c:pt idx="19">
                  <c:v>1.1000000000000001</c:v>
                </c:pt>
                <c:pt idx="20">
                  <c:v>1.1428571428571428</c:v>
                </c:pt>
                <c:pt idx="21">
                  <c:v>1.0809523809523809</c:v>
                </c:pt>
                <c:pt idx="22">
                  <c:v>1.2666666666666666</c:v>
                </c:pt>
                <c:pt idx="23">
                  <c:v>1.1000000000000001</c:v>
                </c:pt>
                <c:pt idx="24">
                  <c:v>0.95714285714285718</c:v>
                </c:pt>
                <c:pt idx="25">
                  <c:v>0.81428571428571428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72256"/>
        <c:axId val="449265200"/>
      </c:lineChart>
      <c:catAx>
        <c:axId val="4492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1" i="0" baseline="0"/>
            </a:pPr>
            <a:endParaRPr lang="lv-LV"/>
          </a:p>
        </c:txPr>
        <c:crossAx val="449265200"/>
        <c:crossesAt val="0.2"/>
        <c:auto val="1"/>
        <c:lblAlgn val="ctr"/>
        <c:lblOffset val="100"/>
        <c:tickLblSkip val="1"/>
        <c:tickMarkSkip val="1"/>
        <c:noMultiLvlLbl val="0"/>
      </c:catAx>
      <c:valAx>
        <c:axId val="449265200"/>
        <c:scaling>
          <c:orientation val="minMax"/>
          <c:max val="2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lv-LV"/>
          </a:p>
        </c:txPr>
        <c:crossAx val="44927225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474631751227496"/>
          <c:y val="0.92026727358556371"/>
          <c:w val="0.81014729950900166"/>
          <c:h val="5.9800761460433741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Arial"/>
        </a:defRPr>
      </a:pPr>
      <a:endParaRPr lang="lv-LV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61</xdr:row>
      <xdr:rowOff>28575</xdr:rowOff>
    </xdr:from>
    <xdr:to>
      <xdr:col>20</xdr:col>
      <xdr:colOff>304800</xdr:colOff>
      <xdr:row>74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tabSelected="1" workbookViewId="0">
      <selection activeCell="B59" sqref="B59:U59"/>
    </sheetView>
  </sheetViews>
  <sheetFormatPr defaultRowHeight="12.75" x14ac:dyDescent="0.2"/>
  <cols>
    <col min="1" max="1" width="7.42578125" style="1" customWidth="1"/>
    <col min="2" max="21" width="5" style="1" customWidth="1"/>
    <col min="22" max="22" width="1.42578125" style="1" customWidth="1"/>
    <col min="23" max="23" width="4" style="16" customWidth="1"/>
    <col min="24" max="24" width="9.140625" style="25"/>
    <col min="25" max="45" width="5.42578125" style="29" customWidth="1"/>
    <col min="46" max="46" width="9.140625" style="29"/>
    <col min="47" max="48" width="9.140625" style="22"/>
    <col min="49" max="49" width="9.140625" style="16"/>
    <col min="50" max="16384" width="9.140625" style="1"/>
  </cols>
  <sheetData>
    <row r="2" spans="1:49" x14ac:dyDescent="0.2">
      <c r="A2" s="45" t="s">
        <v>17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49" ht="8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9" ht="24.75" customHeight="1" x14ac:dyDescent="0.2">
      <c r="B4" s="44" t="s">
        <v>1</v>
      </c>
      <c r="C4" s="44"/>
      <c r="D4" s="44"/>
      <c r="E4" s="44"/>
      <c r="F4" s="46" t="s">
        <v>16</v>
      </c>
      <c r="G4" s="47"/>
      <c r="H4" s="47"/>
      <c r="I4" s="48"/>
      <c r="J4" s="44" t="s">
        <v>2</v>
      </c>
      <c r="K4" s="44"/>
      <c r="L4" s="44"/>
      <c r="M4" s="44"/>
      <c r="N4" s="44" t="s">
        <v>3</v>
      </c>
      <c r="O4" s="44"/>
      <c r="P4" s="44"/>
      <c r="Q4" s="44"/>
      <c r="R4" s="44" t="s">
        <v>4</v>
      </c>
      <c r="S4" s="44"/>
      <c r="T4" s="44"/>
      <c r="U4" s="44"/>
    </row>
    <row r="5" spans="1:49" s="2" customFormat="1" ht="58.5" customHeight="1" x14ac:dyDescent="0.2">
      <c r="A5" s="13" t="s">
        <v>5</v>
      </c>
      <c r="B5" s="11" t="s">
        <v>13</v>
      </c>
      <c r="C5" s="11" t="s">
        <v>14</v>
      </c>
      <c r="D5" s="11" t="s">
        <v>15</v>
      </c>
      <c r="E5" s="12" t="s">
        <v>0</v>
      </c>
      <c r="F5" s="11" t="s">
        <v>13</v>
      </c>
      <c r="G5" s="11" t="s">
        <v>14</v>
      </c>
      <c r="H5" s="11" t="s">
        <v>15</v>
      </c>
      <c r="I5" s="12" t="s">
        <v>0</v>
      </c>
      <c r="J5" s="11" t="s">
        <v>13</v>
      </c>
      <c r="K5" s="11" t="s">
        <v>14</v>
      </c>
      <c r="L5" s="11" t="s">
        <v>15</v>
      </c>
      <c r="M5" s="12" t="s">
        <v>0</v>
      </c>
      <c r="N5" s="11" t="s">
        <v>13</v>
      </c>
      <c r="O5" s="11" t="s">
        <v>14</v>
      </c>
      <c r="P5" s="11" t="s">
        <v>15</v>
      </c>
      <c r="Q5" s="12" t="s">
        <v>0</v>
      </c>
      <c r="R5" s="11" t="s">
        <v>13</v>
      </c>
      <c r="S5" s="11" t="s">
        <v>14</v>
      </c>
      <c r="T5" s="11" t="s">
        <v>15</v>
      </c>
      <c r="U5" s="12" t="s">
        <v>0</v>
      </c>
      <c r="W5" s="17"/>
      <c r="X5" s="26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23"/>
      <c r="AV5" s="23"/>
      <c r="AW5" s="17"/>
    </row>
    <row r="6" spans="1:49" ht="12" customHeight="1" x14ac:dyDescent="0.2">
      <c r="A6" s="49" t="s">
        <v>10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Y6" s="29" t="s">
        <v>6</v>
      </c>
      <c r="Z6" s="29" t="s">
        <v>0</v>
      </c>
      <c r="AA6" s="29" t="s">
        <v>8</v>
      </c>
      <c r="AB6" s="29" t="s">
        <v>19</v>
      </c>
      <c r="AC6" s="29" t="s">
        <v>9</v>
      </c>
      <c r="AG6" s="31"/>
      <c r="AH6" s="31"/>
      <c r="AI6" s="31"/>
      <c r="AJ6" s="31"/>
      <c r="AK6" s="31"/>
      <c r="AL6" s="31"/>
      <c r="AM6" s="31"/>
      <c r="AN6" s="31"/>
      <c r="AO6" s="31"/>
    </row>
    <row r="7" spans="1:49" ht="11.25" customHeight="1" x14ac:dyDescent="0.2">
      <c r="A7" s="3" t="s">
        <v>20</v>
      </c>
      <c r="B7" s="3">
        <v>0</v>
      </c>
      <c r="C7" s="3">
        <v>0</v>
      </c>
      <c r="D7" s="3">
        <v>0</v>
      </c>
      <c r="E7" s="4">
        <f t="shared" ref="E7:E32" si="0">SUM(B7:D7)</f>
        <v>0</v>
      </c>
      <c r="F7" s="3">
        <v>0</v>
      </c>
      <c r="G7" s="3">
        <v>0</v>
      </c>
      <c r="H7" s="3">
        <v>1</v>
      </c>
      <c r="I7" s="4">
        <f t="shared" ref="I7:I32" si="1">SUM(F7:H7)</f>
        <v>1</v>
      </c>
      <c r="J7" s="3">
        <v>3</v>
      </c>
      <c r="K7" s="3">
        <v>7</v>
      </c>
      <c r="L7" s="3">
        <v>6</v>
      </c>
      <c r="M7" s="4">
        <f t="shared" ref="M7:M32" si="2">SUM(J7:L7)</f>
        <v>16</v>
      </c>
      <c r="N7" s="3">
        <v>3</v>
      </c>
      <c r="O7" s="3">
        <v>4</v>
      </c>
      <c r="P7" s="3">
        <v>8</v>
      </c>
      <c r="Q7" s="4">
        <f t="shared" ref="Q7:Q32" si="3">SUM(N7:P7)</f>
        <v>15</v>
      </c>
      <c r="R7" s="3">
        <f t="shared" ref="R7:R22" si="4">B7+F7+J7+N7</f>
        <v>6</v>
      </c>
      <c r="S7" s="3">
        <f t="shared" ref="S7:T10" si="5">C7+G7+K7+O7</f>
        <v>11</v>
      </c>
      <c r="T7" s="3">
        <f t="shared" si="5"/>
        <v>15</v>
      </c>
      <c r="U7" s="4">
        <f t="shared" ref="U7:U22" si="6">SUM(R7:T7)</f>
        <v>32</v>
      </c>
      <c r="Y7" s="29">
        <v>1995</v>
      </c>
      <c r="Z7" s="32">
        <f t="shared" ref="Z7:Z25" si="7">AS34/594</f>
        <v>1</v>
      </c>
      <c r="AA7" s="32">
        <f t="shared" ref="AA7:AA25" si="8">AK34/320</f>
        <v>1</v>
      </c>
      <c r="AB7" s="32">
        <f t="shared" ref="AB7:AB26" si="9">AG34/58</f>
        <v>1</v>
      </c>
      <c r="AC7" s="32">
        <f t="shared" ref="AC7:AC25" si="10">AO34/210</f>
        <v>1</v>
      </c>
      <c r="AG7" s="31"/>
      <c r="AH7" s="33"/>
      <c r="AI7" s="33"/>
      <c r="AJ7" s="33"/>
      <c r="AK7" s="33"/>
      <c r="AL7" s="33"/>
      <c r="AM7" s="33"/>
      <c r="AN7" s="33"/>
      <c r="AO7" s="31"/>
    </row>
    <row r="8" spans="1:49" ht="11.25" customHeight="1" x14ac:dyDescent="0.2">
      <c r="A8" s="3" t="s">
        <v>21</v>
      </c>
      <c r="B8" s="3">
        <v>0</v>
      </c>
      <c r="C8" s="3">
        <v>0</v>
      </c>
      <c r="D8" s="3">
        <v>0</v>
      </c>
      <c r="E8" s="4">
        <f t="shared" si="0"/>
        <v>0</v>
      </c>
      <c r="F8" s="3">
        <v>0</v>
      </c>
      <c r="G8" s="3">
        <v>0</v>
      </c>
      <c r="H8" s="3">
        <v>2</v>
      </c>
      <c r="I8" s="4">
        <f t="shared" si="1"/>
        <v>2</v>
      </c>
      <c r="J8" s="3">
        <v>3</v>
      </c>
      <c r="K8" s="3">
        <v>3</v>
      </c>
      <c r="L8" s="3">
        <v>10</v>
      </c>
      <c r="M8" s="4">
        <f t="shared" si="2"/>
        <v>16</v>
      </c>
      <c r="N8" s="3">
        <v>5</v>
      </c>
      <c r="O8" s="3">
        <v>2</v>
      </c>
      <c r="P8" s="3">
        <v>3</v>
      </c>
      <c r="Q8" s="4">
        <f t="shared" si="3"/>
        <v>10</v>
      </c>
      <c r="R8" s="3">
        <f t="shared" si="4"/>
        <v>8</v>
      </c>
      <c r="S8" s="3">
        <f t="shared" si="5"/>
        <v>5</v>
      </c>
      <c r="T8" s="3">
        <f t="shared" si="5"/>
        <v>15</v>
      </c>
      <c r="U8" s="4">
        <f t="shared" si="6"/>
        <v>28</v>
      </c>
      <c r="Y8" s="29">
        <v>1996</v>
      </c>
      <c r="Z8" s="32">
        <f t="shared" si="7"/>
        <v>1.0791245791245792</v>
      </c>
      <c r="AA8" s="32">
        <f t="shared" si="8"/>
        <v>1.1656249999999999</v>
      </c>
      <c r="AB8" s="32">
        <f t="shared" si="9"/>
        <v>0.98275862068965514</v>
      </c>
      <c r="AC8" s="32">
        <f t="shared" si="10"/>
        <v>0.96190476190476193</v>
      </c>
      <c r="AG8" s="31"/>
      <c r="AH8" s="31"/>
      <c r="AI8" s="31"/>
      <c r="AJ8" s="31"/>
      <c r="AK8" s="31"/>
      <c r="AL8" s="31"/>
      <c r="AM8" s="31"/>
      <c r="AN8" s="31"/>
      <c r="AO8" s="31"/>
    </row>
    <row r="9" spans="1:49" ht="11.25" customHeight="1" x14ac:dyDescent="0.2">
      <c r="A9" s="3" t="s">
        <v>22</v>
      </c>
      <c r="B9" s="3">
        <v>0</v>
      </c>
      <c r="C9" s="3">
        <v>0</v>
      </c>
      <c r="D9" s="3">
        <v>0</v>
      </c>
      <c r="E9" s="4">
        <f t="shared" si="0"/>
        <v>0</v>
      </c>
      <c r="F9" s="3">
        <v>0</v>
      </c>
      <c r="G9" s="3">
        <v>0</v>
      </c>
      <c r="H9" s="3">
        <v>0</v>
      </c>
      <c r="I9" s="4">
        <f t="shared" si="1"/>
        <v>0</v>
      </c>
      <c r="J9" s="3">
        <v>3</v>
      </c>
      <c r="K9" s="3">
        <v>6</v>
      </c>
      <c r="L9" s="3">
        <v>6</v>
      </c>
      <c r="M9" s="4">
        <f t="shared" si="2"/>
        <v>15</v>
      </c>
      <c r="N9" s="3">
        <v>1</v>
      </c>
      <c r="O9" s="3">
        <v>2</v>
      </c>
      <c r="P9" s="3">
        <v>2</v>
      </c>
      <c r="Q9" s="4">
        <f t="shared" si="3"/>
        <v>5</v>
      </c>
      <c r="R9" s="3">
        <f t="shared" si="4"/>
        <v>4</v>
      </c>
      <c r="S9" s="3">
        <f t="shared" si="5"/>
        <v>8</v>
      </c>
      <c r="T9" s="3">
        <f t="shared" si="5"/>
        <v>8</v>
      </c>
      <c r="U9" s="4">
        <f t="shared" si="6"/>
        <v>20</v>
      </c>
      <c r="Y9" s="29">
        <v>1997</v>
      </c>
      <c r="Z9" s="32">
        <f t="shared" si="7"/>
        <v>0.9932659932659933</v>
      </c>
      <c r="AA9" s="32">
        <f t="shared" si="8"/>
        <v>1.096875</v>
      </c>
      <c r="AB9" s="32">
        <f t="shared" si="9"/>
        <v>0.72413793103448276</v>
      </c>
      <c r="AC9" s="32">
        <f t="shared" si="10"/>
        <v>0.9</v>
      </c>
      <c r="AG9" s="31"/>
      <c r="AH9" s="31"/>
      <c r="AI9" s="31"/>
      <c r="AJ9" s="31"/>
      <c r="AK9" s="31"/>
      <c r="AL9" s="31"/>
      <c r="AM9" s="31"/>
      <c r="AN9" s="31"/>
      <c r="AO9" s="31"/>
    </row>
    <row r="10" spans="1:49" ht="11.25" customHeight="1" x14ac:dyDescent="0.2">
      <c r="A10" s="3" t="s">
        <v>23</v>
      </c>
      <c r="B10" s="3">
        <v>0</v>
      </c>
      <c r="C10" s="3">
        <v>0</v>
      </c>
      <c r="D10" s="3">
        <v>1</v>
      </c>
      <c r="E10" s="4">
        <f t="shared" si="0"/>
        <v>1</v>
      </c>
      <c r="F10" s="3">
        <v>0</v>
      </c>
      <c r="G10" s="3">
        <v>0</v>
      </c>
      <c r="H10" s="3">
        <v>3</v>
      </c>
      <c r="I10" s="4">
        <f t="shared" si="1"/>
        <v>3</v>
      </c>
      <c r="J10" s="3">
        <v>3</v>
      </c>
      <c r="K10" s="3">
        <v>5</v>
      </c>
      <c r="L10" s="3">
        <v>10</v>
      </c>
      <c r="M10" s="4">
        <f t="shared" si="2"/>
        <v>18</v>
      </c>
      <c r="N10" s="3">
        <v>3</v>
      </c>
      <c r="O10" s="3">
        <v>2</v>
      </c>
      <c r="P10" s="3">
        <v>6</v>
      </c>
      <c r="Q10" s="4">
        <f t="shared" si="3"/>
        <v>11</v>
      </c>
      <c r="R10" s="3">
        <f t="shared" si="4"/>
        <v>6</v>
      </c>
      <c r="S10" s="3">
        <f t="shared" si="5"/>
        <v>7</v>
      </c>
      <c r="T10" s="3">
        <f t="shared" si="5"/>
        <v>20</v>
      </c>
      <c r="U10" s="4">
        <f t="shared" si="6"/>
        <v>33</v>
      </c>
      <c r="Y10" s="29">
        <v>1998</v>
      </c>
      <c r="Z10" s="32">
        <f t="shared" si="7"/>
        <v>1.1296296296296295</v>
      </c>
      <c r="AA10" s="32">
        <f t="shared" si="8"/>
        <v>1.21875</v>
      </c>
      <c r="AB10" s="32">
        <f t="shared" si="9"/>
        <v>1.0172413793103448</v>
      </c>
      <c r="AC10" s="32">
        <f t="shared" si="10"/>
        <v>1.019047619047619</v>
      </c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9" ht="11.25" customHeight="1" x14ac:dyDescent="0.2">
      <c r="A11" s="3" t="s">
        <v>24</v>
      </c>
      <c r="B11" s="3">
        <v>0</v>
      </c>
      <c r="C11" s="3">
        <v>0</v>
      </c>
      <c r="D11" s="3">
        <v>0</v>
      </c>
      <c r="E11" s="4">
        <f t="shared" si="0"/>
        <v>0</v>
      </c>
      <c r="F11" s="3">
        <v>0</v>
      </c>
      <c r="G11" s="3">
        <v>1</v>
      </c>
      <c r="H11" s="3">
        <v>1</v>
      </c>
      <c r="I11" s="4">
        <f t="shared" si="1"/>
        <v>2</v>
      </c>
      <c r="J11" s="3">
        <v>3</v>
      </c>
      <c r="K11" s="3">
        <v>6</v>
      </c>
      <c r="L11" s="3">
        <v>1</v>
      </c>
      <c r="M11" s="4">
        <f t="shared" si="2"/>
        <v>10</v>
      </c>
      <c r="N11" s="3">
        <v>1</v>
      </c>
      <c r="O11" s="3">
        <v>1</v>
      </c>
      <c r="P11" s="3">
        <v>4</v>
      </c>
      <c r="Q11" s="4">
        <f t="shared" si="3"/>
        <v>6</v>
      </c>
      <c r="R11" s="3">
        <f t="shared" si="4"/>
        <v>4</v>
      </c>
      <c r="S11" s="3">
        <f t="shared" ref="S11:T13" si="11">C11+G11+K11+O11</f>
        <v>8</v>
      </c>
      <c r="T11" s="3">
        <f t="shared" si="11"/>
        <v>6</v>
      </c>
      <c r="U11" s="4">
        <f t="shared" si="6"/>
        <v>18</v>
      </c>
      <c r="Y11" s="29">
        <v>1999</v>
      </c>
      <c r="Z11" s="32">
        <f t="shared" si="7"/>
        <v>0.98653198653198648</v>
      </c>
      <c r="AA11" s="32">
        <f t="shared" si="8"/>
        <v>1.078125</v>
      </c>
      <c r="AB11" s="32">
        <f t="shared" si="9"/>
        <v>1</v>
      </c>
      <c r="AC11" s="32">
        <f t="shared" si="10"/>
        <v>0.83809523809523812</v>
      </c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9" ht="11.25" customHeight="1" x14ac:dyDescent="0.2">
      <c r="A12" s="3" t="s">
        <v>25</v>
      </c>
      <c r="B12" s="3">
        <v>0</v>
      </c>
      <c r="C12" s="3">
        <v>0</v>
      </c>
      <c r="D12" s="3">
        <v>0</v>
      </c>
      <c r="E12" s="4">
        <f t="shared" ref="E12:E19" si="12">SUM(B12:D12)</f>
        <v>0</v>
      </c>
      <c r="F12" s="3">
        <v>0</v>
      </c>
      <c r="G12" s="3">
        <v>1</v>
      </c>
      <c r="H12" s="3">
        <v>1</v>
      </c>
      <c r="I12" s="4">
        <f t="shared" ref="I12:I19" si="13">SUM(F12:H12)</f>
        <v>2</v>
      </c>
      <c r="J12" s="3">
        <v>1</v>
      </c>
      <c r="K12" s="3">
        <v>3</v>
      </c>
      <c r="L12" s="3">
        <v>4</v>
      </c>
      <c r="M12" s="4">
        <f t="shared" ref="M12:M19" si="14">SUM(J12:L12)</f>
        <v>8</v>
      </c>
      <c r="N12" s="3">
        <v>3</v>
      </c>
      <c r="O12" s="3">
        <v>0</v>
      </c>
      <c r="P12" s="3">
        <v>3</v>
      </c>
      <c r="Q12" s="4">
        <f t="shared" ref="Q12:Q19" si="15">SUM(N12:P12)</f>
        <v>6</v>
      </c>
      <c r="R12" s="3">
        <f t="shared" si="4"/>
        <v>4</v>
      </c>
      <c r="S12" s="3">
        <f t="shared" si="11"/>
        <v>4</v>
      </c>
      <c r="T12" s="3">
        <f t="shared" si="11"/>
        <v>8</v>
      </c>
      <c r="U12" s="4">
        <f t="shared" ref="U12:U18" si="16">SUM(R12:T12)</f>
        <v>16</v>
      </c>
      <c r="Y12" s="29">
        <v>2000</v>
      </c>
      <c r="Z12" s="32">
        <f t="shared" si="7"/>
        <v>1.0117845117845117</v>
      </c>
      <c r="AA12" s="32">
        <f t="shared" si="8"/>
        <v>1.03125</v>
      </c>
      <c r="AB12" s="32">
        <f t="shared" si="9"/>
        <v>1.1206896551724137</v>
      </c>
      <c r="AC12" s="32">
        <f t="shared" si="10"/>
        <v>0.93809523809523809</v>
      </c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9" ht="11.25" customHeight="1" x14ac:dyDescent="0.2">
      <c r="A13" s="3" t="s">
        <v>26</v>
      </c>
      <c r="B13" s="3">
        <v>0</v>
      </c>
      <c r="C13" s="3">
        <v>0</v>
      </c>
      <c r="D13" s="3">
        <v>0</v>
      </c>
      <c r="E13" s="4">
        <f t="shared" si="12"/>
        <v>0</v>
      </c>
      <c r="F13" s="3">
        <v>0</v>
      </c>
      <c r="G13" s="3">
        <v>0</v>
      </c>
      <c r="H13" s="3">
        <v>1</v>
      </c>
      <c r="I13" s="4">
        <f t="shared" si="13"/>
        <v>1</v>
      </c>
      <c r="J13" s="3">
        <v>1</v>
      </c>
      <c r="K13" s="3">
        <v>5</v>
      </c>
      <c r="L13" s="3">
        <v>4</v>
      </c>
      <c r="M13" s="4">
        <f t="shared" si="14"/>
        <v>10</v>
      </c>
      <c r="N13" s="3">
        <v>4</v>
      </c>
      <c r="O13" s="3">
        <v>2</v>
      </c>
      <c r="P13" s="3">
        <v>0</v>
      </c>
      <c r="Q13" s="4">
        <f t="shared" si="15"/>
        <v>6</v>
      </c>
      <c r="R13" s="3">
        <f t="shared" si="4"/>
        <v>5</v>
      </c>
      <c r="S13" s="3">
        <f t="shared" si="11"/>
        <v>7</v>
      </c>
      <c r="T13" s="3">
        <f t="shared" si="11"/>
        <v>5</v>
      </c>
      <c r="U13" s="4">
        <f t="shared" si="16"/>
        <v>17</v>
      </c>
      <c r="Y13" s="29">
        <v>2001</v>
      </c>
      <c r="Z13" s="32">
        <f t="shared" si="7"/>
        <v>1.0252525252525253</v>
      </c>
      <c r="AA13" s="32">
        <f t="shared" si="8"/>
        <v>1.003125</v>
      </c>
      <c r="AB13" s="32">
        <f t="shared" si="9"/>
        <v>1.2068965517241379</v>
      </c>
      <c r="AC13" s="32">
        <f t="shared" si="10"/>
        <v>0.97619047619047616</v>
      </c>
      <c r="AG13" s="34"/>
      <c r="AH13" s="34"/>
      <c r="AI13" s="31"/>
      <c r="AJ13" s="34"/>
      <c r="AK13" s="34"/>
      <c r="AL13" s="34"/>
      <c r="AM13" s="34"/>
      <c r="AN13" s="34"/>
      <c r="AO13" s="34"/>
    </row>
    <row r="14" spans="1:49" ht="11.25" customHeight="1" x14ac:dyDescent="0.2">
      <c r="A14" s="3" t="s">
        <v>27</v>
      </c>
      <c r="B14" s="3">
        <v>0</v>
      </c>
      <c r="C14" s="3">
        <v>0</v>
      </c>
      <c r="D14" s="3">
        <v>0</v>
      </c>
      <c r="E14" s="4">
        <f t="shared" si="12"/>
        <v>0</v>
      </c>
      <c r="F14" s="3">
        <v>0</v>
      </c>
      <c r="G14" s="3">
        <v>0</v>
      </c>
      <c r="H14" s="3">
        <v>3</v>
      </c>
      <c r="I14" s="4">
        <f t="shared" si="13"/>
        <v>3</v>
      </c>
      <c r="J14" s="3">
        <v>8</v>
      </c>
      <c r="K14" s="3">
        <v>2</v>
      </c>
      <c r="L14" s="3">
        <v>3</v>
      </c>
      <c r="M14" s="4">
        <f t="shared" si="14"/>
        <v>13</v>
      </c>
      <c r="N14" s="3">
        <v>4</v>
      </c>
      <c r="O14" s="3">
        <v>1</v>
      </c>
      <c r="P14" s="3">
        <v>1</v>
      </c>
      <c r="Q14" s="4">
        <f t="shared" si="15"/>
        <v>6</v>
      </c>
      <c r="R14" s="3">
        <f t="shared" ref="R14:T18" si="17">B14+F14+J14+N14</f>
        <v>12</v>
      </c>
      <c r="S14" s="3">
        <f t="shared" si="17"/>
        <v>3</v>
      </c>
      <c r="T14" s="3">
        <f t="shared" si="17"/>
        <v>7</v>
      </c>
      <c r="U14" s="4">
        <f t="shared" si="16"/>
        <v>22</v>
      </c>
      <c r="Y14" s="29">
        <v>2002</v>
      </c>
      <c r="Z14" s="32">
        <f t="shared" si="7"/>
        <v>1.2138047138047139</v>
      </c>
      <c r="AA14" s="32">
        <f t="shared" si="8"/>
        <v>1.1937500000000001</v>
      </c>
      <c r="AB14" s="32">
        <f t="shared" si="9"/>
        <v>1.3448275862068966</v>
      </c>
      <c r="AC14" s="32">
        <f t="shared" si="10"/>
        <v>1.2190476190476192</v>
      </c>
      <c r="AD14" s="29" t="s">
        <v>12</v>
      </c>
      <c r="AG14" s="31"/>
      <c r="AI14" s="31"/>
      <c r="AJ14" s="31"/>
      <c r="AK14" s="31"/>
      <c r="AL14" s="31"/>
      <c r="AM14" s="31"/>
      <c r="AN14" s="31"/>
      <c r="AO14" s="31"/>
    </row>
    <row r="15" spans="1:49" ht="11.25" customHeight="1" x14ac:dyDescent="0.2">
      <c r="A15" s="3" t="s">
        <v>28</v>
      </c>
      <c r="B15" s="3">
        <v>0</v>
      </c>
      <c r="C15" s="3">
        <v>0</v>
      </c>
      <c r="D15" s="3">
        <v>0</v>
      </c>
      <c r="E15" s="4">
        <f t="shared" si="12"/>
        <v>0</v>
      </c>
      <c r="F15" s="3">
        <v>0</v>
      </c>
      <c r="G15" s="3">
        <v>0</v>
      </c>
      <c r="H15" s="3">
        <v>5</v>
      </c>
      <c r="I15" s="4">
        <f t="shared" si="13"/>
        <v>5</v>
      </c>
      <c r="J15" s="3">
        <v>1</v>
      </c>
      <c r="K15" s="3">
        <v>3</v>
      </c>
      <c r="L15" s="3">
        <v>0</v>
      </c>
      <c r="M15" s="4">
        <f t="shared" si="14"/>
        <v>4</v>
      </c>
      <c r="N15" s="3">
        <v>3</v>
      </c>
      <c r="O15" s="3">
        <v>0</v>
      </c>
      <c r="P15" s="3">
        <v>4</v>
      </c>
      <c r="Q15" s="4">
        <f t="shared" si="15"/>
        <v>7</v>
      </c>
      <c r="R15" s="3">
        <f t="shared" si="17"/>
        <v>4</v>
      </c>
      <c r="S15" s="3">
        <f t="shared" si="17"/>
        <v>3</v>
      </c>
      <c r="T15" s="3">
        <f t="shared" si="17"/>
        <v>9</v>
      </c>
      <c r="U15" s="4">
        <f t="shared" si="16"/>
        <v>16</v>
      </c>
      <c r="Y15" s="29">
        <v>2003</v>
      </c>
      <c r="Z15" s="32">
        <f t="shared" si="7"/>
        <v>1.2777777777777777</v>
      </c>
      <c r="AA15" s="32">
        <f t="shared" si="8"/>
        <v>1.1968749999999999</v>
      </c>
      <c r="AB15" s="32">
        <f t="shared" si="9"/>
        <v>1.603448275862069</v>
      </c>
      <c r="AC15" s="32">
        <f t="shared" si="10"/>
        <v>1.2714285714285714</v>
      </c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9" ht="11.25" customHeight="1" x14ac:dyDescent="0.2">
      <c r="A16" s="3" t="s">
        <v>29</v>
      </c>
      <c r="B16" s="3">
        <v>0</v>
      </c>
      <c r="C16" s="3">
        <v>0</v>
      </c>
      <c r="D16" s="3">
        <v>0</v>
      </c>
      <c r="E16" s="4">
        <f t="shared" si="12"/>
        <v>0</v>
      </c>
      <c r="F16" s="3">
        <v>0</v>
      </c>
      <c r="G16" s="3">
        <v>0</v>
      </c>
      <c r="H16" s="3">
        <v>1</v>
      </c>
      <c r="I16" s="4">
        <f t="shared" si="13"/>
        <v>1</v>
      </c>
      <c r="J16" s="3">
        <v>0</v>
      </c>
      <c r="K16" s="3">
        <v>2</v>
      </c>
      <c r="L16" s="3">
        <v>1</v>
      </c>
      <c r="M16" s="4">
        <f t="shared" si="14"/>
        <v>3</v>
      </c>
      <c r="N16" s="3">
        <v>1</v>
      </c>
      <c r="O16" s="3">
        <v>0</v>
      </c>
      <c r="P16" s="3">
        <v>1</v>
      </c>
      <c r="Q16" s="4">
        <f t="shared" si="15"/>
        <v>2</v>
      </c>
      <c r="R16" s="3">
        <f t="shared" si="17"/>
        <v>1</v>
      </c>
      <c r="S16" s="3">
        <f t="shared" si="17"/>
        <v>2</v>
      </c>
      <c r="T16" s="3">
        <f t="shared" si="17"/>
        <v>3</v>
      </c>
      <c r="U16" s="4">
        <f t="shared" si="16"/>
        <v>6</v>
      </c>
      <c r="Y16" s="29">
        <v>2004</v>
      </c>
      <c r="Z16" s="32">
        <f t="shared" si="7"/>
        <v>1.1026936026936027</v>
      </c>
      <c r="AA16" s="32">
        <f t="shared" si="8"/>
        <v>0.95625000000000004</v>
      </c>
      <c r="AB16" s="32">
        <f t="shared" si="9"/>
        <v>1.4137931034482758</v>
      </c>
      <c r="AC16" s="32">
        <f t="shared" si="10"/>
        <v>1.2476190476190476</v>
      </c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11.25" customHeight="1" x14ac:dyDescent="0.2">
      <c r="A17" s="3" t="s">
        <v>30</v>
      </c>
      <c r="B17" s="3">
        <v>0</v>
      </c>
      <c r="C17" s="3">
        <v>0</v>
      </c>
      <c r="D17" s="3">
        <v>0</v>
      </c>
      <c r="E17" s="4">
        <f t="shared" si="12"/>
        <v>0</v>
      </c>
      <c r="F17" s="3">
        <v>0</v>
      </c>
      <c r="G17" s="3">
        <v>0</v>
      </c>
      <c r="H17" s="3">
        <v>2</v>
      </c>
      <c r="I17" s="4">
        <f t="shared" si="13"/>
        <v>2</v>
      </c>
      <c r="J17" s="3">
        <v>0</v>
      </c>
      <c r="K17" s="3">
        <v>1</v>
      </c>
      <c r="L17" s="3">
        <v>1</v>
      </c>
      <c r="M17" s="4">
        <f t="shared" si="14"/>
        <v>2</v>
      </c>
      <c r="N17" s="3">
        <v>2</v>
      </c>
      <c r="O17" s="3">
        <v>2</v>
      </c>
      <c r="P17" s="3">
        <v>4</v>
      </c>
      <c r="Q17" s="4">
        <f t="shared" si="15"/>
        <v>8</v>
      </c>
      <c r="R17" s="3">
        <f t="shared" si="17"/>
        <v>2</v>
      </c>
      <c r="S17" s="3">
        <f t="shared" si="17"/>
        <v>3</v>
      </c>
      <c r="T17" s="3">
        <f t="shared" si="17"/>
        <v>7</v>
      </c>
      <c r="U17" s="4">
        <f t="shared" si="16"/>
        <v>12</v>
      </c>
      <c r="Y17" s="29">
        <v>2005</v>
      </c>
      <c r="Z17" s="32">
        <f t="shared" si="7"/>
        <v>0.98989898989898994</v>
      </c>
      <c r="AA17" s="32">
        <f t="shared" si="8"/>
        <v>0.8125</v>
      </c>
      <c r="AB17" s="32">
        <f t="shared" si="9"/>
        <v>1.3620689655172413</v>
      </c>
      <c r="AC17" s="32">
        <f t="shared" si="10"/>
        <v>1.1666666666666667</v>
      </c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11.25" customHeight="1" x14ac:dyDescent="0.2">
      <c r="A18" s="3" t="s">
        <v>31</v>
      </c>
      <c r="B18" s="3">
        <v>0</v>
      </c>
      <c r="C18" s="3">
        <v>0</v>
      </c>
      <c r="D18" s="3">
        <v>1</v>
      </c>
      <c r="E18" s="4">
        <f t="shared" si="12"/>
        <v>1</v>
      </c>
      <c r="F18" s="3">
        <v>0</v>
      </c>
      <c r="G18" s="3">
        <v>0</v>
      </c>
      <c r="H18" s="3">
        <v>3</v>
      </c>
      <c r="I18" s="4">
        <f t="shared" si="13"/>
        <v>3</v>
      </c>
      <c r="J18" s="3">
        <v>1</v>
      </c>
      <c r="K18" s="3">
        <v>1</v>
      </c>
      <c r="L18" s="3">
        <v>2</v>
      </c>
      <c r="M18" s="4">
        <f t="shared" si="14"/>
        <v>4</v>
      </c>
      <c r="N18" s="3">
        <v>1</v>
      </c>
      <c r="O18" s="3">
        <v>2</v>
      </c>
      <c r="P18" s="3">
        <v>1</v>
      </c>
      <c r="Q18" s="4">
        <f t="shared" si="15"/>
        <v>4</v>
      </c>
      <c r="R18" s="3">
        <f t="shared" si="17"/>
        <v>2</v>
      </c>
      <c r="S18" s="3">
        <f t="shared" si="17"/>
        <v>3</v>
      </c>
      <c r="T18" s="3">
        <f t="shared" si="17"/>
        <v>7</v>
      </c>
      <c r="U18" s="4">
        <f t="shared" si="16"/>
        <v>12</v>
      </c>
      <c r="Y18" s="29">
        <v>2006</v>
      </c>
      <c r="Z18" s="32">
        <f t="shared" si="7"/>
        <v>0.96127946127946129</v>
      </c>
      <c r="AA18" s="32">
        <f t="shared" si="8"/>
        <v>0.80937499999999996</v>
      </c>
      <c r="AB18" s="32">
        <f t="shared" si="9"/>
        <v>1.2413793103448276</v>
      </c>
      <c r="AC18" s="32">
        <f t="shared" si="10"/>
        <v>1.1142857142857143</v>
      </c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11.25" customHeight="1" x14ac:dyDescent="0.2">
      <c r="A19" s="3" t="s">
        <v>32</v>
      </c>
      <c r="B19" s="3">
        <v>0</v>
      </c>
      <c r="C19" s="3">
        <v>0</v>
      </c>
      <c r="D19" s="3">
        <v>0</v>
      </c>
      <c r="E19" s="4">
        <f t="shared" si="12"/>
        <v>0</v>
      </c>
      <c r="F19" s="3">
        <v>0</v>
      </c>
      <c r="G19" s="3">
        <v>0</v>
      </c>
      <c r="H19" s="3">
        <v>0</v>
      </c>
      <c r="I19" s="4">
        <f t="shared" si="13"/>
        <v>0</v>
      </c>
      <c r="J19" s="3">
        <v>0</v>
      </c>
      <c r="K19" s="3">
        <v>1</v>
      </c>
      <c r="L19" s="3">
        <v>3</v>
      </c>
      <c r="M19" s="4">
        <f t="shared" si="14"/>
        <v>4</v>
      </c>
      <c r="N19" s="3">
        <v>4</v>
      </c>
      <c r="O19" s="3">
        <v>0</v>
      </c>
      <c r="P19" s="3">
        <v>3</v>
      </c>
      <c r="Q19" s="4">
        <f t="shared" si="15"/>
        <v>7</v>
      </c>
      <c r="R19" s="3">
        <f t="shared" si="4"/>
        <v>4</v>
      </c>
      <c r="S19" s="3">
        <f t="shared" ref="S19:T22" si="18">C19+G19+K19+O19</f>
        <v>1</v>
      </c>
      <c r="T19" s="3">
        <f t="shared" si="18"/>
        <v>6</v>
      </c>
      <c r="U19" s="4">
        <f t="shared" si="6"/>
        <v>11</v>
      </c>
      <c r="Y19" s="29">
        <v>2007</v>
      </c>
      <c r="Z19" s="32">
        <f t="shared" si="7"/>
        <v>0.94107744107744107</v>
      </c>
      <c r="AA19" s="32">
        <f t="shared" si="8"/>
        <v>0.828125</v>
      </c>
      <c r="AB19" s="32">
        <f t="shared" si="9"/>
        <v>0.94827586206896552</v>
      </c>
      <c r="AC19" s="32">
        <f t="shared" si="10"/>
        <v>1.1238095238095238</v>
      </c>
      <c r="AG19" s="34"/>
      <c r="AH19" s="34"/>
      <c r="AI19" s="34"/>
      <c r="AJ19" s="34"/>
      <c r="AK19" s="34"/>
      <c r="AL19" s="34"/>
      <c r="AM19" s="34"/>
      <c r="AN19" s="34"/>
      <c r="AO19" s="34"/>
    </row>
    <row r="20" spans="1:41" ht="11.25" customHeight="1" x14ac:dyDescent="0.2">
      <c r="A20" s="3" t="s">
        <v>33</v>
      </c>
      <c r="B20" s="3">
        <v>0</v>
      </c>
      <c r="C20" s="3">
        <v>0</v>
      </c>
      <c r="D20" s="3">
        <v>0</v>
      </c>
      <c r="E20" s="4">
        <f>SUM(B20:D20)</f>
        <v>0</v>
      </c>
      <c r="F20" s="3">
        <v>0</v>
      </c>
      <c r="G20" s="3">
        <v>1</v>
      </c>
      <c r="H20" s="3">
        <v>1</v>
      </c>
      <c r="I20" s="4">
        <f>SUM(F20:H20)</f>
        <v>2</v>
      </c>
      <c r="J20" s="3">
        <v>2</v>
      </c>
      <c r="K20" s="3">
        <v>2</v>
      </c>
      <c r="L20" s="3">
        <v>3</v>
      </c>
      <c r="M20" s="4">
        <f>SUM(J20:L20)</f>
        <v>7</v>
      </c>
      <c r="N20" s="3">
        <v>2</v>
      </c>
      <c r="O20" s="3">
        <v>1</v>
      </c>
      <c r="P20" s="3">
        <v>2</v>
      </c>
      <c r="Q20" s="4">
        <f>SUM(N20:P20)</f>
        <v>5</v>
      </c>
      <c r="R20" s="3">
        <f>B20+F20+J20+N20</f>
        <v>4</v>
      </c>
      <c r="S20" s="3">
        <f t="shared" si="18"/>
        <v>4</v>
      </c>
      <c r="T20" s="3">
        <f t="shared" si="18"/>
        <v>6</v>
      </c>
      <c r="U20" s="4">
        <f>SUM(R20:T20)</f>
        <v>14</v>
      </c>
      <c r="Y20" s="29">
        <v>2008</v>
      </c>
      <c r="Z20" s="32">
        <f t="shared" si="7"/>
        <v>0.84511784511784516</v>
      </c>
      <c r="AA20" s="32">
        <f t="shared" si="8"/>
        <v>0.66249999999999998</v>
      </c>
      <c r="AB20" s="32">
        <f t="shared" si="9"/>
        <v>1</v>
      </c>
      <c r="AC20" s="32">
        <f t="shared" si="10"/>
        <v>1.0714285714285714</v>
      </c>
      <c r="AF20" s="35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11.25" customHeight="1" x14ac:dyDescent="0.2">
      <c r="A21" s="3" t="s">
        <v>34</v>
      </c>
      <c r="B21" s="3">
        <v>0</v>
      </c>
      <c r="C21" s="3">
        <v>0</v>
      </c>
      <c r="D21" s="3">
        <v>0</v>
      </c>
      <c r="E21" s="4">
        <f t="shared" ref="E21" si="19">SUM(B21:D21)</f>
        <v>0</v>
      </c>
      <c r="F21" s="3">
        <v>0</v>
      </c>
      <c r="G21" s="3">
        <v>0</v>
      </c>
      <c r="H21" s="3">
        <v>0</v>
      </c>
      <c r="I21" s="4">
        <f t="shared" ref="I21" si="20">SUM(F21:H21)</f>
        <v>0</v>
      </c>
      <c r="J21" s="3">
        <v>1</v>
      </c>
      <c r="K21" s="3">
        <v>0</v>
      </c>
      <c r="L21" s="3">
        <v>4</v>
      </c>
      <c r="M21" s="4">
        <f t="shared" ref="M21" si="21">SUM(J21:L21)</f>
        <v>5</v>
      </c>
      <c r="N21" s="3">
        <v>1</v>
      </c>
      <c r="O21" s="3">
        <v>1</v>
      </c>
      <c r="P21" s="3">
        <v>1</v>
      </c>
      <c r="Q21" s="4">
        <f t="shared" ref="Q21" si="22">SUM(N21:P21)</f>
        <v>3</v>
      </c>
      <c r="R21" s="3">
        <f t="shared" ref="R21" si="23">B21+F21+J21+N21</f>
        <v>2</v>
      </c>
      <c r="S21" s="3">
        <f t="shared" ref="S21" si="24">C21+G21+K21+O21</f>
        <v>1</v>
      </c>
      <c r="T21" s="3">
        <f t="shared" ref="T21" si="25">D21+H21+L21+P21</f>
        <v>5</v>
      </c>
      <c r="U21" s="4">
        <f t="shared" ref="U21" si="26">SUM(R21:T21)</f>
        <v>8</v>
      </c>
      <c r="Y21" s="29">
        <v>2009</v>
      </c>
      <c r="Z21" s="32">
        <f t="shared" si="7"/>
        <v>0.61447811447811451</v>
      </c>
      <c r="AA21" s="32">
        <f t="shared" si="8"/>
        <v>0.54062500000000002</v>
      </c>
      <c r="AB21" s="32">
        <f t="shared" si="9"/>
        <v>0.62068965517241381</v>
      </c>
      <c r="AC21" s="32">
        <f t="shared" si="10"/>
        <v>0.71904761904761905</v>
      </c>
      <c r="AF21" s="35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11.25" customHeight="1" x14ac:dyDescent="0.2">
      <c r="A22" s="3" t="s">
        <v>35</v>
      </c>
      <c r="B22" s="3">
        <v>0</v>
      </c>
      <c r="C22" s="3">
        <v>0</v>
      </c>
      <c r="D22" s="3">
        <v>0</v>
      </c>
      <c r="E22" s="4">
        <f t="shared" si="0"/>
        <v>0</v>
      </c>
      <c r="F22" s="3">
        <v>0</v>
      </c>
      <c r="G22" s="3">
        <v>0</v>
      </c>
      <c r="H22" s="3">
        <v>0</v>
      </c>
      <c r="I22" s="4">
        <f t="shared" si="1"/>
        <v>0</v>
      </c>
      <c r="J22" s="3">
        <v>2</v>
      </c>
      <c r="K22" s="3">
        <v>2</v>
      </c>
      <c r="L22" s="3">
        <v>2</v>
      </c>
      <c r="M22" s="4">
        <f t="shared" si="2"/>
        <v>6</v>
      </c>
      <c r="N22" s="3">
        <v>0</v>
      </c>
      <c r="O22" s="3">
        <v>1</v>
      </c>
      <c r="P22" s="3">
        <v>2</v>
      </c>
      <c r="Q22" s="4">
        <f t="shared" si="3"/>
        <v>3</v>
      </c>
      <c r="R22" s="3">
        <f t="shared" si="4"/>
        <v>2</v>
      </c>
      <c r="S22" s="3">
        <f t="shared" si="18"/>
        <v>3</v>
      </c>
      <c r="T22" s="3">
        <f t="shared" si="18"/>
        <v>4</v>
      </c>
      <c r="U22" s="4">
        <f t="shared" si="6"/>
        <v>9</v>
      </c>
      <c r="Y22" s="29">
        <v>2010</v>
      </c>
      <c r="Z22" s="32">
        <f t="shared" si="7"/>
        <v>0.67845117845117842</v>
      </c>
      <c r="AA22" s="32">
        <f t="shared" si="8"/>
        <v>0.55312499999999998</v>
      </c>
      <c r="AB22" s="32">
        <f t="shared" si="9"/>
        <v>0.7931034482758621</v>
      </c>
      <c r="AC22" s="32">
        <f t="shared" si="10"/>
        <v>0.85238095238095235</v>
      </c>
      <c r="AF22" s="35"/>
      <c r="AG22" s="36"/>
      <c r="AH22" s="36"/>
      <c r="AI22" s="36"/>
      <c r="AK22" s="31"/>
    </row>
    <row r="23" spans="1:41" ht="11.25" customHeight="1" x14ac:dyDescent="0.2">
      <c r="A23" s="3" t="s">
        <v>36</v>
      </c>
      <c r="B23" s="3">
        <v>0</v>
      </c>
      <c r="C23" s="3">
        <v>0</v>
      </c>
      <c r="D23" s="3">
        <v>0</v>
      </c>
      <c r="E23" s="4">
        <f t="shared" si="0"/>
        <v>0</v>
      </c>
      <c r="F23" s="3">
        <v>0</v>
      </c>
      <c r="G23" s="3">
        <v>0</v>
      </c>
      <c r="H23" s="3">
        <v>0</v>
      </c>
      <c r="I23" s="4">
        <f t="shared" si="1"/>
        <v>0</v>
      </c>
      <c r="J23" s="3">
        <v>0</v>
      </c>
      <c r="K23" s="3">
        <v>1</v>
      </c>
      <c r="L23" s="3">
        <v>0</v>
      </c>
      <c r="M23" s="4">
        <f t="shared" si="2"/>
        <v>1</v>
      </c>
      <c r="N23" s="3">
        <v>2</v>
      </c>
      <c r="O23" s="3">
        <v>2</v>
      </c>
      <c r="P23" s="3">
        <v>0</v>
      </c>
      <c r="Q23" s="4">
        <f t="shared" si="3"/>
        <v>4</v>
      </c>
      <c r="R23" s="3">
        <f t="shared" ref="R23:R32" si="27">B23+F23+J23+N23</f>
        <v>2</v>
      </c>
      <c r="S23" s="3">
        <f t="shared" ref="S23" si="28">C23+G23+K23+O23</f>
        <v>3</v>
      </c>
      <c r="T23" s="3">
        <f t="shared" ref="T23" si="29">D23+H23+L23+P23</f>
        <v>0</v>
      </c>
      <c r="U23" s="4">
        <f t="shared" ref="U23:U32" si="30">SUM(R23:T23)</f>
        <v>5</v>
      </c>
      <c r="Y23" s="29">
        <v>2011</v>
      </c>
      <c r="Z23" s="32">
        <f t="shared" si="7"/>
        <v>0.73063973063973064</v>
      </c>
      <c r="AA23" s="32">
        <f t="shared" si="8"/>
        <v>0.54374999999999996</v>
      </c>
      <c r="AB23" s="32">
        <f t="shared" si="9"/>
        <v>1.1551724137931034</v>
      </c>
      <c r="AC23" s="32">
        <f t="shared" si="10"/>
        <v>0.90952380952380951</v>
      </c>
      <c r="AF23" s="35"/>
      <c r="AG23" s="36"/>
      <c r="AH23" s="36"/>
      <c r="AI23" s="36"/>
      <c r="AK23" s="31"/>
    </row>
    <row r="24" spans="1:41" ht="11.25" customHeight="1" x14ac:dyDescent="0.2">
      <c r="A24" s="3" t="s">
        <v>37</v>
      </c>
      <c r="B24" s="3">
        <v>0</v>
      </c>
      <c r="C24" s="3">
        <v>0</v>
      </c>
      <c r="D24" s="3">
        <v>1</v>
      </c>
      <c r="E24" s="4">
        <v>1</v>
      </c>
      <c r="F24" s="3">
        <v>0</v>
      </c>
      <c r="G24" s="3">
        <v>1</v>
      </c>
      <c r="H24" s="3">
        <v>1</v>
      </c>
      <c r="I24" s="4">
        <v>2</v>
      </c>
      <c r="J24" s="3">
        <v>0</v>
      </c>
      <c r="K24" s="3">
        <v>1</v>
      </c>
      <c r="L24" s="3">
        <v>0</v>
      </c>
      <c r="M24" s="4">
        <v>1</v>
      </c>
      <c r="N24" s="3">
        <v>1</v>
      </c>
      <c r="O24" s="3">
        <v>1</v>
      </c>
      <c r="P24" s="3">
        <v>0</v>
      </c>
      <c r="Q24" s="4">
        <v>2</v>
      </c>
      <c r="R24" s="3">
        <v>1</v>
      </c>
      <c r="S24" s="3">
        <v>3</v>
      </c>
      <c r="T24" s="3">
        <v>2</v>
      </c>
      <c r="U24" s="4">
        <v>6</v>
      </c>
      <c r="Y24" s="29">
        <v>2012</v>
      </c>
      <c r="Z24" s="32">
        <f t="shared" si="7"/>
        <v>0.75757575757575757</v>
      </c>
      <c r="AA24" s="32">
        <f t="shared" si="8"/>
        <v>0.546875</v>
      </c>
      <c r="AB24" s="32">
        <f t="shared" si="9"/>
        <v>1.3793103448275863</v>
      </c>
      <c r="AC24" s="32">
        <f t="shared" si="10"/>
        <v>0.89523809523809528</v>
      </c>
      <c r="AF24" s="35"/>
      <c r="AG24" s="36"/>
      <c r="AH24" s="36"/>
      <c r="AI24" s="36"/>
    </row>
    <row r="25" spans="1:41" ht="11.25" customHeight="1" x14ac:dyDescent="0.2">
      <c r="A25" s="3" t="s">
        <v>38</v>
      </c>
      <c r="B25" s="3">
        <v>0</v>
      </c>
      <c r="C25" s="3">
        <v>0</v>
      </c>
      <c r="D25" s="3">
        <v>0</v>
      </c>
      <c r="E25" s="4">
        <f t="shared" ref="E25:E26" si="31">SUM(B25:D25)</f>
        <v>0</v>
      </c>
      <c r="F25" s="3">
        <v>0</v>
      </c>
      <c r="G25" s="3">
        <v>0</v>
      </c>
      <c r="H25" s="3">
        <v>1</v>
      </c>
      <c r="I25" s="4">
        <f t="shared" ref="I25:I26" si="32">SUM(F25:H25)</f>
        <v>1</v>
      </c>
      <c r="J25" s="3">
        <v>0</v>
      </c>
      <c r="K25" s="3">
        <v>1</v>
      </c>
      <c r="L25" s="3">
        <v>2</v>
      </c>
      <c r="M25" s="4">
        <f t="shared" ref="M25:M26" si="33">SUM(J25:L25)</f>
        <v>3</v>
      </c>
      <c r="N25" s="3">
        <v>2</v>
      </c>
      <c r="O25" s="3">
        <v>1</v>
      </c>
      <c r="P25" s="3">
        <v>0</v>
      </c>
      <c r="Q25" s="4">
        <f t="shared" ref="Q25:Q26" si="34">SUM(N25:P25)</f>
        <v>3</v>
      </c>
      <c r="R25" s="3">
        <f t="shared" ref="R25:R31" si="35">B25+F25+J25+N25</f>
        <v>2</v>
      </c>
      <c r="S25" s="3">
        <f t="shared" ref="S25:S30" si="36">C25+G25+K25+O25</f>
        <v>2</v>
      </c>
      <c r="T25" s="3">
        <f t="shared" ref="T25:T32" si="37">D25+H25+L25+P25</f>
        <v>3</v>
      </c>
      <c r="U25" s="4">
        <f t="shared" ref="U25:U31" si="38">SUM(R25:T25)</f>
        <v>7</v>
      </c>
      <c r="Y25" s="29">
        <v>2013</v>
      </c>
      <c r="Z25" s="32">
        <f t="shared" si="7"/>
        <v>0.82659932659932656</v>
      </c>
      <c r="AA25" s="32">
        <f t="shared" si="8"/>
        <v>0.55937499999999996</v>
      </c>
      <c r="AB25" s="32">
        <f t="shared" si="9"/>
        <v>1.2068965517241379</v>
      </c>
      <c r="AC25" s="32">
        <f t="shared" si="10"/>
        <v>1.1476190476190475</v>
      </c>
      <c r="AF25" s="35"/>
      <c r="AG25" s="36"/>
      <c r="AH25" s="36"/>
      <c r="AI25" s="36"/>
    </row>
    <row r="26" spans="1:41" ht="11.25" customHeight="1" x14ac:dyDescent="0.2">
      <c r="A26" s="3" t="s">
        <v>39</v>
      </c>
      <c r="B26" s="3">
        <v>0</v>
      </c>
      <c r="C26" s="3">
        <v>0</v>
      </c>
      <c r="D26" s="3">
        <v>0</v>
      </c>
      <c r="E26" s="4">
        <f t="shared" si="31"/>
        <v>0</v>
      </c>
      <c r="F26" s="3">
        <v>0</v>
      </c>
      <c r="G26" s="3">
        <v>1</v>
      </c>
      <c r="H26" s="3">
        <v>0</v>
      </c>
      <c r="I26" s="4">
        <f t="shared" si="32"/>
        <v>1</v>
      </c>
      <c r="J26" s="3">
        <v>1</v>
      </c>
      <c r="K26" s="3">
        <v>0</v>
      </c>
      <c r="L26" s="3">
        <v>1</v>
      </c>
      <c r="M26" s="4">
        <f t="shared" si="33"/>
        <v>2</v>
      </c>
      <c r="N26" s="3">
        <v>1</v>
      </c>
      <c r="O26" s="3">
        <v>1</v>
      </c>
      <c r="P26" s="3">
        <v>2</v>
      </c>
      <c r="Q26" s="4">
        <f t="shared" si="34"/>
        <v>4</v>
      </c>
      <c r="R26" s="3">
        <f t="shared" si="35"/>
        <v>2</v>
      </c>
      <c r="S26" s="3">
        <f t="shared" si="36"/>
        <v>2</v>
      </c>
      <c r="T26" s="3">
        <f t="shared" si="37"/>
        <v>3</v>
      </c>
      <c r="U26" s="4">
        <f t="shared" si="38"/>
        <v>7</v>
      </c>
      <c r="Y26" s="29">
        <v>2014</v>
      </c>
      <c r="Z26" s="32">
        <f>AS53/594</f>
        <v>0.79292929292929293</v>
      </c>
      <c r="AA26" s="32">
        <f>AK53/320</f>
        <v>0.51249999999999996</v>
      </c>
      <c r="AB26" s="32">
        <f t="shared" si="9"/>
        <v>1.2586206896551724</v>
      </c>
      <c r="AC26" s="32">
        <f>AO53/210</f>
        <v>1.1000000000000001</v>
      </c>
      <c r="AF26" s="35"/>
      <c r="AG26" s="36"/>
      <c r="AH26" s="36"/>
      <c r="AI26" s="36"/>
    </row>
    <row r="27" spans="1:41" ht="11.25" customHeight="1" x14ac:dyDescent="0.2">
      <c r="A27" s="3" t="s">
        <v>40</v>
      </c>
      <c r="B27" s="3">
        <v>0</v>
      </c>
      <c r="C27" s="3">
        <v>0</v>
      </c>
      <c r="D27" s="3">
        <v>0</v>
      </c>
      <c r="E27" s="4">
        <f t="shared" ref="E27:E31" si="39">SUM(B27:D27)</f>
        <v>0</v>
      </c>
      <c r="F27" s="3">
        <v>0</v>
      </c>
      <c r="G27" s="3">
        <v>0</v>
      </c>
      <c r="H27" s="3">
        <v>0</v>
      </c>
      <c r="I27" s="4">
        <f t="shared" ref="I27:I31" si="40">SUM(F27:H27)</f>
        <v>0</v>
      </c>
      <c r="J27" s="3">
        <v>2</v>
      </c>
      <c r="K27" s="3">
        <v>2</v>
      </c>
      <c r="L27" s="3">
        <v>1</v>
      </c>
      <c r="M27" s="4">
        <f t="shared" ref="M27:M31" si="41">SUM(J27:L27)</f>
        <v>5</v>
      </c>
      <c r="N27" s="3">
        <v>1</v>
      </c>
      <c r="O27" s="3">
        <v>3</v>
      </c>
      <c r="P27" s="3">
        <v>2</v>
      </c>
      <c r="Q27" s="4">
        <f t="shared" ref="Q27:Q31" si="42">SUM(N27:P27)</f>
        <v>6</v>
      </c>
      <c r="R27" s="3">
        <f t="shared" si="35"/>
        <v>3</v>
      </c>
      <c r="S27" s="3">
        <f t="shared" si="36"/>
        <v>5</v>
      </c>
      <c r="T27" s="3">
        <f t="shared" si="37"/>
        <v>3</v>
      </c>
      <c r="U27" s="4">
        <f t="shared" si="38"/>
        <v>11</v>
      </c>
      <c r="Y27" s="29">
        <v>2015</v>
      </c>
      <c r="Z27" s="32">
        <f t="shared" ref="Z27" si="43">AS54/594</f>
        <v>0.76936026936026936</v>
      </c>
      <c r="AA27" s="32">
        <f t="shared" ref="AA27" si="44">AK54/320</f>
        <v>0.44687500000000002</v>
      </c>
      <c r="AB27" s="32">
        <f t="shared" ref="AB27" si="45">AG54/58</f>
        <v>1.2241379310344827</v>
      </c>
      <c r="AC27" s="32">
        <f t="shared" ref="AC27" si="46">AO54/210</f>
        <v>1.1428571428571428</v>
      </c>
      <c r="AF27" s="35"/>
      <c r="AG27" s="36"/>
      <c r="AH27" s="36"/>
      <c r="AI27" s="36"/>
    </row>
    <row r="28" spans="1:41" ht="11.25" customHeight="1" x14ac:dyDescent="0.2">
      <c r="A28" s="3" t="s">
        <v>41</v>
      </c>
      <c r="B28" s="3">
        <v>0</v>
      </c>
      <c r="C28" s="3">
        <v>0</v>
      </c>
      <c r="D28" s="3">
        <v>0</v>
      </c>
      <c r="E28" s="4">
        <f t="shared" si="39"/>
        <v>0</v>
      </c>
      <c r="F28" s="3">
        <v>0</v>
      </c>
      <c r="G28" s="3">
        <v>0</v>
      </c>
      <c r="H28" s="3">
        <v>0</v>
      </c>
      <c r="I28" s="4">
        <f t="shared" si="40"/>
        <v>0</v>
      </c>
      <c r="J28" s="3">
        <v>0</v>
      </c>
      <c r="K28" s="3">
        <v>0</v>
      </c>
      <c r="L28" s="3">
        <v>0</v>
      </c>
      <c r="M28" s="4">
        <f t="shared" si="41"/>
        <v>0</v>
      </c>
      <c r="N28" s="3">
        <v>2</v>
      </c>
      <c r="O28" s="3">
        <v>0</v>
      </c>
      <c r="P28" s="3">
        <v>0</v>
      </c>
      <c r="Q28" s="4">
        <f t="shared" si="42"/>
        <v>2</v>
      </c>
      <c r="R28" s="3">
        <f t="shared" si="35"/>
        <v>2</v>
      </c>
      <c r="S28" s="3">
        <f t="shared" si="36"/>
        <v>0</v>
      </c>
      <c r="T28" s="3">
        <f t="shared" si="37"/>
        <v>0</v>
      </c>
      <c r="U28" s="4">
        <f t="shared" si="38"/>
        <v>2</v>
      </c>
      <c r="Y28" s="29">
        <v>2016</v>
      </c>
      <c r="Z28" s="32">
        <f>AS55/594</f>
        <v>0.82996632996633002</v>
      </c>
      <c r="AA28" s="32">
        <f>AK55/320</f>
        <v>0.5</v>
      </c>
      <c r="AB28" s="32">
        <f>AG55/58</f>
        <v>1.7068965517241379</v>
      </c>
      <c r="AC28" s="32">
        <f>AO55/210</f>
        <v>1.0809523809523809</v>
      </c>
      <c r="AF28" s="35"/>
      <c r="AG28" s="36"/>
      <c r="AH28" s="36"/>
      <c r="AI28" s="36"/>
    </row>
    <row r="29" spans="1:41" ht="11.25" customHeight="1" x14ac:dyDescent="0.2">
      <c r="A29" s="3" t="s">
        <v>42</v>
      </c>
      <c r="B29" s="3">
        <v>0</v>
      </c>
      <c r="C29" s="3">
        <v>0</v>
      </c>
      <c r="D29" s="3">
        <v>0</v>
      </c>
      <c r="E29" s="4">
        <f t="shared" si="39"/>
        <v>0</v>
      </c>
      <c r="F29" s="3">
        <v>0</v>
      </c>
      <c r="G29" s="3">
        <v>0</v>
      </c>
      <c r="H29" s="3">
        <v>1</v>
      </c>
      <c r="I29" s="4">
        <f t="shared" si="40"/>
        <v>1</v>
      </c>
      <c r="J29" s="3">
        <v>0</v>
      </c>
      <c r="K29" s="3">
        <v>0</v>
      </c>
      <c r="L29" s="3">
        <v>1</v>
      </c>
      <c r="M29" s="4">
        <f t="shared" si="41"/>
        <v>1</v>
      </c>
      <c r="N29" s="3">
        <v>1</v>
      </c>
      <c r="O29" s="3">
        <v>3</v>
      </c>
      <c r="P29" s="3">
        <v>0</v>
      </c>
      <c r="Q29" s="4">
        <f t="shared" si="42"/>
        <v>4</v>
      </c>
      <c r="R29" s="3">
        <f t="shared" si="35"/>
        <v>1</v>
      </c>
      <c r="S29" s="3">
        <f t="shared" si="36"/>
        <v>3</v>
      </c>
      <c r="T29" s="3">
        <f t="shared" si="37"/>
        <v>2</v>
      </c>
      <c r="U29" s="4">
        <f t="shared" si="38"/>
        <v>6</v>
      </c>
      <c r="Y29" s="29">
        <v>2017</v>
      </c>
      <c r="Z29" s="32">
        <f>AS56/594</f>
        <v>0.91919191919191923</v>
      </c>
      <c r="AA29" s="32">
        <f>AK56/320</f>
        <v>0.52500000000000002</v>
      </c>
      <c r="AB29" s="32">
        <f>AG56/58</f>
        <v>1.7931034482758621</v>
      </c>
      <c r="AC29" s="32">
        <f>AO56/210</f>
        <v>1.2666666666666666</v>
      </c>
      <c r="AF29" s="35"/>
      <c r="AG29" s="36"/>
      <c r="AH29" s="36"/>
      <c r="AI29" s="36"/>
    </row>
    <row r="30" spans="1:41" ht="11.25" customHeight="1" x14ac:dyDescent="0.2">
      <c r="A30" s="3" t="s">
        <v>43</v>
      </c>
      <c r="B30" s="3">
        <v>0</v>
      </c>
      <c r="C30" s="3">
        <v>0</v>
      </c>
      <c r="D30" s="3">
        <v>0</v>
      </c>
      <c r="E30" s="4">
        <f t="shared" si="39"/>
        <v>0</v>
      </c>
      <c r="F30" s="3">
        <v>0</v>
      </c>
      <c r="G30" s="3">
        <v>0</v>
      </c>
      <c r="H30" s="3">
        <v>0</v>
      </c>
      <c r="I30" s="4">
        <f t="shared" si="40"/>
        <v>0</v>
      </c>
      <c r="J30" s="3">
        <v>1</v>
      </c>
      <c r="K30" s="3">
        <v>0</v>
      </c>
      <c r="L30" s="3">
        <v>0</v>
      </c>
      <c r="M30" s="4">
        <f t="shared" si="41"/>
        <v>1</v>
      </c>
      <c r="N30" s="3">
        <v>3</v>
      </c>
      <c r="O30" s="3">
        <v>1</v>
      </c>
      <c r="P30" s="3">
        <v>0</v>
      </c>
      <c r="Q30" s="4">
        <f t="shared" si="42"/>
        <v>4</v>
      </c>
      <c r="R30" s="3">
        <f t="shared" si="35"/>
        <v>4</v>
      </c>
      <c r="S30" s="3">
        <f t="shared" si="36"/>
        <v>1</v>
      </c>
      <c r="T30" s="3">
        <f t="shared" si="37"/>
        <v>0</v>
      </c>
      <c r="U30" s="4">
        <f t="shared" si="38"/>
        <v>5</v>
      </c>
      <c r="Y30" s="29">
        <v>2018</v>
      </c>
      <c r="Z30" s="32">
        <f>AS57/594</f>
        <v>0.81986531986531985</v>
      </c>
      <c r="AA30" s="32">
        <f>AK57/320</f>
        <v>0.45</v>
      </c>
      <c r="AB30" s="32">
        <f t="shared" ref="AB30:AB32" si="47">AG57/58</f>
        <v>1.8448275862068966</v>
      </c>
      <c r="AC30" s="32">
        <f t="shared" ref="AC30:AC32" si="48">AO57/210</f>
        <v>1.1000000000000001</v>
      </c>
      <c r="AF30" s="35"/>
      <c r="AG30" s="36"/>
      <c r="AH30" s="36"/>
      <c r="AI30" s="36"/>
    </row>
    <row r="31" spans="1:41" ht="11.25" customHeight="1" x14ac:dyDescent="0.2">
      <c r="A31" s="3" t="s">
        <v>45</v>
      </c>
      <c r="B31" s="3">
        <v>0</v>
      </c>
      <c r="C31" s="3">
        <v>0</v>
      </c>
      <c r="D31" s="3">
        <v>0</v>
      </c>
      <c r="E31" s="4">
        <f t="shared" si="39"/>
        <v>0</v>
      </c>
      <c r="F31" s="3">
        <v>0</v>
      </c>
      <c r="G31" s="3">
        <v>0</v>
      </c>
      <c r="H31" s="3">
        <v>0</v>
      </c>
      <c r="I31" s="4">
        <f t="shared" si="40"/>
        <v>0</v>
      </c>
      <c r="J31" s="3">
        <v>0</v>
      </c>
      <c r="K31" s="3">
        <v>0</v>
      </c>
      <c r="L31" s="3">
        <v>1</v>
      </c>
      <c r="M31" s="4">
        <f t="shared" si="41"/>
        <v>1</v>
      </c>
      <c r="N31" s="3">
        <v>1</v>
      </c>
      <c r="O31" s="3">
        <v>0</v>
      </c>
      <c r="P31" s="3">
        <v>2</v>
      </c>
      <c r="Q31" s="4">
        <f t="shared" si="42"/>
        <v>3</v>
      </c>
      <c r="R31" s="3">
        <f t="shared" si="35"/>
        <v>1</v>
      </c>
      <c r="S31" s="3">
        <v>0</v>
      </c>
      <c r="T31" s="3">
        <f t="shared" si="37"/>
        <v>3</v>
      </c>
      <c r="U31" s="4">
        <f t="shared" si="38"/>
        <v>4</v>
      </c>
      <c r="Y31" s="29">
        <v>2019</v>
      </c>
      <c r="Z31" s="32">
        <f>AS58/594</f>
        <v>0.76094276094276092</v>
      </c>
      <c r="AA31" s="32">
        <f t="shared" ref="AA31:AA32" si="49">AK58/320</f>
        <v>0.41249999999999998</v>
      </c>
      <c r="AB31" s="32">
        <f t="shared" si="47"/>
        <v>1.8103448275862069</v>
      </c>
      <c r="AC31" s="32">
        <f t="shared" si="48"/>
        <v>0.95714285714285718</v>
      </c>
      <c r="AF31" s="35"/>
      <c r="AG31" s="36"/>
      <c r="AH31" s="36"/>
      <c r="AI31" s="36"/>
    </row>
    <row r="32" spans="1:41" ht="11.25" customHeight="1" x14ac:dyDescent="0.2">
      <c r="A32" s="3" t="s">
        <v>48</v>
      </c>
      <c r="B32" s="51">
        <v>0</v>
      </c>
      <c r="C32" s="51">
        <v>0</v>
      </c>
      <c r="D32" s="51">
        <v>0</v>
      </c>
      <c r="E32" s="52">
        <f t="shared" si="0"/>
        <v>0</v>
      </c>
      <c r="F32" s="51">
        <v>0</v>
      </c>
      <c r="G32" s="51">
        <v>0</v>
      </c>
      <c r="H32" s="51">
        <v>0</v>
      </c>
      <c r="I32" s="52">
        <f t="shared" si="1"/>
        <v>0</v>
      </c>
      <c r="J32" s="51">
        <v>0</v>
      </c>
      <c r="K32" s="51">
        <v>1</v>
      </c>
      <c r="L32" s="51">
        <v>2</v>
      </c>
      <c r="M32" s="52">
        <f t="shared" si="2"/>
        <v>3</v>
      </c>
      <c r="N32" s="51">
        <v>0</v>
      </c>
      <c r="O32" s="51">
        <v>1</v>
      </c>
      <c r="P32" s="51">
        <v>2</v>
      </c>
      <c r="Q32" s="52">
        <f t="shared" si="3"/>
        <v>3</v>
      </c>
      <c r="R32" s="51">
        <f t="shared" si="27"/>
        <v>0</v>
      </c>
      <c r="S32" s="51">
        <f t="shared" ref="S32" si="50">C32+G32+K32+O32</f>
        <v>2</v>
      </c>
      <c r="T32" s="51">
        <f t="shared" si="37"/>
        <v>4</v>
      </c>
      <c r="U32" s="52">
        <f t="shared" si="30"/>
        <v>6</v>
      </c>
      <c r="Y32" s="29">
        <v>2020</v>
      </c>
      <c r="Z32" s="32">
        <f>AS59/594</f>
        <v>0.66329966329966328</v>
      </c>
      <c r="AA32" s="32">
        <f t="shared" si="49"/>
        <v>0.31562499999999999</v>
      </c>
      <c r="AB32" s="32">
        <f t="shared" si="47"/>
        <v>1.9827586206896552</v>
      </c>
      <c r="AC32" s="32">
        <f t="shared" si="48"/>
        <v>0.81428571428571428</v>
      </c>
      <c r="AF32" s="35"/>
      <c r="AG32" s="36"/>
      <c r="AH32" s="36"/>
      <c r="AI32" s="36"/>
    </row>
    <row r="33" spans="1:49" ht="12" customHeight="1" x14ac:dyDescent="0.2">
      <c r="A33" s="50" t="s">
        <v>7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Y33" s="37" t="s">
        <v>11</v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</row>
    <row r="34" spans="1:49" ht="11.25" customHeight="1" x14ac:dyDescent="0.2">
      <c r="A34" s="3" t="s">
        <v>20</v>
      </c>
      <c r="B34" s="3">
        <v>0</v>
      </c>
      <c r="C34" s="3">
        <v>0</v>
      </c>
      <c r="D34" s="3">
        <v>6</v>
      </c>
      <c r="E34" s="4">
        <f t="shared" ref="E34:E46" si="51">SUM(B34:D34)</f>
        <v>6</v>
      </c>
      <c r="F34" s="3">
        <v>2</v>
      </c>
      <c r="G34" s="3">
        <v>12</v>
      </c>
      <c r="H34" s="3">
        <v>43</v>
      </c>
      <c r="I34" s="4">
        <f t="shared" ref="I34:I46" si="52">SUM(F34:H34)</f>
        <v>57</v>
      </c>
      <c r="J34" s="3">
        <v>45</v>
      </c>
      <c r="K34" s="3">
        <v>149</v>
      </c>
      <c r="L34" s="3">
        <v>110</v>
      </c>
      <c r="M34" s="4">
        <f t="shared" ref="M34:M46" si="53">SUM(J34:L34)</f>
        <v>304</v>
      </c>
      <c r="N34" s="3">
        <v>40</v>
      </c>
      <c r="O34" s="3">
        <v>59</v>
      </c>
      <c r="P34" s="3">
        <v>96</v>
      </c>
      <c r="Q34" s="4">
        <f t="shared" ref="Q34:Q46" si="54">SUM(N34:P34)</f>
        <v>195</v>
      </c>
      <c r="R34" s="3">
        <f t="shared" ref="R34:T37" si="55">B34+F34+J34+N34</f>
        <v>87</v>
      </c>
      <c r="S34" s="3">
        <f t="shared" si="55"/>
        <v>220</v>
      </c>
      <c r="T34" s="3">
        <f t="shared" si="55"/>
        <v>255</v>
      </c>
      <c r="U34" s="4">
        <f t="shared" ref="U34:U46" si="56">SUM(R34:T34)</f>
        <v>562</v>
      </c>
      <c r="Y34" s="29">
        <v>1995</v>
      </c>
      <c r="Z34" s="39">
        <f t="shared" ref="Z34:Z56" si="57">B7+B34</f>
        <v>0</v>
      </c>
      <c r="AA34" s="39">
        <f t="shared" ref="AA34:AA56" si="58">C7+C34</f>
        <v>0</v>
      </c>
      <c r="AB34" s="39">
        <f t="shared" ref="AB34:AB56" si="59">D7+D34</f>
        <v>6</v>
      </c>
      <c r="AC34" s="39">
        <v>6</v>
      </c>
      <c r="AD34" s="39">
        <f t="shared" ref="AD34:AD56" si="60">F7+F34</f>
        <v>2</v>
      </c>
      <c r="AE34" s="39">
        <f t="shared" ref="AE34:AE56" si="61">G7+G34</f>
        <v>12</v>
      </c>
      <c r="AF34" s="39">
        <f t="shared" ref="AF34:AF56" si="62">H7+H34</f>
        <v>44</v>
      </c>
      <c r="AG34" s="39">
        <v>58</v>
      </c>
      <c r="AH34" s="39">
        <f t="shared" ref="AH34:AH56" si="63">J7+J34</f>
        <v>48</v>
      </c>
      <c r="AI34" s="39">
        <f t="shared" ref="AI34:AI56" si="64">K7+K34</f>
        <v>156</v>
      </c>
      <c r="AJ34" s="39">
        <f t="shared" ref="AJ34:AJ56" si="65">L7+L34</f>
        <v>116</v>
      </c>
      <c r="AK34" s="39">
        <v>320</v>
      </c>
      <c r="AL34" s="39">
        <f t="shared" ref="AL34:AL56" si="66">N7+N34</f>
        <v>43</v>
      </c>
      <c r="AM34" s="39">
        <f t="shared" ref="AM34:AM56" si="67">O7+O34</f>
        <v>63</v>
      </c>
      <c r="AN34" s="39">
        <f t="shared" ref="AN34:AN56" si="68">P7+P34</f>
        <v>104</v>
      </c>
      <c r="AO34" s="39">
        <f t="shared" ref="AO34:AO46" si="69">SUM(AL34:AN34)</f>
        <v>210</v>
      </c>
      <c r="AP34" s="39">
        <f t="shared" ref="AP34:AR37" si="70">Z34+AD34+AH34+AL34</f>
        <v>93</v>
      </c>
      <c r="AQ34" s="39">
        <f t="shared" si="70"/>
        <v>231</v>
      </c>
      <c r="AR34" s="39">
        <f t="shared" si="70"/>
        <v>270</v>
      </c>
      <c r="AS34" s="39">
        <f t="shared" ref="AS34:AS46" si="71">SUM(AP34:AR34)</f>
        <v>594</v>
      </c>
    </row>
    <row r="35" spans="1:49" ht="11.25" customHeight="1" x14ac:dyDescent="0.2">
      <c r="A35" s="3" t="s">
        <v>21</v>
      </c>
      <c r="B35" s="3">
        <v>0</v>
      </c>
      <c r="C35" s="3">
        <v>0</v>
      </c>
      <c r="D35" s="3">
        <v>9</v>
      </c>
      <c r="E35" s="4">
        <f t="shared" si="51"/>
        <v>9</v>
      </c>
      <c r="F35" s="3">
        <v>0</v>
      </c>
      <c r="G35" s="3">
        <v>14</v>
      </c>
      <c r="H35" s="3">
        <v>41</v>
      </c>
      <c r="I35" s="4">
        <f t="shared" si="52"/>
        <v>55</v>
      </c>
      <c r="J35" s="3">
        <v>44</v>
      </c>
      <c r="K35" s="3">
        <v>170</v>
      </c>
      <c r="L35" s="3">
        <v>143</v>
      </c>
      <c r="M35" s="4">
        <f t="shared" si="53"/>
        <v>357</v>
      </c>
      <c r="N35" s="3">
        <v>62</v>
      </c>
      <c r="O35" s="3">
        <v>48</v>
      </c>
      <c r="P35" s="3">
        <v>82</v>
      </c>
      <c r="Q35" s="4">
        <f t="shared" si="54"/>
        <v>192</v>
      </c>
      <c r="R35" s="3">
        <f t="shared" si="55"/>
        <v>106</v>
      </c>
      <c r="S35" s="3">
        <f t="shared" si="55"/>
        <v>232</v>
      </c>
      <c r="T35" s="3">
        <f t="shared" si="55"/>
        <v>275</v>
      </c>
      <c r="U35" s="4">
        <f t="shared" si="56"/>
        <v>613</v>
      </c>
      <c r="Y35" s="29">
        <v>1996</v>
      </c>
      <c r="Z35" s="39">
        <f t="shared" si="57"/>
        <v>0</v>
      </c>
      <c r="AA35" s="39">
        <f t="shared" si="58"/>
        <v>0</v>
      </c>
      <c r="AB35" s="39">
        <f t="shared" si="59"/>
        <v>9</v>
      </c>
      <c r="AC35" s="39">
        <v>9</v>
      </c>
      <c r="AD35" s="39">
        <f t="shared" si="60"/>
        <v>0</v>
      </c>
      <c r="AE35" s="39">
        <f t="shared" si="61"/>
        <v>14</v>
      </c>
      <c r="AF35" s="39">
        <f t="shared" si="62"/>
        <v>43</v>
      </c>
      <c r="AG35" s="39">
        <v>57</v>
      </c>
      <c r="AH35" s="39">
        <f t="shared" si="63"/>
        <v>47</v>
      </c>
      <c r="AI35" s="39">
        <f t="shared" si="64"/>
        <v>173</v>
      </c>
      <c r="AJ35" s="39">
        <f t="shared" si="65"/>
        <v>153</v>
      </c>
      <c r="AK35" s="39">
        <v>373</v>
      </c>
      <c r="AL35" s="39">
        <f t="shared" si="66"/>
        <v>67</v>
      </c>
      <c r="AM35" s="39">
        <f t="shared" si="67"/>
        <v>50</v>
      </c>
      <c r="AN35" s="39">
        <f t="shared" si="68"/>
        <v>85</v>
      </c>
      <c r="AO35" s="39">
        <f t="shared" si="69"/>
        <v>202</v>
      </c>
      <c r="AP35" s="39">
        <f t="shared" si="70"/>
        <v>114</v>
      </c>
      <c r="AQ35" s="39">
        <f t="shared" si="70"/>
        <v>237</v>
      </c>
      <c r="AR35" s="39">
        <f t="shared" si="70"/>
        <v>290</v>
      </c>
      <c r="AS35" s="39">
        <f t="shared" si="71"/>
        <v>641</v>
      </c>
    </row>
    <row r="36" spans="1:49" ht="11.25" customHeight="1" x14ac:dyDescent="0.2">
      <c r="A36" s="3" t="s">
        <v>22</v>
      </c>
      <c r="B36" s="3">
        <v>0</v>
      </c>
      <c r="C36" s="3">
        <v>1</v>
      </c>
      <c r="D36" s="3">
        <v>7</v>
      </c>
      <c r="E36" s="4">
        <f t="shared" si="51"/>
        <v>8</v>
      </c>
      <c r="F36" s="3">
        <v>3</v>
      </c>
      <c r="G36" s="3">
        <v>7</v>
      </c>
      <c r="H36" s="3">
        <v>32</v>
      </c>
      <c r="I36" s="4">
        <f t="shared" si="52"/>
        <v>42</v>
      </c>
      <c r="J36" s="3">
        <v>47</v>
      </c>
      <c r="K36" s="3">
        <v>161</v>
      </c>
      <c r="L36" s="3">
        <v>128</v>
      </c>
      <c r="M36" s="4">
        <f t="shared" si="53"/>
        <v>336</v>
      </c>
      <c r="N36" s="3">
        <v>40</v>
      </c>
      <c r="O36" s="3">
        <v>47</v>
      </c>
      <c r="P36" s="3">
        <v>97</v>
      </c>
      <c r="Q36" s="4">
        <f t="shared" si="54"/>
        <v>184</v>
      </c>
      <c r="R36" s="3">
        <f t="shared" si="55"/>
        <v>90</v>
      </c>
      <c r="S36" s="3">
        <f t="shared" si="55"/>
        <v>216</v>
      </c>
      <c r="T36" s="3">
        <f t="shared" si="55"/>
        <v>264</v>
      </c>
      <c r="U36" s="4">
        <f t="shared" si="56"/>
        <v>570</v>
      </c>
      <c r="Y36" s="29">
        <v>1997</v>
      </c>
      <c r="Z36" s="39">
        <f t="shared" si="57"/>
        <v>0</v>
      </c>
      <c r="AA36" s="39">
        <f t="shared" si="58"/>
        <v>1</v>
      </c>
      <c r="AB36" s="39">
        <f t="shared" si="59"/>
        <v>7</v>
      </c>
      <c r="AC36" s="39">
        <v>8</v>
      </c>
      <c r="AD36" s="39">
        <f t="shared" si="60"/>
        <v>3</v>
      </c>
      <c r="AE36" s="39">
        <f t="shared" si="61"/>
        <v>7</v>
      </c>
      <c r="AF36" s="39">
        <f t="shared" si="62"/>
        <v>32</v>
      </c>
      <c r="AG36" s="39">
        <v>42</v>
      </c>
      <c r="AH36" s="39">
        <f t="shared" si="63"/>
        <v>50</v>
      </c>
      <c r="AI36" s="39">
        <f t="shared" si="64"/>
        <v>167</v>
      </c>
      <c r="AJ36" s="39">
        <f t="shared" si="65"/>
        <v>134</v>
      </c>
      <c r="AK36" s="39">
        <v>351</v>
      </c>
      <c r="AL36" s="39">
        <f t="shared" si="66"/>
        <v>41</v>
      </c>
      <c r="AM36" s="39">
        <f t="shared" si="67"/>
        <v>49</v>
      </c>
      <c r="AN36" s="39">
        <f t="shared" si="68"/>
        <v>99</v>
      </c>
      <c r="AO36" s="39">
        <f t="shared" si="69"/>
        <v>189</v>
      </c>
      <c r="AP36" s="39">
        <f t="shared" si="70"/>
        <v>94</v>
      </c>
      <c r="AQ36" s="39">
        <f t="shared" si="70"/>
        <v>224</v>
      </c>
      <c r="AR36" s="39">
        <f t="shared" si="70"/>
        <v>272</v>
      </c>
      <c r="AS36" s="39">
        <f t="shared" si="71"/>
        <v>590</v>
      </c>
    </row>
    <row r="37" spans="1:49" s="5" customFormat="1" ht="11.25" customHeight="1" x14ac:dyDescent="0.2">
      <c r="A37" s="3" t="s">
        <v>23</v>
      </c>
      <c r="B37" s="3">
        <v>0</v>
      </c>
      <c r="C37" s="3">
        <v>0</v>
      </c>
      <c r="D37" s="3">
        <v>7</v>
      </c>
      <c r="E37" s="4">
        <f t="shared" si="51"/>
        <v>7</v>
      </c>
      <c r="F37" s="3">
        <v>3</v>
      </c>
      <c r="G37" s="3">
        <v>11</v>
      </c>
      <c r="H37" s="3">
        <v>42</v>
      </c>
      <c r="I37" s="4">
        <f t="shared" si="52"/>
        <v>56</v>
      </c>
      <c r="J37" s="3">
        <v>42</v>
      </c>
      <c r="K37" s="3">
        <v>168</v>
      </c>
      <c r="L37" s="3">
        <v>162</v>
      </c>
      <c r="M37" s="4">
        <f t="shared" si="53"/>
        <v>372</v>
      </c>
      <c r="N37" s="3">
        <v>53</v>
      </c>
      <c r="O37" s="3">
        <v>58</v>
      </c>
      <c r="P37" s="3">
        <v>92</v>
      </c>
      <c r="Q37" s="4">
        <f t="shared" si="54"/>
        <v>203</v>
      </c>
      <c r="R37" s="3">
        <f t="shared" si="55"/>
        <v>98</v>
      </c>
      <c r="S37" s="3">
        <f t="shared" si="55"/>
        <v>237</v>
      </c>
      <c r="T37" s="3">
        <f t="shared" si="55"/>
        <v>303</v>
      </c>
      <c r="U37" s="4">
        <f t="shared" si="56"/>
        <v>638</v>
      </c>
      <c r="W37" s="18"/>
      <c r="X37" s="28"/>
      <c r="Y37" s="29">
        <v>1998</v>
      </c>
      <c r="Z37" s="39">
        <f t="shared" si="57"/>
        <v>0</v>
      </c>
      <c r="AA37" s="39">
        <f t="shared" si="58"/>
        <v>0</v>
      </c>
      <c r="AB37" s="39">
        <f t="shared" si="59"/>
        <v>8</v>
      </c>
      <c r="AC37" s="39">
        <v>8</v>
      </c>
      <c r="AD37" s="39">
        <f t="shared" si="60"/>
        <v>3</v>
      </c>
      <c r="AE37" s="39">
        <f t="shared" si="61"/>
        <v>11</v>
      </c>
      <c r="AF37" s="39">
        <f t="shared" si="62"/>
        <v>45</v>
      </c>
      <c r="AG37" s="39">
        <v>59</v>
      </c>
      <c r="AH37" s="39">
        <f t="shared" si="63"/>
        <v>45</v>
      </c>
      <c r="AI37" s="39">
        <f t="shared" si="64"/>
        <v>173</v>
      </c>
      <c r="AJ37" s="39">
        <f t="shared" si="65"/>
        <v>172</v>
      </c>
      <c r="AK37" s="39">
        <v>390</v>
      </c>
      <c r="AL37" s="39">
        <f t="shared" si="66"/>
        <v>56</v>
      </c>
      <c r="AM37" s="39">
        <f t="shared" si="67"/>
        <v>60</v>
      </c>
      <c r="AN37" s="39">
        <f t="shared" si="68"/>
        <v>98</v>
      </c>
      <c r="AO37" s="39">
        <f t="shared" si="69"/>
        <v>214</v>
      </c>
      <c r="AP37" s="39">
        <f t="shared" si="70"/>
        <v>104</v>
      </c>
      <c r="AQ37" s="39">
        <f t="shared" si="70"/>
        <v>244</v>
      </c>
      <c r="AR37" s="39">
        <f t="shared" si="70"/>
        <v>323</v>
      </c>
      <c r="AS37" s="39">
        <f t="shared" si="71"/>
        <v>671</v>
      </c>
      <c r="AT37" s="40"/>
      <c r="AU37" s="24"/>
      <c r="AV37" s="24"/>
      <c r="AW37" s="18"/>
    </row>
    <row r="38" spans="1:49" ht="11.25" customHeight="1" x14ac:dyDescent="0.2">
      <c r="A38" s="3" t="s">
        <v>24</v>
      </c>
      <c r="B38" s="3">
        <v>0</v>
      </c>
      <c r="C38" s="3">
        <v>1</v>
      </c>
      <c r="D38" s="3">
        <v>6</v>
      </c>
      <c r="E38" s="4">
        <f t="shared" si="51"/>
        <v>7</v>
      </c>
      <c r="F38" s="3">
        <v>0</v>
      </c>
      <c r="G38" s="3">
        <v>9</v>
      </c>
      <c r="H38" s="3">
        <v>47</v>
      </c>
      <c r="I38" s="4">
        <f t="shared" si="52"/>
        <v>56</v>
      </c>
      <c r="J38" s="3">
        <v>36</v>
      </c>
      <c r="K38" s="3">
        <v>156</v>
      </c>
      <c r="L38" s="3">
        <v>143</v>
      </c>
      <c r="M38" s="4">
        <f t="shared" si="53"/>
        <v>335</v>
      </c>
      <c r="N38" s="3">
        <v>40</v>
      </c>
      <c r="O38" s="3">
        <v>54</v>
      </c>
      <c r="P38" s="3">
        <v>76</v>
      </c>
      <c r="Q38" s="4">
        <f t="shared" si="54"/>
        <v>170</v>
      </c>
      <c r="R38" s="3">
        <f t="shared" ref="R38:T46" si="72">B38+F38+J38+N38</f>
        <v>76</v>
      </c>
      <c r="S38" s="3">
        <f t="shared" si="72"/>
        <v>220</v>
      </c>
      <c r="T38" s="3">
        <f t="shared" si="72"/>
        <v>272</v>
      </c>
      <c r="U38" s="4">
        <f t="shared" si="56"/>
        <v>568</v>
      </c>
      <c r="Y38" s="29">
        <v>1999</v>
      </c>
      <c r="Z38" s="39">
        <f t="shared" si="57"/>
        <v>0</v>
      </c>
      <c r="AA38" s="39">
        <f t="shared" si="58"/>
        <v>1</v>
      </c>
      <c r="AB38" s="39">
        <f t="shared" si="59"/>
        <v>6</v>
      </c>
      <c r="AC38" s="39">
        <v>7</v>
      </c>
      <c r="AD38" s="39">
        <f t="shared" si="60"/>
        <v>0</v>
      </c>
      <c r="AE38" s="39">
        <f t="shared" si="61"/>
        <v>10</v>
      </c>
      <c r="AF38" s="39">
        <f t="shared" si="62"/>
        <v>48</v>
      </c>
      <c r="AG38" s="39">
        <v>58</v>
      </c>
      <c r="AH38" s="39">
        <f t="shared" si="63"/>
        <v>39</v>
      </c>
      <c r="AI38" s="39">
        <f t="shared" si="64"/>
        <v>162</v>
      </c>
      <c r="AJ38" s="39">
        <f t="shared" si="65"/>
        <v>144</v>
      </c>
      <c r="AK38" s="39">
        <v>345</v>
      </c>
      <c r="AL38" s="39">
        <f t="shared" si="66"/>
        <v>41</v>
      </c>
      <c r="AM38" s="39">
        <f t="shared" si="67"/>
        <v>55</v>
      </c>
      <c r="AN38" s="39">
        <f t="shared" si="68"/>
        <v>80</v>
      </c>
      <c r="AO38" s="39">
        <f t="shared" si="69"/>
        <v>176</v>
      </c>
      <c r="AP38" s="39">
        <f t="shared" ref="AP38:AR42" si="73">Z38+AD38+AH38+AL38</f>
        <v>80</v>
      </c>
      <c r="AQ38" s="39">
        <f t="shared" si="73"/>
        <v>228</v>
      </c>
      <c r="AR38" s="39">
        <f t="shared" si="73"/>
        <v>278</v>
      </c>
      <c r="AS38" s="39">
        <f t="shared" si="71"/>
        <v>586</v>
      </c>
    </row>
    <row r="39" spans="1:49" ht="11.25" customHeight="1" x14ac:dyDescent="0.2">
      <c r="A39" s="3" t="s">
        <v>25</v>
      </c>
      <c r="B39" s="3">
        <v>0</v>
      </c>
      <c r="C39" s="3">
        <v>2</v>
      </c>
      <c r="D39" s="3">
        <v>7</v>
      </c>
      <c r="E39" s="4">
        <f t="shared" ref="E39:E45" si="74">SUM(B39:D39)</f>
        <v>9</v>
      </c>
      <c r="F39" s="3">
        <v>3</v>
      </c>
      <c r="G39" s="3">
        <v>17</v>
      </c>
      <c r="H39" s="3">
        <v>43</v>
      </c>
      <c r="I39" s="4">
        <f t="shared" ref="I39:I45" si="75">SUM(F39:H39)</f>
        <v>63</v>
      </c>
      <c r="J39" s="3">
        <v>28</v>
      </c>
      <c r="K39" s="3">
        <v>139</v>
      </c>
      <c r="L39" s="3">
        <v>155</v>
      </c>
      <c r="M39" s="4">
        <f t="shared" ref="M39:M45" si="76">SUM(J39:L39)</f>
        <v>322</v>
      </c>
      <c r="N39" s="3">
        <v>48</v>
      </c>
      <c r="O39" s="3">
        <v>65</v>
      </c>
      <c r="P39" s="3">
        <v>78</v>
      </c>
      <c r="Q39" s="4">
        <f t="shared" ref="Q39:Q45" si="77">SUM(N39:P39)</f>
        <v>191</v>
      </c>
      <c r="R39" s="3">
        <f t="shared" si="72"/>
        <v>79</v>
      </c>
      <c r="S39" s="3">
        <f t="shared" si="72"/>
        <v>223</v>
      </c>
      <c r="T39" s="3">
        <f t="shared" si="72"/>
        <v>283</v>
      </c>
      <c r="U39" s="4">
        <f t="shared" ref="U39:U45" si="78">SUM(R39:T39)</f>
        <v>585</v>
      </c>
      <c r="Y39" s="29">
        <v>2000</v>
      </c>
      <c r="Z39" s="39">
        <f t="shared" si="57"/>
        <v>0</v>
      </c>
      <c r="AA39" s="39">
        <f t="shared" si="58"/>
        <v>2</v>
      </c>
      <c r="AB39" s="39">
        <f t="shared" si="59"/>
        <v>7</v>
      </c>
      <c r="AC39" s="39">
        <v>9</v>
      </c>
      <c r="AD39" s="39">
        <f t="shared" si="60"/>
        <v>3</v>
      </c>
      <c r="AE39" s="39">
        <f t="shared" si="61"/>
        <v>18</v>
      </c>
      <c r="AF39" s="39">
        <f t="shared" si="62"/>
        <v>44</v>
      </c>
      <c r="AG39" s="39">
        <v>65</v>
      </c>
      <c r="AH39" s="39">
        <f t="shared" si="63"/>
        <v>29</v>
      </c>
      <c r="AI39" s="39">
        <f t="shared" si="64"/>
        <v>142</v>
      </c>
      <c r="AJ39" s="39">
        <f t="shared" si="65"/>
        <v>159</v>
      </c>
      <c r="AK39" s="39">
        <v>330</v>
      </c>
      <c r="AL39" s="39">
        <f t="shared" si="66"/>
        <v>51</v>
      </c>
      <c r="AM39" s="39">
        <f t="shared" si="67"/>
        <v>65</v>
      </c>
      <c r="AN39" s="39">
        <f t="shared" si="68"/>
        <v>81</v>
      </c>
      <c r="AO39" s="39">
        <f t="shared" si="69"/>
        <v>197</v>
      </c>
      <c r="AP39" s="39">
        <f t="shared" si="73"/>
        <v>83</v>
      </c>
      <c r="AQ39" s="39">
        <f t="shared" si="73"/>
        <v>227</v>
      </c>
      <c r="AR39" s="39">
        <f t="shared" si="73"/>
        <v>291</v>
      </c>
      <c r="AS39" s="39">
        <f t="shared" si="71"/>
        <v>601</v>
      </c>
    </row>
    <row r="40" spans="1:49" ht="11.25" customHeight="1" x14ac:dyDescent="0.2">
      <c r="A40" s="3" t="s">
        <v>26</v>
      </c>
      <c r="B40" s="3">
        <v>0</v>
      </c>
      <c r="C40" s="3">
        <v>1</v>
      </c>
      <c r="D40" s="3">
        <v>5</v>
      </c>
      <c r="E40" s="4">
        <f t="shared" si="74"/>
        <v>6</v>
      </c>
      <c r="F40" s="3">
        <v>2</v>
      </c>
      <c r="G40" s="3">
        <v>23</v>
      </c>
      <c r="H40" s="3">
        <v>44</v>
      </c>
      <c r="I40" s="4">
        <f t="shared" si="75"/>
        <v>69</v>
      </c>
      <c r="J40" s="3">
        <v>33</v>
      </c>
      <c r="K40" s="3">
        <v>123</v>
      </c>
      <c r="L40" s="3">
        <v>155</v>
      </c>
      <c r="M40" s="4">
        <f t="shared" si="76"/>
        <v>311</v>
      </c>
      <c r="N40" s="3">
        <v>60</v>
      </c>
      <c r="O40" s="3">
        <v>52</v>
      </c>
      <c r="P40" s="3">
        <v>87</v>
      </c>
      <c r="Q40" s="4">
        <f t="shared" si="77"/>
        <v>199</v>
      </c>
      <c r="R40" s="3">
        <f t="shared" si="72"/>
        <v>95</v>
      </c>
      <c r="S40" s="3">
        <f t="shared" si="72"/>
        <v>199</v>
      </c>
      <c r="T40" s="3">
        <v>298</v>
      </c>
      <c r="U40" s="4">
        <f t="shared" si="78"/>
        <v>592</v>
      </c>
      <c r="Y40" s="29">
        <v>2001</v>
      </c>
      <c r="Z40" s="39">
        <f t="shared" si="57"/>
        <v>0</v>
      </c>
      <c r="AA40" s="39">
        <f t="shared" si="58"/>
        <v>1</v>
      </c>
      <c r="AB40" s="39">
        <f t="shared" si="59"/>
        <v>5</v>
      </c>
      <c r="AC40" s="39">
        <v>6</v>
      </c>
      <c r="AD40" s="39">
        <f t="shared" si="60"/>
        <v>2</v>
      </c>
      <c r="AE40" s="39">
        <f t="shared" si="61"/>
        <v>23</v>
      </c>
      <c r="AF40" s="39">
        <f t="shared" si="62"/>
        <v>45</v>
      </c>
      <c r="AG40" s="39">
        <v>70</v>
      </c>
      <c r="AH40" s="39">
        <f t="shared" si="63"/>
        <v>34</v>
      </c>
      <c r="AI40" s="39">
        <f t="shared" si="64"/>
        <v>128</v>
      </c>
      <c r="AJ40" s="39">
        <f t="shared" si="65"/>
        <v>159</v>
      </c>
      <c r="AK40" s="39">
        <v>321</v>
      </c>
      <c r="AL40" s="39">
        <f t="shared" si="66"/>
        <v>64</v>
      </c>
      <c r="AM40" s="39">
        <f t="shared" si="67"/>
        <v>54</v>
      </c>
      <c r="AN40" s="39">
        <f t="shared" si="68"/>
        <v>87</v>
      </c>
      <c r="AO40" s="39">
        <f t="shared" si="69"/>
        <v>205</v>
      </c>
      <c r="AP40" s="39">
        <f t="shared" si="73"/>
        <v>100</v>
      </c>
      <c r="AQ40" s="39">
        <f t="shared" si="73"/>
        <v>206</v>
      </c>
      <c r="AR40" s="39">
        <v>303</v>
      </c>
      <c r="AS40" s="39">
        <f t="shared" si="71"/>
        <v>609</v>
      </c>
    </row>
    <row r="41" spans="1:49" ht="11.25" customHeight="1" x14ac:dyDescent="0.2">
      <c r="A41" s="3" t="s">
        <v>27</v>
      </c>
      <c r="B41" s="3">
        <v>0</v>
      </c>
      <c r="C41" s="3">
        <v>0</v>
      </c>
      <c r="D41" s="3">
        <v>5</v>
      </c>
      <c r="E41" s="4">
        <f t="shared" si="74"/>
        <v>5</v>
      </c>
      <c r="F41" s="3">
        <v>6</v>
      </c>
      <c r="G41" s="3">
        <v>14</v>
      </c>
      <c r="H41" s="3">
        <v>55</v>
      </c>
      <c r="I41" s="4">
        <f t="shared" si="75"/>
        <v>75</v>
      </c>
      <c r="J41" s="3">
        <v>42</v>
      </c>
      <c r="K41" s="3">
        <v>145</v>
      </c>
      <c r="L41" s="3">
        <v>182</v>
      </c>
      <c r="M41" s="4">
        <f t="shared" si="76"/>
        <v>369</v>
      </c>
      <c r="N41" s="3">
        <v>63</v>
      </c>
      <c r="O41" s="3">
        <v>60</v>
      </c>
      <c r="P41" s="3">
        <v>127</v>
      </c>
      <c r="Q41" s="4">
        <f t="shared" si="77"/>
        <v>250</v>
      </c>
      <c r="R41" s="3">
        <f t="shared" si="72"/>
        <v>111</v>
      </c>
      <c r="S41" s="3">
        <f t="shared" si="72"/>
        <v>219</v>
      </c>
      <c r="T41" s="3">
        <f>D41+H41+L41+P41</f>
        <v>369</v>
      </c>
      <c r="U41" s="4">
        <f t="shared" si="78"/>
        <v>699</v>
      </c>
      <c r="Y41" s="29">
        <v>2002</v>
      </c>
      <c r="Z41" s="39">
        <f t="shared" si="57"/>
        <v>0</v>
      </c>
      <c r="AA41" s="39">
        <f t="shared" si="58"/>
        <v>0</v>
      </c>
      <c r="AB41" s="39">
        <f t="shared" si="59"/>
        <v>5</v>
      </c>
      <c r="AC41" s="39">
        <v>5</v>
      </c>
      <c r="AD41" s="39">
        <f t="shared" si="60"/>
        <v>6</v>
      </c>
      <c r="AE41" s="39">
        <f t="shared" si="61"/>
        <v>14</v>
      </c>
      <c r="AF41" s="39">
        <f t="shared" si="62"/>
        <v>58</v>
      </c>
      <c r="AG41" s="39">
        <v>78</v>
      </c>
      <c r="AH41" s="39">
        <f t="shared" si="63"/>
        <v>50</v>
      </c>
      <c r="AI41" s="39">
        <f t="shared" si="64"/>
        <v>147</v>
      </c>
      <c r="AJ41" s="39">
        <f t="shared" si="65"/>
        <v>185</v>
      </c>
      <c r="AK41" s="39">
        <v>382</v>
      </c>
      <c r="AL41" s="39">
        <f t="shared" si="66"/>
        <v>67</v>
      </c>
      <c r="AM41" s="39">
        <f t="shared" si="67"/>
        <v>61</v>
      </c>
      <c r="AN41" s="39">
        <f t="shared" si="68"/>
        <v>128</v>
      </c>
      <c r="AO41" s="39">
        <f t="shared" si="69"/>
        <v>256</v>
      </c>
      <c r="AP41" s="39">
        <f t="shared" si="73"/>
        <v>123</v>
      </c>
      <c r="AQ41" s="39">
        <f t="shared" si="73"/>
        <v>222</v>
      </c>
      <c r="AR41" s="39">
        <f t="shared" ref="AR41:AR46" si="79">AB41+AF41+AJ41+AN41</f>
        <v>376</v>
      </c>
      <c r="AS41" s="39">
        <f t="shared" si="71"/>
        <v>721</v>
      </c>
    </row>
    <row r="42" spans="1:49" ht="11.25" customHeight="1" x14ac:dyDescent="0.2">
      <c r="A42" s="3" t="s">
        <v>28</v>
      </c>
      <c r="B42" s="3">
        <v>0</v>
      </c>
      <c r="C42" s="3">
        <v>0</v>
      </c>
      <c r="D42" s="3">
        <v>16</v>
      </c>
      <c r="E42" s="4">
        <f t="shared" si="74"/>
        <v>16</v>
      </c>
      <c r="F42" s="3">
        <v>4</v>
      </c>
      <c r="G42" s="3">
        <v>17</v>
      </c>
      <c r="H42" s="3">
        <v>67</v>
      </c>
      <c r="I42" s="4">
        <f t="shared" si="75"/>
        <v>88</v>
      </c>
      <c r="J42" s="3">
        <v>46</v>
      </c>
      <c r="K42" s="3">
        <v>134</v>
      </c>
      <c r="L42" s="3">
        <v>199</v>
      </c>
      <c r="M42" s="4">
        <f t="shared" si="76"/>
        <v>379</v>
      </c>
      <c r="N42" s="3">
        <v>72</v>
      </c>
      <c r="O42" s="3">
        <v>68</v>
      </c>
      <c r="P42" s="3">
        <v>120</v>
      </c>
      <c r="Q42" s="4">
        <f t="shared" si="77"/>
        <v>260</v>
      </c>
      <c r="R42" s="3">
        <f t="shared" si="72"/>
        <v>122</v>
      </c>
      <c r="S42" s="3">
        <f t="shared" si="72"/>
        <v>219</v>
      </c>
      <c r="T42" s="3">
        <f>D42+H42+L42+P42</f>
        <v>402</v>
      </c>
      <c r="U42" s="4">
        <f t="shared" si="78"/>
        <v>743</v>
      </c>
      <c r="Y42" s="29">
        <v>2003</v>
      </c>
      <c r="Z42" s="39">
        <f t="shared" si="57"/>
        <v>0</v>
      </c>
      <c r="AA42" s="39">
        <f t="shared" si="58"/>
        <v>0</v>
      </c>
      <c r="AB42" s="39">
        <f t="shared" si="59"/>
        <v>16</v>
      </c>
      <c r="AC42" s="39">
        <v>16</v>
      </c>
      <c r="AD42" s="39">
        <f t="shared" si="60"/>
        <v>4</v>
      </c>
      <c r="AE42" s="39">
        <f t="shared" si="61"/>
        <v>17</v>
      </c>
      <c r="AF42" s="39">
        <f t="shared" si="62"/>
        <v>72</v>
      </c>
      <c r="AG42" s="39">
        <v>93</v>
      </c>
      <c r="AH42" s="39">
        <f t="shared" si="63"/>
        <v>47</v>
      </c>
      <c r="AI42" s="39">
        <f t="shared" si="64"/>
        <v>137</v>
      </c>
      <c r="AJ42" s="39">
        <f t="shared" si="65"/>
        <v>199</v>
      </c>
      <c r="AK42" s="39">
        <v>383</v>
      </c>
      <c r="AL42" s="39">
        <f t="shared" si="66"/>
        <v>75</v>
      </c>
      <c r="AM42" s="39">
        <f t="shared" si="67"/>
        <v>68</v>
      </c>
      <c r="AN42" s="39">
        <f t="shared" si="68"/>
        <v>124</v>
      </c>
      <c r="AO42" s="39">
        <f t="shared" si="69"/>
        <v>267</v>
      </c>
      <c r="AP42" s="39">
        <f t="shared" si="73"/>
        <v>126</v>
      </c>
      <c r="AQ42" s="39">
        <f t="shared" si="73"/>
        <v>222</v>
      </c>
      <c r="AR42" s="39">
        <f t="shared" si="79"/>
        <v>411</v>
      </c>
      <c r="AS42" s="39">
        <f t="shared" si="71"/>
        <v>759</v>
      </c>
    </row>
    <row r="43" spans="1:49" ht="11.25" customHeight="1" x14ac:dyDescent="0.2">
      <c r="A43" s="3" t="s">
        <v>29</v>
      </c>
      <c r="B43" s="3">
        <v>0</v>
      </c>
      <c r="C43" s="3">
        <v>0</v>
      </c>
      <c r="D43" s="3">
        <v>5</v>
      </c>
      <c r="E43" s="4">
        <f t="shared" si="74"/>
        <v>5</v>
      </c>
      <c r="F43" s="3">
        <v>2</v>
      </c>
      <c r="G43" s="3">
        <v>14</v>
      </c>
      <c r="H43" s="3">
        <v>65</v>
      </c>
      <c r="I43" s="4">
        <f t="shared" si="75"/>
        <v>81</v>
      </c>
      <c r="J43" s="3">
        <v>28</v>
      </c>
      <c r="K43" s="3">
        <v>98</v>
      </c>
      <c r="L43" s="3">
        <v>177</v>
      </c>
      <c r="M43" s="4">
        <f t="shared" si="76"/>
        <v>303</v>
      </c>
      <c r="N43" s="3">
        <v>91</v>
      </c>
      <c r="O43" s="3">
        <v>52</v>
      </c>
      <c r="P43" s="3">
        <v>117</v>
      </c>
      <c r="Q43" s="4">
        <f t="shared" si="77"/>
        <v>260</v>
      </c>
      <c r="R43" s="3">
        <f t="shared" ref="R43:S46" si="80">B43+F43+J43+N43</f>
        <v>121</v>
      </c>
      <c r="S43" s="3">
        <f t="shared" si="80"/>
        <v>164</v>
      </c>
      <c r="T43" s="3">
        <f>D43+H43+L43+P43</f>
        <v>364</v>
      </c>
      <c r="U43" s="4">
        <f t="shared" si="78"/>
        <v>649</v>
      </c>
      <c r="X43" s="27"/>
      <c r="Y43" s="29">
        <v>2004</v>
      </c>
      <c r="Z43" s="39">
        <f t="shared" si="57"/>
        <v>0</v>
      </c>
      <c r="AA43" s="39">
        <f t="shared" si="58"/>
        <v>0</v>
      </c>
      <c r="AB43" s="39">
        <f t="shared" si="59"/>
        <v>5</v>
      </c>
      <c r="AC43" s="39">
        <v>5</v>
      </c>
      <c r="AD43" s="39">
        <f t="shared" si="60"/>
        <v>2</v>
      </c>
      <c r="AE43" s="39">
        <f t="shared" si="61"/>
        <v>14</v>
      </c>
      <c r="AF43" s="39">
        <f t="shared" si="62"/>
        <v>66</v>
      </c>
      <c r="AG43" s="39">
        <v>82</v>
      </c>
      <c r="AH43" s="39">
        <f t="shared" si="63"/>
        <v>28</v>
      </c>
      <c r="AI43" s="39">
        <f t="shared" si="64"/>
        <v>100</v>
      </c>
      <c r="AJ43" s="39">
        <f t="shared" si="65"/>
        <v>178</v>
      </c>
      <c r="AK43" s="39">
        <v>306</v>
      </c>
      <c r="AL43" s="39">
        <f t="shared" si="66"/>
        <v>92</v>
      </c>
      <c r="AM43" s="39">
        <f t="shared" si="67"/>
        <v>52</v>
      </c>
      <c r="AN43" s="39">
        <f t="shared" si="68"/>
        <v>118</v>
      </c>
      <c r="AO43" s="39">
        <f t="shared" si="69"/>
        <v>262</v>
      </c>
      <c r="AP43" s="39">
        <f t="shared" ref="AP43:AQ46" si="81">Z43+AD43+AH43+AL43</f>
        <v>122</v>
      </c>
      <c r="AQ43" s="39">
        <f t="shared" si="81"/>
        <v>166</v>
      </c>
      <c r="AR43" s="39">
        <f t="shared" si="79"/>
        <v>367</v>
      </c>
      <c r="AS43" s="39">
        <f t="shared" si="71"/>
        <v>655</v>
      </c>
    </row>
    <row r="44" spans="1:49" ht="11.25" customHeight="1" x14ac:dyDescent="0.2">
      <c r="A44" s="3" t="s">
        <v>30</v>
      </c>
      <c r="B44" s="3">
        <v>0</v>
      </c>
      <c r="C44" s="3">
        <v>1</v>
      </c>
      <c r="D44" s="3">
        <v>3</v>
      </c>
      <c r="E44" s="4">
        <f t="shared" si="74"/>
        <v>4</v>
      </c>
      <c r="F44" s="3">
        <v>3</v>
      </c>
      <c r="G44" s="3">
        <v>10</v>
      </c>
      <c r="H44" s="3">
        <v>64</v>
      </c>
      <c r="I44" s="4">
        <f t="shared" si="75"/>
        <v>77</v>
      </c>
      <c r="J44" s="3">
        <v>32</v>
      </c>
      <c r="K44" s="3">
        <v>91</v>
      </c>
      <c r="L44" s="3">
        <v>135</v>
      </c>
      <c r="M44" s="4">
        <f t="shared" si="76"/>
        <v>258</v>
      </c>
      <c r="N44" s="3">
        <v>76</v>
      </c>
      <c r="O44" s="3">
        <v>56</v>
      </c>
      <c r="P44" s="3">
        <v>105</v>
      </c>
      <c r="Q44" s="4">
        <f t="shared" si="77"/>
        <v>237</v>
      </c>
      <c r="R44" s="3">
        <f t="shared" si="80"/>
        <v>111</v>
      </c>
      <c r="S44" s="3">
        <f t="shared" si="80"/>
        <v>158</v>
      </c>
      <c r="T44" s="3">
        <f>D44+H44+L44+P44</f>
        <v>307</v>
      </c>
      <c r="U44" s="4">
        <f t="shared" si="78"/>
        <v>576</v>
      </c>
      <c r="X44" s="27"/>
      <c r="Y44" s="29">
        <v>2005</v>
      </c>
      <c r="Z44" s="39">
        <f t="shared" si="57"/>
        <v>0</v>
      </c>
      <c r="AA44" s="39">
        <f t="shared" si="58"/>
        <v>1</v>
      </c>
      <c r="AB44" s="39">
        <f t="shared" si="59"/>
        <v>3</v>
      </c>
      <c r="AC44" s="39">
        <v>4</v>
      </c>
      <c r="AD44" s="39">
        <f t="shared" si="60"/>
        <v>3</v>
      </c>
      <c r="AE44" s="39">
        <f t="shared" si="61"/>
        <v>10</v>
      </c>
      <c r="AF44" s="39">
        <f t="shared" si="62"/>
        <v>66</v>
      </c>
      <c r="AG44" s="39">
        <v>79</v>
      </c>
      <c r="AH44" s="39">
        <f t="shared" si="63"/>
        <v>32</v>
      </c>
      <c r="AI44" s="39">
        <f t="shared" si="64"/>
        <v>92</v>
      </c>
      <c r="AJ44" s="39">
        <f t="shared" si="65"/>
        <v>136</v>
      </c>
      <c r="AK44" s="39">
        <v>260</v>
      </c>
      <c r="AL44" s="39">
        <f t="shared" si="66"/>
        <v>78</v>
      </c>
      <c r="AM44" s="39">
        <f t="shared" si="67"/>
        <v>58</v>
      </c>
      <c r="AN44" s="39">
        <f t="shared" si="68"/>
        <v>109</v>
      </c>
      <c r="AO44" s="39">
        <f t="shared" si="69"/>
        <v>245</v>
      </c>
      <c r="AP44" s="39">
        <f t="shared" si="81"/>
        <v>113</v>
      </c>
      <c r="AQ44" s="39">
        <f t="shared" si="81"/>
        <v>161</v>
      </c>
      <c r="AR44" s="39">
        <f t="shared" si="79"/>
        <v>314</v>
      </c>
      <c r="AS44" s="39">
        <f t="shared" si="71"/>
        <v>588</v>
      </c>
    </row>
    <row r="45" spans="1:49" ht="11.25" customHeight="1" x14ac:dyDescent="0.2">
      <c r="A45" s="3" t="s">
        <v>31</v>
      </c>
      <c r="B45" s="3">
        <v>0</v>
      </c>
      <c r="C45" s="3">
        <v>0</v>
      </c>
      <c r="D45" s="3">
        <v>5</v>
      </c>
      <c r="E45" s="4">
        <f t="shared" si="74"/>
        <v>5</v>
      </c>
      <c r="F45" s="3">
        <v>1</v>
      </c>
      <c r="G45" s="3">
        <v>19</v>
      </c>
      <c r="H45" s="3">
        <v>49</v>
      </c>
      <c r="I45" s="4">
        <f t="shared" si="75"/>
        <v>69</v>
      </c>
      <c r="J45" s="3">
        <v>26</v>
      </c>
      <c r="K45" s="3">
        <v>84</v>
      </c>
      <c r="L45" s="3">
        <v>145</v>
      </c>
      <c r="M45" s="4">
        <f t="shared" si="76"/>
        <v>255</v>
      </c>
      <c r="N45" s="3">
        <v>80</v>
      </c>
      <c r="O45" s="3">
        <v>61</v>
      </c>
      <c r="P45" s="3">
        <v>89</v>
      </c>
      <c r="Q45" s="4">
        <f t="shared" si="77"/>
        <v>230</v>
      </c>
      <c r="R45" s="3">
        <f>B45+F45+J45+N45</f>
        <v>107</v>
      </c>
      <c r="S45" s="3">
        <f>C45+G45+K45+O45</f>
        <v>164</v>
      </c>
      <c r="T45" s="3">
        <f>D45+H45+L45+P45</f>
        <v>288</v>
      </c>
      <c r="U45" s="4">
        <f t="shared" si="78"/>
        <v>559</v>
      </c>
      <c r="X45" s="27"/>
      <c r="Y45" s="29">
        <v>2006</v>
      </c>
      <c r="Z45" s="39">
        <f t="shared" si="57"/>
        <v>0</v>
      </c>
      <c r="AA45" s="39">
        <f t="shared" si="58"/>
        <v>0</v>
      </c>
      <c r="AB45" s="39">
        <f t="shared" si="59"/>
        <v>6</v>
      </c>
      <c r="AC45" s="39">
        <v>6</v>
      </c>
      <c r="AD45" s="39">
        <f t="shared" si="60"/>
        <v>1</v>
      </c>
      <c r="AE45" s="39">
        <f t="shared" si="61"/>
        <v>19</v>
      </c>
      <c r="AF45" s="39">
        <f t="shared" si="62"/>
        <v>52</v>
      </c>
      <c r="AG45" s="39">
        <v>72</v>
      </c>
      <c r="AH45" s="39">
        <f t="shared" si="63"/>
        <v>27</v>
      </c>
      <c r="AI45" s="39">
        <f t="shared" si="64"/>
        <v>85</v>
      </c>
      <c r="AJ45" s="39">
        <f t="shared" si="65"/>
        <v>147</v>
      </c>
      <c r="AK45" s="39">
        <v>259</v>
      </c>
      <c r="AL45" s="39">
        <f t="shared" si="66"/>
        <v>81</v>
      </c>
      <c r="AM45" s="39">
        <f t="shared" si="67"/>
        <v>63</v>
      </c>
      <c r="AN45" s="39">
        <f t="shared" si="68"/>
        <v>90</v>
      </c>
      <c r="AO45" s="39">
        <f>SUM(AL45:AN45)</f>
        <v>234</v>
      </c>
      <c r="AP45" s="39">
        <f>Z45+AD45+AH45+AL45</f>
        <v>109</v>
      </c>
      <c r="AQ45" s="39">
        <f>AA45+AE45+AI45+AM45</f>
        <v>167</v>
      </c>
      <c r="AR45" s="39">
        <f t="shared" si="79"/>
        <v>295</v>
      </c>
      <c r="AS45" s="39">
        <f t="shared" si="71"/>
        <v>571</v>
      </c>
    </row>
    <row r="46" spans="1:49" ht="11.25" customHeight="1" x14ac:dyDescent="0.2">
      <c r="A46" s="3" t="s">
        <v>32</v>
      </c>
      <c r="B46" s="3">
        <v>0</v>
      </c>
      <c r="C46" s="3">
        <v>0</v>
      </c>
      <c r="D46" s="3">
        <v>3</v>
      </c>
      <c r="E46" s="4">
        <f t="shared" si="51"/>
        <v>3</v>
      </c>
      <c r="F46" s="3">
        <v>2</v>
      </c>
      <c r="G46" s="3">
        <v>13</v>
      </c>
      <c r="H46" s="3">
        <v>40</v>
      </c>
      <c r="I46" s="4">
        <f t="shared" si="52"/>
        <v>55</v>
      </c>
      <c r="J46" s="3">
        <v>47</v>
      </c>
      <c r="K46" s="3">
        <v>103</v>
      </c>
      <c r="L46" s="3">
        <v>111</v>
      </c>
      <c r="M46" s="4">
        <f t="shared" si="53"/>
        <v>261</v>
      </c>
      <c r="N46" s="3">
        <v>87</v>
      </c>
      <c r="O46" s="3">
        <v>66</v>
      </c>
      <c r="P46" s="3">
        <v>76</v>
      </c>
      <c r="Q46" s="4">
        <f t="shared" si="54"/>
        <v>229</v>
      </c>
      <c r="R46" s="3">
        <f t="shared" si="80"/>
        <v>136</v>
      </c>
      <c r="S46" s="3">
        <f t="shared" si="80"/>
        <v>182</v>
      </c>
      <c r="T46" s="3">
        <f t="shared" si="72"/>
        <v>230</v>
      </c>
      <c r="U46" s="4">
        <f t="shared" si="56"/>
        <v>548</v>
      </c>
      <c r="X46" s="27"/>
      <c r="Y46" s="29">
        <v>2007</v>
      </c>
      <c r="Z46" s="39">
        <f t="shared" si="57"/>
        <v>0</v>
      </c>
      <c r="AA46" s="39">
        <f t="shared" si="58"/>
        <v>0</v>
      </c>
      <c r="AB46" s="39">
        <f t="shared" si="59"/>
        <v>3</v>
      </c>
      <c r="AC46" s="39">
        <v>3</v>
      </c>
      <c r="AD46" s="39">
        <f t="shared" si="60"/>
        <v>2</v>
      </c>
      <c r="AE46" s="39">
        <f t="shared" si="61"/>
        <v>13</v>
      </c>
      <c r="AF46" s="39">
        <f t="shared" si="62"/>
        <v>40</v>
      </c>
      <c r="AG46" s="39">
        <v>55</v>
      </c>
      <c r="AH46" s="39">
        <f t="shared" si="63"/>
        <v>47</v>
      </c>
      <c r="AI46" s="39">
        <f t="shared" si="64"/>
        <v>104</v>
      </c>
      <c r="AJ46" s="39">
        <f t="shared" si="65"/>
        <v>114</v>
      </c>
      <c r="AK46" s="39">
        <v>265</v>
      </c>
      <c r="AL46" s="39">
        <f t="shared" si="66"/>
        <v>91</v>
      </c>
      <c r="AM46" s="39">
        <f t="shared" si="67"/>
        <v>66</v>
      </c>
      <c r="AN46" s="39">
        <f t="shared" si="68"/>
        <v>79</v>
      </c>
      <c r="AO46" s="39">
        <f t="shared" si="69"/>
        <v>236</v>
      </c>
      <c r="AP46" s="39">
        <f t="shared" si="81"/>
        <v>140</v>
      </c>
      <c r="AQ46" s="39">
        <f t="shared" si="81"/>
        <v>183</v>
      </c>
      <c r="AR46" s="39">
        <f t="shared" si="79"/>
        <v>236</v>
      </c>
      <c r="AS46" s="39">
        <f t="shared" si="71"/>
        <v>559</v>
      </c>
    </row>
    <row r="47" spans="1:49" ht="11.25" customHeight="1" x14ac:dyDescent="0.2">
      <c r="A47" s="3" t="s">
        <v>33</v>
      </c>
      <c r="B47" s="3">
        <v>0</v>
      </c>
      <c r="C47" s="3">
        <v>0</v>
      </c>
      <c r="D47" s="3">
        <v>7</v>
      </c>
      <c r="E47" s="4">
        <f>SUM(B47:D47)</f>
        <v>7</v>
      </c>
      <c r="F47" s="3">
        <v>2</v>
      </c>
      <c r="G47" s="3">
        <v>10</v>
      </c>
      <c r="H47" s="3">
        <v>44</v>
      </c>
      <c r="I47" s="4">
        <f>SUM(F47:H47)</f>
        <v>56</v>
      </c>
      <c r="J47" s="3">
        <v>26</v>
      </c>
      <c r="K47" s="3">
        <v>75</v>
      </c>
      <c r="L47" s="3">
        <v>104</v>
      </c>
      <c r="M47" s="4">
        <f>SUM(J47:L47)</f>
        <v>205</v>
      </c>
      <c r="N47" s="3">
        <v>91</v>
      </c>
      <c r="O47" s="3">
        <v>57</v>
      </c>
      <c r="P47" s="3">
        <v>72</v>
      </c>
      <c r="Q47" s="4">
        <f>SUM(N47:P47)</f>
        <v>220</v>
      </c>
      <c r="R47" s="3">
        <f t="shared" ref="R47:T49" si="82">B47+F47+J47+N47</f>
        <v>119</v>
      </c>
      <c r="S47" s="3">
        <f t="shared" si="82"/>
        <v>142</v>
      </c>
      <c r="T47" s="3">
        <f t="shared" si="82"/>
        <v>227</v>
      </c>
      <c r="U47" s="4">
        <f>SUM(R47:T47)</f>
        <v>488</v>
      </c>
      <c r="X47" s="27"/>
      <c r="Y47" s="29">
        <v>2008</v>
      </c>
      <c r="Z47" s="39">
        <f t="shared" si="57"/>
        <v>0</v>
      </c>
      <c r="AA47" s="39">
        <f t="shared" si="58"/>
        <v>0</v>
      </c>
      <c r="AB47" s="39">
        <f t="shared" si="59"/>
        <v>7</v>
      </c>
      <c r="AC47" s="39">
        <v>7</v>
      </c>
      <c r="AD47" s="39">
        <f t="shared" si="60"/>
        <v>2</v>
      </c>
      <c r="AE47" s="39">
        <f t="shared" si="61"/>
        <v>11</v>
      </c>
      <c r="AF47" s="39">
        <f t="shared" si="62"/>
        <v>45</v>
      </c>
      <c r="AG47" s="39">
        <v>58</v>
      </c>
      <c r="AH47" s="39">
        <f t="shared" si="63"/>
        <v>28</v>
      </c>
      <c r="AI47" s="39">
        <f t="shared" si="64"/>
        <v>77</v>
      </c>
      <c r="AJ47" s="39">
        <f t="shared" si="65"/>
        <v>107</v>
      </c>
      <c r="AK47" s="39">
        <v>212</v>
      </c>
      <c r="AL47" s="39">
        <f t="shared" si="66"/>
        <v>93</v>
      </c>
      <c r="AM47" s="39">
        <f t="shared" si="67"/>
        <v>58</v>
      </c>
      <c r="AN47" s="39">
        <f t="shared" si="68"/>
        <v>74</v>
      </c>
      <c r="AO47" s="39">
        <f>SUM(AL47:AN47)</f>
        <v>225</v>
      </c>
      <c r="AP47" s="39">
        <f t="shared" ref="AP47:AR47" si="83">Z47+AD47+AH47+AL47</f>
        <v>123</v>
      </c>
      <c r="AQ47" s="39">
        <f t="shared" si="83"/>
        <v>146</v>
      </c>
      <c r="AR47" s="39">
        <f t="shared" si="83"/>
        <v>233</v>
      </c>
      <c r="AS47" s="39">
        <f>SUM(AP47:AR47)</f>
        <v>502</v>
      </c>
    </row>
    <row r="48" spans="1:49" ht="11.25" customHeight="1" x14ac:dyDescent="0.2">
      <c r="A48" s="3" t="s">
        <v>34</v>
      </c>
      <c r="B48" s="3">
        <v>0</v>
      </c>
      <c r="C48" s="3">
        <v>0</v>
      </c>
      <c r="D48" s="3">
        <v>5</v>
      </c>
      <c r="E48" s="4">
        <f>SUM(B48:D48)</f>
        <v>5</v>
      </c>
      <c r="F48" s="3">
        <v>2</v>
      </c>
      <c r="G48" s="3">
        <v>9</v>
      </c>
      <c r="H48" s="3">
        <v>25</v>
      </c>
      <c r="I48" s="4">
        <f>SUM(F48:H48)</f>
        <v>36</v>
      </c>
      <c r="J48" s="3">
        <v>30</v>
      </c>
      <c r="K48" s="3">
        <v>72</v>
      </c>
      <c r="L48" s="3">
        <v>66</v>
      </c>
      <c r="M48" s="4">
        <f>SUM(J48:L48)</f>
        <v>168</v>
      </c>
      <c r="N48" s="3">
        <v>54</v>
      </c>
      <c r="O48" s="3">
        <v>35</v>
      </c>
      <c r="P48" s="3">
        <v>59</v>
      </c>
      <c r="Q48" s="4">
        <f>SUM(N48:P48)</f>
        <v>148</v>
      </c>
      <c r="R48" s="3">
        <f t="shared" ref="R48" si="84">B48+F48+J48+N48</f>
        <v>86</v>
      </c>
      <c r="S48" s="3">
        <f t="shared" ref="S48" si="85">C48+G48+K48+O48</f>
        <v>116</v>
      </c>
      <c r="T48" s="3">
        <f t="shared" ref="T48" si="86">D48+H48+L48+P48</f>
        <v>155</v>
      </c>
      <c r="U48" s="4">
        <f>SUM(R48:T48)</f>
        <v>357</v>
      </c>
      <c r="X48" s="27"/>
      <c r="Y48" s="29">
        <v>2009</v>
      </c>
      <c r="Z48" s="39">
        <f t="shared" si="57"/>
        <v>0</v>
      </c>
      <c r="AA48" s="39">
        <f t="shared" si="58"/>
        <v>0</v>
      </c>
      <c r="AB48" s="39">
        <f t="shared" si="59"/>
        <v>5</v>
      </c>
      <c r="AC48" s="39">
        <v>5</v>
      </c>
      <c r="AD48" s="39">
        <f t="shared" si="60"/>
        <v>2</v>
      </c>
      <c r="AE48" s="39">
        <f t="shared" si="61"/>
        <v>9</v>
      </c>
      <c r="AF48" s="39">
        <f t="shared" si="62"/>
        <v>25</v>
      </c>
      <c r="AG48" s="39">
        <v>36</v>
      </c>
      <c r="AH48" s="39">
        <f t="shared" si="63"/>
        <v>31</v>
      </c>
      <c r="AI48" s="39">
        <f t="shared" si="64"/>
        <v>72</v>
      </c>
      <c r="AJ48" s="39">
        <f t="shared" si="65"/>
        <v>70</v>
      </c>
      <c r="AK48" s="39">
        <v>173</v>
      </c>
      <c r="AL48" s="39">
        <f t="shared" si="66"/>
        <v>55</v>
      </c>
      <c r="AM48" s="39">
        <f t="shared" si="67"/>
        <v>36</v>
      </c>
      <c r="AN48" s="39">
        <f t="shared" si="68"/>
        <v>60</v>
      </c>
      <c r="AO48" s="39">
        <f t="shared" ref="AO48:AO49" si="87">SUM(AL48:AN48)</f>
        <v>151</v>
      </c>
      <c r="AP48" s="39">
        <f t="shared" ref="AP48:AP49" si="88">Z48+AD48+AH48+AL48</f>
        <v>88</v>
      </c>
      <c r="AQ48" s="39">
        <f t="shared" ref="AQ48:AQ49" si="89">AA48+AE48+AI48+AM48</f>
        <v>117</v>
      </c>
      <c r="AR48" s="39">
        <f t="shared" ref="AR48:AR49" si="90">AB48+AF48+AJ48+AN48</f>
        <v>160</v>
      </c>
      <c r="AS48" s="39">
        <f t="shared" ref="AS48:AS49" si="91">SUM(AP48:AR48)</f>
        <v>365</v>
      </c>
    </row>
    <row r="49" spans="1:49" ht="11.25" customHeight="1" x14ac:dyDescent="0.2">
      <c r="A49" s="3" t="s">
        <v>35</v>
      </c>
      <c r="B49" s="3">
        <v>0</v>
      </c>
      <c r="C49" s="3">
        <v>0</v>
      </c>
      <c r="D49" s="3">
        <v>1</v>
      </c>
      <c r="E49" s="4">
        <f>SUM(B49:D49)</f>
        <v>1</v>
      </c>
      <c r="F49" s="3">
        <v>2</v>
      </c>
      <c r="G49" s="3">
        <v>10</v>
      </c>
      <c r="H49" s="3">
        <v>34</v>
      </c>
      <c r="I49" s="4">
        <f>SUM(F49:H49)</f>
        <v>46</v>
      </c>
      <c r="J49" s="3">
        <v>21</v>
      </c>
      <c r="K49" s="3">
        <v>61</v>
      </c>
      <c r="L49" s="3">
        <v>89</v>
      </c>
      <c r="M49" s="4">
        <f>SUM(J49:L49)</f>
        <v>171</v>
      </c>
      <c r="N49" s="3">
        <v>72</v>
      </c>
      <c r="O49" s="3">
        <v>46</v>
      </c>
      <c r="P49" s="3">
        <v>58</v>
      </c>
      <c r="Q49" s="4">
        <f>SUM(N49:P49)</f>
        <v>176</v>
      </c>
      <c r="R49" s="3">
        <f t="shared" si="82"/>
        <v>95</v>
      </c>
      <c r="S49" s="3">
        <f t="shared" si="82"/>
        <v>117</v>
      </c>
      <c r="T49" s="3">
        <f t="shared" si="82"/>
        <v>182</v>
      </c>
      <c r="U49" s="4">
        <f>SUM(R49:T49)</f>
        <v>394</v>
      </c>
      <c r="X49" s="27"/>
      <c r="Y49" s="29">
        <v>2010</v>
      </c>
      <c r="Z49" s="39">
        <f t="shared" si="57"/>
        <v>0</v>
      </c>
      <c r="AA49" s="39">
        <f t="shared" si="58"/>
        <v>0</v>
      </c>
      <c r="AB49" s="39">
        <f t="shared" si="59"/>
        <v>1</v>
      </c>
      <c r="AC49" s="39">
        <v>1</v>
      </c>
      <c r="AD49" s="39">
        <f t="shared" si="60"/>
        <v>2</v>
      </c>
      <c r="AE49" s="39">
        <f t="shared" si="61"/>
        <v>10</v>
      </c>
      <c r="AF49" s="39">
        <f t="shared" si="62"/>
        <v>34</v>
      </c>
      <c r="AG49" s="39">
        <v>46</v>
      </c>
      <c r="AH49" s="39">
        <f t="shared" si="63"/>
        <v>23</v>
      </c>
      <c r="AI49" s="39">
        <f t="shared" si="64"/>
        <v>63</v>
      </c>
      <c r="AJ49" s="39">
        <f t="shared" si="65"/>
        <v>91</v>
      </c>
      <c r="AK49" s="39">
        <v>177</v>
      </c>
      <c r="AL49" s="39">
        <f t="shared" si="66"/>
        <v>72</v>
      </c>
      <c r="AM49" s="39">
        <f t="shared" si="67"/>
        <v>47</v>
      </c>
      <c r="AN49" s="39">
        <f t="shared" si="68"/>
        <v>60</v>
      </c>
      <c r="AO49" s="39">
        <f t="shared" si="87"/>
        <v>179</v>
      </c>
      <c r="AP49" s="39">
        <f t="shared" si="88"/>
        <v>97</v>
      </c>
      <c r="AQ49" s="39">
        <f t="shared" si="89"/>
        <v>120</v>
      </c>
      <c r="AR49" s="39">
        <f t="shared" si="90"/>
        <v>186</v>
      </c>
      <c r="AS49" s="39">
        <f t="shared" si="91"/>
        <v>403</v>
      </c>
    </row>
    <row r="50" spans="1:49" ht="11.25" customHeight="1" x14ac:dyDescent="0.2">
      <c r="A50" s="3" t="s">
        <v>36</v>
      </c>
      <c r="B50" s="3">
        <v>0</v>
      </c>
      <c r="C50" s="3">
        <v>1</v>
      </c>
      <c r="D50" s="3">
        <v>1</v>
      </c>
      <c r="E50" s="4">
        <f>SUM(B50:D50)</f>
        <v>2</v>
      </c>
      <c r="F50" s="3">
        <v>2</v>
      </c>
      <c r="G50" s="3">
        <v>16</v>
      </c>
      <c r="H50" s="3">
        <v>49</v>
      </c>
      <c r="I50" s="4">
        <f>SUM(F50:H50)</f>
        <v>67</v>
      </c>
      <c r="J50" s="3">
        <v>35</v>
      </c>
      <c r="K50" s="3">
        <v>77</v>
      </c>
      <c r="L50" s="3">
        <v>61</v>
      </c>
      <c r="M50" s="4">
        <f>SUM(J50:L50)</f>
        <v>173</v>
      </c>
      <c r="N50" s="3">
        <v>78</v>
      </c>
      <c r="O50" s="3">
        <v>54</v>
      </c>
      <c r="P50" s="3">
        <v>55</v>
      </c>
      <c r="Q50" s="4">
        <f>SUM(N50:P50)</f>
        <v>187</v>
      </c>
      <c r="R50" s="3">
        <f t="shared" ref="R50" si="92">B50+F50+J50+N50</f>
        <v>115</v>
      </c>
      <c r="S50" s="3">
        <f t="shared" ref="S50" si="93">C50+G50+K50+O50</f>
        <v>148</v>
      </c>
      <c r="T50" s="3">
        <f t="shared" ref="T50" si="94">D50+H50+L50+P50</f>
        <v>166</v>
      </c>
      <c r="U50" s="4">
        <f>SUM(R50:T50)</f>
        <v>429</v>
      </c>
      <c r="X50" s="27"/>
      <c r="Y50" s="29">
        <v>2011</v>
      </c>
      <c r="Z50" s="39">
        <f t="shared" si="57"/>
        <v>0</v>
      </c>
      <c r="AA50" s="39">
        <f t="shared" si="58"/>
        <v>1</v>
      </c>
      <c r="AB50" s="39">
        <f t="shared" si="59"/>
        <v>1</v>
      </c>
      <c r="AC50" s="39">
        <v>2</v>
      </c>
      <c r="AD50" s="39">
        <f t="shared" si="60"/>
        <v>2</v>
      </c>
      <c r="AE50" s="39">
        <f t="shared" si="61"/>
        <v>16</v>
      </c>
      <c r="AF50" s="39">
        <f t="shared" si="62"/>
        <v>49</v>
      </c>
      <c r="AG50" s="39">
        <v>67</v>
      </c>
      <c r="AH50" s="39">
        <f t="shared" si="63"/>
        <v>35</v>
      </c>
      <c r="AI50" s="39">
        <f t="shared" si="64"/>
        <v>78</v>
      </c>
      <c r="AJ50" s="39">
        <f t="shared" si="65"/>
        <v>61</v>
      </c>
      <c r="AK50" s="39">
        <v>174</v>
      </c>
      <c r="AL50" s="39">
        <f t="shared" si="66"/>
        <v>80</v>
      </c>
      <c r="AM50" s="39">
        <f t="shared" si="67"/>
        <v>56</v>
      </c>
      <c r="AN50" s="39">
        <f t="shared" si="68"/>
        <v>55</v>
      </c>
      <c r="AO50" s="39">
        <f t="shared" ref="AO50" si="95">SUM(AL50:AN50)</f>
        <v>191</v>
      </c>
      <c r="AP50" s="39">
        <f t="shared" ref="AP50" si="96">Z50+AD50+AH50+AL50</f>
        <v>117</v>
      </c>
      <c r="AQ50" s="39">
        <f t="shared" ref="AQ50" si="97">AA50+AE50+AI50+AM50</f>
        <v>151</v>
      </c>
      <c r="AR50" s="39">
        <f t="shared" ref="AR50" si="98">AB50+AF50+AJ50+AN50</f>
        <v>166</v>
      </c>
      <c r="AS50" s="39">
        <f t="shared" ref="AS50" si="99">SUM(AP50:AR50)</f>
        <v>434</v>
      </c>
    </row>
    <row r="51" spans="1:49" ht="11.25" customHeight="1" x14ac:dyDescent="0.2">
      <c r="A51" s="3" t="s">
        <v>37</v>
      </c>
      <c r="B51" s="3">
        <v>0</v>
      </c>
      <c r="C51" s="3">
        <v>0</v>
      </c>
      <c r="D51" s="3">
        <v>6</v>
      </c>
      <c r="E51" s="4">
        <v>6</v>
      </c>
      <c r="F51" s="3">
        <v>2</v>
      </c>
      <c r="G51" s="3">
        <v>20</v>
      </c>
      <c r="H51" s="3">
        <v>56</v>
      </c>
      <c r="I51" s="4">
        <v>78</v>
      </c>
      <c r="J51" s="3">
        <v>30</v>
      </c>
      <c r="K51" s="3">
        <v>69</v>
      </c>
      <c r="L51" s="3">
        <v>75</v>
      </c>
      <c r="M51" s="4">
        <v>174</v>
      </c>
      <c r="N51" s="3">
        <v>77</v>
      </c>
      <c r="O51" s="3">
        <v>54</v>
      </c>
      <c r="P51" s="3">
        <v>55</v>
      </c>
      <c r="Q51" s="4">
        <v>186</v>
      </c>
      <c r="R51" s="3">
        <v>109</v>
      </c>
      <c r="S51" s="3">
        <v>143</v>
      </c>
      <c r="T51" s="3">
        <v>192</v>
      </c>
      <c r="U51" s="4">
        <v>444</v>
      </c>
      <c r="X51" s="27"/>
      <c r="Y51" s="29">
        <v>2012</v>
      </c>
      <c r="Z51" s="39">
        <f t="shared" si="57"/>
        <v>0</v>
      </c>
      <c r="AA51" s="39">
        <f t="shared" si="58"/>
        <v>0</v>
      </c>
      <c r="AB51" s="39">
        <f t="shared" si="59"/>
        <v>7</v>
      </c>
      <c r="AC51" s="39">
        <f t="shared" ref="AC51:AC56" si="100">E24+E51</f>
        <v>7</v>
      </c>
      <c r="AD51" s="39">
        <f t="shared" si="60"/>
        <v>2</v>
      </c>
      <c r="AE51" s="39">
        <f t="shared" si="61"/>
        <v>21</v>
      </c>
      <c r="AF51" s="39">
        <f t="shared" si="62"/>
        <v>57</v>
      </c>
      <c r="AG51" s="39">
        <f t="shared" ref="AG51:AG56" si="101">I24+I51</f>
        <v>80</v>
      </c>
      <c r="AH51" s="39">
        <f t="shared" si="63"/>
        <v>30</v>
      </c>
      <c r="AI51" s="39">
        <f t="shared" si="64"/>
        <v>70</v>
      </c>
      <c r="AJ51" s="39">
        <f t="shared" si="65"/>
        <v>75</v>
      </c>
      <c r="AK51" s="39">
        <f t="shared" ref="AK51:AK56" si="102">M24+M51</f>
        <v>175</v>
      </c>
      <c r="AL51" s="39">
        <f t="shared" si="66"/>
        <v>78</v>
      </c>
      <c r="AM51" s="39">
        <f t="shared" si="67"/>
        <v>55</v>
      </c>
      <c r="AN51" s="39">
        <f t="shared" si="68"/>
        <v>55</v>
      </c>
      <c r="AO51" s="39">
        <f t="shared" ref="AO51:AS56" si="103">Q24+Q51</f>
        <v>188</v>
      </c>
      <c r="AP51" s="39">
        <f t="shared" si="103"/>
        <v>110</v>
      </c>
      <c r="AQ51" s="39">
        <f t="shared" si="103"/>
        <v>146</v>
      </c>
      <c r="AR51" s="39">
        <f t="shared" si="103"/>
        <v>194</v>
      </c>
      <c r="AS51" s="39">
        <f t="shared" si="103"/>
        <v>450</v>
      </c>
    </row>
    <row r="52" spans="1:49" ht="12" customHeight="1" x14ac:dyDescent="0.2">
      <c r="A52" s="3" t="s">
        <v>38</v>
      </c>
      <c r="B52" s="3">
        <v>0</v>
      </c>
      <c r="C52" s="3">
        <v>0</v>
      </c>
      <c r="D52" s="3">
        <v>1</v>
      </c>
      <c r="E52" s="4">
        <f t="shared" ref="E52:E59" si="104">SUM(B52:D52)</f>
        <v>1</v>
      </c>
      <c r="F52" s="3">
        <v>2</v>
      </c>
      <c r="G52" s="3">
        <v>13</v>
      </c>
      <c r="H52" s="3">
        <v>54</v>
      </c>
      <c r="I52" s="4">
        <f t="shared" ref="I52:I59" si="105">SUM(F52:H52)</f>
        <v>69</v>
      </c>
      <c r="J52" s="3">
        <v>29</v>
      </c>
      <c r="K52" s="3">
        <v>81</v>
      </c>
      <c r="L52" s="3">
        <v>66</v>
      </c>
      <c r="M52" s="4">
        <f t="shared" ref="M52:M59" si="106">SUM(J52:L52)</f>
        <v>176</v>
      </c>
      <c r="N52" s="3">
        <v>99</v>
      </c>
      <c r="O52" s="3">
        <v>71</v>
      </c>
      <c r="P52" s="3">
        <v>68</v>
      </c>
      <c r="Q52" s="4">
        <f t="shared" ref="Q52:Q59" si="107">SUM(N52:P52)</f>
        <v>238</v>
      </c>
      <c r="R52" s="3">
        <f t="shared" ref="R52:R58" si="108">B52+F52+J52+N52</f>
        <v>130</v>
      </c>
      <c r="S52" s="3">
        <f t="shared" ref="S52:S58" si="109">C52+G52+K52+O52</f>
        <v>165</v>
      </c>
      <c r="T52" s="3">
        <f t="shared" ref="T52:T58" si="110">D52+H52+L52+P52</f>
        <v>189</v>
      </c>
      <c r="U52" s="4">
        <f t="shared" ref="U52:U59" si="111">SUM(R52:T52)</f>
        <v>484</v>
      </c>
      <c r="X52" s="27"/>
      <c r="Y52" s="29">
        <v>2013</v>
      </c>
      <c r="Z52" s="39">
        <f t="shared" si="57"/>
        <v>0</v>
      </c>
      <c r="AA52" s="39">
        <f t="shared" si="58"/>
        <v>0</v>
      </c>
      <c r="AB52" s="39">
        <f t="shared" si="59"/>
        <v>1</v>
      </c>
      <c r="AC52" s="39">
        <f t="shared" si="100"/>
        <v>1</v>
      </c>
      <c r="AD52" s="39">
        <f t="shared" si="60"/>
        <v>2</v>
      </c>
      <c r="AE52" s="39">
        <f t="shared" si="61"/>
        <v>13</v>
      </c>
      <c r="AF52" s="39">
        <f t="shared" si="62"/>
        <v>55</v>
      </c>
      <c r="AG52" s="39">
        <f t="shared" si="101"/>
        <v>70</v>
      </c>
      <c r="AH52" s="39">
        <f t="shared" si="63"/>
        <v>29</v>
      </c>
      <c r="AI52" s="39">
        <f t="shared" si="64"/>
        <v>82</v>
      </c>
      <c r="AJ52" s="39">
        <f t="shared" si="65"/>
        <v>68</v>
      </c>
      <c r="AK52" s="39">
        <f t="shared" si="102"/>
        <v>179</v>
      </c>
      <c r="AL52" s="39">
        <f t="shared" si="66"/>
        <v>101</v>
      </c>
      <c r="AM52" s="39">
        <f t="shared" si="67"/>
        <v>72</v>
      </c>
      <c r="AN52" s="39">
        <f t="shared" si="68"/>
        <v>68</v>
      </c>
      <c r="AO52" s="39">
        <f t="shared" si="103"/>
        <v>241</v>
      </c>
      <c r="AP52" s="39">
        <f t="shared" si="103"/>
        <v>132</v>
      </c>
      <c r="AQ52" s="39">
        <f t="shared" si="103"/>
        <v>167</v>
      </c>
      <c r="AR52" s="39">
        <f t="shared" si="103"/>
        <v>192</v>
      </c>
      <c r="AS52" s="39">
        <f t="shared" si="103"/>
        <v>491</v>
      </c>
    </row>
    <row r="53" spans="1:49" ht="12" customHeight="1" x14ac:dyDescent="0.2">
      <c r="A53" s="3" t="s">
        <v>39</v>
      </c>
      <c r="B53" s="3">
        <v>0</v>
      </c>
      <c r="C53" s="3">
        <v>1</v>
      </c>
      <c r="D53" s="3">
        <v>2</v>
      </c>
      <c r="E53" s="4">
        <f t="shared" si="104"/>
        <v>3</v>
      </c>
      <c r="F53" s="3">
        <v>3</v>
      </c>
      <c r="G53" s="3">
        <v>21</v>
      </c>
      <c r="H53" s="3">
        <v>48</v>
      </c>
      <c r="I53" s="4">
        <f t="shared" si="105"/>
        <v>72</v>
      </c>
      <c r="J53" s="3">
        <v>25</v>
      </c>
      <c r="K53" s="3">
        <v>71</v>
      </c>
      <c r="L53" s="3">
        <v>66</v>
      </c>
      <c r="M53" s="4">
        <f t="shared" si="106"/>
        <v>162</v>
      </c>
      <c r="N53" s="3">
        <v>92</v>
      </c>
      <c r="O53" s="3">
        <v>72</v>
      </c>
      <c r="P53" s="3">
        <v>63</v>
      </c>
      <c r="Q53" s="4">
        <f t="shared" si="107"/>
        <v>227</v>
      </c>
      <c r="R53" s="3">
        <f t="shared" si="108"/>
        <v>120</v>
      </c>
      <c r="S53" s="3">
        <f t="shared" si="109"/>
        <v>165</v>
      </c>
      <c r="T53" s="3">
        <f t="shared" si="110"/>
        <v>179</v>
      </c>
      <c r="U53" s="4">
        <f t="shared" si="111"/>
        <v>464</v>
      </c>
      <c r="X53" s="27"/>
      <c r="Y53" s="29">
        <v>2014</v>
      </c>
      <c r="Z53" s="39">
        <f t="shared" si="57"/>
        <v>0</v>
      </c>
      <c r="AA53" s="39">
        <f t="shared" si="58"/>
        <v>1</v>
      </c>
      <c r="AB53" s="39">
        <f t="shared" si="59"/>
        <v>2</v>
      </c>
      <c r="AC53" s="39">
        <f t="shared" si="100"/>
        <v>3</v>
      </c>
      <c r="AD53" s="39">
        <f t="shared" si="60"/>
        <v>3</v>
      </c>
      <c r="AE53" s="39">
        <f t="shared" si="61"/>
        <v>22</v>
      </c>
      <c r="AF53" s="39">
        <f t="shared" si="62"/>
        <v>48</v>
      </c>
      <c r="AG53" s="39">
        <f t="shared" si="101"/>
        <v>73</v>
      </c>
      <c r="AH53" s="39">
        <f t="shared" si="63"/>
        <v>26</v>
      </c>
      <c r="AI53" s="39">
        <f t="shared" si="64"/>
        <v>71</v>
      </c>
      <c r="AJ53" s="39">
        <f t="shared" si="65"/>
        <v>67</v>
      </c>
      <c r="AK53" s="39">
        <f t="shared" si="102"/>
        <v>164</v>
      </c>
      <c r="AL53" s="39">
        <f t="shared" si="66"/>
        <v>93</v>
      </c>
      <c r="AM53" s="39">
        <f t="shared" si="67"/>
        <v>73</v>
      </c>
      <c r="AN53" s="39">
        <f t="shared" si="68"/>
        <v>65</v>
      </c>
      <c r="AO53" s="39">
        <f t="shared" si="103"/>
        <v>231</v>
      </c>
      <c r="AP53" s="39">
        <f t="shared" si="103"/>
        <v>122</v>
      </c>
      <c r="AQ53" s="39">
        <f t="shared" si="103"/>
        <v>167</v>
      </c>
      <c r="AR53" s="39">
        <f t="shared" si="103"/>
        <v>182</v>
      </c>
      <c r="AS53" s="39">
        <f t="shared" si="103"/>
        <v>471</v>
      </c>
    </row>
    <row r="54" spans="1:49" ht="12" customHeight="1" x14ac:dyDescent="0.2">
      <c r="A54" s="3" t="s">
        <v>40</v>
      </c>
      <c r="B54" s="3">
        <v>0</v>
      </c>
      <c r="C54" s="3">
        <v>1</v>
      </c>
      <c r="D54" s="3">
        <v>2</v>
      </c>
      <c r="E54" s="4">
        <f t="shared" si="104"/>
        <v>3</v>
      </c>
      <c r="F54" s="3">
        <v>1</v>
      </c>
      <c r="G54" s="3">
        <v>15</v>
      </c>
      <c r="H54" s="3">
        <v>55</v>
      </c>
      <c r="I54" s="4">
        <f t="shared" si="105"/>
        <v>71</v>
      </c>
      <c r="J54" s="3">
        <v>19</v>
      </c>
      <c r="K54" s="3">
        <v>55</v>
      </c>
      <c r="L54" s="3">
        <v>64</v>
      </c>
      <c r="M54" s="4">
        <f t="shared" si="106"/>
        <v>138</v>
      </c>
      <c r="N54" s="3">
        <v>93</v>
      </c>
      <c r="O54" s="3">
        <v>53</v>
      </c>
      <c r="P54" s="3">
        <v>88</v>
      </c>
      <c r="Q54" s="4">
        <f t="shared" si="107"/>
        <v>234</v>
      </c>
      <c r="R54" s="3">
        <f t="shared" si="108"/>
        <v>113</v>
      </c>
      <c r="S54" s="3">
        <f t="shared" si="109"/>
        <v>124</v>
      </c>
      <c r="T54" s="3">
        <f t="shared" si="110"/>
        <v>209</v>
      </c>
      <c r="U54" s="4">
        <f t="shared" si="111"/>
        <v>446</v>
      </c>
      <c r="X54" s="27"/>
      <c r="Y54" s="29">
        <v>2015</v>
      </c>
      <c r="Z54" s="39">
        <f t="shared" si="57"/>
        <v>0</v>
      </c>
      <c r="AA54" s="39">
        <f t="shared" si="58"/>
        <v>1</v>
      </c>
      <c r="AB54" s="39">
        <f t="shared" si="59"/>
        <v>2</v>
      </c>
      <c r="AC54" s="39">
        <f t="shared" si="100"/>
        <v>3</v>
      </c>
      <c r="AD54" s="39">
        <f t="shared" si="60"/>
        <v>1</v>
      </c>
      <c r="AE54" s="39">
        <f t="shared" si="61"/>
        <v>15</v>
      </c>
      <c r="AF54" s="39">
        <f t="shared" si="62"/>
        <v>55</v>
      </c>
      <c r="AG54" s="39">
        <f t="shared" si="101"/>
        <v>71</v>
      </c>
      <c r="AH54" s="39">
        <f t="shared" si="63"/>
        <v>21</v>
      </c>
      <c r="AI54" s="39">
        <f t="shared" si="64"/>
        <v>57</v>
      </c>
      <c r="AJ54" s="39">
        <f t="shared" si="65"/>
        <v>65</v>
      </c>
      <c r="AK54" s="39">
        <f t="shared" si="102"/>
        <v>143</v>
      </c>
      <c r="AL54" s="39">
        <f t="shared" si="66"/>
        <v>94</v>
      </c>
      <c r="AM54" s="39">
        <f t="shared" si="67"/>
        <v>56</v>
      </c>
      <c r="AN54" s="39">
        <f t="shared" si="68"/>
        <v>90</v>
      </c>
      <c r="AO54" s="39">
        <f t="shared" si="103"/>
        <v>240</v>
      </c>
      <c r="AP54" s="39">
        <f t="shared" si="103"/>
        <v>116</v>
      </c>
      <c r="AQ54" s="39">
        <f t="shared" si="103"/>
        <v>129</v>
      </c>
      <c r="AR54" s="39">
        <f t="shared" si="103"/>
        <v>212</v>
      </c>
      <c r="AS54" s="39">
        <f t="shared" si="103"/>
        <v>457</v>
      </c>
    </row>
    <row r="55" spans="1:49" ht="12" customHeight="1" x14ac:dyDescent="0.2">
      <c r="A55" s="3" t="s">
        <v>41</v>
      </c>
      <c r="B55" s="3">
        <v>0</v>
      </c>
      <c r="C55" s="3">
        <v>1</v>
      </c>
      <c r="D55" s="3">
        <v>6</v>
      </c>
      <c r="E55" s="4">
        <f t="shared" si="104"/>
        <v>7</v>
      </c>
      <c r="F55" s="3">
        <v>6</v>
      </c>
      <c r="G55" s="3">
        <v>30</v>
      </c>
      <c r="H55" s="3">
        <v>63</v>
      </c>
      <c r="I55" s="4">
        <f t="shared" si="105"/>
        <v>99</v>
      </c>
      <c r="J55" s="3">
        <v>33</v>
      </c>
      <c r="K55" s="3">
        <v>65</v>
      </c>
      <c r="L55" s="3">
        <v>62</v>
      </c>
      <c r="M55" s="4">
        <f t="shared" si="106"/>
        <v>160</v>
      </c>
      <c r="N55" s="3">
        <v>88</v>
      </c>
      <c r="O55" s="3">
        <v>74</v>
      </c>
      <c r="P55" s="3">
        <v>63</v>
      </c>
      <c r="Q55" s="4">
        <f t="shared" si="107"/>
        <v>225</v>
      </c>
      <c r="R55" s="3">
        <f t="shared" si="108"/>
        <v>127</v>
      </c>
      <c r="S55" s="3">
        <f t="shared" si="109"/>
        <v>170</v>
      </c>
      <c r="T55" s="3">
        <f t="shared" si="110"/>
        <v>194</v>
      </c>
      <c r="U55" s="4">
        <f t="shared" si="111"/>
        <v>491</v>
      </c>
      <c r="X55" s="27"/>
      <c r="Y55" s="29">
        <v>2016</v>
      </c>
      <c r="Z55" s="39">
        <f t="shared" si="57"/>
        <v>0</v>
      </c>
      <c r="AA55" s="39">
        <f t="shared" si="58"/>
        <v>1</v>
      </c>
      <c r="AB55" s="39">
        <f t="shared" si="59"/>
        <v>6</v>
      </c>
      <c r="AC55" s="39">
        <f t="shared" si="100"/>
        <v>7</v>
      </c>
      <c r="AD55" s="39">
        <f t="shared" si="60"/>
        <v>6</v>
      </c>
      <c r="AE55" s="39">
        <f t="shared" si="61"/>
        <v>30</v>
      </c>
      <c r="AF55" s="39">
        <f t="shared" si="62"/>
        <v>63</v>
      </c>
      <c r="AG55" s="39">
        <f t="shared" si="101"/>
        <v>99</v>
      </c>
      <c r="AH55" s="39">
        <f t="shared" si="63"/>
        <v>33</v>
      </c>
      <c r="AI55" s="39">
        <f t="shared" si="64"/>
        <v>65</v>
      </c>
      <c r="AJ55" s="39">
        <f t="shared" si="65"/>
        <v>62</v>
      </c>
      <c r="AK55" s="39">
        <f t="shared" si="102"/>
        <v>160</v>
      </c>
      <c r="AL55" s="39">
        <f t="shared" si="66"/>
        <v>90</v>
      </c>
      <c r="AM55" s="39">
        <f t="shared" si="67"/>
        <v>74</v>
      </c>
      <c r="AN55" s="39">
        <f t="shared" si="68"/>
        <v>63</v>
      </c>
      <c r="AO55" s="39">
        <f t="shared" si="103"/>
        <v>227</v>
      </c>
      <c r="AP55" s="39">
        <f t="shared" si="103"/>
        <v>129</v>
      </c>
      <c r="AQ55" s="39">
        <f t="shared" si="103"/>
        <v>170</v>
      </c>
      <c r="AR55" s="39">
        <f t="shared" si="103"/>
        <v>194</v>
      </c>
      <c r="AS55" s="39">
        <f t="shared" si="103"/>
        <v>493</v>
      </c>
    </row>
    <row r="56" spans="1:49" ht="12" customHeight="1" x14ac:dyDescent="0.2">
      <c r="A56" s="3" t="s">
        <v>42</v>
      </c>
      <c r="B56" s="3">
        <v>0</v>
      </c>
      <c r="C56" s="3">
        <v>1</v>
      </c>
      <c r="D56" s="3">
        <v>7</v>
      </c>
      <c r="E56" s="4">
        <f t="shared" si="104"/>
        <v>8</v>
      </c>
      <c r="F56" s="3">
        <v>4</v>
      </c>
      <c r="G56" s="3">
        <v>18</v>
      </c>
      <c r="H56" s="3">
        <v>81</v>
      </c>
      <c r="I56" s="4">
        <f t="shared" si="105"/>
        <v>103</v>
      </c>
      <c r="J56" s="3">
        <v>24</v>
      </c>
      <c r="K56" s="3">
        <v>53</v>
      </c>
      <c r="L56" s="3">
        <v>90</v>
      </c>
      <c r="M56" s="4">
        <f t="shared" si="106"/>
        <v>167</v>
      </c>
      <c r="N56" s="3">
        <v>94</v>
      </c>
      <c r="O56" s="3">
        <v>77</v>
      </c>
      <c r="P56" s="3">
        <v>91</v>
      </c>
      <c r="Q56" s="4">
        <f t="shared" si="107"/>
        <v>262</v>
      </c>
      <c r="R56" s="3">
        <f t="shared" si="108"/>
        <v>122</v>
      </c>
      <c r="S56" s="3">
        <f t="shared" si="109"/>
        <v>149</v>
      </c>
      <c r="T56" s="3">
        <f t="shared" si="110"/>
        <v>269</v>
      </c>
      <c r="U56" s="4">
        <f t="shared" si="111"/>
        <v>540</v>
      </c>
      <c r="X56" s="27"/>
      <c r="Y56" s="29">
        <v>2017</v>
      </c>
      <c r="Z56" s="39">
        <f t="shared" si="57"/>
        <v>0</v>
      </c>
      <c r="AA56" s="39">
        <f t="shared" si="58"/>
        <v>1</v>
      </c>
      <c r="AB56" s="39">
        <f t="shared" si="59"/>
        <v>7</v>
      </c>
      <c r="AC56" s="39">
        <f t="shared" si="100"/>
        <v>8</v>
      </c>
      <c r="AD56" s="39">
        <f t="shared" si="60"/>
        <v>4</v>
      </c>
      <c r="AE56" s="39">
        <f t="shared" si="61"/>
        <v>18</v>
      </c>
      <c r="AF56" s="39">
        <f t="shared" si="62"/>
        <v>82</v>
      </c>
      <c r="AG56" s="39">
        <f t="shared" si="101"/>
        <v>104</v>
      </c>
      <c r="AH56" s="39">
        <f t="shared" si="63"/>
        <v>24</v>
      </c>
      <c r="AI56" s="39">
        <f t="shared" si="64"/>
        <v>53</v>
      </c>
      <c r="AJ56" s="39">
        <f t="shared" si="65"/>
        <v>91</v>
      </c>
      <c r="AK56" s="39">
        <f t="shared" si="102"/>
        <v>168</v>
      </c>
      <c r="AL56" s="39">
        <f t="shared" si="66"/>
        <v>95</v>
      </c>
      <c r="AM56" s="39">
        <f t="shared" si="67"/>
        <v>80</v>
      </c>
      <c r="AN56" s="39">
        <f t="shared" si="68"/>
        <v>91</v>
      </c>
      <c r="AO56" s="39">
        <f t="shared" si="103"/>
        <v>266</v>
      </c>
      <c r="AP56" s="39">
        <f t="shared" si="103"/>
        <v>123</v>
      </c>
      <c r="AQ56" s="39">
        <f t="shared" si="103"/>
        <v>152</v>
      </c>
      <c r="AR56" s="39">
        <f t="shared" si="103"/>
        <v>271</v>
      </c>
      <c r="AS56" s="39">
        <f t="shared" si="103"/>
        <v>546</v>
      </c>
    </row>
    <row r="57" spans="1:49" ht="12" customHeight="1" x14ac:dyDescent="0.2">
      <c r="A57" s="3" t="s">
        <v>44</v>
      </c>
      <c r="B57" s="3">
        <v>0</v>
      </c>
      <c r="C57" s="3">
        <v>0</v>
      </c>
      <c r="D57" s="3">
        <v>5</v>
      </c>
      <c r="E57" s="4">
        <f t="shared" ref="E57:E58" si="112">SUM(B57:D57)</f>
        <v>5</v>
      </c>
      <c r="F57" s="3">
        <v>3</v>
      </c>
      <c r="G57" s="3">
        <v>31</v>
      </c>
      <c r="H57" s="3">
        <v>73</v>
      </c>
      <c r="I57" s="4">
        <f t="shared" ref="I57:I58" si="113">SUM(F57:H57)</f>
        <v>107</v>
      </c>
      <c r="J57" s="3">
        <v>27</v>
      </c>
      <c r="K57" s="3">
        <v>45</v>
      </c>
      <c r="L57" s="3">
        <v>71</v>
      </c>
      <c r="M57" s="4">
        <f t="shared" ref="M57:M58" si="114">SUM(J57:L57)</f>
        <v>143</v>
      </c>
      <c r="N57" s="3">
        <v>93</v>
      </c>
      <c r="O57" s="3">
        <v>63</v>
      </c>
      <c r="P57" s="3">
        <v>71</v>
      </c>
      <c r="Q57" s="4">
        <f t="shared" ref="Q57:Q58" si="115">SUM(N57:P57)</f>
        <v>227</v>
      </c>
      <c r="R57" s="3">
        <f t="shared" si="108"/>
        <v>123</v>
      </c>
      <c r="S57" s="3">
        <f t="shared" si="109"/>
        <v>139</v>
      </c>
      <c r="T57" s="3">
        <f t="shared" si="110"/>
        <v>220</v>
      </c>
      <c r="U57" s="4">
        <f t="shared" ref="U57:U58" si="116">SUM(R57:T57)</f>
        <v>482</v>
      </c>
      <c r="X57" s="27"/>
      <c r="Y57" s="29">
        <v>2018</v>
      </c>
      <c r="Z57" s="39">
        <f t="shared" ref="Z57:AS59" si="117">B30+B57</f>
        <v>0</v>
      </c>
      <c r="AA57" s="39">
        <f t="shared" si="117"/>
        <v>0</v>
      </c>
      <c r="AB57" s="39">
        <f t="shared" si="117"/>
        <v>5</v>
      </c>
      <c r="AC57" s="39">
        <f t="shared" si="117"/>
        <v>5</v>
      </c>
      <c r="AD57" s="39">
        <f t="shared" si="117"/>
        <v>3</v>
      </c>
      <c r="AE57" s="39">
        <f t="shared" si="117"/>
        <v>31</v>
      </c>
      <c r="AF57" s="39">
        <f t="shared" si="117"/>
        <v>73</v>
      </c>
      <c r="AG57" s="39">
        <f t="shared" si="117"/>
        <v>107</v>
      </c>
      <c r="AH57" s="39">
        <f t="shared" si="117"/>
        <v>28</v>
      </c>
      <c r="AI57" s="39">
        <f t="shared" si="117"/>
        <v>45</v>
      </c>
      <c r="AJ57" s="39">
        <f t="shared" si="117"/>
        <v>71</v>
      </c>
      <c r="AK57" s="39">
        <f t="shared" si="117"/>
        <v>144</v>
      </c>
      <c r="AL57" s="39">
        <f t="shared" si="117"/>
        <v>96</v>
      </c>
      <c r="AM57" s="39">
        <f t="shared" si="117"/>
        <v>64</v>
      </c>
      <c r="AN57" s="39">
        <f t="shared" si="117"/>
        <v>71</v>
      </c>
      <c r="AO57" s="39">
        <f t="shared" si="117"/>
        <v>231</v>
      </c>
      <c r="AP57" s="39">
        <f t="shared" si="117"/>
        <v>127</v>
      </c>
      <c r="AQ57" s="39">
        <f t="shared" si="117"/>
        <v>140</v>
      </c>
      <c r="AR57" s="39">
        <f t="shared" si="117"/>
        <v>220</v>
      </c>
      <c r="AS57" s="39">
        <f t="shared" si="117"/>
        <v>487</v>
      </c>
    </row>
    <row r="58" spans="1:49" ht="12" customHeight="1" x14ac:dyDescent="0.2">
      <c r="A58" s="3" t="s">
        <v>46</v>
      </c>
      <c r="B58" s="3">
        <v>2</v>
      </c>
      <c r="C58" s="3">
        <v>1</v>
      </c>
      <c r="D58" s="3">
        <v>11</v>
      </c>
      <c r="E58" s="4">
        <f t="shared" si="112"/>
        <v>14</v>
      </c>
      <c r="F58" s="3">
        <v>5</v>
      </c>
      <c r="G58" s="3">
        <v>19</v>
      </c>
      <c r="H58" s="3">
        <v>81</v>
      </c>
      <c r="I58" s="4">
        <f t="shared" si="113"/>
        <v>105</v>
      </c>
      <c r="J58" s="3">
        <v>20</v>
      </c>
      <c r="K58" s="3">
        <v>38</v>
      </c>
      <c r="L58" s="3">
        <v>73</v>
      </c>
      <c r="M58" s="4">
        <f t="shared" si="114"/>
        <v>131</v>
      </c>
      <c r="N58" s="3">
        <v>74</v>
      </c>
      <c r="O58" s="3">
        <v>61</v>
      </c>
      <c r="P58" s="3">
        <v>63</v>
      </c>
      <c r="Q58" s="4">
        <f t="shared" si="115"/>
        <v>198</v>
      </c>
      <c r="R58" s="3">
        <f t="shared" si="108"/>
        <v>101</v>
      </c>
      <c r="S58" s="3">
        <f t="shared" si="109"/>
        <v>119</v>
      </c>
      <c r="T58" s="3">
        <f t="shared" si="110"/>
        <v>228</v>
      </c>
      <c r="U58" s="4">
        <f t="shared" si="116"/>
        <v>448</v>
      </c>
      <c r="X58" s="27"/>
      <c r="Y58" s="29">
        <v>2019</v>
      </c>
      <c r="Z58" s="39">
        <f t="shared" si="117"/>
        <v>2</v>
      </c>
      <c r="AA58" s="39">
        <f t="shared" ref="AA58" si="118">C31+C58</f>
        <v>1</v>
      </c>
      <c r="AB58" s="39">
        <f t="shared" ref="AB58" si="119">D31+D58</f>
        <v>11</v>
      </c>
      <c r="AC58" s="39">
        <f t="shared" ref="AC58" si="120">E31+E58</f>
        <v>14</v>
      </c>
      <c r="AD58" s="39">
        <f t="shared" ref="AD58" si="121">F31+F58</f>
        <v>5</v>
      </c>
      <c r="AE58" s="39">
        <f t="shared" ref="AE58" si="122">G31+G58</f>
        <v>19</v>
      </c>
      <c r="AF58" s="39">
        <f t="shared" ref="AF58" si="123">H31+H58</f>
        <v>81</v>
      </c>
      <c r="AG58" s="39">
        <f t="shared" ref="AG58" si="124">I31+I58</f>
        <v>105</v>
      </c>
      <c r="AH58" s="39">
        <f t="shared" ref="AH58" si="125">J31+J58</f>
        <v>20</v>
      </c>
      <c r="AI58" s="39">
        <f t="shared" ref="AI58" si="126">K31+K58</f>
        <v>38</v>
      </c>
      <c r="AJ58" s="39">
        <f t="shared" ref="AJ58" si="127">L31+L58</f>
        <v>74</v>
      </c>
      <c r="AK58" s="39">
        <f t="shared" ref="AK58" si="128">M31+M58</f>
        <v>132</v>
      </c>
      <c r="AL58" s="39">
        <f t="shared" ref="AL58" si="129">N31+N58</f>
        <v>75</v>
      </c>
      <c r="AM58" s="39">
        <f t="shared" ref="AM58" si="130">O31+O58</f>
        <v>61</v>
      </c>
      <c r="AN58" s="39">
        <f t="shared" ref="AN58" si="131">P31+P58</f>
        <v>65</v>
      </c>
      <c r="AO58" s="39">
        <f t="shared" ref="AO58" si="132">Q31+Q58</f>
        <v>201</v>
      </c>
      <c r="AP58" s="39">
        <f t="shared" ref="AP58" si="133">R31+R58</f>
        <v>102</v>
      </c>
      <c r="AQ58" s="39">
        <f t="shared" ref="AQ58" si="134">S31+S58</f>
        <v>119</v>
      </c>
      <c r="AR58" s="39">
        <f t="shared" ref="AR58" si="135">T31+T58</f>
        <v>231</v>
      </c>
      <c r="AS58" s="39">
        <f t="shared" ref="AS58" si="136">U31+U58</f>
        <v>452</v>
      </c>
    </row>
    <row r="59" spans="1:49" s="8" customFormat="1" ht="12" customHeight="1" x14ac:dyDescent="0.2">
      <c r="A59" s="3" t="s">
        <v>48</v>
      </c>
      <c r="B59" s="51">
        <v>1</v>
      </c>
      <c r="C59" s="51">
        <v>1</v>
      </c>
      <c r="D59" s="51">
        <v>5</v>
      </c>
      <c r="E59" s="52">
        <f t="shared" si="104"/>
        <v>7</v>
      </c>
      <c r="F59" s="51">
        <v>2</v>
      </c>
      <c r="G59" s="51">
        <v>36</v>
      </c>
      <c r="H59" s="51">
        <v>77</v>
      </c>
      <c r="I59" s="52">
        <f t="shared" si="105"/>
        <v>115</v>
      </c>
      <c r="J59" s="51">
        <v>9</v>
      </c>
      <c r="K59" s="51">
        <v>46</v>
      </c>
      <c r="L59" s="51">
        <v>43</v>
      </c>
      <c r="M59" s="52">
        <f t="shared" si="106"/>
        <v>98</v>
      </c>
      <c r="N59" s="51">
        <v>50</v>
      </c>
      <c r="O59" s="51">
        <v>56</v>
      </c>
      <c r="P59" s="51">
        <v>62</v>
      </c>
      <c r="Q59" s="52">
        <f t="shared" si="107"/>
        <v>168</v>
      </c>
      <c r="R59" s="51">
        <f t="shared" ref="R59" si="137">B59+F59+J59+N59</f>
        <v>62</v>
      </c>
      <c r="S59" s="51">
        <f t="shared" ref="S59" si="138">C59+G59+K59+O59</f>
        <v>139</v>
      </c>
      <c r="T59" s="51">
        <f t="shared" ref="T59" si="139">D59+H59+L59+P59</f>
        <v>187</v>
      </c>
      <c r="U59" s="52">
        <f t="shared" si="111"/>
        <v>388</v>
      </c>
      <c r="W59" s="19"/>
      <c r="X59" s="27"/>
      <c r="Y59" s="29" t="s">
        <v>47</v>
      </c>
      <c r="Z59" s="39">
        <f t="shared" si="117"/>
        <v>1</v>
      </c>
      <c r="AA59" s="39">
        <f t="shared" ref="AA59:AS59" si="140">C32+C59</f>
        <v>1</v>
      </c>
      <c r="AB59" s="39">
        <f t="shared" si="140"/>
        <v>5</v>
      </c>
      <c r="AC59" s="39">
        <f t="shared" si="140"/>
        <v>7</v>
      </c>
      <c r="AD59" s="39">
        <f t="shared" si="140"/>
        <v>2</v>
      </c>
      <c r="AE59" s="39">
        <f t="shared" si="140"/>
        <v>36</v>
      </c>
      <c r="AF59" s="39">
        <f t="shared" si="140"/>
        <v>77</v>
      </c>
      <c r="AG59" s="39">
        <f t="shared" si="140"/>
        <v>115</v>
      </c>
      <c r="AH59" s="39">
        <f t="shared" si="140"/>
        <v>9</v>
      </c>
      <c r="AI59" s="39">
        <f t="shared" si="140"/>
        <v>47</v>
      </c>
      <c r="AJ59" s="39">
        <f t="shared" si="140"/>
        <v>45</v>
      </c>
      <c r="AK59" s="39">
        <f t="shared" si="140"/>
        <v>101</v>
      </c>
      <c r="AL59" s="39">
        <f t="shared" si="140"/>
        <v>50</v>
      </c>
      <c r="AM59" s="39">
        <f t="shared" si="140"/>
        <v>57</v>
      </c>
      <c r="AN59" s="39">
        <f t="shared" si="140"/>
        <v>64</v>
      </c>
      <c r="AO59" s="39">
        <f t="shared" si="140"/>
        <v>171</v>
      </c>
      <c r="AP59" s="39">
        <f t="shared" si="140"/>
        <v>62</v>
      </c>
      <c r="AQ59" s="39">
        <f t="shared" si="140"/>
        <v>141</v>
      </c>
      <c r="AR59" s="39">
        <f t="shared" si="140"/>
        <v>191</v>
      </c>
      <c r="AS59" s="39">
        <f t="shared" si="140"/>
        <v>394</v>
      </c>
      <c r="AT59" s="41"/>
      <c r="AU59" s="21"/>
      <c r="AV59" s="21"/>
      <c r="AW59" s="19"/>
    </row>
    <row r="60" spans="1:49" s="8" customFormat="1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9"/>
      <c r="X60" s="25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9"/>
      <c r="AU60" s="21"/>
      <c r="AV60" s="21"/>
      <c r="AW60" s="19"/>
    </row>
    <row r="61" spans="1:49" s="8" customFormat="1" ht="12" customHeight="1" x14ac:dyDescent="0.2">
      <c r="A61" s="45" t="s">
        <v>18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W61" s="19"/>
      <c r="X61" s="25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1"/>
      <c r="AV61" s="21"/>
      <c r="AW61" s="19"/>
    </row>
    <row r="62" spans="1:49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AK62" s="41"/>
      <c r="AL62" s="41"/>
      <c r="AM62" s="41"/>
      <c r="AN62" s="41"/>
      <c r="AO62" s="41"/>
      <c r="AS62" s="42"/>
    </row>
    <row r="63" spans="1:49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49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8" spans="1:22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2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4" spans="1:22" ht="19.5" customHeight="1" x14ac:dyDescent="0.3">
      <c r="V74" s="14"/>
    </row>
    <row r="75" spans="1:22" ht="13.5" customHeight="1" x14ac:dyDescent="0.3">
      <c r="V75" s="15"/>
    </row>
    <row r="76" spans="1:22" ht="24" customHeight="1" x14ac:dyDescent="0.3">
      <c r="V76" s="20"/>
    </row>
    <row r="77" spans="1:22" ht="36" customHeight="1" x14ac:dyDescent="0.3">
      <c r="A77" s="6"/>
      <c r="U77" s="43">
        <v>19</v>
      </c>
      <c r="V77" s="43"/>
    </row>
    <row r="79" spans="1:22" ht="21.75" customHeight="1" x14ac:dyDescent="0.2"/>
    <row r="80" spans="1:22" ht="21.75" customHeight="1" x14ac:dyDescent="0.3">
      <c r="V80" s="9"/>
    </row>
  </sheetData>
  <mergeCells count="10">
    <mergeCell ref="U77:V77"/>
    <mergeCell ref="N4:Q4"/>
    <mergeCell ref="R4:U4"/>
    <mergeCell ref="A2:U2"/>
    <mergeCell ref="A61:U61"/>
    <mergeCell ref="J4:M4"/>
    <mergeCell ref="F4:I4"/>
    <mergeCell ref="B4:E4"/>
    <mergeCell ref="A6:U6"/>
    <mergeCell ref="A33:U33"/>
  </mergeCells>
  <phoneticPr fontId="0" type="noConversion"/>
  <pageMargins left="0.78740157480314965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Aldis Lama</dc:creator>
  <cp:lastModifiedBy>Aldis.Lama</cp:lastModifiedBy>
  <cp:lastPrinted>2021-02-02T11:09:31Z</cp:lastPrinted>
  <dcterms:created xsi:type="dcterms:W3CDTF">2000-03-08T13:51:23Z</dcterms:created>
  <dcterms:modified xsi:type="dcterms:W3CDTF">2021-04-13T11:14:42Z</dcterms:modified>
</cp:coreProperties>
</file>