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ALDIS\ST_2021\statistikas krajumi\CSNg_2021\"/>
    </mc:Choice>
  </mc:AlternateContent>
  <bookViews>
    <workbookView xWindow="270" yWindow="0" windowWidth="20115" windowHeight="6705"/>
  </bookViews>
  <sheets>
    <sheet name="2020.g." sheetId="1" r:id="rId1"/>
    <sheet name="2019.g." sheetId="12" r:id="rId2"/>
    <sheet name="2018.g." sheetId="10" r:id="rId3"/>
    <sheet name="2017.g." sheetId="9" r:id="rId4"/>
    <sheet name="2016.g." sheetId="8" r:id="rId5"/>
    <sheet name="2015.g." sheetId="7" r:id="rId6"/>
    <sheet name="2014.g." sheetId="6" r:id="rId7"/>
    <sheet name="2013.g." sheetId="5" r:id="rId8"/>
    <sheet name="2012.g." sheetId="2" r:id="rId9"/>
    <sheet name="2011.g." sheetId="3" r:id="rId10"/>
    <sheet name="2010.g." sheetId="4" r:id="rId11"/>
  </sheets>
  <definedNames>
    <definedName name="_xlnm.Print_Area" localSheetId="0">'2020.g.'!$1:$1048576</definedName>
  </definedNames>
  <calcPr calcId="152511"/>
</workbook>
</file>

<file path=xl/calcChain.xml><?xml version="1.0" encoding="utf-8"?>
<calcChain xmlns="http://schemas.openxmlformats.org/spreadsheetml/2006/main">
  <c r="AO13" i="1" l="1"/>
  <c r="AP13" i="1"/>
  <c r="AO14" i="1"/>
  <c r="AP14" i="1"/>
  <c r="AO15" i="1"/>
  <c r="AP15" i="1"/>
  <c r="AO16" i="1"/>
  <c r="AP16" i="1"/>
  <c r="Z28" i="12"/>
  <c r="AA28" i="12" s="1"/>
  <c r="Y28" i="12"/>
  <c r="V28" i="12"/>
  <c r="W28" i="12" s="1"/>
  <c r="U28" i="12"/>
  <c r="Z27" i="12"/>
  <c r="Y27" i="12"/>
  <c r="AA27" i="12" s="1"/>
  <c r="W27" i="12"/>
  <c r="V27" i="12"/>
  <c r="U27" i="12"/>
  <c r="Z26" i="12"/>
  <c r="AA26" i="12" s="1"/>
  <c r="Y26" i="12"/>
  <c r="V26" i="12"/>
  <c r="W26" i="12" s="1"/>
  <c r="U26" i="12"/>
  <c r="Z25" i="12"/>
  <c r="Y25" i="12"/>
  <c r="AA25" i="12" s="1"/>
  <c r="W25" i="12"/>
  <c r="V25" i="12"/>
  <c r="U25" i="12"/>
  <c r="Z22" i="12"/>
  <c r="AA22" i="12" s="1"/>
  <c r="Y22" i="12"/>
  <c r="V22" i="12"/>
  <c r="W22" i="12" s="1"/>
  <c r="U22" i="12"/>
  <c r="Z21" i="12"/>
  <c r="Y21" i="12"/>
  <c r="AA21" i="12" s="1"/>
  <c r="W21" i="12"/>
  <c r="V21" i="12"/>
  <c r="U21" i="12"/>
  <c r="Z20" i="12"/>
  <c r="AA20" i="12" s="1"/>
  <c r="Y20" i="12"/>
  <c r="V20" i="12"/>
  <c r="W20" i="12" s="1"/>
  <c r="U20" i="12"/>
  <c r="AA19" i="12"/>
  <c r="Z19" i="12"/>
  <c r="Y19" i="12"/>
  <c r="W19" i="12"/>
  <c r="V19" i="12"/>
  <c r="U19" i="12"/>
  <c r="AO16" i="12"/>
  <c r="AN16" i="12"/>
  <c r="AM16" i="12"/>
  <c r="AL16" i="12"/>
  <c r="AK16" i="12"/>
  <c r="AJ16" i="12"/>
  <c r="AI16" i="12"/>
  <c r="AH16" i="12"/>
  <c r="AG16" i="12"/>
  <c r="AF16" i="12"/>
  <c r="AE16" i="12"/>
  <c r="AD16" i="12"/>
  <c r="AC16" i="12"/>
  <c r="AB16" i="12"/>
  <c r="AA16" i="12"/>
  <c r="Z16" i="12"/>
  <c r="Y16" i="12"/>
  <c r="X16" i="12"/>
  <c r="W16" i="12"/>
  <c r="U16" i="12"/>
  <c r="T16" i="12"/>
  <c r="AO15" i="12"/>
  <c r="AN15" i="12"/>
  <c r="AM15" i="12"/>
  <c r="AL15" i="12"/>
  <c r="AK15" i="12"/>
  <c r="AJ15" i="12"/>
  <c r="AI15" i="12"/>
  <c r="AH15" i="12"/>
  <c r="AG15" i="12"/>
  <c r="AF15" i="12"/>
  <c r="AE15" i="12"/>
  <c r="AD15" i="12"/>
  <c r="AC15" i="12"/>
  <c r="AB15" i="12"/>
  <c r="AA15" i="12"/>
  <c r="Z15" i="12"/>
  <c r="Y15" i="12"/>
  <c r="X15" i="12"/>
  <c r="W15" i="12"/>
  <c r="U15" i="12"/>
  <c r="T15" i="12"/>
  <c r="AO14" i="12"/>
  <c r="AN14" i="12"/>
  <c r="AM14" i="12"/>
  <c r="AL14" i="12"/>
  <c r="AK14" i="12"/>
  <c r="AJ14" i="12"/>
  <c r="AI14" i="12"/>
  <c r="AH14" i="12"/>
  <c r="AG14" i="12"/>
  <c r="AF14" i="12"/>
  <c r="AE14" i="12"/>
  <c r="AD14" i="12"/>
  <c r="AC14" i="12"/>
  <c r="AB14" i="12"/>
  <c r="AA14" i="12"/>
  <c r="Z14" i="12"/>
  <c r="Y14" i="12"/>
  <c r="X14" i="12"/>
  <c r="W14" i="12"/>
  <c r="U14" i="12"/>
  <c r="T14" i="12"/>
  <c r="AO13" i="12"/>
  <c r="AN13" i="12"/>
  <c r="AM13" i="12"/>
  <c r="AL13" i="12"/>
  <c r="AK13" i="12"/>
  <c r="AJ13" i="12"/>
  <c r="AI13" i="12"/>
  <c r="AH13" i="12"/>
  <c r="AG13" i="12"/>
  <c r="AF13" i="12"/>
  <c r="AE13" i="12"/>
  <c r="AD13" i="12"/>
  <c r="AC13" i="12"/>
  <c r="AB13" i="12"/>
  <c r="AA13" i="12"/>
  <c r="Z13" i="12"/>
  <c r="Y13" i="12"/>
  <c r="X13" i="12"/>
  <c r="W13" i="12"/>
  <c r="U13" i="12"/>
  <c r="T13" i="12"/>
  <c r="V10" i="12"/>
  <c r="W10" i="12" s="1"/>
  <c r="U10" i="12"/>
  <c r="T10" i="12"/>
  <c r="V9" i="12"/>
  <c r="U9" i="12"/>
  <c r="R10" i="12" s="1"/>
  <c r="T9" i="12"/>
  <c r="E9" i="12"/>
  <c r="V8" i="12"/>
  <c r="W8" i="12" s="1"/>
  <c r="U8" i="12"/>
  <c r="R8" i="12" s="1"/>
  <c r="T8" i="12"/>
  <c r="L8" i="12"/>
  <c r="E8" i="12"/>
  <c r="W7" i="12"/>
  <c r="V7" i="12"/>
  <c r="U7" i="12"/>
  <c r="L7" i="12" s="1"/>
  <c r="T7" i="12"/>
  <c r="R7" i="12"/>
  <c r="E7" i="12"/>
  <c r="R9" i="12" l="1"/>
  <c r="W9" i="12"/>
  <c r="E10" i="12"/>
  <c r="L10" i="12"/>
  <c r="L9" i="12"/>
  <c r="AN13" i="1"/>
  <c r="AN14" i="1"/>
  <c r="AN15" i="1"/>
  <c r="AN16" i="1"/>
  <c r="DA28" i="10" l="1"/>
  <c r="CZ28" i="10"/>
  <c r="CW28" i="10"/>
  <c r="CX28" i="10" s="1"/>
  <c r="DA27" i="10"/>
  <c r="DB27" i="10" s="1"/>
  <c r="CZ27" i="10"/>
  <c r="CW27" i="10"/>
  <c r="DA26" i="10"/>
  <c r="DB26" i="10" s="1"/>
  <c r="CZ26" i="10"/>
  <c r="CX26" i="10"/>
  <c r="CW26" i="10"/>
  <c r="DA25" i="10"/>
  <c r="CZ25" i="10"/>
  <c r="CW25" i="10"/>
  <c r="CX25" i="10"/>
  <c r="DA22" i="10"/>
  <c r="CZ22" i="10"/>
  <c r="CW22" i="10"/>
  <c r="CX22" i="10" s="1"/>
  <c r="DA21" i="10"/>
  <c r="DB21" i="10" s="1"/>
  <c r="CZ21" i="10"/>
  <c r="CW21" i="10"/>
  <c r="DA20" i="10"/>
  <c r="DB20" i="10" s="1"/>
  <c r="CZ20" i="10"/>
  <c r="CW20" i="10"/>
  <c r="CX20" i="10"/>
  <c r="DA19" i="10"/>
  <c r="CZ19" i="10"/>
  <c r="CW19" i="10"/>
  <c r="CX19" i="10"/>
  <c r="DO16" i="10"/>
  <c r="DN16" i="10"/>
  <c r="DM16" i="10"/>
  <c r="DL16" i="10"/>
  <c r="DK16" i="10"/>
  <c r="DJ16" i="10"/>
  <c r="DI16" i="10"/>
  <c r="DH16" i="10"/>
  <c r="DG16" i="10"/>
  <c r="DF16" i="10"/>
  <c r="DE16" i="10"/>
  <c r="DD16" i="10"/>
  <c r="DC16" i="10"/>
  <c r="DB16" i="10"/>
  <c r="DA16" i="10"/>
  <c r="CZ16" i="10"/>
  <c r="CY16" i="10"/>
  <c r="CX16" i="10"/>
  <c r="DO15" i="10"/>
  <c r="DN15" i="10"/>
  <c r="DM15" i="10"/>
  <c r="DL15" i="10"/>
  <c r="DK15" i="10"/>
  <c r="DJ15" i="10"/>
  <c r="DI15" i="10"/>
  <c r="DH15" i="10"/>
  <c r="DG15" i="10"/>
  <c r="DF15" i="10"/>
  <c r="DE15" i="10"/>
  <c r="DD15" i="10"/>
  <c r="DC15" i="10"/>
  <c r="DB15" i="10"/>
  <c r="DA15" i="10"/>
  <c r="CZ15" i="10"/>
  <c r="CY15" i="10"/>
  <c r="CX15" i="10"/>
  <c r="DO14" i="10"/>
  <c r="DN14" i="10"/>
  <c r="DM14" i="10"/>
  <c r="DL14" i="10"/>
  <c r="DK14" i="10"/>
  <c r="DJ14" i="10"/>
  <c r="DI14" i="10"/>
  <c r="DH14" i="10"/>
  <c r="DG14" i="10"/>
  <c r="DF14" i="10"/>
  <c r="DE14" i="10"/>
  <c r="DD14" i="10"/>
  <c r="DC14" i="10"/>
  <c r="DB14" i="10"/>
  <c r="DA14" i="10"/>
  <c r="CZ14" i="10"/>
  <c r="CY14" i="10"/>
  <c r="CX14" i="10"/>
  <c r="DO13" i="10"/>
  <c r="DN13" i="10"/>
  <c r="DM13" i="10"/>
  <c r="DL13" i="10"/>
  <c r="DK13" i="10"/>
  <c r="DJ13" i="10"/>
  <c r="DI13" i="10"/>
  <c r="DH13" i="10"/>
  <c r="DG13" i="10"/>
  <c r="DF13" i="10"/>
  <c r="DE13" i="10"/>
  <c r="DD13" i="10"/>
  <c r="DC13" i="10"/>
  <c r="DB13" i="10"/>
  <c r="DA13" i="10"/>
  <c r="CZ13" i="10"/>
  <c r="CY13" i="10"/>
  <c r="CX13" i="10"/>
  <c r="CW10" i="10"/>
  <c r="T10" i="10"/>
  <c r="CX9" i="10"/>
  <c r="CW9" i="10"/>
  <c r="T9" i="10"/>
  <c r="R10" i="10" s="1"/>
  <c r="E9" i="10"/>
  <c r="CW8" i="10"/>
  <c r="T8" i="10"/>
  <c r="E8" i="10" s="1"/>
  <c r="L8" i="10"/>
  <c r="CW7" i="10"/>
  <c r="CX7" i="10" s="1"/>
  <c r="T7" i="10"/>
  <c r="E7" i="10" s="1"/>
  <c r="R8" i="9"/>
  <c r="R9" i="9"/>
  <c r="R10" i="9"/>
  <c r="R7" i="9"/>
  <c r="L8" i="9"/>
  <c r="L9" i="9"/>
  <c r="L10" i="9"/>
  <c r="L7" i="9"/>
  <c r="E8" i="9"/>
  <c r="E9" i="9"/>
  <c r="E10" i="9"/>
  <c r="E7" i="9"/>
  <c r="R8" i="8"/>
  <c r="R9" i="8"/>
  <c r="R10" i="8"/>
  <c r="R7" i="8"/>
  <c r="L8" i="8"/>
  <c r="L9" i="8"/>
  <c r="L10" i="8"/>
  <c r="L7" i="8"/>
  <c r="E8" i="8"/>
  <c r="E9" i="8"/>
  <c r="E10" i="8"/>
  <c r="E7" i="8"/>
  <c r="R8" i="7"/>
  <c r="R9" i="7"/>
  <c r="R10" i="7"/>
  <c r="R7" i="7"/>
  <c r="L8" i="7"/>
  <c r="L9" i="7"/>
  <c r="L10" i="7"/>
  <c r="L7" i="7"/>
  <c r="E8" i="7"/>
  <c r="E9" i="7"/>
  <c r="E10" i="7"/>
  <c r="E7" i="7"/>
  <c r="R8" i="6"/>
  <c r="R9" i="6"/>
  <c r="R10" i="6"/>
  <c r="R7" i="6"/>
  <c r="L8" i="6"/>
  <c r="L9" i="6"/>
  <c r="L10" i="6"/>
  <c r="L7" i="6"/>
  <c r="E8" i="6"/>
  <c r="E9" i="6"/>
  <c r="E10" i="6"/>
  <c r="E7" i="6"/>
  <c r="R8" i="10" l="1"/>
  <c r="R9" i="10"/>
  <c r="E10" i="10"/>
  <c r="CX21" i="10"/>
  <c r="DB22" i="10"/>
  <c r="DB25" i="10"/>
  <c r="CX8" i="10"/>
  <c r="CX10" i="10"/>
  <c r="DB19" i="10"/>
  <c r="CX27" i="10"/>
  <c r="DB28" i="10"/>
  <c r="L7" i="10"/>
  <c r="R7" i="10"/>
  <c r="L10" i="10"/>
  <c r="L9" i="10"/>
  <c r="AM13" i="1"/>
  <c r="AM14" i="1"/>
  <c r="AM15" i="1"/>
  <c r="AM16" i="1"/>
  <c r="AL16" i="1" l="1"/>
  <c r="AL15" i="1"/>
  <c r="AL14" i="1"/>
  <c r="AL13" i="1"/>
  <c r="Z22" i="1" l="1"/>
  <c r="AK13" i="1" l="1"/>
  <c r="AK14" i="1"/>
  <c r="AK15" i="1"/>
  <c r="AK16" i="1"/>
  <c r="U8" i="1" l="1"/>
  <c r="U9" i="1"/>
  <c r="U10" i="1"/>
  <c r="U7" i="1"/>
  <c r="AJ13" i="1" l="1"/>
  <c r="AJ14" i="1"/>
  <c r="AJ15" i="1"/>
  <c r="AJ16" i="1"/>
  <c r="AI14" i="1" l="1"/>
  <c r="AI15" i="1"/>
  <c r="AI16" i="1"/>
  <c r="AI13" i="1"/>
  <c r="R10" i="5"/>
  <c r="L10" i="5"/>
  <c r="E10" i="5"/>
  <c r="R9" i="5"/>
  <c r="L9" i="5"/>
  <c r="E9" i="5"/>
  <c r="R8" i="5"/>
  <c r="L8" i="5"/>
  <c r="E8" i="5"/>
  <c r="R7" i="5"/>
  <c r="L7" i="5"/>
  <c r="E7" i="5"/>
  <c r="R9" i="4" l="1"/>
  <c r="L9" i="4"/>
  <c r="E9" i="4"/>
  <c r="R8" i="4"/>
  <c r="L8" i="4"/>
  <c r="E8" i="4"/>
  <c r="R7" i="4"/>
  <c r="L7" i="4"/>
  <c r="E7" i="4"/>
  <c r="R6" i="4"/>
  <c r="L6" i="4"/>
  <c r="E6" i="4"/>
  <c r="R9" i="3" l="1"/>
  <c r="L9" i="3"/>
  <c r="E9" i="3"/>
  <c r="R8" i="3"/>
  <c r="L8" i="3"/>
  <c r="E8" i="3"/>
  <c r="R7" i="3"/>
  <c r="L7" i="3"/>
  <c r="E7" i="3"/>
  <c r="R6" i="3"/>
  <c r="L6" i="3"/>
  <c r="E6" i="3"/>
  <c r="R10" i="2" l="1"/>
  <c r="L10" i="2"/>
  <c r="E10" i="2"/>
  <c r="R9" i="2"/>
  <c r="L9" i="2"/>
  <c r="E9" i="2"/>
  <c r="R8" i="2"/>
  <c r="L8" i="2"/>
  <c r="E8" i="2"/>
  <c r="R7" i="2"/>
  <c r="L7" i="2"/>
  <c r="E7" i="2"/>
  <c r="AH13" i="1" l="1"/>
  <c r="AH14" i="1"/>
  <c r="AH15" i="1"/>
  <c r="AH16" i="1"/>
  <c r="AG13" i="1" l="1"/>
  <c r="AG14" i="1"/>
  <c r="AG15" i="1"/>
  <c r="AG16" i="1"/>
  <c r="Z28" i="1" l="1"/>
  <c r="U28" i="1"/>
  <c r="V28" i="1"/>
  <c r="Y28" i="1"/>
  <c r="AA28" i="1" l="1"/>
  <c r="W28" i="1"/>
  <c r="Z21" i="1"/>
  <c r="AF14" i="1" l="1"/>
  <c r="AF15" i="1"/>
  <c r="AF16" i="1"/>
  <c r="AF13" i="1"/>
  <c r="Z26" i="1" l="1"/>
  <c r="Z27" i="1"/>
  <c r="Z25" i="1"/>
  <c r="Y26" i="1"/>
  <c r="Y27" i="1"/>
  <c r="Y25" i="1"/>
  <c r="AA25" i="1" l="1"/>
  <c r="AA26" i="1"/>
  <c r="AA27" i="1"/>
  <c r="Y19" i="1"/>
  <c r="Z19" i="1"/>
  <c r="Y20" i="1"/>
  <c r="Z20" i="1"/>
  <c r="Y21" i="1"/>
  <c r="AA21" i="1" s="1"/>
  <c r="Y22" i="1"/>
  <c r="AA22" i="1" s="1"/>
  <c r="V26" i="1"/>
  <c r="V27" i="1"/>
  <c r="U26" i="1"/>
  <c r="U27" i="1"/>
  <c r="AA19" i="1" l="1"/>
  <c r="AA20" i="1"/>
  <c r="V20" i="1"/>
  <c r="V21" i="1"/>
  <c r="V22" i="1"/>
  <c r="U20" i="1"/>
  <c r="U21" i="1"/>
  <c r="U22" i="1"/>
  <c r="V8" i="1" l="1"/>
  <c r="V9" i="1"/>
  <c r="V10" i="1"/>
  <c r="R9" i="1"/>
  <c r="L9" i="1"/>
  <c r="E9" i="1"/>
  <c r="T8" i="1" l="1"/>
  <c r="T9" i="1"/>
  <c r="T10" i="1"/>
  <c r="AE14" i="1"/>
  <c r="AE15" i="1"/>
  <c r="AE16" i="1"/>
  <c r="AE13" i="1"/>
  <c r="X16" i="1"/>
  <c r="Y16" i="1"/>
  <c r="Z16" i="1"/>
  <c r="AA16" i="1"/>
  <c r="AB16" i="1"/>
  <c r="AC16" i="1"/>
  <c r="AD16" i="1"/>
  <c r="W16" i="1"/>
  <c r="X15" i="1"/>
  <c r="Y15" i="1"/>
  <c r="Z15" i="1"/>
  <c r="AA15" i="1"/>
  <c r="AB15" i="1"/>
  <c r="AC15" i="1"/>
  <c r="AD15" i="1"/>
  <c r="W15" i="1"/>
  <c r="X14" i="1"/>
  <c r="Y14" i="1"/>
  <c r="Z14" i="1"/>
  <c r="AA14" i="1"/>
  <c r="AB14" i="1"/>
  <c r="AC14" i="1"/>
  <c r="AD14" i="1"/>
  <c r="W14" i="1"/>
  <c r="X13" i="1"/>
  <c r="Y13" i="1"/>
  <c r="Z13" i="1"/>
  <c r="AA13" i="1"/>
  <c r="AB13" i="1"/>
  <c r="AC13" i="1"/>
  <c r="AD13" i="1"/>
  <c r="W13" i="1"/>
  <c r="V7" i="1"/>
  <c r="W7" i="1" s="1"/>
  <c r="W8" i="1"/>
  <c r="W9" i="1"/>
  <c r="U25" i="1"/>
  <c r="W27" i="1"/>
  <c r="V25" i="1"/>
  <c r="U19" i="1"/>
  <c r="V19" i="1"/>
  <c r="T7" i="1"/>
  <c r="E7" i="1"/>
  <c r="E8" i="1"/>
  <c r="E10" i="1"/>
  <c r="L7" i="1"/>
  <c r="L8" i="1"/>
  <c r="L10" i="1"/>
  <c r="R7" i="1"/>
  <c r="R8" i="1"/>
  <c r="R10" i="1"/>
  <c r="W10" i="1" l="1"/>
  <c r="W21" i="1"/>
  <c r="W25" i="1"/>
  <c r="W26" i="1"/>
  <c r="W19" i="1"/>
  <c r="W20" i="1"/>
  <c r="W22" i="1" l="1"/>
</calcChain>
</file>

<file path=xl/sharedStrings.xml><?xml version="1.0" encoding="utf-8"?>
<sst xmlns="http://schemas.openxmlformats.org/spreadsheetml/2006/main" count="942" uniqueCount="84">
  <si>
    <t>BOJĀ GĀJUŠO SKAITS TUMSĀ UN KRĒSLĀ</t>
  </si>
  <si>
    <t>Kopā</t>
  </si>
  <si>
    <t>Velosipēdisti</t>
  </si>
  <si>
    <t>Gājēji uz VAC</t>
  </si>
  <si>
    <t>Gājēji (kopā)</t>
  </si>
  <si>
    <t>* VAC - valsts autoceļi</t>
  </si>
  <si>
    <t>CSNgsm</t>
  </si>
  <si>
    <t>Bojā gājuši</t>
  </si>
  <si>
    <t>Ievainoti</t>
  </si>
  <si>
    <t>Krēsla</t>
  </si>
  <si>
    <t>Tumsa</t>
  </si>
  <si>
    <t>Bojā gāj.</t>
  </si>
  <si>
    <t>Ievain.</t>
  </si>
  <si>
    <t>CSNgsm (kopā)</t>
  </si>
  <si>
    <t>CSNgsm (dienasgaismā)</t>
  </si>
  <si>
    <t>CSNgsm (krēslā)</t>
  </si>
  <si>
    <t>CSNgsm (tumsā)</t>
  </si>
  <si>
    <t>t.sk. Rīga</t>
  </si>
  <si>
    <t>Pilsētas</t>
  </si>
  <si>
    <t>Valsts autoceļi</t>
  </si>
  <si>
    <t xml:space="preserve">Dienasgaisma </t>
  </si>
  <si>
    <t>t.sk. galvenie</t>
  </si>
  <si>
    <t>iev</t>
  </si>
  <si>
    <t>bg</t>
  </si>
  <si>
    <t>csngsm</t>
  </si>
  <si>
    <t>vac</t>
  </si>
  <si>
    <t>ciet</t>
  </si>
  <si>
    <t>RĪGA</t>
  </si>
  <si>
    <t>pilsētas</t>
  </si>
  <si>
    <t>Iev_sm</t>
  </si>
  <si>
    <t>T&amp;k</t>
  </si>
  <si>
    <t>GALV</t>
  </si>
  <si>
    <t>CSNgsm SKAITA SADALĪJUMS PĒC APGAISMOJUMA (2001.g = 100%)</t>
  </si>
  <si>
    <t>2013. GADĀ CSNg AR CIETUŠAJIEM  SADALĪJUMS PĒC APGAISMOJUMA</t>
  </si>
  <si>
    <t>31,9% no visiem CSNgsm notikuši krēslā un tumsā, uz valsts autoceļiem - 38,6%</t>
  </si>
  <si>
    <t>50,8% no visiem bojā gājušajiem reģitrēti krēslā un tumsā, uz valsts autoceļiem - 55,6%</t>
  </si>
  <si>
    <t>37,4% no visiem smagi ievainotiem reģitrēti krēslā un tumsā, uz valsts autoceļiem - 43,0%</t>
  </si>
  <si>
    <t>32,0% no visiem ievainotājiem reģitrēti krēslā un tumsā, uz valsts autoceļiem  - 36,6%</t>
  </si>
  <si>
    <t>2012. GADĀ CSNg AR CIETUŠAJIEM  SADALĪJUMS PĒC APGAISMOJUMA</t>
  </si>
  <si>
    <t>31,4% no visiem CSNgsm notikuši krēslā un tumsā, uz valsts autoceļiem - 37,9%</t>
  </si>
  <si>
    <t>47,5% no visiem bojā gājušajiem reģitrēti krēslā un tumsā, uz valsts autoceļiem - 51,0%</t>
  </si>
  <si>
    <t>32,4% no visiem ievainotājiem reģitrēti krēslā un tumsā, uz valsts autoceļiem  -38,3%</t>
  </si>
  <si>
    <t>37,1% no visiem smagi ievainotiem reģitrēti krēslā un tumsā, uz valsts autoceļiem - 39,5%</t>
  </si>
  <si>
    <t>2011. GADĀ CSNg AR CIETUŠAJIEM  SADALĪJUMS PĒC APGAISMOJUMA</t>
  </si>
  <si>
    <t>31,4% no visiem CSNgsm notikuši krēslā un tumsā, uz valsts autoceļiem - 38,8%</t>
  </si>
  <si>
    <t>48,6% no visiem bojā gājušajiem reģitrēti krēslā un tumsā, uz valsts autoceļiem - 44,2%</t>
  </si>
  <si>
    <t>30,8% no visiem ievainotājiem reģitrēti krēslā un tumsā, uz valsts autoceļiem  -37,7%</t>
  </si>
  <si>
    <t>39,9% no visiem smagi ievainotiem reģitrēti krēslā un tumsā, uz valsts autoceļiem - 43,1%</t>
  </si>
  <si>
    <t>2010. GADĀ CSNg AR CIETUŠAJIEM  SADALĪJUMS PĒC APGAISMOJUMA</t>
  </si>
  <si>
    <t>2014. GADĀ CSNg AR CIETUŠAJIEM  SADALĪJUMS PĒC APGAISMOJUMA</t>
  </si>
  <si>
    <t>31,2% no visiem CSNgsm notikuši krēslā un tumsā, uz valsts autoceļiem - 34,8%</t>
  </si>
  <si>
    <t>50,5% no visiem bojā gājušajiem reģitrēti krēslā un tumsā, uz valsts autoceļiem - 50,0%</t>
  </si>
  <si>
    <t>31,4% no visiem ievainotājiem reģitrēti krēslā un tumsā, uz valsts autoceļiem  - 30,6%</t>
  </si>
  <si>
    <t>38,9% no visiem smagi ievainotiem reģitrēti krēslā un tumsā, uz valsts autoceļiem - 44,2%</t>
  </si>
  <si>
    <t>2015. GADĀ CSNg AR CIETUŠAJIEM  SADALĪJUMS PĒC APGAISMOJUMA</t>
  </si>
  <si>
    <t>30,3% no visiem CSNgsm notikuši krēslā un tumsā, uz valsts autoceļiem - 34,3%</t>
  </si>
  <si>
    <t>43,6% no visiem bojā gājušajiem reģitrēti krēslā un tumsā, uz valsts autoceļiem - 41,0%</t>
  </si>
  <si>
    <t>30,0% no visiem ievainotājiem reģitrēti krēslā un tumsā, uz valsts autoceļiem  - 32,6%</t>
  </si>
  <si>
    <t>32,8% no visiem smagi ievainotiem reģitrēti krēslā un tumsā, uz valsts autoceļiem - 33,6%</t>
  </si>
  <si>
    <t>2016. GADĀ CSNg AR CIETUŠAJIEM  SADALĪJUMS PĒC APGAISMOJUMA</t>
  </si>
  <si>
    <t>31,3% no visiem CSNgsm notikuši krēslā un tumsā, uz valsts autoceļiem - 36,9%</t>
  </si>
  <si>
    <t>54,4% no visiem bojā gājušajiem reģitrēti krēslā un tumsā, uz valsts autoceļiem - 54,1%</t>
  </si>
  <si>
    <t>30,7% no visiem ievainotājiem reģitrēti krēslā un tumsā, uz valsts autoceļiem  - 33,4%</t>
  </si>
  <si>
    <t>36,2% no visiem smagi ievainotiem reģitrēti krēslā un tumsā, uz valsts autoceļiem - 37,1%</t>
  </si>
  <si>
    <t>2017. GADĀ CSNg AR CIETUŠAJIEM  SADALĪJUMS PĒC APGAISMOJUMA</t>
  </si>
  <si>
    <t>31,5% no visiem CSNgsm notikuši krēslā un tumsā, uz valsts autoceļiem - 37,1%</t>
  </si>
  <si>
    <t>49,3% no visiem bojā gājušajiem reģitrēti krēslā un tumsā, uz valsts autoceļiem - 49,4%</t>
  </si>
  <si>
    <t>31,1% no visiem ievainotājiem reģitrēti krēslā un tumsā, uz valsts autoceļiem  - 34,9%</t>
  </si>
  <si>
    <t>37,1% no visiem smagi ievainotiem reģitrēti krēslā un tumsā, uz valsts autoceļiem - 37,6%</t>
  </si>
  <si>
    <t>2018. GADĀ CSNg AR CIETUŠAJIEM  SADALĪJUMS PĒC APGAISMOJUMA</t>
  </si>
  <si>
    <t>31,5% no visiem CSNgsm notikuši krēslā un tumsā, uz valsts autoceļiem - 35,7%</t>
  </si>
  <si>
    <t>31,3% no visiem ievainotājiem reģitrēti krēslā un tumsā, uz valsts autoceļiem  - 33,5%</t>
  </si>
  <si>
    <t>33,8% no visiem smagi ievainotiem reģitrēti krēslā un tumsā, uz valsts autoceļiem - 31,6%</t>
  </si>
  <si>
    <t>50,0% no visiem bojā gājušajiem reģitrēti krēslā un tumsā, uz valsts autoceļiem - 55,2%</t>
  </si>
  <si>
    <t>2019. GADĀ CSNg AR CIETUŠAJIEM  SADALĪJUMS PĒC APGAISMOJUMA</t>
  </si>
  <si>
    <t>31,1% no visiem CSNgsm notikuši krēslā un tumsā, uz valsts autoceļiem - 32,2%</t>
  </si>
  <si>
    <t>51,5% no visiem bojā gājušajiem reģitrēti krēslā un tumsā, uz valsts autoceļiem - 56,3%</t>
  </si>
  <si>
    <t>30,0% no visiem ievainotājiem reģitrēti krēslā un tumsā, uz valsts autoceļiem  - 28,6%</t>
  </si>
  <si>
    <t>35,4% no visiem smagi ievainotiem reģitrēti krēslā un tumsā, uz valsts autoceļiem - 31,8%</t>
  </si>
  <si>
    <t>2020. GADĀ CSNg AR CIETUŠAJIEM  SADALĪJUMS PĒC APGAISMOJUMA</t>
  </si>
  <si>
    <t>32,3% no visiem CSNgsm notikuši krēslā un tumsā, uz valsts autoceļiem - 34,1%</t>
  </si>
  <si>
    <t>47,5% no visiem bojā gājušajiem reģitrēti krēslā un tumsā, uz valsts autoceļiem - 50,0%</t>
  </si>
  <si>
    <t>31,5% no visiem ievainotājiem reģitrēti krēslā un tumsā, uz valsts autoceļiem  - 32,4%</t>
  </si>
  <si>
    <t>36,7% no visiem smagi ievainotiem reģitrēti krēslā un tumsā, uz valsts autoceļiem - 36,2%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</si>
</sst>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47" x14ac:knownFonts="1">
    <font>
      <sz val="10"/>
      <name val="Arial"/>
      <charset val="186"/>
    </font>
    <font>
      <sz val="10"/>
      <name val="Arial"/>
      <family val="2"/>
      <charset val="186"/>
    </font>
    <font>
      <sz val="10"/>
      <name val="Times New Roman"/>
      <family val="1"/>
      <charset val="186"/>
    </font>
    <font>
      <b/>
      <sz val="10"/>
      <name val="Times New Roman"/>
      <family val="1"/>
      <charset val="186"/>
    </font>
    <font>
      <sz val="8"/>
      <name val="Times New Roman"/>
      <family val="1"/>
      <charset val="186"/>
    </font>
    <font>
      <sz val="8"/>
      <name val="Arial"/>
      <family val="2"/>
      <charset val="186"/>
    </font>
    <font>
      <b/>
      <sz val="10"/>
      <name val="Times New Roman"/>
      <family val="1"/>
      <charset val="186"/>
    </font>
    <font>
      <sz val="9"/>
      <name val="Times New Roman"/>
      <family val="1"/>
      <charset val="186"/>
    </font>
    <font>
      <b/>
      <sz val="8"/>
      <name val="Times New Roman"/>
      <family val="1"/>
      <charset val="186"/>
    </font>
    <font>
      <b/>
      <sz val="14"/>
      <name val="Times New Roman"/>
      <family val="1"/>
      <charset val="186"/>
    </font>
    <font>
      <sz val="10"/>
      <color indexed="10"/>
      <name val="Times New Roman"/>
      <family val="1"/>
      <charset val="186"/>
    </font>
    <font>
      <sz val="9"/>
      <color indexed="8"/>
      <name val="Times New Roman"/>
      <family val="1"/>
      <charset val="186"/>
    </font>
    <font>
      <sz val="8"/>
      <color indexed="8"/>
      <name val="Times New Roman"/>
      <family val="1"/>
      <charset val="186"/>
    </font>
    <font>
      <sz val="8"/>
      <color indexed="10"/>
      <name val="Times New Roman"/>
      <family val="1"/>
      <charset val="186"/>
    </font>
    <font>
      <sz val="8"/>
      <name val="Times New Roman"/>
      <family val="1"/>
    </font>
    <font>
      <sz val="10"/>
      <name val="Times New Roman"/>
      <family val="1"/>
    </font>
    <font>
      <sz val="12"/>
      <color indexed="10"/>
      <name val="Wingdings"/>
      <charset val="2"/>
    </font>
    <font>
      <b/>
      <sz val="10"/>
      <color indexed="8"/>
      <name val="Times New Roman"/>
      <family val="1"/>
      <charset val="186"/>
    </font>
    <font>
      <sz val="10"/>
      <color indexed="10"/>
      <name val="Times New Roman"/>
      <family val="1"/>
    </font>
    <font>
      <sz val="10"/>
      <color theme="1"/>
      <name val="Times New Roman"/>
      <family val="1"/>
    </font>
    <font>
      <sz val="8"/>
      <color rgb="FFFF0000"/>
      <name val="Times New Roman"/>
      <family val="1"/>
      <charset val="186"/>
    </font>
    <font>
      <sz val="10"/>
      <color rgb="FFFF0000"/>
      <name val="Times New Roman"/>
      <family val="1"/>
      <charset val="186"/>
    </font>
    <font>
      <sz val="8"/>
      <color theme="1"/>
      <name val="Times New Roman"/>
      <family val="1"/>
    </font>
    <font>
      <sz val="12"/>
      <name val="Wingdings"/>
      <charset val="2"/>
    </font>
    <font>
      <sz val="9"/>
      <color theme="1"/>
      <name val="Times New Roman"/>
      <family val="1"/>
      <charset val="186"/>
    </font>
    <font>
      <b/>
      <sz val="10"/>
      <color rgb="FFFF0000"/>
      <name val="Times New Roman"/>
      <family val="1"/>
      <charset val="186"/>
    </font>
    <font>
      <sz val="12"/>
      <color rgb="FFFF0000"/>
      <name val="Wingdings"/>
      <charset val="2"/>
    </font>
    <font>
      <b/>
      <sz val="10"/>
      <color theme="1"/>
      <name val="Times New Roman"/>
      <family val="1"/>
      <charset val="186"/>
    </font>
    <font>
      <sz val="10"/>
      <color theme="0"/>
      <name val="Times New Roman"/>
      <family val="1"/>
      <charset val="186"/>
    </font>
    <font>
      <sz val="9"/>
      <color theme="0"/>
      <name val="Times New Roman"/>
      <family val="1"/>
      <charset val="186"/>
    </font>
    <font>
      <sz val="8"/>
      <color theme="0"/>
      <name val="Times New Roman"/>
      <family val="1"/>
      <charset val="186"/>
    </font>
    <font>
      <b/>
      <sz val="10"/>
      <color theme="0"/>
      <name val="Arial"/>
      <family val="2"/>
      <charset val="186"/>
    </font>
    <font>
      <sz val="10"/>
      <color theme="0"/>
      <name val="Arial"/>
      <family val="2"/>
      <charset val="186"/>
    </font>
    <font>
      <sz val="12"/>
      <color indexed="8"/>
      <name val="Wingdings"/>
      <charset val="2"/>
    </font>
    <font>
      <sz val="10"/>
      <color theme="0"/>
      <name val="Times New Roman"/>
      <family val="1"/>
    </font>
    <font>
      <sz val="8"/>
      <color theme="0"/>
      <name val="Times New Roman"/>
      <family val="1"/>
    </font>
    <font>
      <sz val="10"/>
      <color theme="1"/>
      <name val="Times New Roman"/>
      <family val="1"/>
      <charset val="186"/>
    </font>
    <font>
      <b/>
      <sz val="14"/>
      <color theme="1"/>
      <name val="Times New Roman"/>
      <family val="1"/>
      <charset val="186"/>
    </font>
    <font>
      <b/>
      <sz val="14"/>
      <color theme="0"/>
      <name val="Times New Roman"/>
      <family val="1"/>
      <charset val="186"/>
    </font>
    <font>
      <b/>
      <sz val="16"/>
      <color theme="0"/>
      <name val="Times New Roman"/>
      <family val="1"/>
      <charset val="186"/>
    </font>
    <font>
      <b/>
      <sz val="10"/>
      <color theme="0"/>
      <name val="Times New Roman"/>
      <family val="1"/>
      <charset val="186"/>
    </font>
    <font>
      <sz val="8"/>
      <color theme="1"/>
      <name val="Times New Roman"/>
      <family val="1"/>
      <charset val="186"/>
    </font>
    <font>
      <b/>
      <sz val="16"/>
      <color theme="1"/>
      <name val="Times New Roman"/>
      <family val="1"/>
      <charset val="186"/>
    </font>
    <font>
      <sz val="10"/>
      <color theme="1"/>
      <name val="Arial"/>
      <family val="2"/>
      <charset val="186"/>
    </font>
    <font>
      <b/>
      <sz val="10"/>
      <color theme="1"/>
      <name val="Arial"/>
      <family val="2"/>
      <charset val="186"/>
    </font>
    <font>
      <b/>
      <sz val="8"/>
      <color theme="1"/>
      <name val="Times New Roman"/>
      <family val="1"/>
      <charset val="186"/>
    </font>
    <font>
      <b/>
      <sz val="8"/>
      <color theme="0"/>
      <name val="Times New Roman"/>
      <family val="1"/>
      <charset val="186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2">
    <xf numFmtId="0" fontId="0" fillId="0" borderId="0" xfId="0"/>
    <xf numFmtId="0" fontId="2" fillId="0" borderId="1" xfId="0" applyFont="1" applyBorder="1"/>
    <xf numFmtId="0" fontId="2" fillId="0" borderId="0" xfId="0" applyFont="1" applyBorder="1"/>
    <xf numFmtId="0" fontId="2" fillId="2" borderId="0" xfId="0" applyFont="1" applyFill="1" applyBorder="1"/>
    <xf numFmtId="0" fontId="2" fillId="0" borderId="0" xfId="0" applyFont="1" applyBorder="1" applyAlignment="1">
      <alignment horizontal="centerContinuous"/>
    </xf>
    <xf numFmtId="0" fontId="7" fillId="0" borderId="0" xfId="0" applyFont="1" applyBorder="1"/>
    <xf numFmtId="0" fontId="7" fillId="0" borderId="2" xfId="0" applyFont="1" applyBorder="1"/>
    <xf numFmtId="0" fontId="4" fillId="0" borderId="0" xfId="0" applyFont="1" applyBorder="1"/>
    <xf numFmtId="0" fontId="7" fillId="0" borderId="0" xfId="0" applyFont="1" applyBorder="1" applyAlignment="1">
      <alignment horizontal="left"/>
    </xf>
    <xf numFmtId="0" fontId="7" fillId="0" borderId="3" xfId="0" applyFont="1" applyBorder="1" applyAlignment="1">
      <alignment horizontal="left"/>
    </xf>
    <xf numFmtId="164" fontId="7" fillId="0" borderId="1" xfId="1" applyNumberFormat="1" applyFont="1" applyBorder="1"/>
    <xf numFmtId="0" fontId="7" fillId="0" borderId="4" xfId="0" applyFont="1" applyBorder="1" applyAlignment="1">
      <alignment horizontal="left"/>
    </xf>
    <xf numFmtId="0" fontId="7" fillId="0" borderId="2" xfId="0" applyFont="1" applyBorder="1" applyAlignment="1">
      <alignment horizontal="left"/>
    </xf>
    <xf numFmtId="164" fontId="7" fillId="0" borderId="5" xfId="1" applyNumberFormat="1" applyFont="1" applyBorder="1"/>
    <xf numFmtId="0" fontId="7" fillId="0" borderId="3" xfId="0" applyFont="1" applyBorder="1"/>
    <xf numFmtId="0" fontId="4" fillId="0" borderId="3" xfId="0" applyFont="1" applyBorder="1"/>
    <xf numFmtId="0" fontId="4" fillId="0" borderId="0" xfId="0" applyFont="1" applyBorder="1" applyAlignment="1">
      <alignment horizontal="centerContinuous"/>
    </xf>
    <xf numFmtId="0" fontId="6" fillId="0" borderId="0" xfId="0" applyFont="1" applyBorder="1" applyAlignment="1">
      <alignment horizontal="centerContinuous"/>
    </xf>
    <xf numFmtId="0" fontId="3" fillId="0" borderId="0" xfId="0" applyFont="1" applyBorder="1" applyAlignment="1">
      <alignment horizontal="centerContinuous"/>
    </xf>
    <xf numFmtId="0" fontId="10" fillId="0" borderId="0" xfId="0" applyFont="1" applyBorder="1"/>
    <xf numFmtId="0" fontId="11" fillId="0" borderId="0" xfId="0" applyFont="1" applyBorder="1"/>
    <xf numFmtId="0" fontId="11" fillId="0" borderId="2" xfId="0" applyFont="1" applyBorder="1"/>
    <xf numFmtId="0" fontId="8" fillId="3" borderId="6" xfId="0" applyFont="1" applyFill="1" applyBorder="1" applyAlignment="1">
      <alignment horizontal="centerContinuous"/>
    </xf>
    <xf numFmtId="0" fontId="4" fillId="3" borderId="7" xfId="0" applyFont="1" applyFill="1" applyBorder="1" applyAlignment="1">
      <alignment horizontal="centerContinuous"/>
    </xf>
    <xf numFmtId="0" fontId="6" fillId="3" borderId="6" xfId="0" applyFont="1" applyFill="1" applyBorder="1" applyAlignment="1">
      <alignment horizontal="centerContinuous"/>
    </xf>
    <xf numFmtId="0" fontId="2" fillId="3" borderId="8" xfId="0" applyFont="1" applyFill="1" applyBorder="1" applyAlignment="1">
      <alignment horizontal="centerContinuous"/>
    </xf>
    <xf numFmtId="0" fontId="2" fillId="3" borderId="7" xfId="0" applyFont="1" applyFill="1" applyBorder="1" applyAlignment="1">
      <alignment horizontal="centerContinuous"/>
    </xf>
    <xf numFmtId="0" fontId="9" fillId="0" borderId="0" xfId="0" applyFont="1" applyBorder="1"/>
    <xf numFmtId="0" fontId="12" fillId="0" borderId="0" xfId="0" applyFont="1" applyBorder="1"/>
    <xf numFmtId="0" fontId="10" fillId="2" borderId="0" xfId="0" applyFont="1" applyFill="1" applyBorder="1"/>
    <xf numFmtId="0" fontId="13" fillId="2" borderId="0" xfId="0" applyFont="1" applyFill="1" applyBorder="1"/>
    <xf numFmtId="0" fontId="2" fillId="0" borderId="5" xfId="0" applyFont="1" applyBorder="1"/>
    <xf numFmtId="0" fontId="13" fillId="0" borderId="0" xfId="0" applyFont="1" applyBorder="1"/>
    <xf numFmtId="0" fontId="14" fillId="0" borderId="3" xfId="0" applyFont="1" applyBorder="1"/>
    <xf numFmtId="0" fontId="14" fillId="0" borderId="1" xfId="0" applyFont="1" applyBorder="1"/>
    <xf numFmtId="0" fontId="14" fillId="0" borderId="4" xfId="0" applyFont="1" applyBorder="1"/>
    <xf numFmtId="0" fontId="2" fillId="0" borderId="7" xfId="0" applyFont="1" applyBorder="1"/>
    <xf numFmtId="0" fontId="4" fillId="0" borderId="0" xfId="0" applyFont="1" applyBorder="1" applyAlignment="1">
      <alignment vertical="top"/>
    </xf>
    <xf numFmtId="0" fontId="4" fillId="0" borderId="3" xfId="0" applyFont="1" applyFill="1" applyBorder="1"/>
    <xf numFmtId="0" fontId="12" fillId="0" borderId="1" xfId="0" applyFont="1" applyFill="1" applyBorder="1"/>
    <xf numFmtId="0" fontId="12" fillId="0" borderId="5" xfId="0" applyFont="1" applyFill="1" applyBorder="1"/>
    <xf numFmtId="0" fontId="19" fillId="0" borderId="0" xfId="0" applyFont="1" applyBorder="1"/>
    <xf numFmtId="0" fontId="4" fillId="0" borderId="0" xfId="0" applyFont="1" applyFill="1" applyBorder="1"/>
    <xf numFmtId="0" fontId="22" fillId="0" borderId="1" xfId="0" applyFont="1" applyBorder="1"/>
    <xf numFmtId="0" fontId="22" fillId="3" borderId="7" xfId="0" applyFont="1" applyFill="1" applyBorder="1" applyAlignment="1">
      <alignment horizontal="centerContinuous"/>
    </xf>
    <xf numFmtId="0" fontId="4" fillId="0" borderId="1" xfId="0" applyFont="1" applyFill="1" applyBorder="1"/>
    <xf numFmtId="0" fontId="14" fillId="0" borderId="4" xfId="0" applyFont="1" applyFill="1" applyBorder="1"/>
    <xf numFmtId="0" fontId="4" fillId="0" borderId="5" xfId="0" applyFont="1" applyFill="1" applyBorder="1"/>
    <xf numFmtId="0" fontId="22" fillId="0" borderId="5" xfId="0" applyFont="1" applyFill="1" applyBorder="1"/>
    <xf numFmtId="0" fontId="14" fillId="0" borderId="5" xfId="0" applyFont="1" applyFill="1" applyBorder="1"/>
    <xf numFmtId="0" fontId="23" fillId="0" borderId="0" xfId="0" applyFont="1" applyFill="1" applyAlignment="1">
      <alignment horizontal="center"/>
    </xf>
    <xf numFmtId="0" fontId="16" fillId="0" borderId="0" xfId="0" applyFont="1" applyFill="1" applyAlignment="1">
      <alignment horizontal="center"/>
    </xf>
    <xf numFmtId="0" fontId="18" fillId="0" borderId="0" xfId="0" applyFont="1" applyFill="1" applyBorder="1"/>
    <xf numFmtId="0" fontId="13" fillId="0" borderId="0" xfId="0" applyFont="1" applyFill="1" applyBorder="1"/>
    <xf numFmtId="0" fontId="2" fillId="0" borderId="0" xfId="0" applyFont="1" applyFill="1" applyBorder="1" applyAlignment="1"/>
    <xf numFmtId="0" fontId="4" fillId="0" borderId="0" xfId="0" applyFont="1" applyFill="1" applyBorder="1" applyAlignment="1"/>
    <xf numFmtId="0" fontId="12" fillId="0" borderId="0" xfId="0" applyFont="1" applyFill="1" applyBorder="1" applyAlignment="1"/>
    <xf numFmtId="0" fontId="20" fillId="0" borderId="0" xfId="0" applyFont="1" applyFill="1" applyBorder="1" applyAlignment="1"/>
    <xf numFmtId="0" fontId="15" fillId="0" borderId="0" xfId="0" applyFont="1" applyFill="1" applyBorder="1" applyAlignment="1"/>
    <xf numFmtId="0" fontId="25" fillId="0" borderId="0" xfId="0" applyFont="1" applyFill="1" applyAlignment="1">
      <alignment horizontal="left"/>
    </xf>
    <xf numFmtId="0" fontId="21" fillId="0" borderId="0" xfId="0" applyFont="1" applyFill="1" applyAlignment="1"/>
    <xf numFmtId="0" fontId="26" fillId="0" borderId="0" xfId="0" applyFont="1" applyFill="1" applyAlignment="1">
      <alignment horizontal="center"/>
    </xf>
    <xf numFmtId="0" fontId="3" fillId="3" borderId="6" xfId="0" applyFont="1" applyFill="1" applyBorder="1" applyAlignment="1">
      <alignment horizontal="centerContinuous"/>
    </xf>
    <xf numFmtId="0" fontId="28" fillId="0" borderId="0" xfId="0" applyFont="1" applyFill="1" applyBorder="1"/>
    <xf numFmtId="0" fontId="29" fillId="0" borderId="0" xfId="0" applyFont="1" applyFill="1" applyBorder="1"/>
    <xf numFmtId="0" fontId="30" fillId="0" borderId="0" xfId="0" applyFont="1" applyFill="1" applyBorder="1"/>
    <xf numFmtId="0" fontId="28" fillId="0" borderId="0" xfId="0" applyFont="1" applyFill="1" applyBorder="1" applyAlignment="1">
      <alignment horizontal="center"/>
    </xf>
    <xf numFmtId="1" fontId="31" fillId="0" borderId="0" xfId="0" applyNumberFormat="1" applyFont="1" applyFill="1" applyBorder="1"/>
    <xf numFmtId="1" fontId="32" fillId="0" borderId="0" xfId="0" applyNumberFormat="1" applyFont="1" applyFill="1" applyBorder="1"/>
    <xf numFmtId="0" fontId="3" fillId="0" borderId="0" xfId="0" applyFont="1" applyFill="1" applyAlignment="1">
      <alignment horizontal="left"/>
    </xf>
    <xf numFmtId="0" fontId="2" fillId="0" borderId="0" xfId="0" applyFont="1" applyFill="1" applyAlignment="1"/>
    <xf numFmtId="0" fontId="33" fillId="0" borderId="0" xfId="0" applyFont="1" applyFill="1" applyAlignment="1">
      <alignment horizontal="center"/>
    </xf>
    <xf numFmtId="1" fontId="31" fillId="0" borderId="0" xfId="0" applyNumberFormat="1" applyFont="1" applyFill="1"/>
    <xf numFmtId="1" fontId="32" fillId="0" borderId="0" xfId="0" applyNumberFormat="1" applyFont="1" applyFill="1"/>
    <xf numFmtId="0" fontId="22" fillId="0" borderId="5" xfId="0" applyFont="1" applyBorder="1"/>
    <xf numFmtId="0" fontId="14" fillId="0" borderId="5" xfId="0" applyFont="1" applyBorder="1"/>
    <xf numFmtId="0" fontId="20" fillId="5" borderId="0" xfId="0" applyFont="1" applyFill="1" applyBorder="1"/>
    <xf numFmtId="0" fontId="21" fillId="5" borderId="0" xfId="0" applyFont="1" applyFill="1"/>
    <xf numFmtId="0" fontId="21" fillId="5" borderId="0" xfId="0" applyFont="1" applyFill="1" applyBorder="1"/>
    <xf numFmtId="0" fontId="23" fillId="5" borderId="0" xfId="0" applyFont="1" applyFill="1" applyAlignment="1">
      <alignment horizontal="center"/>
    </xf>
    <xf numFmtId="0" fontId="15" fillId="5" borderId="0" xfId="0" applyFont="1" applyFill="1" applyBorder="1"/>
    <xf numFmtId="0" fontId="2" fillId="5" borderId="0" xfId="0" applyFont="1" applyFill="1" applyBorder="1"/>
    <xf numFmtId="0" fontId="4" fillId="5" borderId="0" xfId="0" applyFont="1" applyFill="1" applyBorder="1"/>
    <xf numFmtId="0" fontId="16" fillId="5" borderId="0" xfId="0" applyFont="1" applyFill="1" applyAlignment="1">
      <alignment horizontal="center"/>
    </xf>
    <xf numFmtId="0" fontId="18" fillId="5" borderId="0" xfId="0" applyFont="1" applyFill="1" applyBorder="1"/>
    <xf numFmtId="0" fontId="13" fillId="5" borderId="0" xfId="0" applyFont="1" applyFill="1" applyBorder="1"/>
    <xf numFmtId="9" fontId="28" fillId="0" borderId="0" xfId="1" applyFont="1" applyFill="1" applyBorder="1"/>
    <xf numFmtId="0" fontId="34" fillId="0" borderId="0" xfId="0" applyFont="1" applyFill="1" applyBorder="1"/>
    <xf numFmtId="0" fontId="35" fillId="0" borderId="0" xfId="0" applyFont="1" applyFill="1" applyBorder="1"/>
    <xf numFmtId="0" fontId="36" fillId="0" borderId="0" xfId="0" applyFont="1" applyBorder="1"/>
    <xf numFmtId="0" fontId="24" fillId="0" borderId="0" xfId="0" applyFont="1" applyBorder="1"/>
    <xf numFmtId="0" fontId="37" fillId="0" borderId="0" xfId="0" applyFont="1" applyBorder="1"/>
    <xf numFmtId="0" fontId="28" fillId="0" borderId="0" xfId="0" applyFont="1" applyBorder="1"/>
    <xf numFmtId="0" fontId="29" fillId="0" borderId="0" xfId="0" applyFont="1" applyBorder="1"/>
    <xf numFmtId="9" fontId="28" fillId="0" borderId="0" xfId="1" applyNumberFormat="1" applyFont="1" applyFill="1" applyBorder="1"/>
    <xf numFmtId="0" fontId="32" fillId="0" borderId="0" xfId="0" applyFont="1" applyFill="1" applyBorder="1"/>
    <xf numFmtId="0" fontId="32" fillId="0" borderId="0" xfId="0" applyNumberFormat="1" applyFont="1" applyFill="1" applyBorder="1"/>
    <xf numFmtId="0" fontId="32" fillId="0" borderId="0" xfId="0" applyFont="1" applyFill="1" applyBorder="1" applyAlignment="1">
      <alignment horizontal="left" indent="1"/>
    </xf>
    <xf numFmtId="0" fontId="31" fillId="0" borderId="0" xfId="0" applyFont="1" applyFill="1" applyBorder="1"/>
    <xf numFmtId="0" fontId="38" fillId="0" borderId="0" xfId="0" applyFont="1" applyBorder="1"/>
    <xf numFmtId="0" fontId="39" fillId="0" borderId="0" xfId="0" applyFont="1" applyBorder="1"/>
    <xf numFmtId="0" fontId="36" fillId="0" borderId="0" xfId="0" applyFont="1" applyFill="1" applyBorder="1"/>
    <xf numFmtId="0" fontId="24" fillId="0" borderId="0" xfId="0" applyFont="1" applyFill="1" applyBorder="1"/>
    <xf numFmtId="0" fontId="41" fillId="0" borderId="0" xfId="0" applyFont="1" applyBorder="1"/>
    <xf numFmtId="0" fontId="42" fillId="0" borderId="0" xfId="0" applyFont="1" applyBorder="1"/>
    <xf numFmtId="0" fontId="30" fillId="0" borderId="0" xfId="0" applyFont="1" applyBorder="1"/>
    <xf numFmtId="0" fontId="31" fillId="0" borderId="0" xfId="0" applyFont="1" applyFill="1" applyBorder="1" applyAlignment="1">
      <alignment horizontal="left"/>
    </xf>
    <xf numFmtId="0" fontId="30" fillId="0" borderId="0" xfId="0" applyFont="1" applyFill="1" applyBorder="1" applyAlignment="1">
      <alignment horizontal="center"/>
    </xf>
    <xf numFmtId="0" fontId="41" fillId="0" borderId="0" xfId="0" applyFont="1" applyFill="1" applyBorder="1"/>
    <xf numFmtId="1" fontId="44" fillId="0" borderId="0" xfId="0" applyNumberFormat="1" applyFont="1" applyFill="1" applyBorder="1"/>
    <xf numFmtId="1" fontId="43" fillId="0" borderId="0" xfId="0" applyNumberFormat="1" applyFont="1" applyFill="1" applyBorder="1"/>
    <xf numFmtId="0" fontId="44" fillId="0" borderId="0" xfId="0" applyFont="1" applyFill="1" applyBorder="1" applyAlignment="1">
      <alignment horizontal="left"/>
    </xf>
    <xf numFmtId="0" fontId="43" fillId="0" borderId="0" xfId="0" applyFont="1" applyFill="1" applyBorder="1" applyAlignment="1">
      <alignment horizontal="left" indent="1"/>
    </xf>
    <xf numFmtId="9" fontId="36" fillId="0" borderId="0" xfId="1" applyFont="1" applyFill="1" applyBorder="1"/>
    <xf numFmtId="0" fontId="7" fillId="0" borderId="10" xfId="0" applyFont="1" applyBorder="1" applyAlignment="1">
      <alignment horizontal="left"/>
    </xf>
    <xf numFmtId="0" fontId="7" fillId="0" borderId="9" xfId="0" applyFont="1" applyBorder="1" applyAlignment="1">
      <alignment horizontal="left"/>
    </xf>
    <xf numFmtId="164" fontId="7" fillId="0" borderId="11" xfId="1" applyNumberFormat="1" applyFont="1" applyBorder="1"/>
    <xf numFmtId="9" fontId="36" fillId="0" borderId="0" xfId="1" applyNumberFormat="1" applyFont="1" applyFill="1" applyBorder="1"/>
    <xf numFmtId="0" fontId="43" fillId="0" borderId="0" xfId="0" applyFont="1" applyFill="1" applyBorder="1"/>
    <xf numFmtId="0" fontId="43" fillId="0" borderId="0" xfId="0" applyNumberFormat="1" applyFont="1" applyFill="1" applyBorder="1"/>
    <xf numFmtId="0" fontId="44" fillId="0" borderId="0" xfId="0" applyFont="1" applyFill="1" applyBorder="1"/>
    <xf numFmtId="164" fontId="36" fillId="0" borderId="0" xfId="1" applyNumberFormat="1" applyFont="1" applyFill="1" applyBorder="1"/>
    <xf numFmtId="0" fontId="36" fillId="0" borderId="0" xfId="0" applyFont="1" applyFill="1" applyBorder="1" applyProtection="1">
      <protection hidden="1"/>
    </xf>
    <xf numFmtId="164" fontId="43" fillId="0" borderId="0" xfId="1" applyNumberFormat="1" applyFont="1" applyFill="1" applyBorder="1"/>
    <xf numFmtId="0" fontId="43" fillId="0" borderId="0" xfId="0" applyFont="1" applyFill="1" applyBorder="1" applyAlignment="1">
      <alignment horizontal="left"/>
    </xf>
    <xf numFmtId="0" fontId="44" fillId="0" borderId="0" xfId="0" applyNumberFormat="1" applyFont="1" applyFill="1" applyBorder="1"/>
    <xf numFmtId="1" fontId="45" fillId="0" borderId="0" xfId="0" applyNumberFormat="1" applyFont="1" applyFill="1" applyBorder="1"/>
    <xf numFmtId="1" fontId="41" fillId="0" borderId="0" xfId="0" applyNumberFormat="1" applyFont="1" applyFill="1" applyBorder="1"/>
    <xf numFmtId="1" fontId="36" fillId="0" borderId="0" xfId="0" applyNumberFormat="1" applyFont="1" applyFill="1" applyBorder="1"/>
    <xf numFmtId="0" fontId="27" fillId="0" borderId="0" xfId="0" applyFont="1" applyFill="1" applyBorder="1"/>
    <xf numFmtId="0" fontId="43" fillId="0" borderId="0" xfId="0" applyFont="1" applyFill="1"/>
    <xf numFmtId="0" fontId="30" fillId="0" borderId="0" xfId="0" applyFont="1" applyFill="1" applyBorder="1" applyAlignment="1">
      <alignment horizontal="center"/>
    </xf>
    <xf numFmtId="0" fontId="36" fillId="0" borderId="0" xfId="0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/>
    </xf>
    <xf numFmtId="0" fontId="28" fillId="0" borderId="0" xfId="0" applyFont="1" applyFill="1" applyBorder="1" applyAlignment="1">
      <alignment horizontal="center"/>
    </xf>
    <xf numFmtId="164" fontId="28" fillId="0" borderId="0" xfId="1" applyNumberFormat="1" applyFont="1" applyFill="1" applyBorder="1"/>
    <xf numFmtId="0" fontId="28" fillId="0" borderId="0" xfId="0" applyFont="1" applyFill="1" applyBorder="1" applyProtection="1">
      <protection hidden="1"/>
    </xf>
    <xf numFmtId="0" fontId="28" fillId="0" borderId="0" xfId="0" applyFont="1" applyBorder="1" applyAlignment="1">
      <alignment horizontal="right"/>
    </xf>
    <xf numFmtId="164" fontId="32" fillId="0" borderId="0" xfId="1" applyNumberFormat="1" applyFont="1" applyFill="1" applyBorder="1"/>
    <xf numFmtId="0" fontId="32" fillId="0" borderId="0" xfId="0" applyFont="1" applyFill="1" applyBorder="1" applyAlignment="1">
      <alignment horizontal="left"/>
    </xf>
    <xf numFmtId="0" fontId="31" fillId="0" borderId="0" xfId="0" applyNumberFormat="1" applyFont="1" applyFill="1" applyBorder="1"/>
    <xf numFmtId="1" fontId="46" fillId="0" borderId="0" xfId="0" applyNumberFormat="1" applyFont="1" applyFill="1" applyBorder="1"/>
    <xf numFmtId="1" fontId="30" fillId="0" borderId="0" xfId="0" applyNumberFormat="1" applyFont="1" applyFill="1" applyBorder="1"/>
    <xf numFmtId="1" fontId="28" fillId="0" borderId="0" xfId="0" applyNumberFormat="1" applyFont="1" applyFill="1" applyBorder="1"/>
    <xf numFmtId="0" fontId="40" fillId="0" borderId="0" xfId="0" applyFont="1" applyFill="1" applyBorder="1"/>
    <xf numFmtId="0" fontId="32" fillId="0" borderId="0" xfId="0" applyFont="1" applyFill="1"/>
    <xf numFmtId="0" fontId="28" fillId="0" borderId="0" xfId="0" applyFont="1" applyFill="1" applyBorder="1" applyAlignment="1">
      <alignment horizontal="center"/>
    </xf>
    <xf numFmtId="0" fontId="2" fillId="0" borderId="0" xfId="0" applyFont="1" applyFill="1" applyBorder="1"/>
    <xf numFmtId="0" fontId="7" fillId="0" borderId="0" xfId="0" applyFont="1" applyFill="1" applyBorder="1"/>
    <xf numFmtId="0" fontId="15" fillId="0" borderId="0" xfId="0" applyFont="1" applyBorder="1"/>
    <xf numFmtId="0" fontId="14" fillId="3" borderId="7" xfId="0" applyFont="1" applyFill="1" applyBorder="1" applyAlignment="1">
      <alignment horizontal="centerContinuous"/>
    </xf>
    <xf numFmtId="0" fontId="30" fillId="0" borderId="0" xfId="0" applyFont="1" applyFill="1" applyBorder="1" applyAlignment="1">
      <alignment horizontal="center"/>
    </xf>
    <xf numFmtId="0" fontId="17" fillId="2" borderId="0" xfId="0" applyFont="1" applyFill="1" applyBorder="1" applyAlignment="1">
      <alignment horizontal="center"/>
    </xf>
    <xf numFmtId="0" fontId="40" fillId="0" borderId="0" xfId="0" applyFont="1" applyBorder="1" applyAlignment="1">
      <alignment horizontal="center"/>
    </xf>
    <xf numFmtId="0" fontId="30" fillId="0" borderId="0" xfId="0" applyFont="1" applyFill="1" applyBorder="1" applyAlignment="1">
      <alignment horizontal="center"/>
    </xf>
    <xf numFmtId="0" fontId="24" fillId="0" borderId="9" xfId="0" applyFont="1" applyBorder="1" applyAlignment="1">
      <alignment horizontal="center"/>
    </xf>
    <xf numFmtId="0" fontId="24" fillId="0" borderId="0" xfId="0" applyFont="1" applyBorder="1" applyAlignment="1">
      <alignment horizontal="center"/>
    </xf>
    <xf numFmtId="0" fontId="24" fillId="0" borderId="2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28" fillId="0" borderId="0" xfId="0" applyFont="1" applyFill="1" applyBorder="1" applyAlignment="1">
      <alignment horizontal="center"/>
    </xf>
    <xf numFmtId="0" fontId="27" fillId="4" borderId="0" xfId="0" applyFont="1" applyFill="1" applyAlignment="1">
      <alignment horizontal="left"/>
    </xf>
    <xf numFmtId="0" fontId="41" fillId="0" borderId="0" xfId="0" applyFont="1" applyFill="1" applyBorder="1" applyAlignment="1">
      <alignment horizontal="center"/>
    </xf>
    <xf numFmtId="0" fontId="27" fillId="0" borderId="0" xfId="0" applyFont="1" applyBorder="1" applyAlignment="1">
      <alignment horizontal="center"/>
    </xf>
    <xf numFmtId="0" fontId="3" fillId="4" borderId="0" xfId="0" applyFont="1" applyFill="1" applyAlignment="1">
      <alignment horizontal="left"/>
    </xf>
    <xf numFmtId="0" fontId="7" fillId="0" borderId="2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27" fillId="5" borderId="0" xfId="0" applyFont="1" applyFill="1" applyAlignment="1">
      <alignment horizontal="center"/>
    </xf>
    <xf numFmtId="0" fontId="11" fillId="0" borderId="0" xfId="0" applyFont="1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11" fillId="0" borderId="9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C0C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lv-LV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'2020.g.'!$U$53:$U$77</c:f>
              <c:numCache>
                <c:formatCode>General</c:formatCode>
                <c:ptCount val="25"/>
              </c:numCache>
            </c:numRef>
          </c:cat>
          <c:val>
            <c:numRef>
              <c:f>LAPA15!#REF!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432510376"/>
        <c:axId val="432507632"/>
      </c:barChart>
      <c:catAx>
        <c:axId val="432510376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lv-LV"/>
          </a:p>
        </c:txPr>
        <c:crossAx val="43250763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43250763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3251037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FFFFFF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lv-LV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3601286173633424E-2"/>
          <c:y val="5.3623188405797093E-2"/>
          <c:w val="0.90996856000094206"/>
          <c:h val="0.8"/>
        </c:manualLayout>
      </c:layout>
      <c:lineChart>
        <c:grouping val="standard"/>
        <c:varyColors val="0"/>
        <c:ser>
          <c:idx val="2"/>
          <c:order val="0"/>
          <c:tx>
            <c:strRef>
              <c:f>'2020.g.'!$V$14</c:f>
              <c:strCache>
                <c:ptCount val="1"/>
                <c:pt idx="0">
                  <c:v>CSNgsm (dienasgaismā)</c:v>
                </c:pt>
              </c:strCache>
            </c:strRef>
          </c:tx>
          <c:spPr>
            <a:ln w="25400">
              <a:solidFill>
                <a:srgbClr val="339933"/>
              </a:solidFill>
              <a:prstDash val="solid"/>
            </a:ln>
          </c:spPr>
          <c:marker>
            <c:symbol val="triangle"/>
            <c:size val="7"/>
            <c:spPr>
              <a:solidFill>
                <a:schemeClr val="bg1"/>
              </a:solidFill>
              <a:ln>
                <a:solidFill>
                  <a:srgbClr val="339933"/>
                </a:solidFill>
                <a:prstDash val="solid"/>
              </a:ln>
            </c:spPr>
          </c:marker>
          <c:cat>
            <c:numRef>
              <c:f>'2020.g.'!$W$12:$AP$12</c:f>
              <c:numCache>
                <c:formatCode>General</c:formatCode>
                <c:ptCount val="2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</c:numCache>
            </c:numRef>
          </c:cat>
          <c:val>
            <c:numRef>
              <c:f>'2020.g.'!$W$14:$AP$14</c:f>
              <c:numCache>
                <c:formatCode>0%</c:formatCode>
                <c:ptCount val="20"/>
                <c:pt idx="0">
                  <c:v>1</c:v>
                </c:pt>
                <c:pt idx="1">
                  <c:v>1.0777777777777777</c:v>
                </c:pt>
                <c:pt idx="2">
                  <c:v>1.1323232323232324</c:v>
                </c:pt>
                <c:pt idx="3">
                  <c:v>1.0909090909090908</c:v>
                </c:pt>
                <c:pt idx="4">
                  <c:v>0.95319865319865316</c:v>
                </c:pt>
                <c:pt idx="5">
                  <c:v>0.92457912457912461</c:v>
                </c:pt>
                <c:pt idx="6">
                  <c:v>0.99865319865319868</c:v>
                </c:pt>
                <c:pt idx="7">
                  <c:v>0.92659932659932664</c:v>
                </c:pt>
                <c:pt idx="8">
                  <c:v>0.72020202020202018</c:v>
                </c:pt>
                <c:pt idx="9">
                  <c:v>0.72457912457912454</c:v>
                </c:pt>
                <c:pt idx="10">
                  <c:v>0.78215488215488216</c:v>
                </c:pt>
                <c:pt idx="11">
                  <c:v>0.77575757575757576</c:v>
                </c:pt>
                <c:pt idx="12">
                  <c:v>0.8</c:v>
                </c:pt>
                <c:pt idx="13">
                  <c:v>0.86397306397306395</c:v>
                </c:pt>
                <c:pt idx="14">
                  <c:v>0.86599326599326598</c:v>
                </c:pt>
                <c:pt idx="15">
                  <c:v>0.8794612794612795</c:v>
                </c:pt>
                <c:pt idx="16">
                  <c:v>0.89326599326599332</c:v>
                </c:pt>
                <c:pt idx="17">
                  <c:v>0.91683501683501678</c:v>
                </c:pt>
                <c:pt idx="18">
                  <c:v>0.86464646464646466</c:v>
                </c:pt>
                <c:pt idx="19">
                  <c:v>0.77609427609427606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'2020.g.'!$V$15</c:f>
              <c:strCache>
                <c:ptCount val="1"/>
                <c:pt idx="0">
                  <c:v>CSNgsm (krēslā)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bg1"/>
              </a:solidFill>
              <a:ln cap="rnd">
                <a:solidFill>
                  <a:srgbClr val="FF0000"/>
                </a:solidFill>
                <a:prstDash val="solid"/>
              </a:ln>
            </c:spPr>
          </c:marker>
          <c:cat>
            <c:numRef>
              <c:f>'2020.g.'!$W$12:$AP$12</c:f>
              <c:numCache>
                <c:formatCode>General</c:formatCode>
                <c:ptCount val="2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</c:numCache>
            </c:numRef>
          </c:cat>
          <c:val>
            <c:numRef>
              <c:f>'2020.g.'!$W$15:$AP$15</c:f>
              <c:numCache>
                <c:formatCode>0%</c:formatCode>
                <c:ptCount val="20"/>
                <c:pt idx="0">
                  <c:v>1</c:v>
                </c:pt>
                <c:pt idx="1">
                  <c:v>1.1442307692307692</c:v>
                </c:pt>
                <c:pt idx="2">
                  <c:v>1.1826923076923077</c:v>
                </c:pt>
                <c:pt idx="3">
                  <c:v>1.0625</c:v>
                </c:pt>
                <c:pt idx="4">
                  <c:v>1.1394230769230769</c:v>
                </c:pt>
                <c:pt idx="5">
                  <c:v>0.92788461538461542</c:v>
                </c:pt>
                <c:pt idx="6">
                  <c:v>1.1634615384615385</c:v>
                </c:pt>
                <c:pt idx="7">
                  <c:v>0.89903846153846156</c:v>
                </c:pt>
                <c:pt idx="8">
                  <c:v>0.75480769230769229</c:v>
                </c:pt>
                <c:pt idx="9">
                  <c:v>0.75961538461538458</c:v>
                </c:pt>
                <c:pt idx="10">
                  <c:v>0.66346153846153844</c:v>
                </c:pt>
                <c:pt idx="11">
                  <c:v>0.6875</c:v>
                </c:pt>
                <c:pt idx="12">
                  <c:v>0.86057692307692313</c:v>
                </c:pt>
                <c:pt idx="13">
                  <c:v>0.78846153846153844</c:v>
                </c:pt>
                <c:pt idx="14">
                  <c:v>0.69230769230769229</c:v>
                </c:pt>
                <c:pt idx="15">
                  <c:v>0.79807692307692313</c:v>
                </c:pt>
                <c:pt idx="16">
                  <c:v>0.63942307692307687</c:v>
                </c:pt>
                <c:pt idx="17">
                  <c:v>0.75480769230769229</c:v>
                </c:pt>
                <c:pt idx="18">
                  <c:v>0.75961538461538458</c:v>
                </c:pt>
                <c:pt idx="19">
                  <c:v>0.91346153846153844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'2020.g.'!$V$16</c:f>
              <c:strCache>
                <c:ptCount val="1"/>
                <c:pt idx="0">
                  <c:v>CSNgsm (tumsā)</c:v>
                </c:pt>
              </c:strCache>
            </c:strRef>
          </c:tx>
          <c:marker>
            <c:spPr>
              <a:solidFill>
                <a:schemeClr val="bg1"/>
              </a:solidFill>
            </c:spPr>
          </c:marker>
          <c:cat>
            <c:numRef>
              <c:f>'2020.g.'!$W$12:$AP$12</c:f>
              <c:numCache>
                <c:formatCode>General</c:formatCode>
                <c:ptCount val="2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</c:numCache>
            </c:numRef>
          </c:cat>
          <c:val>
            <c:numRef>
              <c:f>'2020.g.'!$W$16:$AP$16</c:f>
              <c:numCache>
                <c:formatCode>0%</c:formatCode>
                <c:ptCount val="20"/>
                <c:pt idx="0">
                  <c:v>1</c:v>
                </c:pt>
                <c:pt idx="1">
                  <c:v>1.035264483627204</c:v>
                </c:pt>
                <c:pt idx="2">
                  <c:v>1.114609571788413</c:v>
                </c:pt>
                <c:pt idx="3">
                  <c:v>1.0201511335012594</c:v>
                </c:pt>
                <c:pt idx="4">
                  <c:v>0.88035264483627207</c:v>
                </c:pt>
                <c:pt idx="5">
                  <c:v>0.85831234256926947</c:v>
                </c:pt>
                <c:pt idx="6">
                  <c:v>0.99055415617128462</c:v>
                </c:pt>
                <c:pt idx="7">
                  <c:v>0.79156171284634758</c:v>
                </c:pt>
                <c:pt idx="8">
                  <c:v>0.54408060453400509</c:v>
                </c:pt>
                <c:pt idx="9">
                  <c:v>0.55604534005037787</c:v>
                </c:pt>
                <c:pt idx="10">
                  <c:v>0.58249370277078083</c:v>
                </c:pt>
                <c:pt idx="11">
                  <c:v>0.57367758186397988</c:v>
                </c:pt>
                <c:pt idx="12">
                  <c:v>0.58816120906801006</c:v>
                </c:pt>
                <c:pt idx="13">
                  <c:v>0.62846347607052899</c:v>
                </c:pt>
                <c:pt idx="14">
                  <c:v>0.61460957178841313</c:v>
                </c:pt>
                <c:pt idx="15">
                  <c:v>0.6385390428211587</c:v>
                </c:pt>
                <c:pt idx="16">
                  <c:v>0.6857682619647355</c:v>
                </c:pt>
                <c:pt idx="17">
                  <c:v>0.68954659949622166</c:v>
                </c:pt>
                <c:pt idx="18">
                  <c:v>0.63161209068010071</c:v>
                </c:pt>
                <c:pt idx="19">
                  <c:v>0.5717884130982368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8190280"/>
        <c:axId val="308194592"/>
      </c:lineChart>
      <c:catAx>
        <c:axId val="308190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lv-LV"/>
          </a:p>
        </c:txPr>
        <c:crossAx val="308194592"/>
        <c:crossesAt val="0.5"/>
        <c:auto val="1"/>
        <c:lblAlgn val="ctr"/>
        <c:lblOffset val="100"/>
        <c:tickLblSkip val="1"/>
        <c:tickMarkSkip val="1"/>
        <c:noMultiLvlLbl val="0"/>
      </c:catAx>
      <c:valAx>
        <c:axId val="308194592"/>
        <c:scaling>
          <c:orientation val="minMax"/>
          <c:max val="1.25"/>
          <c:min val="0.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lv-LV"/>
          </a:p>
        </c:txPr>
        <c:crossAx val="308190280"/>
        <c:crosses val="autoZero"/>
        <c:crossBetween val="between"/>
        <c:majorUnit val="0.25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13879957127545553"/>
          <c:y val="0.61133530183727036"/>
          <c:w val="0.22051497582094842"/>
          <c:h val="0.24449709003765835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lv-LV"/>
        </a:p>
      </c:txPr>
    </c:legend>
    <c:plotVisOnly val="1"/>
    <c:dispBlanksAs val="gap"/>
    <c:showDLblsOverMax val="0"/>
  </c:chart>
  <c:spPr>
    <a:gradFill rotWithShape="0">
      <a:gsLst>
        <a:gs pos="0">
          <a:srgbClr xmlns:mc="http://schemas.openxmlformats.org/markup-compatibility/2006" xmlns:a14="http://schemas.microsoft.com/office/drawing/2010/main" val="FFFFFF" mc:Ignorable="a14" a14:legacySpreadsheetColorIndex="9"/>
        </a:gs>
        <a:gs pos="100000">
          <a:srgbClr xmlns:mc="http://schemas.openxmlformats.org/markup-compatibility/2006" xmlns:a14="http://schemas.microsoft.com/office/drawing/2010/main" val="CCFFCC" mc:Ignorable="a14" a14:legacySpreadsheetColorIndex="42"/>
        </a:gs>
      </a:gsLst>
      <a:lin ang="5400000" scaled="1"/>
    </a:gra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lv-LV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3542001070090957E-2"/>
          <c:y val="4.5713496339273386E-2"/>
          <c:w val="0.95291599785981806"/>
          <c:h val="0.86018952894046141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'2020.g.'!$V$47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rgbClr val="FFFFC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lv-LV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'2020.g.'!$U$48:$U$51</c:f>
              <c:strCache>
                <c:ptCount val="4"/>
                <c:pt idx="0">
                  <c:v>Kopā</c:v>
                </c:pt>
                <c:pt idx="1">
                  <c:v>Gājēji (kopā)</c:v>
                </c:pt>
                <c:pt idx="2">
                  <c:v>Gājēji uz VAC</c:v>
                </c:pt>
                <c:pt idx="3">
                  <c:v>Velosipēdisti</c:v>
                </c:pt>
              </c:strCache>
            </c:strRef>
          </c:cat>
          <c:val>
            <c:numRef>
              <c:f>'2020.g.'!$V$48:$V$51</c:f>
              <c:numCache>
                <c:formatCode>General</c:formatCode>
                <c:ptCount val="4"/>
                <c:pt idx="0">
                  <c:v>91</c:v>
                </c:pt>
                <c:pt idx="1">
                  <c:v>47</c:v>
                </c:pt>
                <c:pt idx="2">
                  <c:v>27</c:v>
                </c:pt>
                <c:pt idx="3">
                  <c:v>5</c:v>
                </c:pt>
              </c:numCache>
            </c:numRef>
          </c:val>
        </c:ser>
        <c:ser>
          <c:idx val="2"/>
          <c:order val="1"/>
          <c:tx>
            <c:strRef>
              <c:f>'2020.g.'!$W$47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rgbClr val="C0C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lv-LV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'2020.g.'!$U$48:$U$51</c:f>
              <c:strCache>
                <c:ptCount val="4"/>
                <c:pt idx="0">
                  <c:v>Kopā</c:v>
                </c:pt>
                <c:pt idx="1">
                  <c:v>Gājēji (kopā)</c:v>
                </c:pt>
                <c:pt idx="2">
                  <c:v>Gājēji uz VAC</c:v>
                </c:pt>
                <c:pt idx="3">
                  <c:v>Velosipēdisti</c:v>
                </c:pt>
              </c:strCache>
            </c:strRef>
          </c:cat>
          <c:val>
            <c:numRef>
              <c:f>'2020.g.'!$W$48:$W$51</c:f>
              <c:numCache>
                <c:formatCode>General</c:formatCode>
                <c:ptCount val="4"/>
                <c:pt idx="0">
                  <c:v>107</c:v>
                </c:pt>
                <c:pt idx="1">
                  <c:v>50</c:v>
                </c:pt>
                <c:pt idx="2">
                  <c:v>32</c:v>
                </c:pt>
                <c:pt idx="3">
                  <c:v>8</c:v>
                </c:pt>
              </c:numCache>
            </c:numRef>
          </c:val>
        </c:ser>
        <c:ser>
          <c:idx val="3"/>
          <c:order val="2"/>
          <c:tx>
            <c:strRef>
              <c:f>'2020.g.'!$X$47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lv-LV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'2020.g.'!$U$48:$U$51</c:f>
              <c:strCache>
                <c:ptCount val="4"/>
                <c:pt idx="0">
                  <c:v>Kopā</c:v>
                </c:pt>
                <c:pt idx="1">
                  <c:v>Gājēji (kopā)</c:v>
                </c:pt>
                <c:pt idx="2">
                  <c:v>Gājēji uz VAC</c:v>
                </c:pt>
                <c:pt idx="3">
                  <c:v>Velosipēdisti</c:v>
                </c:pt>
              </c:strCache>
            </c:strRef>
          </c:cat>
          <c:val>
            <c:numRef>
              <c:f>'2020.g.'!$X$48:$X$51</c:f>
              <c:numCache>
                <c:formatCode>General</c:formatCode>
                <c:ptCount val="4"/>
                <c:pt idx="0">
                  <c:v>82</c:v>
                </c:pt>
                <c:pt idx="1">
                  <c:v>45</c:v>
                </c:pt>
                <c:pt idx="2">
                  <c:v>29</c:v>
                </c:pt>
                <c:pt idx="3">
                  <c:v>4</c:v>
                </c:pt>
              </c:numCache>
            </c:numRef>
          </c:val>
        </c:ser>
        <c:ser>
          <c:idx val="0"/>
          <c:order val="3"/>
          <c:tx>
            <c:strRef>
              <c:f>'2020.g.'!$Y$47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rgbClr val="33993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lv-LV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'2020.g.'!$U$48:$U$51</c:f>
              <c:strCache>
                <c:ptCount val="4"/>
                <c:pt idx="0">
                  <c:v>Kopā</c:v>
                </c:pt>
                <c:pt idx="1">
                  <c:v>Gājēji (kopā)</c:v>
                </c:pt>
                <c:pt idx="2">
                  <c:v>Gājēji uz VAC</c:v>
                </c:pt>
                <c:pt idx="3">
                  <c:v>Velosipēdisti</c:v>
                </c:pt>
              </c:strCache>
            </c:strRef>
          </c:cat>
          <c:val>
            <c:numRef>
              <c:f>'2020.g.'!$Y$48:$Y$51</c:f>
              <c:numCache>
                <c:formatCode>General</c:formatCode>
                <c:ptCount val="4"/>
                <c:pt idx="0">
                  <c:v>86</c:v>
                </c:pt>
                <c:pt idx="1">
                  <c:v>40</c:v>
                </c:pt>
                <c:pt idx="2">
                  <c:v>29</c:v>
                </c:pt>
                <c:pt idx="3">
                  <c:v>5</c:v>
                </c:pt>
              </c:numCache>
            </c:numRef>
          </c:val>
        </c:ser>
        <c:ser>
          <c:idx val="4"/>
          <c:order val="4"/>
          <c:tx>
            <c:strRef>
              <c:f>'2020.g.'!$Z$47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rgbClr val="CC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lv-LV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'2020.g.'!$U$48:$U$51</c:f>
              <c:strCache>
                <c:ptCount val="4"/>
                <c:pt idx="0">
                  <c:v>Kopā</c:v>
                </c:pt>
                <c:pt idx="1">
                  <c:v>Gājēji (kopā)</c:v>
                </c:pt>
                <c:pt idx="2">
                  <c:v>Gājēji uz VAC</c:v>
                </c:pt>
                <c:pt idx="3">
                  <c:v>Velosipēdisti</c:v>
                </c:pt>
              </c:strCache>
            </c:strRef>
          </c:cat>
          <c:val>
            <c:numRef>
              <c:f>'2020.g.'!$Z$48:$Z$51</c:f>
              <c:numCache>
                <c:formatCode>General</c:formatCode>
                <c:ptCount val="4"/>
                <c:pt idx="0">
                  <c:v>67</c:v>
                </c:pt>
                <c:pt idx="1">
                  <c:v>40</c:v>
                </c:pt>
                <c:pt idx="2">
                  <c:v>23</c:v>
                </c:pt>
                <c:pt idx="3">
                  <c:v>2</c:v>
                </c:pt>
              </c:numCache>
            </c:numRef>
          </c:val>
        </c:ser>
        <c:ser>
          <c:idx val="5"/>
          <c:order val="5"/>
          <c:tx>
            <c:strRef>
              <c:f>'2020.g.'!$AA$47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lv-LV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'2020.g.'!$U$48:$U$51</c:f>
              <c:strCache>
                <c:ptCount val="4"/>
                <c:pt idx="0">
                  <c:v>Kopā</c:v>
                </c:pt>
                <c:pt idx="1">
                  <c:v>Gājēji (kopā)</c:v>
                </c:pt>
                <c:pt idx="2">
                  <c:v>Gājēji uz VAC</c:v>
                </c:pt>
                <c:pt idx="3">
                  <c:v>Velosipēdisti</c:v>
                </c:pt>
              </c:strCache>
            </c:strRef>
          </c:cat>
          <c:val>
            <c:numRef>
              <c:f>'2020.g.'!$AA$48:$AA$51</c:f>
              <c:numCache>
                <c:formatCode>General</c:formatCode>
                <c:ptCount val="4"/>
                <c:pt idx="0">
                  <c:v>74</c:v>
                </c:pt>
                <c:pt idx="1">
                  <c:v>32</c:v>
                </c:pt>
                <c:pt idx="2">
                  <c:v>22</c:v>
                </c:pt>
                <c:pt idx="3">
                  <c:v>6</c:v>
                </c:pt>
              </c:numCache>
            </c:numRef>
          </c:val>
        </c:ser>
        <c:ser>
          <c:idx val="6"/>
          <c:order val="6"/>
          <c:tx>
            <c:strRef>
              <c:f>'2020.g.'!$AB$47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3">
                <a:lumMod val="20000"/>
                <a:lumOff val="80000"/>
              </a:schemeClr>
            </a:solidFill>
            <a:ln>
              <a:solidFill>
                <a:schemeClr val="tx1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lv-LV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'2020.g.'!$U$48:$U$51</c:f>
              <c:strCache>
                <c:ptCount val="4"/>
                <c:pt idx="0">
                  <c:v>Kopā</c:v>
                </c:pt>
                <c:pt idx="1">
                  <c:v>Gājēji (kopā)</c:v>
                </c:pt>
                <c:pt idx="2">
                  <c:v>Gājēji uz VAC</c:v>
                </c:pt>
                <c:pt idx="3">
                  <c:v>Velosipēdisti</c:v>
                </c:pt>
              </c:strCache>
            </c:strRef>
          </c:cat>
          <c:val>
            <c:numRef>
              <c:f>'2020.g.'!$AB$48:$AB$51</c:f>
              <c:numCache>
                <c:formatCode>General</c:formatCode>
                <c:ptCount val="4"/>
                <c:pt idx="0">
                  <c:v>68</c:v>
                </c:pt>
                <c:pt idx="1">
                  <c:v>32</c:v>
                </c:pt>
                <c:pt idx="2">
                  <c:v>19</c:v>
                </c:pt>
                <c:pt idx="3">
                  <c:v>6</c:v>
                </c:pt>
              </c:numCache>
            </c:numRef>
          </c:val>
        </c:ser>
        <c:ser>
          <c:idx val="7"/>
          <c:order val="7"/>
          <c:tx>
            <c:strRef>
              <c:f>'2020.g.'!$AC$47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rgbClr val="FFC000"/>
            </a:solidFill>
            <a:ln>
              <a:solidFill>
                <a:schemeClr val="tx1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lv-LV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'2020.g.'!$U$48:$U$51</c:f>
              <c:strCache>
                <c:ptCount val="4"/>
                <c:pt idx="0">
                  <c:v>Kopā</c:v>
                </c:pt>
                <c:pt idx="1">
                  <c:v>Gājēji (kopā)</c:v>
                </c:pt>
                <c:pt idx="2">
                  <c:v>Gājēji uz VAC</c:v>
                </c:pt>
                <c:pt idx="3">
                  <c:v>Velosipēdisti</c:v>
                </c:pt>
              </c:strCache>
            </c:strRef>
          </c:cat>
          <c:val>
            <c:numRef>
              <c:f>'2020.g.'!$AC$48:$AC$51</c:f>
              <c:numCache>
                <c:formatCode>General</c:formatCode>
                <c:ptCount val="4"/>
                <c:pt idx="0">
                  <c:v>66</c:v>
                </c:pt>
                <c:pt idx="1">
                  <c:v>25</c:v>
                </c:pt>
                <c:pt idx="2">
                  <c:v>16</c:v>
                </c:pt>
                <c:pt idx="3">
                  <c:v>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308193024"/>
        <c:axId val="308193416"/>
      </c:barChart>
      <c:catAx>
        <c:axId val="308193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lv-LV"/>
          </a:p>
        </c:txPr>
        <c:crossAx val="308193416"/>
        <c:crossesAt val="0"/>
        <c:auto val="1"/>
        <c:lblAlgn val="ctr"/>
        <c:lblOffset val="100"/>
        <c:tickMarkSkip val="1"/>
        <c:noMultiLvlLbl val="0"/>
      </c:catAx>
      <c:valAx>
        <c:axId val="308193416"/>
        <c:scaling>
          <c:orientation val="minMax"/>
          <c:max val="150"/>
          <c:min val="0"/>
        </c:scaling>
        <c:delete val="1"/>
        <c:axPos val="l"/>
        <c:numFmt formatCode="General" sourceLinked="1"/>
        <c:majorTickMark val="out"/>
        <c:minorTickMark val="none"/>
        <c:tickLblPos val="nextTo"/>
        <c:crossAx val="308193024"/>
        <c:crosses val="autoZero"/>
        <c:crossBetween val="between"/>
        <c:majorUnit val="50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85660781166399147"/>
          <c:y val="3.7426900584795322E-2"/>
          <c:w val="0.14339218833600856"/>
          <c:h val="0.28467691538557677"/>
        </c:manualLayout>
      </c:layout>
      <c:overlay val="0"/>
    </c:legend>
    <c:plotVisOnly val="1"/>
    <c:dispBlanksAs val="gap"/>
    <c:showDLblsOverMax val="0"/>
  </c:chart>
  <c:spPr>
    <a:gradFill rotWithShape="0">
      <a:gsLst>
        <a:gs pos="0">
          <a:srgbClr xmlns:mc="http://schemas.openxmlformats.org/markup-compatibility/2006" xmlns:a14="http://schemas.microsoft.com/office/drawing/2010/main" val="FFFFFF" mc:Ignorable="a14" a14:legacySpreadsheetColorIndex="9"/>
        </a:gs>
        <a:gs pos="100000">
          <a:srgbClr xmlns:mc="http://schemas.openxmlformats.org/markup-compatibility/2006" xmlns:a14="http://schemas.microsoft.com/office/drawing/2010/main" val="CCFFCC" mc:Ignorable="a14" a14:legacySpreadsheetColorIndex="42"/>
        </a:gs>
      </a:gsLst>
      <a:lin ang="5400000" scaled="1"/>
    </a:gradFill>
    <a:ln w="9525">
      <a:noFill/>
    </a:ln>
  </c:spPr>
  <c:txPr>
    <a:bodyPr/>
    <a:lstStyle/>
    <a:p>
      <a:pPr>
        <a:defRPr sz="800" b="1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lv-LV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C0C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lv-LV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'2020.g.'!$U$53:$U$77</c:f>
              <c:numCache>
                <c:formatCode>General</c:formatCode>
                <c:ptCount val="25"/>
              </c:numCache>
            </c:numRef>
          </c:cat>
          <c:val>
            <c:numRef>
              <c:f>LAPA15!#REF!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435380056"/>
        <c:axId val="435383192"/>
      </c:barChart>
      <c:catAx>
        <c:axId val="435380056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lv-LV"/>
          </a:p>
        </c:txPr>
        <c:crossAx val="43538319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43538319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3538005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FFFFFF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lv-LV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C0C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lv-LV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'2020.g.'!$U$53:$U$77</c:f>
              <c:numCache>
                <c:formatCode>General</c:formatCode>
                <c:ptCount val="25"/>
              </c:numCache>
            </c:numRef>
          </c:cat>
          <c:val>
            <c:numRef>
              <c:f>LAPA15!#REF!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08659384"/>
        <c:axId val="308663304"/>
      </c:barChart>
      <c:catAx>
        <c:axId val="308659384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lv-LV"/>
          </a:p>
        </c:txPr>
        <c:crossAx val="30866330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30866330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0865938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FFFFFF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lv-LV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C0C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lv-LV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'2020.g.'!$U$53:$U$77</c:f>
              <c:numCache>
                <c:formatCode>General</c:formatCode>
                <c:ptCount val="25"/>
              </c:numCache>
            </c:numRef>
          </c:cat>
          <c:val>
            <c:numRef>
              <c:f>LAPA15!#REF!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08660168"/>
        <c:axId val="308660560"/>
      </c:barChart>
      <c:catAx>
        <c:axId val="308660168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lv-LV"/>
          </a:p>
        </c:txPr>
        <c:crossAx val="30866056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308660560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0866016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FFFFFF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lv-LV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C0C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lv-LV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'2020.g.'!$U$53:$U$77</c:f>
              <c:numCache>
                <c:formatCode>General</c:formatCode>
                <c:ptCount val="25"/>
              </c:numCache>
            </c:numRef>
          </c:cat>
          <c:val>
            <c:numRef>
              <c:f>LAPA15!#REF!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437678296"/>
        <c:axId val="437681040"/>
      </c:barChart>
      <c:catAx>
        <c:axId val="437678296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lv-LV"/>
          </a:p>
        </c:txPr>
        <c:crossAx val="43768104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437681040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3767829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FFFFFF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lv-LV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C0C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lv-LV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'2020.g.'!$U$53:$U$77</c:f>
              <c:numCache>
                <c:formatCode>General</c:formatCode>
                <c:ptCount val="25"/>
              </c:numCache>
            </c:numRef>
          </c:cat>
          <c:val>
            <c:numRef>
              <c:f>LAPA15!#REF!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437683000"/>
        <c:axId val="437684960"/>
      </c:barChart>
      <c:catAx>
        <c:axId val="43768300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lv-LV"/>
          </a:p>
        </c:txPr>
        <c:crossAx val="43768496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437684960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3768300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FFFFFF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lv-LV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C0C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lv-LV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'2020.g.'!$U$53:$U$77</c:f>
              <c:numCache>
                <c:formatCode>General</c:formatCode>
                <c:ptCount val="25"/>
              </c:numCache>
            </c:numRef>
          </c:cat>
          <c:val>
            <c:numRef>
              <c:f>LAPA15!#REF!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59958152"/>
        <c:axId val="259953840"/>
      </c:barChart>
      <c:catAx>
        <c:axId val="259958152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lv-LV"/>
          </a:p>
        </c:txPr>
        <c:crossAx val="25995384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59953840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5995815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FFFFFF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lv-LV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image" Target="../media/image3.jpeg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9.png"/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png"/><Relationship Id="rId2" Type="http://schemas.openxmlformats.org/officeDocument/2006/relationships/image" Target="../media/image11.png"/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390525</xdr:colOff>
      <xdr:row>73</xdr:row>
      <xdr:rowOff>0</xdr:rowOff>
    </xdr:from>
    <xdr:to>
      <xdr:col>16</xdr:col>
      <xdr:colOff>381000</xdr:colOff>
      <xdr:row>73</xdr:row>
      <xdr:rowOff>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66675</xdr:colOff>
      <xdr:row>30</xdr:row>
      <xdr:rowOff>57150</xdr:rowOff>
    </xdr:from>
    <xdr:to>
      <xdr:col>18</xdr:col>
      <xdr:colOff>47625</xdr:colOff>
      <xdr:row>43</xdr:row>
      <xdr:rowOff>142875</xdr:rowOff>
    </xdr:to>
    <xdr:graphicFrame macro="">
      <xdr:nvGraphicFramePr>
        <xdr:cNvPr id="1031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46</xdr:row>
      <xdr:rowOff>95250</xdr:rowOff>
    </xdr:from>
    <xdr:to>
      <xdr:col>17</xdr:col>
      <xdr:colOff>390525</xdr:colOff>
      <xdr:row>63</xdr:row>
      <xdr:rowOff>0</xdr:rowOff>
    </xdr:to>
    <xdr:graphicFrame macro="">
      <xdr:nvGraphicFramePr>
        <xdr:cNvPr id="103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390525</xdr:colOff>
      <xdr:row>73</xdr:row>
      <xdr:rowOff>0</xdr:rowOff>
    </xdr:from>
    <xdr:to>
      <xdr:col>16</xdr:col>
      <xdr:colOff>381000</xdr:colOff>
      <xdr:row>73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30</xdr:row>
      <xdr:rowOff>133350</xdr:rowOff>
    </xdr:from>
    <xdr:to>
      <xdr:col>17</xdr:col>
      <xdr:colOff>382276</xdr:colOff>
      <xdr:row>44</xdr:row>
      <xdr:rowOff>55054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876800"/>
          <a:ext cx="5925826" cy="218865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46</xdr:row>
      <xdr:rowOff>123825</xdr:rowOff>
    </xdr:from>
    <xdr:to>
      <xdr:col>17</xdr:col>
      <xdr:colOff>388372</xdr:colOff>
      <xdr:row>63</xdr:row>
      <xdr:rowOff>26532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7391400"/>
          <a:ext cx="5931922" cy="279830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390525</xdr:colOff>
      <xdr:row>73</xdr:row>
      <xdr:rowOff>0</xdr:rowOff>
    </xdr:from>
    <xdr:to>
      <xdr:col>16</xdr:col>
      <xdr:colOff>381000</xdr:colOff>
      <xdr:row>73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30</xdr:row>
      <xdr:rowOff>66675</xdr:rowOff>
    </xdr:from>
    <xdr:to>
      <xdr:col>17</xdr:col>
      <xdr:colOff>377190</xdr:colOff>
      <xdr:row>43</xdr:row>
      <xdr:rowOff>156210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810125"/>
          <a:ext cx="5920740" cy="219456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46</xdr:row>
      <xdr:rowOff>57150</xdr:rowOff>
    </xdr:from>
    <xdr:to>
      <xdr:col>17</xdr:col>
      <xdr:colOff>392430</xdr:colOff>
      <xdr:row>63</xdr:row>
      <xdr:rowOff>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7324725"/>
          <a:ext cx="5935980" cy="28384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390525</xdr:colOff>
      <xdr:row>73</xdr:row>
      <xdr:rowOff>0</xdr:rowOff>
    </xdr:from>
    <xdr:to>
      <xdr:col>16</xdr:col>
      <xdr:colOff>381000</xdr:colOff>
      <xdr:row>73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30</xdr:row>
      <xdr:rowOff>9524</xdr:rowOff>
    </xdr:from>
    <xdr:to>
      <xdr:col>17</xdr:col>
      <xdr:colOff>382276</xdr:colOff>
      <xdr:row>44</xdr:row>
      <xdr:rowOff>38099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752974"/>
          <a:ext cx="5925826" cy="22955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46</xdr:row>
      <xdr:rowOff>28575</xdr:rowOff>
    </xdr:from>
    <xdr:to>
      <xdr:col>17</xdr:col>
      <xdr:colOff>388372</xdr:colOff>
      <xdr:row>63</xdr:row>
      <xdr:rowOff>0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7296150"/>
          <a:ext cx="5931922" cy="286702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390525</xdr:colOff>
      <xdr:row>73</xdr:row>
      <xdr:rowOff>0</xdr:rowOff>
    </xdr:from>
    <xdr:to>
      <xdr:col>16</xdr:col>
      <xdr:colOff>381000</xdr:colOff>
      <xdr:row>73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9525</xdr:colOff>
      <xdr:row>30</xdr:row>
      <xdr:rowOff>38100</xdr:rowOff>
    </xdr:from>
    <xdr:to>
      <xdr:col>17</xdr:col>
      <xdr:colOff>389784</xdr:colOff>
      <xdr:row>43</xdr:row>
      <xdr:rowOff>123551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525" y="4781550"/>
          <a:ext cx="5923809" cy="2190476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46</xdr:row>
      <xdr:rowOff>38100</xdr:rowOff>
    </xdr:from>
    <xdr:to>
      <xdr:col>17</xdr:col>
      <xdr:colOff>399308</xdr:colOff>
      <xdr:row>62</xdr:row>
      <xdr:rowOff>247300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25" y="7305675"/>
          <a:ext cx="5933333" cy="28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390525</xdr:colOff>
      <xdr:row>73</xdr:row>
      <xdr:rowOff>0</xdr:rowOff>
    </xdr:from>
    <xdr:to>
      <xdr:col>16</xdr:col>
      <xdr:colOff>381000</xdr:colOff>
      <xdr:row>73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28575</xdr:colOff>
      <xdr:row>30</xdr:row>
      <xdr:rowOff>57150</xdr:rowOff>
    </xdr:from>
    <xdr:to>
      <xdr:col>18</xdr:col>
      <xdr:colOff>8784</xdr:colOff>
      <xdr:row>43</xdr:row>
      <xdr:rowOff>142601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8575" y="4800600"/>
          <a:ext cx="5923809" cy="219047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46</xdr:row>
      <xdr:rowOff>57150</xdr:rowOff>
    </xdr:from>
    <xdr:to>
      <xdr:col>17</xdr:col>
      <xdr:colOff>389783</xdr:colOff>
      <xdr:row>62</xdr:row>
      <xdr:rowOff>266350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7324725"/>
          <a:ext cx="5933333" cy="28000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390525</xdr:colOff>
      <xdr:row>73</xdr:row>
      <xdr:rowOff>0</xdr:rowOff>
    </xdr:from>
    <xdr:to>
      <xdr:col>16</xdr:col>
      <xdr:colOff>381000</xdr:colOff>
      <xdr:row>73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19050</xdr:colOff>
      <xdr:row>30</xdr:row>
      <xdr:rowOff>38100</xdr:rowOff>
    </xdr:from>
    <xdr:to>
      <xdr:col>18</xdr:col>
      <xdr:colOff>1276</xdr:colOff>
      <xdr:row>43</xdr:row>
      <xdr:rowOff>121729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050" y="4781550"/>
          <a:ext cx="5925826" cy="218865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46</xdr:row>
      <xdr:rowOff>38100</xdr:rowOff>
    </xdr:from>
    <xdr:to>
      <xdr:col>17</xdr:col>
      <xdr:colOff>388372</xdr:colOff>
      <xdr:row>62</xdr:row>
      <xdr:rowOff>245607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7305675"/>
          <a:ext cx="5931922" cy="279830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21</xdr:row>
      <xdr:rowOff>142875</xdr:rowOff>
    </xdr:from>
    <xdr:to>
      <xdr:col>17</xdr:col>
      <xdr:colOff>381000</xdr:colOff>
      <xdr:row>26</xdr:row>
      <xdr:rowOff>133350</xdr:rowOff>
    </xdr:to>
    <xdr:pic>
      <xdr:nvPicPr>
        <xdr:cNvPr id="6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3905250"/>
          <a:ext cx="5924549" cy="828675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K85"/>
  <sheetViews>
    <sheetView tabSelected="1" workbookViewId="0"/>
  </sheetViews>
  <sheetFormatPr defaultRowHeight="12.75" x14ac:dyDescent="0.2"/>
  <cols>
    <col min="1" max="2" width="6" style="2" customWidth="1"/>
    <col min="3" max="3" width="3.42578125" style="2" customWidth="1"/>
    <col min="4" max="5" width="6" style="2" customWidth="1"/>
    <col min="6" max="6" width="3.140625" style="2" customWidth="1"/>
    <col min="7" max="8" width="6" style="2" customWidth="1"/>
    <col min="9" max="10" width="2" style="2" customWidth="1"/>
    <col min="11" max="12" width="6" style="2" customWidth="1"/>
    <col min="13" max="13" width="3.140625" style="2" customWidth="1"/>
    <col min="14" max="15" width="6" style="2" customWidth="1"/>
    <col min="16" max="16" width="3.42578125" style="2" customWidth="1"/>
    <col min="17" max="18" width="6" style="2" customWidth="1"/>
    <col min="19" max="19" width="5" style="89" customWidth="1"/>
    <col min="20" max="20" width="9.140625" style="63"/>
    <col min="21" max="21" width="12.5703125" style="63" customWidth="1"/>
    <col min="22" max="22" width="13" style="63" customWidth="1"/>
    <col min="23" max="23" width="7.7109375" style="63" customWidth="1"/>
    <col min="24" max="26" width="6.5703125" style="63" customWidth="1"/>
    <col min="27" max="27" width="10" style="63" customWidth="1"/>
    <col min="28" max="38" width="5.85546875" style="63" customWidth="1"/>
    <col min="39" max="61" width="6.5703125" style="63" customWidth="1"/>
    <col min="62" max="62" width="6.140625" style="92" customWidth="1"/>
    <col min="63" max="63" width="9.140625" style="92"/>
    <col min="64" max="16384" width="9.140625" style="2"/>
  </cols>
  <sheetData>
    <row r="1" spans="1:63" x14ac:dyDescent="0.2">
      <c r="A1" s="18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</row>
    <row r="2" spans="1:63" x14ac:dyDescent="0.2">
      <c r="A2" s="18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V2" s="68"/>
      <c r="W2" s="68"/>
      <c r="X2" s="68"/>
    </row>
    <row r="3" spans="1:63" x14ac:dyDescent="0.2">
      <c r="A3" s="18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</row>
    <row r="4" spans="1:63" x14ac:dyDescent="0.2">
      <c r="A4" s="158" t="s">
        <v>79</v>
      </c>
      <c r="B4" s="159"/>
      <c r="C4" s="159"/>
      <c r="D4" s="159"/>
      <c r="E4" s="159"/>
      <c r="F4" s="159"/>
      <c r="G4" s="159"/>
      <c r="H4" s="159"/>
      <c r="I4" s="159"/>
      <c r="J4" s="159"/>
      <c r="K4" s="159"/>
      <c r="L4" s="159"/>
      <c r="M4" s="159"/>
      <c r="N4" s="159"/>
      <c r="O4" s="159"/>
      <c r="P4" s="159"/>
      <c r="Q4" s="159"/>
      <c r="R4" s="159"/>
    </row>
    <row r="5" spans="1:63" ht="9" customHeight="1" x14ac:dyDescent="0.2">
      <c r="A5" s="17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</row>
    <row r="6" spans="1:63" ht="12" customHeight="1" x14ac:dyDescent="0.2">
      <c r="A6" s="24" t="s">
        <v>20</v>
      </c>
      <c r="B6" s="25"/>
      <c r="C6" s="25"/>
      <c r="D6" s="25"/>
      <c r="E6" s="26"/>
      <c r="G6" s="24" t="s">
        <v>9</v>
      </c>
      <c r="H6" s="25"/>
      <c r="I6" s="25"/>
      <c r="J6" s="25"/>
      <c r="K6" s="25"/>
      <c r="L6" s="26"/>
      <c r="N6" s="24" t="s">
        <v>10</v>
      </c>
      <c r="O6" s="25"/>
      <c r="P6" s="25"/>
      <c r="Q6" s="25"/>
      <c r="R6" s="26"/>
      <c r="T6" s="64"/>
      <c r="V6" s="63" t="s">
        <v>30</v>
      </c>
      <c r="BH6" s="153"/>
      <c r="BI6" s="153"/>
      <c r="BJ6" s="153"/>
    </row>
    <row r="7" spans="1:63" s="5" customFormat="1" ht="12" customHeight="1" x14ac:dyDescent="0.2">
      <c r="A7" s="9" t="s">
        <v>6</v>
      </c>
      <c r="B7" s="8"/>
      <c r="C7" s="155">
        <v>2305</v>
      </c>
      <c r="D7" s="155"/>
      <c r="E7" s="10">
        <f>C7/U7</f>
        <v>0.67734352042315604</v>
      </c>
      <c r="G7" s="14" t="s">
        <v>6</v>
      </c>
      <c r="I7" s="20"/>
      <c r="J7" s="155">
        <v>190</v>
      </c>
      <c r="K7" s="155"/>
      <c r="L7" s="10">
        <f>J7/U7</f>
        <v>5.583308845136644E-2</v>
      </c>
      <c r="N7" s="14" t="s">
        <v>6</v>
      </c>
      <c r="P7" s="155">
        <v>908</v>
      </c>
      <c r="Q7" s="155"/>
      <c r="R7" s="10">
        <f>P7/U7</f>
        <v>0.26682339112547754</v>
      </c>
      <c r="S7" s="90"/>
      <c r="T7" s="64">
        <f>C7+J7+P7</f>
        <v>3403</v>
      </c>
      <c r="U7" s="63">
        <f>C7+J7+P7</f>
        <v>3403</v>
      </c>
      <c r="V7" s="63">
        <f>J7+P7</f>
        <v>1098</v>
      </c>
      <c r="W7" s="135">
        <f>V7/U7</f>
        <v>0.32265647957684396</v>
      </c>
      <c r="X7" s="63" t="s">
        <v>24</v>
      </c>
      <c r="Y7" s="63"/>
      <c r="Z7" s="63"/>
      <c r="AA7" s="64"/>
      <c r="AB7" s="63"/>
      <c r="AC7" s="63"/>
      <c r="AD7" s="63"/>
      <c r="AE7" s="63"/>
      <c r="AF7" s="63"/>
      <c r="AG7" s="63"/>
      <c r="AH7" s="63"/>
      <c r="AI7" s="63"/>
      <c r="AJ7" s="63"/>
      <c r="AK7" s="63"/>
      <c r="AL7" s="63"/>
      <c r="AM7" s="63"/>
      <c r="AN7" s="63"/>
      <c r="AO7" s="63"/>
      <c r="AP7" s="63"/>
      <c r="AQ7" s="63"/>
      <c r="AR7" s="63"/>
      <c r="AS7" s="63"/>
      <c r="AT7" s="63"/>
      <c r="AU7" s="63"/>
      <c r="AV7" s="63"/>
      <c r="AW7" s="63"/>
      <c r="AX7" s="63"/>
      <c r="AY7" s="63"/>
      <c r="AZ7" s="63"/>
      <c r="BA7" s="63"/>
      <c r="BB7" s="63"/>
      <c r="BC7" s="63"/>
      <c r="BD7" s="63"/>
      <c r="BE7" s="63"/>
      <c r="BF7" s="63"/>
      <c r="BG7" s="63"/>
      <c r="BH7" s="64"/>
      <c r="BI7" s="64"/>
      <c r="BJ7" s="93"/>
      <c r="BK7" s="93"/>
    </row>
    <row r="8" spans="1:63" s="5" customFormat="1" ht="12" customHeight="1" x14ac:dyDescent="0.2">
      <c r="A8" s="9" t="s">
        <v>7</v>
      </c>
      <c r="B8" s="8"/>
      <c r="C8" s="156">
        <v>73</v>
      </c>
      <c r="D8" s="156"/>
      <c r="E8" s="10">
        <f>C8/U8</f>
        <v>0.52517985611510787</v>
      </c>
      <c r="G8" s="9" t="s">
        <v>7</v>
      </c>
      <c r="I8" s="20"/>
      <c r="J8" s="156">
        <v>6</v>
      </c>
      <c r="K8" s="156"/>
      <c r="L8" s="10">
        <f>J8/U8</f>
        <v>4.3165467625899283E-2</v>
      </c>
      <c r="N8" s="9" t="s">
        <v>7</v>
      </c>
      <c r="P8" s="156">
        <v>60</v>
      </c>
      <c r="Q8" s="156"/>
      <c r="R8" s="10">
        <f>P8/U8</f>
        <v>0.43165467625899279</v>
      </c>
      <c r="S8" s="90"/>
      <c r="T8" s="64">
        <f t="shared" ref="T8:T10" si="0">C8+J8+P8</f>
        <v>139</v>
      </c>
      <c r="U8" s="63">
        <f t="shared" ref="U8:U10" si="1">C8+J8+P8</f>
        <v>139</v>
      </c>
      <c r="V8" s="63">
        <f t="shared" ref="V8:V10" si="2">J8+P8</f>
        <v>66</v>
      </c>
      <c r="W8" s="135">
        <f>V8/U8</f>
        <v>0.47482014388489208</v>
      </c>
      <c r="X8" s="63" t="s">
        <v>23</v>
      </c>
      <c r="Y8" s="63"/>
      <c r="Z8" s="63"/>
      <c r="AA8" s="64"/>
      <c r="AB8" s="63"/>
      <c r="AC8" s="63"/>
      <c r="AD8" s="63"/>
      <c r="AE8" s="63"/>
      <c r="AF8" s="63"/>
      <c r="AG8" s="63"/>
      <c r="AH8" s="63"/>
      <c r="AI8" s="63"/>
      <c r="AJ8" s="63"/>
      <c r="AK8" s="63"/>
      <c r="AL8" s="63"/>
      <c r="AM8" s="63"/>
      <c r="AN8" s="63"/>
      <c r="AO8" s="63"/>
      <c r="AP8" s="63"/>
      <c r="AQ8" s="63"/>
      <c r="AR8" s="63"/>
      <c r="AS8" s="63"/>
      <c r="AT8" s="63"/>
      <c r="AU8" s="63"/>
      <c r="AV8" s="63"/>
      <c r="AW8" s="63"/>
      <c r="AX8" s="63"/>
      <c r="AY8" s="63"/>
      <c r="AZ8" s="63"/>
      <c r="BA8" s="63"/>
      <c r="BB8" s="63"/>
      <c r="BC8" s="63"/>
      <c r="BD8" s="63"/>
      <c r="BE8" s="63"/>
      <c r="BF8" s="63"/>
      <c r="BG8" s="63"/>
      <c r="BH8" s="64"/>
      <c r="BI8" s="64"/>
      <c r="BJ8" s="93"/>
      <c r="BK8" s="93"/>
    </row>
    <row r="9" spans="1:63" s="5" customFormat="1" ht="12" customHeight="1" x14ac:dyDescent="0.2">
      <c r="A9" s="9" t="s">
        <v>8</v>
      </c>
      <c r="B9" s="8"/>
      <c r="C9" s="156">
        <v>2781</v>
      </c>
      <c r="D9" s="156"/>
      <c r="E9" s="10">
        <f>C9/U9</f>
        <v>0.68514412416851445</v>
      </c>
      <c r="G9" s="9" t="s">
        <v>8</v>
      </c>
      <c r="I9" s="20"/>
      <c r="J9" s="156">
        <v>233</v>
      </c>
      <c r="K9" s="156"/>
      <c r="L9" s="10">
        <f>J9/U9</f>
        <v>5.7403301305740333E-2</v>
      </c>
      <c r="N9" s="9" t="s">
        <v>8</v>
      </c>
      <c r="P9" s="156">
        <v>1045</v>
      </c>
      <c r="Q9" s="156"/>
      <c r="R9" s="10">
        <f>P9/U9</f>
        <v>0.25745257452574527</v>
      </c>
      <c r="S9" s="90"/>
      <c r="T9" s="64">
        <f t="shared" si="0"/>
        <v>4059</v>
      </c>
      <c r="U9" s="63">
        <f t="shared" si="1"/>
        <v>4059</v>
      </c>
      <c r="V9" s="63">
        <f t="shared" si="2"/>
        <v>1278</v>
      </c>
      <c r="W9" s="135">
        <f>V9/U9</f>
        <v>0.31485587583148561</v>
      </c>
      <c r="X9" s="63" t="s">
        <v>22</v>
      </c>
      <c r="Y9" s="63"/>
      <c r="Z9" s="63"/>
      <c r="AA9" s="64"/>
      <c r="AB9" s="63"/>
      <c r="AC9" s="63"/>
      <c r="AD9" s="63"/>
      <c r="AE9" s="63"/>
      <c r="AF9" s="63"/>
      <c r="AG9" s="63"/>
      <c r="AH9" s="63"/>
      <c r="AI9" s="63"/>
      <c r="AJ9" s="63"/>
      <c r="AK9" s="63"/>
      <c r="AL9" s="63"/>
      <c r="AM9" s="63"/>
      <c r="AN9" s="63"/>
      <c r="AO9" s="63"/>
      <c r="AP9" s="63"/>
      <c r="AQ9" s="63"/>
      <c r="AR9" s="63"/>
      <c r="AS9" s="63"/>
      <c r="AT9" s="63"/>
      <c r="AU9" s="63"/>
      <c r="AV9" s="63"/>
      <c r="AW9" s="63"/>
      <c r="AX9" s="63"/>
      <c r="AY9" s="63"/>
      <c r="AZ9" s="63"/>
      <c r="BA9" s="63"/>
      <c r="BB9" s="63"/>
      <c r="BC9" s="63"/>
      <c r="BD9" s="63"/>
      <c r="BE9" s="63"/>
      <c r="BF9" s="63"/>
      <c r="BG9" s="63"/>
      <c r="BH9" s="64"/>
      <c r="BI9" s="64"/>
      <c r="BJ9" s="93"/>
      <c r="BK9" s="93"/>
    </row>
    <row r="10" spans="1:63" ht="12" customHeight="1" x14ac:dyDescent="0.2">
      <c r="A10" s="11" t="s">
        <v>29</v>
      </c>
      <c r="B10" s="12"/>
      <c r="C10" s="157">
        <v>311</v>
      </c>
      <c r="D10" s="157"/>
      <c r="E10" s="13">
        <f>C10/U9</f>
        <v>7.661985710766199E-2</v>
      </c>
      <c r="F10" s="5"/>
      <c r="G10" s="11" t="s">
        <v>29</v>
      </c>
      <c r="H10" s="6"/>
      <c r="I10" s="21"/>
      <c r="J10" s="157">
        <v>25</v>
      </c>
      <c r="K10" s="157"/>
      <c r="L10" s="13">
        <f>J10/U9</f>
        <v>6.1591525006159152E-3</v>
      </c>
      <c r="M10" s="5"/>
      <c r="N10" s="11" t="s">
        <v>29</v>
      </c>
      <c r="O10" s="6"/>
      <c r="P10" s="157">
        <v>155</v>
      </c>
      <c r="Q10" s="157"/>
      <c r="R10" s="13">
        <f>P10/U9</f>
        <v>3.8186745503818675E-2</v>
      </c>
      <c r="T10" s="64">
        <f t="shared" si="0"/>
        <v>491</v>
      </c>
      <c r="U10" s="63">
        <f t="shared" si="1"/>
        <v>491</v>
      </c>
      <c r="V10" s="63">
        <f t="shared" si="2"/>
        <v>180</v>
      </c>
      <c r="W10" s="135">
        <f>V10/U10</f>
        <v>0.36659877800407331</v>
      </c>
      <c r="X10" s="64" t="s">
        <v>26</v>
      </c>
      <c r="Y10" s="64"/>
      <c r="Z10" s="64"/>
      <c r="AA10" s="64"/>
      <c r="AB10" s="64"/>
      <c r="AC10" s="64"/>
      <c r="AD10" s="64"/>
      <c r="AE10" s="64"/>
      <c r="AF10" s="64"/>
      <c r="AG10" s="64"/>
      <c r="AH10" s="64"/>
      <c r="AI10" s="64"/>
      <c r="AJ10" s="64"/>
      <c r="AK10" s="64"/>
      <c r="AL10" s="64"/>
      <c r="AM10" s="64"/>
      <c r="AN10" s="64"/>
      <c r="AO10" s="64"/>
      <c r="AP10" s="64"/>
      <c r="AQ10" s="64"/>
      <c r="AR10" s="64"/>
      <c r="AS10" s="64"/>
      <c r="AT10" s="64"/>
      <c r="AU10" s="64"/>
      <c r="AV10" s="64"/>
      <c r="AW10" s="64"/>
      <c r="AX10" s="64"/>
      <c r="AY10" s="64"/>
      <c r="AZ10" s="64"/>
      <c r="BA10" s="64"/>
      <c r="BB10" s="64"/>
      <c r="BC10" s="64"/>
      <c r="BD10" s="64"/>
      <c r="BE10" s="64"/>
      <c r="BF10" s="64"/>
      <c r="BG10" s="64"/>
    </row>
    <row r="11" spans="1:63" ht="12" customHeight="1" x14ac:dyDescent="0.2">
      <c r="A11" s="1"/>
      <c r="D11" s="1"/>
      <c r="G11" s="1"/>
      <c r="K11" s="1"/>
      <c r="N11" s="1"/>
      <c r="P11" s="19"/>
      <c r="Q11" s="1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64"/>
      <c r="AQ11" s="64"/>
      <c r="AR11" s="64"/>
      <c r="AS11" s="64"/>
      <c r="AT11" s="64"/>
      <c r="AU11" s="64"/>
      <c r="AV11" s="64"/>
      <c r="AW11" s="64"/>
      <c r="AX11" s="64"/>
      <c r="AY11" s="64"/>
      <c r="AZ11" s="64"/>
      <c r="BA11" s="64"/>
      <c r="BB11" s="64"/>
      <c r="BC11" s="64"/>
      <c r="BD11" s="64"/>
      <c r="BE11" s="64"/>
      <c r="BF11" s="64"/>
      <c r="BG11" s="64"/>
    </row>
    <row r="12" spans="1:63" ht="12" customHeight="1" x14ac:dyDescent="0.2">
      <c r="A12" s="22" t="s">
        <v>18</v>
      </c>
      <c r="B12" s="23"/>
      <c r="D12" s="22" t="s">
        <v>19</v>
      </c>
      <c r="E12" s="23"/>
      <c r="G12" s="22" t="s">
        <v>18</v>
      </c>
      <c r="H12" s="23"/>
      <c r="K12" s="22" t="s">
        <v>19</v>
      </c>
      <c r="L12" s="23"/>
      <c r="N12" s="22" t="s">
        <v>18</v>
      </c>
      <c r="O12" s="23"/>
      <c r="Q12" s="22" t="s">
        <v>19</v>
      </c>
      <c r="R12" s="23"/>
      <c r="T12" s="65"/>
      <c r="V12" s="136"/>
      <c r="W12" s="63">
        <v>2001</v>
      </c>
      <c r="X12" s="63">
        <v>2002</v>
      </c>
      <c r="Y12" s="63">
        <v>2003</v>
      </c>
      <c r="Z12" s="63">
        <v>2004</v>
      </c>
      <c r="AA12" s="63">
        <v>2005</v>
      </c>
      <c r="AB12" s="63">
        <v>2006</v>
      </c>
      <c r="AC12" s="63">
        <v>2007</v>
      </c>
      <c r="AD12" s="63">
        <v>2008</v>
      </c>
      <c r="AE12" s="63">
        <v>2009</v>
      </c>
      <c r="AF12" s="63">
        <v>2010</v>
      </c>
      <c r="AG12" s="63">
        <v>2011</v>
      </c>
      <c r="AH12" s="63">
        <v>2012</v>
      </c>
      <c r="AI12" s="63">
        <v>2013</v>
      </c>
      <c r="AJ12" s="63">
        <v>2014</v>
      </c>
      <c r="AK12" s="63">
        <v>2015</v>
      </c>
      <c r="AL12" s="63">
        <v>2016</v>
      </c>
      <c r="AM12" s="63">
        <v>2017</v>
      </c>
      <c r="AN12" s="63">
        <v>2018</v>
      </c>
      <c r="AO12" s="63">
        <v>2019</v>
      </c>
      <c r="AP12" s="63">
        <v>2020</v>
      </c>
      <c r="AQ12" s="64">
        <v>2001</v>
      </c>
      <c r="AR12" s="64">
        <v>2002</v>
      </c>
      <c r="AS12" s="64">
        <v>2003</v>
      </c>
      <c r="AT12" s="64">
        <v>2004</v>
      </c>
      <c r="AU12" s="64">
        <v>2005</v>
      </c>
      <c r="AV12" s="64">
        <v>2006</v>
      </c>
      <c r="AW12" s="63">
        <v>2007</v>
      </c>
      <c r="AX12" s="63">
        <v>2008</v>
      </c>
      <c r="AY12" s="63">
        <v>2009</v>
      </c>
      <c r="AZ12" s="63">
        <v>2010</v>
      </c>
      <c r="BA12" s="63">
        <v>2011</v>
      </c>
      <c r="BB12" s="63">
        <v>2012</v>
      </c>
      <c r="BC12" s="63">
        <v>2013</v>
      </c>
      <c r="BD12" s="63">
        <v>2014</v>
      </c>
      <c r="BE12" s="63">
        <v>2015</v>
      </c>
      <c r="BF12" s="63">
        <v>2016</v>
      </c>
      <c r="BG12" s="63">
        <v>2017</v>
      </c>
      <c r="BH12" s="63">
        <v>2018</v>
      </c>
      <c r="BI12" s="63">
        <v>2019</v>
      </c>
      <c r="BJ12" s="63">
        <v>2020</v>
      </c>
    </row>
    <row r="13" spans="1:63" ht="12" customHeight="1" x14ac:dyDescent="0.2">
      <c r="A13" s="33" t="s">
        <v>6</v>
      </c>
      <c r="B13" s="43">
        <v>1447</v>
      </c>
      <c r="C13" s="32"/>
      <c r="D13" s="33" t="s">
        <v>6</v>
      </c>
      <c r="E13" s="34">
        <v>542</v>
      </c>
      <c r="F13" s="32"/>
      <c r="G13" s="33" t="s">
        <v>6</v>
      </c>
      <c r="H13" s="34">
        <v>130</v>
      </c>
      <c r="I13" s="32"/>
      <c r="J13" s="32"/>
      <c r="K13" s="33" t="s">
        <v>6</v>
      </c>
      <c r="L13" s="34">
        <v>36</v>
      </c>
      <c r="M13" s="32"/>
      <c r="N13" s="33" t="s">
        <v>6</v>
      </c>
      <c r="O13" s="34">
        <v>518</v>
      </c>
      <c r="P13" s="32"/>
      <c r="Q13" s="33" t="s">
        <v>6</v>
      </c>
      <c r="R13" s="34">
        <v>244</v>
      </c>
      <c r="T13" s="65"/>
      <c r="U13" s="65"/>
      <c r="V13" s="63" t="s">
        <v>13</v>
      </c>
      <c r="W13" s="94">
        <f t="shared" ref="W13:AD13" si="3">AQ13/4766</f>
        <v>1</v>
      </c>
      <c r="X13" s="94">
        <f t="shared" si="3"/>
        <v>1.0665127989928662</v>
      </c>
      <c r="Y13" s="94">
        <f t="shared" si="3"/>
        <v>1.1286193873268988</v>
      </c>
      <c r="Z13" s="94">
        <f t="shared" si="3"/>
        <v>1.066093159882501</v>
      </c>
      <c r="AA13" s="94">
        <f t="shared" si="3"/>
        <v>0.93705413344523714</v>
      </c>
      <c r="AB13" s="94">
        <f t="shared" si="3"/>
        <v>0.90264372639529999</v>
      </c>
      <c r="AC13" s="94">
        <f t="shared" si="3"/>
        <v>1.0031472933277381</v>
      </c>
      <c r="AD13" s="94">
        <f t="shared" si="3"/>
        <v>0.88040285354595049</v>
      </c>
      <c r="AE13" s="94">
        <f>AY13/4766</f>
        <v>0.66302979437683596</v>
      </c>
      <c r="AF13" s="94">
        <f>AZ13/4766</f>
        <v>0.66995383969785982</v>
      </c>
      <c r="AG13" s="94">
        <f>BA13/4766</f>
        <v>0.71044901384809067</v>
      </c>
      <c r="AH13" s="94">
        <f>BB13/4766</f>
        <v>0.70457406630297947</v>
      </c>
      <c r="AI13" s="94">
        <f t="shared" ref="AI13" si="4">BC13/4766</f>
        <v>0.73206042803189253</v>
      </c>
      <c r="AJ13" s="94">
        <f>BD13/4766</f>
        <v>0.78220730172052033</v>
      </c>
      <c r="AK13" s="94">
        <f>BE13/4766</f>
        <v>0.77465379773394882</v>
      </c>
      <c r="AL13" s="94">
        <f>BF13/4766</f>
        <v>0.79563575325220315</v>
      </c>
      <c r="AM13" s="94">
        <f>BG13/4766</f>
        <v>0.81305077633235423</v>
      </c>
      <c r="AN13" s="94">
        <f>BH13/4766</f>
        <v>0.83403273185060844</v>
      </c>
      <c r="AO13" s="94">
        <f t="shared" ref="AO13:AP13" si="5">BI13/4766</f>
        <v>0.78241712127570284</v>
      </c>
      <c r="AP13" s="94">
        <f t="shared" si="5"/>
        <v>0.71401594628619391</v>
      </c>
      <c r="AQ13" s="64">
        <v>4766</v>
      </c>
      <c r="AR13" s="64">
        <v>5083</v>
      </c>
      <c r="AS13" s="64">
        <v>5379</v>
      </c>
      <c r="AT13" s="64">
        <v>5081</v>
      </c>
      <c r="AU13" s="64">
        <v>4466</v>
      </c>
      <c r="AV13" s="64">
        <v>4302</v>
      </c>
      <c r="AW13" s="63">
        <v>4781</v>
      </c>
      <c r="AX13" s="63">
        <v>4196</v>
      </c>
      <c r="AY13" s="63">
        <v>3160</v>
      </c>
      <c r="AZ13" s="63">
        <v>3193</v>
      </c>
      <c r="BA13" s="63">
        <v>3386</v>
      </c>
      <c r="BB13" s="63">
        <v>3358</v>
      </c>
      <c r="BC13" s="63">
        <v>3489</v>
      </c>
      <c r="BD13" s="63">
        <v>3728</v>
      </c>
      <c r="BE13" s="63">
        <v>3692</v>
      </c>
      <c r="BF13" s="63">
        <v>3792</v>
      </c>
      <c r="BG13" s="63">
        <v>3875</v>
      </c>
      <c r="BH13" s="63">
        <v>3975</v>
      </c>
      <c r="BI13" s="63">
        <v>3729</v>
      </c>
      <c r="BJ13" s="92">
        <v>3403</v>
      </c>
    </row>
    <row r="14" spans="1:63" ht="12" customHeight="1" x14ac:dyDescent="0.2">
      <c r="A14" s="33" t="s">
        <v>11</v>
      </c>
      <c r="B14" s="43">
        <v>18</v>
      </c>
      <c r="C14" s="32"/>
      <c r="D14" s="33" t="s">
        <v>11</v>
      </c>
      <c r="E14" s="34">
        <v>38</v>
      </c>
      <c r="F14" s="32"/>
      <c r="G14" s="33" t="s">
        <v>11</v>
      </c>
      <c r="H14" s="34">
        <v>3</v>
      </c>
      <c r="I14" s="32"/>
      <c r="J14" s="32"/>
      <c r="K14" s="33" t="s">
        <v>11</v>
      </c>
      <c r="L14" s="34">
        <v>1</v>
      </c>
      <c r="M14" s="32"/>
      <c r="N14" s="33" t="s">
        <v>11</v>
      </c>
      <c r="O14" s="34">
        <v>14</v>
      </c>
      <c r="P14" s="32"/>
      <c r="Q14" s="33" t="s">
        <v>11</v>
      </c>
      <c r="R14" s="34">
        <v>37</v>
      </c>
      <c r="T14" s="65"/>
      <c r="U14" s="65"/>
      <c r="V14" s="63" t="s">
        <v>14</v>
      </c>
      <c r="W14" s="94">
        <f t="shared" ref="W14:AD14" si="6">AQ14/2970</f>
        <v>1</v>
      </c>
      <c r="X14" s="94">
        <f t="shared" si="6"/>
        <v>1.0777777777777777</v>
      </c>
      <c r="Y14" s="94">
        <f t="shared" si="6"/>
        <v>1.1323232323232324</v>
      </c>
      <c r="Z14" s="94">
        <f t="shared" si="6"/>
        <v>1.0909090909090908</v>
      </c>
      <c r="AA14" s="94">
        <f t="shared" si="6"/>
        <v>0.95319865319865316</v>
      </c>
      <c r="AB14" s="94">
        <f t="shared" si="6"/>
        <v>0.92457912457912461</v>
      </c>
      <c r="AC14" s="94">
        <f t="shared" si="6"/>
        <v>0.99865319865319868</v>
      </c>
      <c r="AD14" s="94">
        <f t="shared" si="6"/>
        <v>0.92659932659932664</v>
      </c>
      <c r="AE14" s="94">
        <f>AY14/2970</f>
        <v>0.72020202020202018</v>
      </c>
      <c r="AF14" s="94">
        <f>AZ14/2970</f>
        <v>0.72457912457912454</v>
      </c>
      <c r="AG14" s="94">
        <f>BA14/2970</f>
        <v>0.78215488215488216</v>
      </c>
      <c r="AH14" s="94">
        <f>BB14/2970</f>
        <v>0.77575757575757576</v>
      </c>
      <c r="AI14" s="94">
        <f t="shared" ref="AI14" si="7">BC14/2970</f>
        <v>0.8</v>
      </c>
      <c r="AJ14" s="94">
        <f>BD14/2970</f>
        <v>0.86397306397306395</v>
      </c>
      <c r="AK14" s="94">
        <f>BE14/2970</f>
        <v>0.86599326599326598</v>
      </c>
      <c r="AL14" s="94">
        <f>BF14/2970</f>
        <v>0.8794612794612795</v>
      </c>
      <c r="AM14" s="94">
        <f>BG14/2970</f>
        <v>0.89326599326599332</v>
      </c>
      <c r="AN14" s="94">
        <f>BH14/2970</f>
        <v>0.91683501683501678</v>
      </c>
      <c r="AO14" s="94">
        <f t="shared" ref="AO14:AP14" si="8">BI14/2970</f>
        <v>0.86464646464646466</v>
      </c>
      <c r="AP14" s="94">
        <f t="shared" si="8"/>
        <v>0.77609427609427606</v>
      </c>
      <c r="AQ14" s="63">
        <v>2970</v>
      </c>
      <c r="AR14" s="87">
        <v>3201</v>
      </c>
      <c r="AS14" s="87">
        <v>3363</v>
      </c>
      <c r="AT14" s="87">
        <v>3240</v>
      </c>
      <c r="AU14" s="87">
        <v>2831</v>
      </c>
      <c r="AV14" s="87">
        <v>2746</v>
      </c>
      <c r="AW14" s="63">
        <v>2966</v>
      </c>
      <c r="AX14" s="63">
        <v>2752</v>
      </c>
      <c r="AY14" s="63">
        <v>2139</v>
      </c>
      <c r="AZ14" s="63">
        <v>2152</v>
      </c>
      <c r="BA14" s="63">
        <v>2323</v>
      </c>
      <c r="BB14" s="63">
        <v>2304</v>
      </c>
      <c r="BC14" s="63">
        <v>2376</v>
      </c>
      <c r="BD14" s="63">
        <v>2566</v>
      </c>
      <c r="BE14" s="63">
        <v>2572</v>
      </c>
      <c r="BF14" s="63">
        <v>2612</v>
      </c>
      <c r="BG14" s="63">
        <v>2653</v>
      </c>
      <c r="BH14" s="63">
        <v>2723</v>
      </c>
      <c r="BI14" s="63">
        <v>2568</v>
      </c>
      <c r="BJ14" s="92">
        <v>2305</v>
      </c>
    </row>
    <row r="15" spans="1:63" ht="12" customHeight="1" x14ac:dyDescent="0.2">
      <c r="A15" s="33" t="s">
        <v>12</v>
      </c>
      <c r="B15" s="43">
        <v>1664</v>
      </c>
      <c r="C15" s="32"/>
      <c r="D15" s="33" t="s">
        <v>12</v>
      </c>
      <c r="E15" s="34">
        <v>742</v>
      </c>
      <c r="F15" s="32"/>
      <c r="G15" s="33" t="s">
        <v>12</v>
      </c>
      <c r="H15" s="34">
        <v>143</v>
      </c>
      <c r="I15" s="32"/>
      <c r="J15" s="32"/>
      <c r="K15" s="33" t="s">
        <v>12</v>
      </c>
      <c r="L15" s="34">
        <v>60</v>
      </c>
      <c r="M15" s="32"/>
      <c r="N15" s="33" t="s">
        <v>12</v>
      </c>
      <c r="O15" s="34">
        <v>580</v>
      </c>
      <c r="P15" s="32"/>
      <c r="Q15" s="33" t="s">
        <v>12</v>
      </c>
      <c r="R15" s="34">
        <v>296</v>
      </c>
      <c r="T15" s="65"/>
      <c r="U15" s="65"/>
      <c r="V15" s="63" t="s">
        <v>15</v>
      </c>
      <c r="W15" s="94">
        <f t="shared" ref="W15:AD15" si="9">AQ15/208</f>
        <v>1</v>
      </c>
      <c r="X15" s="94">
        <f t="shared" si="9"/>
        <v>1.1442307692307692</v>
      </c>
      <c r="Y15" s="94">
        <f t="shared" si="9"/>
        <v>1.1826923076923077</v>
      </c>
      <c r="Z15" s="94">
        <f t="shared" si="9"/>
        <v>1.0625</v>
      </c>
      <c r="AA15" s="94">
        <f t="shared" si="9"/>
        <v>1.1394230769230769</v>
      </c>
      <c r="AB15" s="94">
        <f t="shared" si="9"/>
        <v>0.92788461538461542</v>
      </c>
      <c r="AC15" s="94">
        <f t="shared" si="9"/>
        <v>1.1634615384615385</v>
      </c>
      <c r="AD15" s="94">
        <f t="shared" si="9"/>
        <v>0.89903846153846156</v>
      </c>
      <c r="AE15" s="94">
        <f>AY15/208</f>
        <v>0.75480769230769229</v>
      </c>
      <c r="AF15" s="94">
        <f>AZ15/208</f>
        <v>0.75961538461538458</v>
      </c>
      <c r="AG15" s="94">
        <f>BA15/208</f>
        <v>0.66346153846153844</v>
      </c>
      <c r="AH15" s="94">
        <f>BB15/208</f>
        <v>0.6875</v>
      </c>
      <c r="AI15" s="94">
        <f t="shared" ref="AI15" si="10">BC15/208</f>
        <v>0.86057692307692313</v>
      </c>
      <c r="AJ15" s="94">
        <f>BD15/208</f>
        <v>0.78846153846153844</v>
      </c>
      <c r="AK15" s="94">
        <f>BE15/208</f>
        <v>0.69230769230769229</v>
      </c>
      <c r="AL15" s="94">
        <f>BF15/208</f>
        <v>0.79807692307692313</v>
      </c>
      <c r="AM15" s="94">
        <f>BG15/208</f>
        <v>0.63942307692307687</v>
      </c>
      <c r="AN15" s="94">
        <f>BH15/208</f>
        <v>0.75480769230769229</v>
      </c>
      <c r="AO15" s="94">
        <f t="shared" ref="AO15:AP15" si="11">BI15/208</f>
        <v>0.75961538461538458</v>
      </c>
      <c r="AP15" s="94">
        <f t="shared" si="11"/>
        <v>0.91346153846153844</v>
      </c>
      <c r="AQ15" s="63">
        <v>208</v>
      </c>
      <c r="AR15" s="87">
        <v>238</v>
      </c>
      <c r="AS15" s="87">
        <v>246</v>
      </c>
      <c r="AT15" s="87">
        <v>221</v>
      </c>
      <c r="AU15" s="87">
        <v>237</v>
      </c>
      <c r="AV15" s="87">
        <v>193</v>
      </c>
      <c r="AW15" s="63">
        <v>242</v>
      </c>
      <c r="AX15" s="63">
        <v>187</v>
      </c>
      <c r="AY15" s="63">
        <v>157</v>
      </c>
      <c r="AZ15" s="63">
        <v>158</v>
      </c>
      <c r="BA15" s="63">
        <v>138</v>
      </c>
      <c r="BB15" s="63">
        <v>143</v>
      </c>
      <c r="BC15" s="63">
        <v>179</v>
      </c>
      <c r="BD15" s="63">
        <v>164</v>
      </c>
      <c r="BE15" s="63">
        <v>144</v>
      </c>
      <c r="BF15" s="63">
        <v>166</v>
      </c>
      <c r="BG15" s="63">
        <v>133</v>
      </c>
      <c r="BH15" s="63">
        <v>157</v>
      </c>
      <c r="BI15" s="63">
        <v>158</v>
      </c>
      <c r="BJ15" s="92">
        <v>190</v>
      </c>
    </row>
    <row r="16" spans="1:63" ht="12" customHeight="1" x14ac:dyDescent="0.2">
      <c r="A16" s="35" t="s">
        <v>29</v>
      </c>
      <c r="B16" s="48">
        <v>111</v>
      </c>
      <c r="C16" s="32"/>
      <c r="D16" s="35" t="s">
        <v>29</v>
      </c>
      <c r="E16" s="49">
        <v>134</v>
      </c>
      <c r="F16" s="32"/>
      <c r="G16" s="35" t="s">
        <v>29</v>
      </c>
      <c r="H16" s="49">
        <v>5</v>
      </c>
      <c r="I16" s="32"/>
      <c r="J16" s="32"/>
      <c r="K16" s="35" t="s">
        <v>29</v>
      </c>
      <c r="L16" s="49">
        <v>10</v>
      </c>
      <c r="M16" s="32"/>
      <c r="N16" s="35" t="s">
        <v>29</v>
      </c>
      <c r="O16" s="49">
        <v>53</v>
      </c>
      <c r="P16" s="32"/>
      <c r="Q16" s="35" t="s">
        <v>29</v>
      </c>
      <c r="R16" s="49">
        <v>66</v>
      </c>
      <c r="T16" s="65"/>
      <c r="U16" s="65"/>
      <c r="V16" s="63" t="s">
        <v>16</v>
      </c>
      <c r="W16" s="94">
        <f t="shared" ref="W16:AD16" si="12">AQ16/1588</f>
        <v>1</v>
      </c>
      <c r="X16" s="94">
        <f t="shared" si="12"/>
        <v>1.035264483627204</v>
      </c>
      <c r="Y16" s="94">
        <f t="shared" si="12"/>
        <v>1.114609571788413</v>
      </c>
      <c r="Z16" s="94">
        <f t="shared" si="12"/>
        <v>1.0201511335012594</v>
      </c>
      <c r="AA16" s="94">
        <f t="shared" si="12"/>
        <v>0.88035264483627207</v>
      </c>
      <c r="AB16" s="94">
        <f t="shared" si="12"/>
        <v>0.85831234256926947</v>
      </c>
      <c r="AC16" s="94">
        <f t="shared" si="12"/>
        <v>0.99055415617128462</v>
      </c>
      <c r="AD16" s="94">
        <f t="shared" si="12"/>
        <v>0.79156171284634758</v>
      </c>
      <c r="AE16" s="94">
        <f>AY16/1588</f>
        <v>0.54408060453400509</v>
      </c>
      <c r="AF16" s="94">
        <f>AZ16/1588</f>
        <v>0.55604534005037787</v>
      </c>
      <c r="AG16" s="94">
        <f>BA16/1588</f>
        <v>0.58249370277078083</v>
      </c>
      <c r="AH16" s="94">
        <f>BB16/1588</f>
        <v>0.57367758186397988</v>
      </c>
      <c r="AI16" s="94">
        <f t="shared" ref="AI16" si="13">BC16/1588</f>
        <v>0.58816120906801006</v>
      </c>
      <c r="AJ16" s="94">
        <f>BD16/1588</f>
        <v>0.62846347607052899</v>
      </c>
      <c r="AK16" s="94">
        <f>BE16/1588</f>
        <v>0.61460957178841313</v>
      </c>
      <c r="AL16" s="94">
        <f>BF16/1588</f>
        <v>0.6385390428211587</v>
      </c>
      <c r="AM16" s="94">
        <f>BG16/1588</f>
        <v>0.6857682619647355</v>
      </c>
      <c r="AN16" s="94">
        <f>BH16/1588</f>
        <v>0.68954659949622166</v>
      </c>
      <c r="AO16" s="94">
        <f t="shared" ref="AO16:AP16" si="14">BI16/1588</f>
        <v>0.63161209068010071</v>
      </c>
      <c r="AP16" s="94">
        <f t="shared" si="14"/>
        <v>0.5717884130982368</v>
      </c>
      <c r="AQ16" s="65">
        <v>1588</v>
      </c>
      <c r="AR16" s="88">
        <v>1644</v>
      </c>
      <c r="AS16" s="88">
        <v>1770</v>
      </c>
      <c r="AT16" s="88">
        <v>1620</v>
      </c>
      <c r="AU16" s="88">
        <v>1398</v>
      </c>
      <c r="AV16" s="88">
        <v>1363</v>
      </c>
      <c r="AW16" s="63">
        <v>1573</v>
      </c>
      <c r="AX16" s="63">
        <v>1257</v>
      </c>
      <c r="AY16" s="63">
        <v>864</v>
      </c>
      <c r="AZ16" s="63">
        <v>883</v>
      </c>
      <c r="BA16" s="63">
        <v>925</v>
      </c>
      <c r="BB16" s="63">
        <v>911</v>
      </c>
      <c r="BC16" s="63">
        <v>934</v>
      </c>
      <c r="BD16" s="63">
        <v>998</v>
      </c>
      <c r="BE16" s="63">
        <v>976</v>
      </c>
      <c r="BF16" s="63">
        <v>1014</v>
      </c>
      <c r="BG16" s="63">
        <v>1089</v>
      </c>
      <c r="BH16" s="63">
        <v>1095</v>
      </c>
      <c r="BI16" s="63">
        <v>1003</v>
      </c>
      <c r="BJ16" s="92">
        <v>908</v>
      </c>
    </row>
    <row r="17" spans="1:61" ht="12" customHeight="1" x14ac:dyDescent="0.2">
      <c r="A17" s="31"/>
      <c r="B17" s="41"/>
      <c r="C17" s="7"/>
      <c r="D17" s="36"/>
      <c r="F17" s="7"/>
      <c r="G17" s="31"/>
      <c r="I17" s="7"/>
      <c r="J17" s="7"/>
      <c r="K17" s="36"/>
      <c r="M17" s="7"/>
      <c r="N17" s="31"/>
      <c r="P17" s="7"/>
      <c r="Q17" s="36"/>
      <c r="X17" s="94"/>
      <c r="Y17" s="94"/>
      <c r="Z17" s="94"/>
      <c r="AA17" s="94"/>
      <c r="AB17" s="94"/>
      <c r="AC17" s="94"/>
      <c r="AD17" s="94"/>
      <c r="AE17" s="94"/>
      <c r="AF17" s="94"/>
      <c r="AG17" s="94"/>
      <c r="AH17" s="94"/>
      <c r="AI17" s="94"/>
      <c r="AJ17" s="94"/>
      <c r="AK17" s="94"/>
      <c r="AL17" s="94"/>
      <c r="AM17" s="94"/>
      <c r="AN17" s="94"/>
      <c r="AO17" s="94"/>
      <c r="AP17" s="94"/>
      <c r="AQ17" s="94"/>
      <c r="AR17" s="94"/>
      <c r="AS17" s="94"/>
      <c r="AT17" s="94"/>
      <c r="BH17" s="92"/>
      <c r="BI17" s="92"/>
    </row>
    <row r="18" spans="1:61" ht="12" customHeight="1" x14ac:dyDescent="0.2">
      <c r="A18" s="22" t="s">
        <v>17</v>
      </c>
      <c r="B18" s="44"/>
      <c r="C18" s="7"/>
      <c r="D18" s="22" t="s">
        <v>21</v>
      </c>
      <c r="E18" s="23"/>
      <c r="F18" s="7"/>
      <c r="G18" s="22" t="s">
        <v>17</v>
      </c>
      <c r="H18" s="23"/>
      <c r="I18" s="7"/>
      <c r="J18" s="7"/>
      <c r="K18" s="22" t="s">
        <v>21</v>
      </c>
      <c r="L18" s="23"/>
      <c r="M18" s="7"/>
      <c r="N18" s="22" t="s">
        <v>17</v>
      </c>
      <c r="O18" s="23"/>
      <c r="P18" s="7"/>
      <c r="Q18" s="22" t="s">
        <v>21</v>
      </c>
      <c r="R18" s="23"/>
      <c r="T18" s="160" t="s">
        <v>27</v>
      </c>
      <c r="U18" s="160"/>
      <c r="Y18" s="63" t="s">
        <v>28</v>
      </c>
      <c r="AA18" s="94"/>
      <c r="AB18" s="95"/>
      <c r="AC18" s="95"/>
      <c r="AD18" s="95"/>
      <c r="AE18" s="95"/>
      <c r="AF18" s="95"/>
      <c r="AG18" s="94"/>
      <c r="AH18" s="94"/>
      <c r="AI18" s="94"/>
      <c r="AJ18" s="94"/>
      <c r="AK18" s="94"/>
      <c r="AL18" s="94"/>
      <c r="AM18" s="94"/>
      <c r="AN18" s="94"/>
      <c r="AO18" s="94"/>
      <c r="AP18" s="94"/>
      <c r="AQ18" s="94"/>
      <c r="AR18" s="94"/>
      <c r="AS18" s="94"/>
      <c r="AT18" s="94"/>
      <c r="BH18" s="92"/>
      <c r="BI18" s="92"/>
    </row>
    <row r="19" spans="1:61" ht="12" customHeight="1" x14ac:dyDescent="0.2">
      <c r="A19" s="15" t="s">
        <v>6</v>
      </c>
      <c r="B19" s="43">
        <v>929</v>
      </c>
      <c r="C19" s="7"/>
      <c r="D19" s="38" t="s">
        <v>6</v>
      </c>
      <c r="E19" s="39">
        <v>212</v>
      </c>
      <c r="F19" s="42"/>
      <c r="G19" s="38" t="s">
        <v>6</v>
      </c>
      <c r="H19" s="39">
        <v>79</v>
      </c>
      <c r="I19" s="42"/>
      <c r="J19" s="42"/>
      <c r="K19" s="38" t="s">
        <v>6</v>
      </c>
      <c r="L19" s="39">
        <v>13</v>
      </c>
      <c r="M19" s="42"/>
      <c r="N19" s="38" t="s">
        <v>6</v>
      </c>
      <c r="O19" s="45">
        <v>359</v>
      </c>
      <c r="P19" s="42"/>
      <c r="Q19" s="38" t="s">
        <v>6</v>
      </c>
      <c r="R19" s="39">
        <v>105</v>
      </c>
      <c r="T19" s="137">
        <v>1630</v>
      </c>
      <c r="U19" s="67">
        <f>B19+H19+O19</f>
        <v>1367</v>
      </c>
      <c r="V19" s="68">
        <f>H19+O19</f>
        <v>438</v>
      </c>
      <c r="W19" s="138">
        <f>V19/U19</f>
        <v>0.32040965618141914</v>
      </c>
      <c r="X19" s="68"/>
      <c r="Y19" s="68">
        <f>B13+H13+O13</f>
        <v>2095</v>
      </c>
      <c r="Z19" s="63">
        <f>H13+O13</f>
        <v>648</v>
      </c>
      <c r="AA19" s="138">
        <f>Z19/Y19</f>
        <v>0.30930787589498809</v>
      </c>
      <c r="AB19" s="139"/>
      <c r="AC19" s="96"/>
      <c r="AD19" s="96"/>
      <c r="AE19" s="96"/>
      <c r="AF19" s="96"/>
      <c r="AG19" s="95"/>
      <c r="AH19" s="95"/>
      <c r="AI19" s="95"/>
      <c r="AJ19" s="95"/>
      <c r="AK19" s="95"/>
      <c r="AL19" s="95"/>
      <c r="AM19" s="95"/>
      <c r="AN19" s="95"/>
      <c r="AO19" s="95"/>
      <c r="AP19" s="95"/>
      <c r="AQ19" s="95"/>
      <c r="AR19" s="95"/>
      <c r="AS19" s="95"/>
      <c r="AT19" s="95"/>
      <c r="AU19" s="95"/>
      <c r="BH19" s="92"/>
      <c r="BI19" s="92"/>
    </row>
    <row r="20" spans="1:61" x14ac:dyDescent="0.2">
      <c r="A20" s="15" t="s">
        <v>11</v>
      </c>
      <c r="B20" s="43">
        <v>10</v>
      </c>
      <c r="C20" s="7"/>
      <c r="D20" s="38" t="s">
        <v>11</v>
      </c>
      <c r="E20" s="39">
        <v>18</v>
      </c>
      <c r="F20" s="42"/>
      <c r="G20" s="38" t="s">
        <v>11</v>
      </c>
      <c r="H20" s="39">
        <v>2</v>
      </c>
      <c r="I20" s="42"/>
      <c r="J20" s="42"/>
      <c r="K20" s="38" t="s">
        <v>11</v>
      </c>
      <c r="L20" s="39">
        <v>1</v>
      </c>
      <c r="M20" s="42"/>
      <c r="N20" s="38" t="s">
        <v>11</v>
      </c>
      <c r="O20" s="45">
        <v>5</v>
      </c>
      <c r="P20" s="42"/>
      <c r="Q20" s="38" t="s">
        <v>11</v>
      </c>
      <c r="R20" s="39">
        <v>16</v>
      </c>
      <c r="T20" s="137">
        <v>14</v>
      </c>
      <c r="U20" s="67">
        <f t="shared" ref="U20:U22" si="15">B20+H20+O20</f>
        <v>17</v>
      </c>
      <c r="V20" s="68">
        <f t="shared" ref="V20:V22" si="16">H20+O20</f>
        <v>7</v>
      </c>
      <c r="W20" s="138">
        <f>V20/U20</f>
        <v>0.41176470588235292</v>
      </c>
      <c r="X20" s="68"/>
      <c r="Y20" s="68">
        <f t="shared" ref="Y20:Y22" si="17">B14+H14+O14</f>
        <v>35</v>
      </c>
      <c r="Z20" s="63">
        <f>H14+O14</f>
        <v>17</v>
      </c>
      <c r="AA20" s="138">
        <f>Z20/Y20</f>
        <v>0.48571428571428571</v>
      </c>
      <c r="AB20" s="97"/>
      <c r="AC20" s="96"/>
      <c r="AD20" s="96"/>
      <c r="AE20" s="96"/>
      <c r="AF20" s="96"/>
      <c r="AG20" s="95"/>
      <c r="AH20" s="95"/>
      <c r="AI20" s="95"/>
      <c r="AJ20" s="95"/>
      <c r="AK20" s="95"/>
      <c r="AL20" s="95"/>
      <c r="AM20" s="95"/>
      <c r="AN20" s="95"/>
      <c r="AO20" s="95"/>
      <c r="AP20" s="95"/>
      <c r="AQ20" s="95"/>
      <c r="AR20" s="95"/>
      <c r="AS20" s="95"/>
      <c r="AT20" s="95"/>
      <c r="AU20" s="95"/>
      <c r="BH20" s="92"/>
      <c r="BI20" s="92"/>
    </row>
    <row r="21" spans="1:61" ht="12.75" customHeight="1" x14ac:dyDescent="0.2">
      <c r="A21" s="15" t="s">
        <v>12</v>
      </c>
      <c r="B21" s="43">
        <v>1063</v>
      </c>
      <c r="C21" s="7"/>
      <c r="D21" s="38" t="s">
        <v>12</v>
      </c>
      <c r="E21" s="39">
        <v>302</v>
      </c>
      <c r="F21" s="42"/>
      <c r="G21" s="38" t="s">
        <v>12</v>
      </c>
      <c r="H21" s="39">
        <v>86</v>
      </c>
      <c r="I21" s="42"/>
      <c r="J21" s="42"/>
      <c r="K21" s="38" t="s">
        <v>12</v>
      </c>
      <c r="L21" s="39">
        <v>26</v>
      </c>
      <c r="M21" s="42"/>
      <c r="N21" s="38" t="s">
        <v>12</v>
      </c>
      <c r="O21" s="45">
        <v>403</v>
      </c>
      <c r="P21" s="42"/>
      <c r="Q21" s="38" t="s">
        <v>12</v>
      </c>
      <c r="R21" s="39">
        <v>135</v>
      </c>
      <c r="T21" s="137">
        <v>1854</v>
      </c>
      <c r="U21" s="67">
        <f t="shared" si="15"/>
        <v>1552</v>
      </c>
      <c r="V21" s="68">
        <f t="shared" si="16"/>
        <v>489</v>
      </c>
      <c r="W21" s="138">
        <f>V21/U21</f>
        <v>0.31507731958762886</v>
      </c>
      <c r="X21" s="68"/>
      <c r="Y21" s="68">
        <f t="shared" si="17"/>
        <v>2387</v>
      </c>
      <c r="Z21" s="63">
        <f>H15+O15</f>
        <v>723</v>
      </c>
      <c r="AA21" s="138">
        <f>Z21/Y21</f>
        <v>0.30289065772936741</v>
      </c>
      <c r="AB21" s="97"/>
      <c r="AC21" s="140"/>
      <c r="AD21" s="140"/>
      <c r="AE21" s="96"/>
      <c r="AF21" s="96"/>
      <c r="AG21" s="96"/>
      <c r="AH21" s="96"/>
      <c r="AI21" s="95"/>
      <c r="AJ21" s="95"/>
      <c r="AK21" s="95"/>
      <c r="AL21" s="95"/>
      <c r="AM21" s="95"/>
      <c r="AN21" s="95"/>
      <c r="AO21" s="95"/>
      <c r="AP21" s="95"/>
      <c r="AQ21" s="95"/>
      <c r="AR21" s="95"/>
      <c r="AS21" s="95"/>
      <c r="AT21" s="95"/>
      <c r="AU21" s="95"/>
      <c r="BH21" s="92"/>
      <c r="BI21" s="92"/>
    </row>
    <row r="22" spans="1:61" ht="12.75" customHeight="1" x14ac:dyDescent="0.2">
      <c r="A22" s="35" t="s">
        <v>29</v>
      </c>
      <c r="B22" s="48">
        <v>20</v>
      </c>
      <c r="C22" s="7"/>
      <c r="D22" s="35" t="s">
        <v>29</v>
      </c>
      <c r="E22" s="40">
        <v>52</v>
      </c>
      <c r="F22" s="42"/>
      <c r="G22" s="46" t="s">
        <v>29</v>
      </c>
      <c r="H22" s="40">
        <v>1</v>
      </c>
      <c r="I22" s="42"/>
      <c r="J22" s="42"/>
      <c r="K22" s="46" t="s">
        <v>29</v>
      </c>
      <c r="L22" s="40">
        <v>2</v>
      </c>
      <c r="M22" s="42"/>
      <c r="N22" s="46" t="s">
        <v>29</v>
      </c>
      <c r="O22" s="47">
        <v>15</v>
      </c>
      <c r="P22" s="42"/>
      <c r="Q22" s="46" t="s">
        <v>29</v>
      </c>
      <c r="R22" s="40">
        <v>22</v>
      </c>
      <c r="T22" s="137">
        <v>59</v>
      </c>
      <c r="U22" s="67">
        <f t="shared" si="15"/>
        <v>36</v>
      </c>
      <c r="V22" s="68">
        <f t="shared" si="16"/>
        <v>16</v>
      </c>
      <c r="W22" s="138">
        <f>V22/U22</f>
        <v>0.44444444444444442</v>
      </c>
      <c r="X22" s="68"/>
      <c r="Y22" s="68">
        <f t="shared" si="17"/>
        <v>169</v>
      </c>
      <c r="Z22" s="63">
        <f>H16+O16</f>
        <v>58</v>
      </c>
      <c r="AA22" s="138">
        <f>Z22/Y22</f>
        <v>0.34319526627218933</v>
      </c>
      <c r="AB22" s="97"/>
      <c r="AC22" s="96"/>
      <c r="AD22" s="95"/>
      <c r="AE22" s="96"/>
      <c r="AF22" s="96"/>
      <c r="AG22" s="96"/>
      <c r="AH22" s="95"/>
      <c r="AI22" s="95"/>
      <c r="AJ22" s="95"/>
      <c r="AK22" s="95"/>
      <c r="AL22" s="95"/>
      <c r="AM22" s="95"/>
      <c r="AN22" s="95"/>
      <c r="AO22" s="95"/>
      <c r="AP22" s="95"/>
      <c r="AQ22" s="95"/>
      <c r="AR22" s="95"/>
      <c r="AS22" s="95"/>
      <c r="AT22" s="95"/>
      <c r="AU22" s="95"/>
      <c r="AV22" s="65"/>
      <c r="AW22" s="65"/>
      <c r="AX22" s="65"/>
      <c r="AY22" s="65"/>
      <c r="AZ22" s="65"/>
      <c r="BA22" s="65"/>
      <c r="BB22" s="65"/>
      <c r="BC22" s="65"/>
      <c r="BD22" s="65"/>
      <c r="BE22" s="65"/>
      <c r="BF22" s="65"/>
      <c r="BG22" s="65"/>
      <c r="BH22" s="92"/>
      <c r="BI22" s="92"/>
    </row>
    <row r="23" spans="1:61" ht="12" customHeight="1" x14ac:dyDescent="0.2">
      <c r="A23" s="54"/>
      <c r="B23" s="54"/>
      <c r="C23" s="55"/>
      <c r="D23" s="55"/>
      <c r="E23" s="56"/>
      <c r="F23" s="55"/>
      <c r="G23" s="55"/>
      <c r="H23" s="56"/>
      <c r="I23" s="55"/>
      <c r="J23" s="55"/>
      <c r="K23" s="55"/>
      <c r="L23" s="56"/>
      <c r="M23" s="55"/>
      <c r="N23" s="55"/>
      <c r="O23" s="56"/>
      <c r="P23" s="55"/>
      <c r="Q23" s="55"/>
      <c r="R23" s="56"/>
      <c r="U23" s="68"/>
      <c r="V23" s="68"/>
      <c r="W23" s="68"/>
      <c r="X23" s="68"/>
      <c r="Y23" s="68"/>
      <c r="Z23" s="154"/>
      <c r="AA23" s="154"/>
      <c r="AB23" s="139"/>
      <c r="AH23" s="95"/>
      <c r="AI23" s="95"/>
      <c r="AJ23" s="95"/>
      <c r="AK23" s="95"/>
      <c r="AL23" s="95"/>
      <c r="AM23" s="95"/>
      <c r="AN23" s="95"/>
      <c r="AO23" s="95"/>
      <c r="AP23" s="95"/>
      <c r="AQ23" s="95"/>
      <c r="AR23" s="95"/>
      <c r="AS23" s="95"/>
      <c r="AT23" s="95"/>
      <c r="AU23" s="95"/>
      <c r="AV23" s="151"/>
      <c r="AW23" s="151"/>
      <c r="AX23" s="151"/>
      <c r="AY23" s="151"/>
      <c r="AZ23" s="151"/>
      <c r="BA23" s="154"/>
      <c r="BB23" s="154"/>
      <c r="BC23" s="154"/>
      <c r="BD23" s="151"/>
      <c r="BE23" s="65"/>
      <c r="BF23" s="65"/>
      <c r="BG23" s="65"/>
      <c r="BH23" s="92"/>
      <c r="BI23" s="92"/>
    </row>
    <row r="24" spans="1:61" ht="13.5" customHeight="1" x14ac:dyDescent="0.2">
      <c r="A24" s="161" t="s">
        <v>80</v>
      </c>
      <c r="B24" s="161"/>
      <c r="C24" s="161"/>
      <c r="D24" s="161"/>
      <c r="E24" s="161"/>
      <c r="F24" s="161"/>
      <c r="G24" s="161"/>
      <c r="H24" s="161"/>
      <c r="I24" s="161"/>
      <c r="J24" s="161"/>
      <c r="K24" s="161"/>
      <c r="L24" s="161"/>
      <c r="M24" s="161"/>
      <c r="N24" s="161"/>
      <c r="O24" s="59"/>
      <c r="P24" s="59"/>
      <c r="Q24" s="59"/>
      <c r="R24" s="59"/>
      <c r="U24" s="65" t="s">
        <v>25</v>
      </c>
      <c r="V24" s="141"/>
      <c r="W24" s="141"/>
      <c r="X24" s="141"/>
      <c r="Y24" s="141" t="s">
        <v>31</v>
      </c>
      <c r="Z24" s="142"/>
      <c r="AA24" s="65"/>
      <c r="AB24" s="97"/>
      <c r="AC24" s="96"/>
      <c r="AD24" s="95"/>
      <c r="AE24" s="96"/>
      <c r="AF24" s="96"/>
      <c r="AG24" s="96"/>
      <c r="AH24" s="95"/>
      <c r="AI24" s="95"/>
      <c r="AJ24" s="95"/>
      <c r="AK24" s="95"/>
      <c r="AL24" s="95"/>
      <c r="AM24" s="95"/>
      <c r="AN24" s="95"/>
      <c r="AO24" s="95"/>
      <c r="AP24" s="95"/>
      <c r="AQ24" s="98"/>
      <c r="AR24" s="98"/>
      <c r="AS24" s="98"/>
      <c r="AT24" s="98"/>
      <c r="AU24" s="95"/>
      <c r="AV24" s="65"/>
      <c r="AW24" s="65"/>
      <c r="AX24" s="65"/>
      <c r="AY24" s="65"/>
      <c r="AZ24" s="65"/>
      <c r="BA24" s="65"/>
      <c r="BB24" s="65"/>
      <c r="BC24" s="65"/>
      <c r="BD24" s="65"/>
      <c r="BE24" s="65"/>
      <c r="BF24" s="65"/>
      <c r="BG24" s="65"/>
      <c r="BH24" s="92"/>
      <c r="BI24" s="92"/>
    </row>
    <row r="25" spans="1:61" ht="13.5" customHeight="1" x14ac:dyDescent="0.2">
      <c r="A25" s="60"/>
      <c r="B25" s="161" t="s">
        <v>81</v>
      </c>
      <c r="C25" s="161"/>
      <c r="D25" s="161"/>
      <c r="E25" s="161"/>
      <c r="F25" s="161"/>
      <c r="G25" s="161"/>
      <c r="H25" s="161"/>
      <c r="I25" s="161"/>
      <c r="J25" s="161"/>
      <c r="K25" s="161"/>
      <c r="L25" s="161"/>
      <c r="M25" s="161"/>
      <c r="N25" s="161"/>
      <c r="O25" s="161"/>
      <c r="P25" s="161"/>
      <c r="Q25" s="59"/>
      <c r="R25" s="59"/>
      <c r="T25" s="63">
        <v>854</v>
      </c>
      <c r="U25" s="65">
        <f>E13+L13+R13</f>
        <v>822</v>
      </c>
      <c r="V25" s="65">
        <f>L13+R13</f>
        <v>280</v>
      </c>
      <c r="W25" s="138">
        <f>V25/U25</f>
        <v>0.34063260340632601</v>
      </c>
      <c r="X25" s="143"/>
      <c r="Y25" s="143">
        <f>E19+L19+R19</f>
        <v>330</v>
      </c>
      <c r="Z25" s="63">
        <f>L19+R19</f>
        <v>118</v>
      </c>
      <c r="AA25" s="138">
        <f>Z25/Y25</f>
        <v>0.3575757575757576</v>
      </c>
      <c r="AB25" s="97"/>
      <c r="AC25" s="96"/>
      <c r="AE25" s="96"/>
      <c r="AF25" s="96"/>
      <c r="AG25" s="95"/>
      <c r="AI25" s="95"/>
      <c r="AJ25" s="95"/>
      <c r="AK25" s="95"/>
      <c r="AL25" s="95"/>
      <c r="AM25" s="95"/>
      <c r="AN25" s="95"/>
      <c r="AO25" s="95"/>
      <c r="AP25" s="95"/>
      <c r="AQ25" s="95"/>
      <c r="AR25" s="95"/>
      <c r="AS25" s="95"/>
      <c r="AT25" s="95"/>
      <c r="AU25" s="95"/>
      <c r="BE25" s="65"/>
      <c r="BF25" s="65"/>
      <c r="BG25" s="65"/>
      <c r="BH25" s="92"/>
      <c r="BI25" s="92"/>
    </row>
    <row r="26" spans="1:61" ht="13.5" customHeight="1" x14ac:dyDescent="0.2">
      <c r="A26" s="60"/>
      <c r="B26" s="60"/>
      <c r="C26" s="161" t="s">
        <v>82</v>
      </c>
      <c r="D26" s="161"/>
      <c r="E26" s="161"/>
      <c r="F26" s="161"/>
      <c r="G26" s="161"/>
      <c r="H26" s="161"/>
      <c r="I26" s="161"/>
      <c r="J26" s="161"/>
      <c r="K26" s="161"/>
      <c r="L26" s="161"/>
      <c r="M26" s="161"/>
      <c r="N26" s="161"/>
      <c r="O26" s="161"/>
      <c r="P26" s="161"/>
      <c r="Q26" s="161"/>
      <c r="R26" s="57"/>
      <c r="T26" s="63">
        <v>80</v>
      </c>
      <c r="U26" s="65">
        <f t="shared" ref="U26:U28" si="18">E14+L14+R14</f>
        <v>76</v>
      </c>
      <c r="V26" s="65">
        <f t="shared" ref="V26:V28" si="19">L14+R14</f>
        <v>38</v>
      </c>
      <c r="W26" s="138">
        <f>V26/U26</f>
        <v>0.5</v>
      </c>
      <c r="X26" s="143"/>
      <c r="Y26" s="143">
        <f t="shared" ref="Y26:Y28" si="20">E20+L20+R20</f>
        <v>35</v>
      </c>
      <c r="Z26" s="63">
        <f t="shared" ref="Z26:Z28" si="21">L20+R20</f>
        <v>17</v>
      </c>
      <c r="AA26" s="138">
        <f>Z26/Y26</f>
        <v>0.48571428571428571</v>
      </c>
      <c r="AB26" s="97"/>
      <c r="AD26" s="95"/>
      <c r="AH26" s="95"/>
      <c r="AI26" s="95"/>
      <c r="AJ26" s="95"/>
      <c r="AK26" s="95"/>
      <c r="AL26" s="95"/>
      <c r="AM26" s="95"/>
      <c r="AN26" s="95"/>
      <c r="AO26" s="95"/>
      <c r="AP26" s="95"/>
      <c r="AQ26" s="95"/>
      <c r="AR26" s="95"/>
      <c r="AS26" s="95"/>
      <c r="AT26" s="95"/>
      <c r="AU26" s="95"/>
      <c r="BE26" s="65"/>
      <c r="BF26" s="65"/>
      <c r="BG26" s="65"/>
      <c r="BH26" s="92"/>
      <c r="BI26" s="92"/>
    </row>
    <row r="27" spans="1:61" ht="13.5" customHeight="1" x14ac:dyDescent="0.2">
      <c r="A27" s="60"/>
      <c r="B27" s="60"/>
      <c r="C27" s="61"/>
      <c r="D27" s="161" t="s">
        <v>83</v>
      </c>
      <c r="E27" s="161"/>
      <c r="F27" s="161"/>
      <c r="G27" s="161"/>
      <c r="H27" s="161"/>
      <c r="I27" s="161"/>
      <c r="J27" s="161"/>
      <c r="K27" s="161"/>
      <c r="L27" s="161"/>
      <c r="M27" s="161"/>
      <c r="N27" s="161"/>
      <c r="O27" s="161"/>
      <c r="P27" s="161"/>
      <c r="Q27" s="161"/>
      <c r="R27" s="161"/>
      <c r="T27" s="63">
        <v>1236</v>
      </c>
      <c r="U27" s="65">
        <f t="shared" si="18"/>
        <v>1098</v>
      </c>
      <c r="V27" s="65">
        <f t="shared" si="19"/>
        <v>356</v>
      </c>
      <c r="W27" s="138">
        <f>V27/U27</f>
        <v>0.32422586520947178</v>
      </c>
      <c r="X27" s="68"/>
      <c r="Y27" s="143">
        <f t="shared" si="20"/>
        <v>463</v>
      </c>
      <c r="Z27" s="63">
        <f t="shared" si="21"/>
        <v>161</v>
      </c>
      <c r="AA27" s="138">
        <f>Z27/Y27</f>
        <v>0.34773218142548595</v>
      </c>
      <c r="AB27" s="139"/>
      <c r="AC27" s="144"/>
      <c r="AD27" s="96"/>
      <c r="AE27" s="95"/>
      <c r="AF27" s="95"/>
      <c r="AG27" s="95"/>
      <c r="AH27" s="95"/>
      <c r="AJ27" s="95"/>
      <c r="AK27" s="95"/>
      <c r="AL27" s="95"/>
      <c r="AM27" s="95"/>
      <c r="AN27" s="95"/>
      <c r="AO27" s="95"/>
      <c r="AP27" s="95"/>
      <c r="AQ27" s="95"/>
      <c r="AR27" s="95"/>
      <c r="AS27" s="95"/>
      <c r="AT27" s="95"/>
      <c r="AU27" s="95"/>
      <c r="BE27" s="65"/>
      <c r="BF27" s="65"/>
      <c r="BG27" s="65"/>
      <c r="BH27" s="92"/>
      <c r="BI27" s="92"/>
    </row>
    <row r="28" spans="1:61" ht="13.5" customHeight="1" x14ac:dyDescent="0.2">
      <c r="A28" s="50"/>
      <c r="B28" s="58"/>
      <c r="C28" s="54"/>
      <c r="D28" s="54"/>
      <c r="E28" s="55"/>
      <c r="F28" s="55"/>
      <c r="G28" s="55"/>
      <c r="H28" s="57"/>
      <c r="I28" s="57"/>
      <c r="J28" s="57"/>
      <c r="K28" s="50"/>
      <c r="L28" s="58"/>
      <c r="M28" s="54"/>
      <c r="N28" s="55"/>
      <c r="O28" s="55"/>
      <c r="P28" s="55"/>
      <c r="Q28" s="55"/>
      <c r="R28" s="57"/>
      <c r="T28" s="63">
        <v>220</v>
      </c>
      <c r="U28" s="65">
        <f t="shared" si="18"/>
        <v>210</v>
      </c>
      <c r="V28" s="65">
        <f t="shared" si="19"/>
        <v>76</v>
      </c>
      <c r="W28" s="138">
        <f>V28/U28</f>
        <v>0.3619047619047619</v>
      </c>
      <c r="X28" s="68"/>
      <c r="Y28" s="143">
        <f t="shared" si="20"/>
        <v>76</v>
      </c>
      <c r="Z28" s="63">
        <f t="shared" si="21"/>
        <v>24</v>
      </c>
      <c r="AA28" s="138">
        <f>Z28/Y28</f>
        <v>0.31578947368421051</v>
      </c>
      <c r="AB28" s="97"/>
      <c r="AC28" s="96"/>
      <c r="AD28" s="95"/>
      <c r="AE28" s="95"/>
      <c r="AF28" s="95"/>
      <c r="AG28" s="95"/>
      <c r="AH28" s="95"/>
      <c r="AJ28" s="95"/>
      <c r="AK28" s="95"/>
      <c r="AL28" s="95"/>
      <c r="AM28" s="95"/>
      <c r="AN28" s="95"/>
      <c r="AO28" s="95"/>
      <c r="AP28" s="95"/>
      <c r="AQ28" s="95"/>
      <c r="AR28" s="95"/>
      <c r="AS28" s="95"/>
      <c r="AT28" s="95"/>
      <c r="AU28" s="95"/>
      <c r="BE28" s="65"/>
      <c r="BF28" s="65"/>
      <c r="BG28" s="65"/>
      <c r="BH28" s="92"/>
      <c r="BI28" s="92"/>
    </row>
    <row r="29" spans="1:61" ht="15" x14ac:dyDescent="0.2">
      <c r="A29" s="51"/>
      <c r="B29" s="52"/>
      <c r="C29" s="53"/>
      <c r="D29" s="53"/>
      <c r="E29" s="51"/>
      <c r="F29" s="53"/>
      <c r="G29" s="53"/>
      <c r="H29" s="53"/>
      <c r="I29" s="53"/>
      <c r="J29" s="53"/>
      <c r="K29" s="51"/>
      <c r="L29" s="52"/>
      <c r="M29" s="53"/>
      <c r="N29" s="53"/>
      <c r="O29" s="53"/>
      <c r="P29" s="53"/>
      <c r="Q29" s="53"/>
      <c r="R29" s="53"/>
      <c r="V29" s="142"/>
      <c r="W29" s="142"/>
      <c r="X29" s="142"/>
      <c r="Y29" s="142"/>
      <c r="AB29" s="97"/>
      <c r="AC29" s="96"/>
      <c r="AD29" s="95"/>
      <c r="AJ29" s="95"/>
      <c r="AK29" s="95"/>
      <c r="AL29" s="95"/>
      <c r="AM29" s="95"/>
      <c r="AN29" s="95"/>
      <c r="AO29" s="95"/>
      <c r="AP29" s="95"/>
      <c r="AQ29" s="95"/>
      <c r="AR29" s="95"/>
      <c r="AS29" s="95"/>
      <c r="AT29" s="98"/>
      <c r="AU29" s="95"/>
      <c r="BE29" s="65"/>
      <c r="BF29" s="65"/>
      <c r="BG29" s="65"/>
      <c r="BH29" s="92"/>
      <c r="BI29" s="92"/>
    </row>
    <row r="30" spans="1:61" x14ac:dyDescent="0.2">
      <c r="A30" s="152" t="s">
        <v>32</v>
      </c>
      <c r="B30" s="152"/>
      <c r="C30" s="152"/>
      <c r="D30" s="152"/>
      <c r="E30" s="152"/>
      <c r="F30" s="152"/>
      <c r="G30" s="152"/>
      <c r="H30" s="152"/>
      <c r="I30" s="152"/>
      <c r="J30" s="152"/>
      <c r="K30" s="152"/>
      <c r="L30" s="152"/>
      <c r="M30" s="152"/>
      <c r="N30" s="152"/>
      <c r="O30" s="152"/>
      <c r="P30" s="152"/>
      <c r="Q30" s="152"/>
      <c r="R30" s="152"/>
      <c r="U30" s="106"/>
      <c r="V30" s="140"/>
      <c r="W30" s="95"/>
      <c r="X30" s="95"/>
      <c r="Y30" s="95"/>
      <c r="Z30" s="95"/>
      <c r="AA30" s="95"/>
      <c r="AB30" s="97"/>
      <c r="AC30" s="96"/>
      <c r="AD30" s="98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BE30" s="65"/>
      <c r="BF30" s="65"/>
      <c r="BG30" s="65"/>
      <c r="BH30" s="92"/>
      <c r="BI30" s="92"/>
    </row>
    <row r="31" spans="1:61" x14ac:dyDescent="0.2">
      <c r="U31" s="97"/>
      <c r="V31" s="97"/>
      <c r="W31" s="97"/>
      <c r="X31" s="97"/>
      <c r="Y31" s="145"/>
      <c r="Z31" s="145"/>
      <c r="AA31" s="95"/>
      <c r="AB31" s="139"/>
      <c r="AE31" s="96"/>
      <c r="AF31" s="96"/>
      <c r="AG31" s="95"/>
      <c r="AJ31" s="95"/>
      <c r="AK31" s="95"/>
      <c r="AL31" s="95"/>
      <c r="AM31" s="95"/>
      <c r="AN31" s="95"/>
      <c r="AO31" s="95"/>
      <c r="AP31" s="95"/>
      <c r="AQ31" s="95"/>
      <c r="AR31" s="95"/>
      <c r="AS31" s="95"/>
      <c r="AT31" s="95"/>
      <c r="AU31" s="95"/>
      <c r="BE31" s="65"/>
      <c r="BF31" s="65"/>
      <c r="BG31" s="65"/>
      <c r="BH31" s="92"/>
      <c r="BI31" s="92"/>
    </row>
    <row r="32" spans="1:61" x14ac:dyDescent="0.2">
      <c r="U32" s="97"/>
      <c r="V32" s="97"/>
      <c r="W32" s="97"/>
      <c r="X32" s="97"/>
      <c r="Y32" s="145"/>
      <c r="Z32" s="145"/>
      <c r="AA32" s="96"/>
      <c r="AB32" s="97"/>
      <c r="AC32" s="96"/>
      <c r="AD32" s="95"/>
      <c r="AJ32" s="95"/>
      <c r="AK32" s="95"/>
      <c r="AL32" s="95"/>
      <c r="AM32" s="95"/>
      <c r="AN32" s="95"/>
      <c r="AO32" s="95"/>
      <c r="AP32" s="95"/>
      <c r="AQ32" s="95"/>
      <c r="AR32" s="95"/>
      <c r="AS32" s="95"/>
      <c r="AT32" s="95"/>
      <c r="AU32" s="95"/>
      <c r="BE32" s="65"/>
      <c r="BF32" s="65"/>
      <c r="BG32" s="65"/>
      <c r="BH32" s="92"/>
      <c r="BI32" s="92"/>
    </row>
    <row r="33" spans="1:61" x14ac:dyDescent="0.2">
      <c r="U33" s="97"/>
      <c r="V33" s="145"/>
      <c r="W33" s="145"/>
      <c r="X33" s="145"/>
      <c r="Y33" s="145"/>
      <c r="Z33" s="145"/>
      <c r="AA33" s="96"/>
      <c r="AB33" s="97"/>
      <c r="AC33" s="96"/>
      <c r="AD33" s="96"/>
      <c r="AE33" s="96"/>
      <c r="AF33" s="96"/>
      <c r="AG33" s="95"/>
      <c r="AJ33" s="95"/>
      <c r="AK33" s="95"/>
      <c r="AL33" s="95"/>
      <c r="AM33" s="95"/>
      <c r="AN33" s="95"/>
      <c r="AO33" s="95"/>
      <c r="AP33" s="95"/>
      <c r="AQ33" s="95"/>
      <c r="AR33" s="95"/>
      <c r="AS33" s="95"/>
      <c r="AT33" s="95"/>
      <c r="AU33" s="95"/>
      <c r="BE33" s="65"/>
      <c r="BF33" s="65"/>
      <c r="BG33" s="65"/>
      <c r="BH33" s="92"/>
      <c r="BI33" s="92"/>
    </row>
    <row r="34" spans="1:61" x14ac:dyDescent="0.2">
      <c r="U34" s="97"/>
      <c r="V34" s="145"/>
      <c r="W34" s="145"/>
      <c r="X34" s="145"/>
      <c r="Y34" s="145"/>
      <c r="Z34" s="145"/>
      <c r="AA34" s="96"/>
      <c r="AB34" s="97"/>
      <c r="AD34" s="144"/>
      <c r="AJ34" s="95"/>
      <c r="AK34" s="95"/>
      <c r="AL34" s="95"/>
      <c r="AM34" s="95"/>
      <c r="AN34" s="95"/>
      <c r="AO34" s="95"/>
      <c r="AP34" s="95"/>
      <c r="AQ34" s="98"/>
      <c r="AR34" s="98"/>
      <c r="AS34" s="98"/>
      <c r="AT34" s="98"/>
      <c r="AU34" s="95"/>
      <c r="BH34" s="92"/>
      <c r="BI34" s="92"/>
    </row>
    <row r="35" spans="1:61" x14ac:dyDescent="0.2">
      <c r="U35" s="97"/>
      <c r="V35" s="145"/>
      <c r="W35" s="145"/>
      <c r="X35" s="145"/>
      <c r="Y35" s="145"/>
      <c r="Z35" s="145"/>
      <c r="AA35" s="96"/>
      <c r="AC35" s="96"/>
      <c r="AD35" s="95"/>
      <c r="AE35" s="96"/>
      <c r="AP35" s="95"/>
      <c r="AQ35" s="95"/>
      <c r="AR35" s="95"/>
      <c r="AS35" s="95"/>
      <c r="AT35" s="95"/>
      <c r="AU35" s="95"/>
      <c r="BH35" s="92"/>
      <c r="BI35" s="92"/>
    </row>
    <row r="36" spans="1:61" x14ac:dyDescent="0.2">
      <c r="U36" s="97"/>
      <c r="V36" s="96"/>
      <c r="W36" s="96"/>
      <c r="X36" s="96"/>
      <c r="Y36" s="96"/>
      <c r="Z36" s="96"/>
      <c r="AA36" s="96"/>
      <c r="AC36" s="96"/>
      <c r="AD36" s="95"/>
      <c r="AP36" s="95"/>
      <c r="AQ36" s="95"/>
      <c r="AR36" s="95"/>
      <c r="AS36" s="95"/>
      <c r="AT36" s="95"/>
      <c r="AU36" s="95"/>
      <c r="BH36" s="92"/>
      <c r="BI36" s="92"/>
    </row>
    <row r="37" spans="1:61" x14ac:dyDescent="0.2">
      <c r="A37" s="7"/>
      <c r="B37" s="28"/>
      <c r="C37" s="7"/>
      <c r="D37" s="7"/>
      <c r="E37" s="28"/>
      <c r="F37" s="7"/>
      <c r="G37" s="7"/>
      <c r="H37" s="28"/>
      <c r="I37" s="7"/>
      <c r="J37" s="7"/>
      <c r="K37" s="7"/>
      <c r="L37" s="28"/>
      <c r="M37" s="7"/>
      <c r="N37" s="7"/>
      <c r="O37" s="28"/>
      <c r="P37" s="7"/>
      <c r="Q37" s="7"/>
      <c r="R37" s="28"/>
      <c r="U37" s="97"/>
      <c r="V37" s="96"/>
      <c r="W37" s="96"/>
      <c r="X37" s="96"/>
      <c r="Y37" s="96"/>
      <c r="AC37" s="96"/>
      <c r="AE37" s="96"/>
      <c r="AP37" s="95"/>
      <c r="AQ37" s="95"/>
      <c r="AR37" s="95"/>
      <c r="AS37" s="95"/>
      <c r="AT37" s="95"/>
      <c r="AU37" s="95"/>
      <c r="BH37" s="92"/>
      <c r="BI37" s="92"/>
    </row>
    <row r="38" spans="1:61" x14ac:dyDescent="0.2">
      <c r="A38" s="7"/>
      <c r="B38" s="28"/>
      <c r="C38" s="7"/>
      <c r="D38" s="7"/>
      <c r="E38" s="28"/>
      <c r="F38" s="7"/>
      <c r="G38" s="7"/>
      <c r="H38" s="28"/>
      <c r="I38" s="7"/>
      <c r="J38" s="7"/>
      <c r="K38" s="7"/>
      <c r="L38" s="28"/>
      <c r="M38" s="7"/>
      <c r="N38" s="7"/>
      <c r="O38" s="28"/>
      <c r="P38" s="7"/>
      <c r="Q38" s="7"/>
      <c r="R38" s="28"/>
      <c r="V38" s="86"/>
      <c r="W38" s="86"/>
      <c r="X38" s="86"/>
      <c r="Y38" s="86"/>
      <c r="AC38" s="96"/>
      <c r="AP38" s="95"/>
      <c r="AQ38" s="95"/>
      <c r="AR38" s="95"/>
      <c r="AS38" s="95"/>
      <c r="AT38" s="95"/>
      <c r="AU38" s="95"/>
      <c r="BH38" s="92"/>
      <c r="BI38" s="92"/>
    </row>
    <row r="39" spans="1:61" x14ac:dyDescent="0.2">
      <c r="V39" s="86"/>
      <c r="W39" s="86"/>
      <c r="X39" s="86"/>
      <c r="Y39" s="86"/>
      <c r="AD39" s="140"/>
      <c r="AP39" s="95"/>
      <c r="AQ39" s="95"/>
      <c r="AR39" s="95"/>
      <c r="AS39" s="95"/>
      <c r="AT39" s="95"/>
      <c r="AU39" s="95"/>
      <c r="BH39" s="92"/>
      <c r="BI39" s="92"/>
    </row>
    <row r="40" spans="1:61" x14ac:dyDescent="0.2">
      <c r="A40" s="7"/>
      <c r="B40" s="28"/>
      <c r="C40" s="7"/>
      <c r="D40" s="7"/>
      <c r="E40" s="28"/>
      <c r="F40" s="7"/>
      <c r="G40" s="7"/>
      <c r="H40" s="28"/>
      <c r="I40" s="7"/>
      <c r="J40" s="7"/>
      <c r="K40" s="7"/>
      <c r="L40" s="28"/>
      <c r="M40" s="7"/>
      <c r="N40" s="7"/>
      <c r="O40" s="28"/>
      <c r="P40" s="7"/>
      <c r="Q40" s="7"/>
      <c r="R40" s="28"/>
      <c r="V40" s="86"/>
      <c r="W40" s="86"/>
      <c r="X40" s="86"/>
      <c r="Y40" s="86"/>
      <c r="AC40" s="96"/>
      <c r="AP40" s="95"/>
      <c r="AQ40" s="95"/>
      <c r="AR40" s="95"/>
      <c r="AS40" s="95"/>
      <c r="AT40" s="95"/>
      <c r="AU40" s="95"/>
      <c r="BH40" s="92"/>
      <c r="BI40" s="92"/>
    </row>
    <row r="41" spans="1:61" x14ac:dyDescent="0.2">
      <c r="A41" s="7"/>
      <c r="B41" s="28"/>
      <c r="C41" s="7"/>
      <c r="D41" s="7"/>
      <c r="E41" s="28"/>
      <c r="F41" s="7"/>
      <c r="G41" s="7"/>
      <c r="H41" s="28"/>
      <c r="I41" s="7"/>
      <c r="J41" s="7"/>
      <c r="K41" s="7"/>
      <c r="L41" s="28"/>
      <c r="M41" s="7"/>
      <c r="N41" s="7"/>
      <c r="O41" s="28"/>
      <c r="P41" s="7"/>
      <c r="Q41" s="7"/>
      <c r="R41" s="28"/>
      <c r="V41" s="86"/>
      <c r="W41" s="86"/>
      <c r="X41" s="86"/>
      <c r="Y41" s="86"/>
      <c r="Z41" s="86"/>
      <c r="AA41" s="86"/>
      <c r="AD41" s="96"/>
      <c r="AP41" s="95"/>
      <c r="AQ41" s="95"/>
      <c r="AR41" s="95"/>
      <c r="AS41" s="95"/>
      <c r="AT41" s="95"/>
      <c r="AU41" s="95"/>
      <c r="BH41" s="92"/>
      <c r="BI41" s="92"/>
    </row>
    <row r="42" spans="1:61" x14ac:dyDescent="0.2">
      <c r="A42" s="7"/>
      <c r="B42" s="28"/>
      <c r="C42" s="7"/>
      <c r="D42" s="7"/>
      <c r="E42" s="28"/>
      <c r="F42" s="7"/>
      <c r="G42" s="7"/>
      <c r="H42" s="28"/>
      <c r="I42" s="7"/>
      <c r="J42" s="7"/>
      <c r="K42" s="7"/>
      <c r="L42" s="28"/>
      <c r="M42" s="7"/>
      <c r="N42" s="7"/>
      <c r="O42" s="28"/>
      <c r="P42" s="7"/>
      <c r="Q42" s="7"/>
      <c r="R42" s="28"/>
      <c r="V42" s="86"/>
      <c r="W42" s="86"/>
      <c r="X42" s="86"/>
      <c r="Y42" s="86"/>
      <c r="Z42" s="86"/>
      <c r="AA42" s="86"/>
      <c r="AU42" s="86"/>
      <c r="BH42" s="92"/>
      <c r="BI42" s="92"/>
    </row>
    <row r="43" spans="1:61" x14ac:dyDescent="0.2">
      <c r="A43" s="7"/>
      <c r="B43" s="28"/>
      <c r="C43" s="7"/>
      <c r="D43" s="7"/>
      <c r="E43" s="28"/>
      <c r="F43" s="7"/>
      <c r="G43" s="7"/>
      <c r="H43" s="28"/>
      <c r="I43" s="7"/>
      <c r="J43" s="7"/>
      <c r="K43" s="7"/>
      <c r="L43" s="28"/>
      <c r="M43" s="7"/>
      <c r="N43" s="7"/>
      <c r="O43" s="28"/>
      <c r="P43" s="7"/>
      <c r="Q43" s="7"/>
      <c r="R43" s="28"/>
      <c r="AB43" s="139"/>
      <c r="AD43" s="96"/>
      <c r="AE43" s="96"/>
      <c r="AF43" s="96"/>
      <c r="AG43" s="96"/>
      <c r="BH43" s="92"/>
      <c r="BI43" s="92"/>
    </row>
    <row r="44" spans="1:61" x14ac:dyDescent="0.2">
      <c r="A44" s="7"/>
      <c r="B44" s="28"/>
      <c r="C44" s="7"/>
      <c r="D44" s="7"/>
      <c r="E44" s="28"/>
      <c r="F44" s="7"/>
      <c r="G44" s="7"/>
      <c r="H44" s="28"/>
      <c r="I44" s="7"/>
      <c r="J44" s="7"/>
      <c r="K44" s="7"/>
      <c r="L44" s="28"/>
      <c r="M44" s="7"/>
      <c r="N44" s="7"/>
      <c r="O44" s="28"/>
      <c r="P44" s="7"/>
      <c r="Q44" s="7"/>
      <c r="R44" s="28"/>
      <c r="BH44" s="92"/>
      <c r="BI44" s="92"/>
    </row>
    <row r="45" spans="1:61" ht="7.5" customHeight="1" x14ac:dyDescent="0.2">
      <c r="A45" s="7"/>
      <c r="B45" s="28"/>
      <c r="C45" s="7"/>
      <c r="D45" s="7"/>
      <c r="E45" s="28"/>
      <c r="F45" s="7"/>
      <c r="G45" s="7"/>
      <c r="H45" s="28"/>
      <c r="I45" s="7"/>
      <c r="J45" s="7"/>
      <c r="K45" s="7"/>
      <c r="L45" s="28"/>
      <c r="M45" s="7"/>
      <c r="N45" s="7"/>
      <c r="O45" s="28"/>
      <c r="P45" s="7"/>
      <c r="Q45" s="7"/>
      <c r="R45" s="28"/>
      <c r="BH45" s="92"/>
      <c r="BI45" s="92"/>
    </row>
    <row r="46" spans="1:61" ht="12.75" customHeight="1" x14ac:dyDescent="0.2">
      <c r="A46" s="152" t="s">
        <v>0</v>
      </c>
      <c r="B46" s="152"/>
      <c r="C46" s="152"/>
      <c r="D46" s="152"/>
      <c r="E46" s="152"/>
      <c r="F46" s="152"/>
      <c r="G46" s="152"/>
      <c r="H46" s="152"/>
      <c r="I46" s="152"/>
      <c r="J46" s="152"/>
      <c r="K46" s="152"/>
      <c r="L46" s="152"/>
      <c r="M46" s="152"/>
      <c r="N46" s="152"/>
      <c r="O46" s="152"/>
      <c r="P46" s="152"/>
      <c r="Q46" s="152"/>
      <c r="R46" s="152"/>
      <c r="AS46" s="95"/>
      <c r="BH46" s="92"/>
      <c r="BI46" s="92"/>
    </row>
    <row r="47" spans="1:61" ht="12.75" customHeight="1" x14ac:dyDescent="0.2">
      <c r="A47" s="7"/>
      <c r="B47" s="28"/>
      <c r="C47" s="7"/>
      <c r="D47" s="7"/>
      <c r="E47" s="28"/>
      <c r="F47" s="7"/>
      <c r="G47" s="7"/>
      <c r="H47" s="28"/>
      <c r="I47" s="7"/>
      <c r="J47" s="7"/>
      <c r="K47" s="7"/>
      <c r="L47" s="28"/>
      <c r="M47" s="7"/>
      <c r="N47" s="7"/>
      <c r="O47" s="28"/>
      <c r="P47" s="7"/>
      <c r="Q47" s="7"/>
      <c r="R47" s="28"/>
      <c r="V47" s="63">
        <v>2013</v>
      </c>
      <c r="W47" s="63">
        <v>2014</v>
      </c>
      <c r="X47" s="63">
        <v>2015</v>
      </c>
      <c r="Y47" s="63">
        <v>2016</v>
      </c>
      <c r="Z47" s="63">
        <v>2017</v>
      </c>
      <c r="AA47" s="63">
        <v>2018</v>
      </c>
      <c r="AB47" s="63">
        <v>2019</v>
      </c>
      <c r="AC47" s="63">
        <v>2020</v>
      </c>
      <c r="AS47" s="95"/>
      <c r="AX47" s="86"/>
      <c r="AY47" s="86"/>
      <c r="BH47" s="92"/>
      <c r="BI47" s="92"/>
    </row>
    <row r="48" spans="1:61" ht="12.75" customHeight="1" x14ac:dyDescent="0.2">
      <c r="A48" s="7"/>
      <c r="B48" s="28"/>
      <c r="C48" s="7"/>
      <c r="D48" s="7"/>
      <c r="E48" s="28"/>
      <c r="F48" s="7"/>
      <c r="G48" s="7"/>
      <c r="H48" s="28"/>
      <c r="I48" s="7"/>
      <c r="J48" s="7"/>
      <c r="K48" s="7"/>
      <c r="L48" s="28"/>
      <c r="M48" s="7"/>
      <c r="N48" s="7"/>
      <c r="O48" s="28"/>
      <c r="P48" s="7"/>
      <c r="Q48" s="7"/>
      <c r="R48" s="28"/>
      <c r="U48" s="63" t="s">
        <v>1</v>
      </c>
      <c r="V48" s="63">
        <v>91</v>
      </c>
      <c r="W48" s="63">
        <v>107</v>
      </c>
      <c r="X48" s="63">
        <v>82</v>
      </c>
      <c r="Y48" s="63">
        <v>86</v>
      </c>
      <c r="Z48" s="63">
        <v>67</v>
      </c>
      <c r="AA48" s="63">
        <v>74</v>
      </c>
      <c r="AB48" s="63">
        <v>68</v>
      </c>
      <c r="AC48" s="63">
        <v>66</v>
      </c>
      <c r="AS48" s="95"/>
      <c r="AX48" s="86"/>
      <c r="AY48" s="86"/>
      <c r="BH48" s="92"/>
      <c r="BI48" s="92"/>
    </row>
    <row r="49" spans="1:61" ht="12.75" customHeight="1" x14ac:dyDescent="0.2">
      <c r="A49" s="7"/>
      <c r="B49" s="28"/>
      <c r="C49" s="7"/>
      <c r="D49" s="7"/>
      <c r="E49" s="28"/>
      <c r="F49" s="7"/>
      <c r="G49" s="7"/>
      <c r="H49" s="28"/>
      <c r="I49" s="7"/>
      <c r="J49" s="7"/>
      <c r="K49" s="7"/>
      <c r="L49" s="28"/>
      <c r="M49" s="7"/>
      <c r="N49" s="7"/>
      <c r="O49" s="28"/>
      <c r="P49" s="7"/>
      <c r="Q49" s="7"/>
      <c r="R49" s="28"/>
      <c r="U49" s="63" t="s">
        <v>4</v>
      </c>
      <c r="V49" s="63">
        <v>47</v>
      </c>
      <c r="W49" s="63">
        <v>50</v>
      </c>
      <c r="X49" s="63">
        <v>45</v>
      </c>
      <c r="Y49" s="63">
        <v>40</v>
      </c>
      <c r="Z49" s="63">
        <v>40</v>
      </c>
      <c r="AA49" s="63">
        <v>32</v>
      </c>
      <c r="AB49" s="63">
        <v>32</v>
      </c>
      <c r="AC49" s="63">
        <v>25</v>
      </c>
      <c r="BH49" s="92"/>
      <c r="BI49" s="92"/>
    </row>
    <row r="50" spans="1:61" ht="12.75" customHeight="1" x14ac:dyDescent="0.2">
      <c r="A50" s="7"/>
      <c r="B50" s="28"/>
      <c r="C50" s="7"/>
      <c r="D50" s="7"/>
      <c r="E50" s="28"/>
      <c r="F50" s="7"/>
      <c r="G50" s="7"/>
      <c r="H50" s="28"/>
      <c r="I50" s="7"/>
      <c r="J50" s="7"/>
      <c r="K50" s="7"/>
      <c r="L50" s="28"/>
      <c r="M50" s="7"/>
      <c r="N50" s="7"/>
      <c r="O50" s="28"/>
      <c r="P50" s="7"/>
      <c r="Q50" s="7"/>
      <c r="R50" s="28"/>
      <c r="U50" s="63" t="s">
        <v>3</v>
      </c>
      <c r="V50" s="63">
        <v>27</v>
      </c>
      <c r="W50" s="63">
        <v>32</v>
      </c>
      <c r="X50" s="63">
        <v>29</v>
      </c>
      <c r="Y50" s="63">
        <v>29</v>
      </c>
      <c r="Z50" s="63">
        <v>23</v>
      </c>
      <c r="AA50" s="63">
        <v>22</v>
      </c>
      <c r="AB50" s="63">
        <v>19</v>
      </c>
      <c r="AC50" s="63">
        <v>16</v>
      </c>
      <c r="BH50" s="92"/>
      <c r="BI50" s="92"/>
    </row>
    <row r="51" spans="1:61" ht="12.75" customHeight="1" x14ac:dyDescent="0.2">
      <c r="A51" s="7"/>
      <c r="B51" s="28"/>
      <c r="C51" s="7"/>
      <c r="D51" s="7"/>
      <c r="E51" s="28"/>
      <c r="F51" s="7"/>
      <c r="G51" s="7"/>
      <c r="H51" s="28"/>
      <c r="I51" s="7"/>
      <c r="J51" s="7"/>
      <c r="K51" s="7"/>
      <c r="L51" s="28"/>
      <c r="M51" s="7"/>
      <c r="N51" s="7"/>
      <c r="O51" s="28"/>
      <c r="P51" s="7"/>
      <c r="Q51" s="7"/>
      <c r="R51" s="28"/>
      <c r="U51" s="63" t="s">
        <v>2</v>
      </c>
      <c r="V51" s="63">
        <v>5</v>
      </c>
      <c r="W51" s="63">
        <v>8</v>
      </c>
      <c r="X51" s="63">
        <v>4</v>
      </c>
      <c r="Y51" s="63">
        <v>5</v>
      </c>
      <c r="Z51" s="63">
        <v>2</v>
      </c>
      <c r="AA51" s="63">
        <v>6</v>
      </c>
      <c r="AB51" s="63">
        <v>6</v>
      </c>
      <c r="AC51" s="63">
        <v>5</v>
      </c>
      <c r="BH51" s="92"/>
      <c r="BI51" s="92"/>
    </row>
    <row r="52" spans="1:61" ht="12.75" customHeight="1" x14ac:dyDescent="0.2">
      <c r="A52" s="7"/>
      <c r="B52" s="28"/>
      <c r="C52" s="7"/>
      <c r="D52" s="7"/>
      <c r="E52" s="28"/>
      <c r="F52" s="7"/>
      <c r="G52" s="7"/>
      <c r="H52" s="28"/>
      <c r="I52" s="7"/>
      <c r="J52" s="7"/>
      <c r="K52" s="7"/>
      <c r="L52" s="28"/>
      <c r="M52" s="7"/>
      <c r="N52" s="7"/>
      <c r="O52" s="28"/>
      <c r="P52" s="7"/>
      <c r="Q52" s="7"/>
      <c r="R52" s="28"/>
      <c r="V52" s="86"/>
      <c r="W52" s="86"/>
      <c r="X52" s="86"/>
      <c r="Y52" s="86"/>
      <c r="BH52" s="92"/>
      <c r="BI52" s="92"/>
    </row>
    <row r="53" spans="1:61" ht="12.75" customHeight="1" x14ac:dyDescent="0.2">
      <c r="A53" s="7"/>
      <c r="B53" s="28"/>
      <c r="C53" s="7"/>
      <c r="D53" s="7"/>
      <c r="E53" s="28"/>
      <c r="F53" s="7"/>
      <c r="G53" s="7"/>
      <c r="H53" s="28"/>
      <c r="I53" s="7"/>
      <c r="J53" s="7"/>
      <c r="K53" s="7"/>
      <c r="L53" s="28"/>
      <c r="M53" s="7"/>
      <c r="N53" s="7"/>
      <c r="O53" s="28"/>
      <c r="P53" s="7"/>
      <c r="Q53" s="7"/>
      <c r="R53" s="28"/>
      <c r="BH53" s="92"/>
      <c r="BI53" s="92"/>
    </row>
    <row r="54" spans="1:61" ht="12.75" customHeight="1" x14ac:dyDescent="0.2">
      <c r="A54" s="7"/>
      <c r="B54" s="28"/>
      <c r="C54" s="7"/>
      <c r="D54" s="7"/>
      <c r="E54" s="28"/>
      <c r="F54" s="7"/>
      <c r="G54" s="7"/>
      <c r="H54" s="28"/>
      <c r="I54" s="7"/>
      <c r="J54" s="7"/>
      <c r="K54" s="7"/>
      <c r="L54" s="28"/>
      <c r="M54" s="7"/>
      <c r="N54" s="7"/>
      <c r="O54" s="28"/>
      <c r="P54" s="7"/>
      <c r="Q54" s="7"/>
      <c r="R54" s="28"/>
      <c r="BH54" s="92"/>
      <c r="BI54" s="92"/>
    </row>
    <row r="55" spans="1:61" ht="12.75" customHeight="1" x14ac:dyDescent="0.3">
      <c r="A55" s="7"/>
      <c r="B55" s="28"/>
      <c r="C55" s="7"/>
      <c r="D55" s="7"/>
      <c r="E55" s="28"/>
      <c r="F55" s="7"/>
      <c r="G55" s="7"/>
      <c r="H55" s="28"/>
      <c r="I55" s="7"/>
      <c r="J55" s="7"/>
      <c r="K55" s="7"/>
      <c r="L55" s="28"/>
      <c r="M55" s="7"/>
      <c r="N55" s="7"/>
      <c r="O55" s="28"/>
      <c r="P55" s="7"/>
      <c r="Q55" s="7"/>
      <c r="R55" s="28"/>
      <c r="S55" s="91"/>
      <c r="BH55" s="92"/>
      <c r="BI55" s="92"/>
    </row>
    <row r="56" spans="1:61" ht="12.75" customHeight="1" x14ac:dyDescent="0.3">
      <c r="A56" s="7"/>
      <c r="B56" s="28"/>
      <c r="C56" s="7"/>
      <c r="D56" s="7"/>
      <c r="E56" s="28"/>
      <c r="F56" s="7"/>
      <c r="G56" s="7"/>
      <c r="H56" s="28"/>
      <c r="I56" s="7"/>
      <c r="J56" s="7"/>
      <c r="K56" s="7"/>
      <c r="L56" s="28"/>
      <c r="M56" s="7"/>
      <c r="N56" s="7"/>
      <c r="O56" s="28"/>
      <c r="P56" s="7"/>
      <c r="Q56" s="7"/>
      <c r="R56" s="28"/>
      <c r="S56" s="91"/>
      <c r="BH56" s="92"/>
      <c r="BI56" s="92"/>
    </row>
    <row r="57" spans="1:61" ht="12.75" customHeight="1" x14ac:dyDescent="0.3">
      <c r="A57" s="7"/>
      <c r="B57" s="28"/>
      <c r="C57" s="7"/>
      <c r="D57" s="7"/>
      <c r="E57" s="28"/>
      <c r="F57" s="7"/>
      <c r="G57" s="7"/>
      <c r="H57" s="28"/>
      <c r="I57" s="7"/>
      <c r="J57" s="7"/>
      <c r="K57" s="7"/>
      <c r="L57" s="28"/>
      <c r="M57" s="7"/>
      <c r="N57" s="7"/>
      <c r="O57" s="28"/>
      <c r="P57" s="7"/>
      <c r="Q57" s="7"/>
      <c r="R57" s="28"/>
      <c r="S57" s="91"/>
      <c r="BH57" s="92"/>
      <c r="BI57" s="92"/>
    </row>
    <row r="58" spans="1:61" ht="12.75" customHeight="1" x14ac:dyDescent="0.3">
      <c r="A58" s="7"/>
      <c r="B58" s="28"/>
      <c r="C58" s="7"/>
      <c r="D58" s="7"/>
      <c r="E58" s="28"/>
      <c r="F58" s="7"/>
      <c r="G58" s="7"/>
      <c r="H58" s="28"/>
      <c r="I58" s="7"/>
      <c r="J58" s="7"/>
      <c r="K58" s="7"/>
      <c r="L58" s="28"/>
      <c r="M58" s="7"/>
      <c r="N58" s="7"/>
      <c r="O58" s="28"/>
      <c r="P58" s="7"/>
      <c r="Q58" s="7"/>
      <c r="R58" s="28"/>
      <c r="S58" s="91"/>
      <c r="BH58" s="92"/>
      <c r="BI58" s="92"/>
    </row>
    <row r="59" spans="1:61" ht="12.75" customHeight="1" x14ac:dyDescent="0.3">
      <c r="A59" s="7"/>
      <c r="B59" s="28"/>
      <c r="C59" s="7"/>
      <c r="D59" s="7"/>
      <c r="E59" s="28"/>
      <c r="F59" s="7"/>
      <c r="G59" s="7"/>
      <c r="H59" s="28"/>
      <c r="I59" s="7"/>
      <c r="J59" s="7"/>
      <c r="K59" s="7"/>
      <c r="L59" s="28"/>
      <c r="M59" s="7"/>
      <c r="N59" s="7"/>
      <c r="O59" s="28"/>
      <c r="P59" s="7"/>
      <c r="Q59" s="7"/>
      <c r="R59" s="28"/>
      <c r="S59" s="91"/>
      <c r="BH59" s="92"/>
      <c r="BI59" s="92"/>
    </row>
    <row r="60" spans="1:61" ht="12.75" customHeight="1" x14ac:dyDescent="0.2">
      <c r="A60" s="7"/>
      <c r="B60" s="28"/>
      <c r="C60" s="7"/>
      <c r="D60" s="7"/>
      <c r="E60" s="28"/>
      <c r="F60" s="7"/>
      <c r="G60" s="7"/>
      <c r="H60" s="28"/>
      <c r="I60" s="7"/>
      <c r="J60" s="7"/>
      <c r="K60" s="7"/>
      <c r="L60" s="28"/>
      <c r="M60" s="7"/>
      <c r="N60" s="7"/>
      <c r="O60" s="28"/>
      <c r="P60" s="7"/>
      <c r="Q60" s="7"/>
      <c r="R60" s="28"/>
      <c r="BH60" s="92"/>
      <c r="BI60" s="92"/>
    </row>
    <row r="61" spans="1:61" ht="12.75" customHeight="1" x14ac:dyDescent="0.3">
      <c r="A61" s="7"/>
      <c r="B61" s="28"/>
      <c r="C61" s="7"/>
      <c r="D61" s="7"/>
      <c r="E61" s="28"/>
      <c r="F61" s="7"/>
      <c r="G61" s="7"/>
      <c r="H61" s="28"/>
      <c r="I61" s="7"/>
      <c r="J61" s="7"/>
      <c r="K61" s="7"/>
      <c r="L61" s="28"/>
      <c r="M61" s="7"/>
      <c r="N61" s="7"/>
      <c r="O61" s="28"/>
      <c r="P61" s="7"/>
      <c r="Q61" s="7"/>
      <c r="R61" s="28"/>
      <c r="S61" s="91"/>
      <c r="BH61" s="92"/>
      <c r="BI61" s="92"/>
    </row>
    <row r="62" spans="1:61" ht="12.75" customHeight="1" x14ac:dyDescent="0.3">
      <c r="A62" s="7"/>
      <c r="B62" s="28"/>
      <c r="C62" s="7"/>
      <c r="D62" s="7"/>
      <c r="E62" s="28"/>
      <c r="F62" s="7"/>
      <c r="G62" s="7"/>
      <c r="H62" s="28"/>
      <c r="I62" s="7"/>
      <c r="J62" s="7"/>
      <c r="K62" s="7"/>
      <c r="L62" s="28"/>
      <c r="M62" s="7"/>
      <c r="N62" s="7"/>
      <c r="O62" s="28"/>
      <c r="P62" s="7"/>
      <c r="Q62" s="7"/>
      <c r="R62" s="28"/>
      <c r="S62" s="91"/>
      <c r="BH62" s="92"/>
      <c r="BI62" s="92"/>
    </row>
    <row r="63" spans="1:61" ht="24" customHeight="1" x14ac:dyDescent="0.2">
      <c r="A63" s="7"/>
      <c r="B63" s="28"/>
      <c r="C63" s="7"/>
      <c r="D63" s="7"/>
      <c r="E63" s="28"/>
      <c r="F63" s="7"/>
      <c r="G63" s="7"/>
      <c r="H63" s="28"/>
      <c r="I63" s="7"/>
      <c r="J63" s="7"/>
      <c r="K63" s="7"/>
      <c r="L63" s="28"/>
      <c r="M63" s="7"/>
      <c r="N63" s="7"/>
      <c r="O63" s="28"/>
      <c r="P63" s="7"/>
      <c r="Q63" s="7"/>
      <c r="R63" s="28"/>
      <c r="BH63" s="92"/>
      <c r="BI63" s="92"/>
    </row>
    <row r="64" spans="1:61" ht="37.5" customHeight="1" x14ac:dyDescent="0.3">
      <c r="A64" s="37" t="s">
        <v>5</v>
      </c>
      <c r="B64" s="28"/>
      <c r="C64" s="7"/>
      <c r="D64" s="7"/>
      <c r="E64" s="28"/>
      <c r="F64" s="7"/>
      <c r="G64" s="7"/>
      <c r="H64" s="28"/>
      <c r="I64" s="7"/>
      <c r="J64" s="7"/>
      <c r="K64" s="7"/>
      <c r="L64" s="28"/>
      <c r="M64" s="7"/>
      <c r="N64" s="7"/>
      <c r="O64" s="28"/>
      <c r="P64" s="7"/>
      <c r="Q64" s="7"/>
      <c r="R64" s="105"/>
      <c r="S64" s="100">
        <v>25</v>
      </c>
      <c r="BH64" s="92"/>
      <c r="BI64" s="92"/>
    </row>
    <row r="65" spans="1:61" x14ac:dyDescent="0.2">
      <c r="B65" s="28"/>
      <c r="C65" s="7"/>
      <c r="D65" s="7"/>
      <c r="E65" s="28"/>
      <c r="F65" s="7"/>
      <c r="G65" s="7"/>
      <c r="H65" s="28"/>
      <c r="I65" s="7"/>
      <c r="J65" s="7"/>
      <c r="K65" s="7"/>
      <c r="L65" s="28"/>
      <c r="M65" s="7"/>
      <c r="N65" s="7"/>
      <c r="O65" s="28"/>
      <c r="P65" s="7"/>
      <c r="Q65" s="7"/>
      <c r="R65" s="28"/>
      <c r="BH65" s="92"/>
      <c r="BI65" s="92"/>
    </row>
    <row r="66" spans="1:61" ht="18.75" x14ac:dyDescent="0.3">
      <c r="A66" s="7"/>
      <c r="B66" s="28"/>
      <c r="C66" s="7"/>
      <c r="D66" s="7"/>
      <c r="E66" s="28"/>
      <c r="F66" s="7"/>
      <c r="G66" s="7"/>
      <c r="H66" s="28"/>
      <c r="I66" s="7"/>
      <c r="J66" s="7"/>
      <c r="K66" s="7"/>
      <c r="L66" s="28"/>
      <c r="M66" s="7"/>
      <c r="N66" s="7"/>
      <c r="O66" s="28"/>
      <c r="P66" s="7"/>
      <c r="Q66" s="7"/>
      <c r="R66" s="28"/>
      <c r="S66" s="91"/>
      <c r="BH66" s="92"/>
      <c r="BI66" s="92"/>
    </row>
    <row r="67" spans="1:61" ht="18.75" x14ac:dyDescent="0.3">
      <c r="A67" s="7"/>
      <c r="B67" s="28"/>
      <c r="C67" s="7"/>
      <c r="D67" s="7"/>
      <c r="E67" s="28"/>
      <c r="F67" s="7"/>
      <c r="G67" s="7"/>
      <c r="H67" s="28"/>
      <c r="I67" s="7"/>
      <c r="J67" s="7"/>
      <c r="K67" s="7"/>
      <c r="L67" s="28"/>
      <c r="M67" s="7"/>
      <c r="N67" s="7"/>
      <c r="O67" s="28"/>
      <c r="P67" s="7"/>
      <c r="Q67" s="7"/>
      <c r="R67" s="28"/>
      <c r="S67" s="91"/>
      <c r="BH67" s="92"/>
      <c r="BI67" s="92"/>
    </row>
    <row r="68" spans="1:61" ht="18.75" x14ac:dyDescent="0.3">
      <c r="A68" s="7"/>
      <c r="B68" s="28"/>
      <c r="C68" s="7"/>
      <c r="D68" s="7"/>
      <c r="E68" s="28"/>
      <c r="F68" s="7"/>
      <c r="G68" s="7"/>
      <c r="H68" s="28"/>
      <c r="I68" s="7"/>
      <c r="J68" s="7"/>
      <c r="K68" s="7"/>
      <c r="L68" s="28"/>
      <c r="M68" s="7"/>
      <c r="N68" s="7"/>
      <c r="O68" s="28"/>
      <c r="P68" s="7"/>
      <c r="Q68" s="7"/>
      <c r="R68" s="28"/>
      <c r="S68" s="91"/>
      <c r="BH68" s="92"/>
      <c r="BI68" s="92"/>
    </row>
    <row r="69" spans="1:61" ht="18.75" x14ac:dyDescent="0.3">
      <c r="A69" s="7"/>
      <c r="B69" s="28"/>
      <c r="C69" s="7"/>
      <c r="D69" s="7"/>
      <c r="E69" s="28"/>
      <c r="F69" s="7"/>
      <c r="G69" s="7"/>
      <c r="H69" s="28"/>
      <c r="I69" s="7"/>
      <c r="J69" s="7"/>
      <c r="K69" s="7"/>
      <c r="L69" s="28"/>
      <c r="M69" s="7"/>
      <c r="N69" s="7"/>
      <c r="O69" s="28"/>
      <c r="P69" s="7"/>
      <c r="Q69" s="7"/>
      <c r="R69" s="28"/>
      <c r="S69" s="91"/>
      <c r="BH69" s="92"/>
      <c r="BI69" s="92"/>
    </row>
    <row r="70" spans="1:61" ht="18.75" x14ac:dyDescent="0.3">
      <c r="A70" s="7"/>
      <c r="B70" s="28"/>
      <c r="C70" s="7"/>
      <c r="D70" s="7"/>
      <c r="E70" s="28"/>
      <c r="F70" s="7"/>
      <c r="G70" s="7"/>
      <c r="H70" s="28"/>
      <c r="I70" s="7"/>
      <c r="J70" s="7"/>
      <c r="K70" s="7"/>
      <c r="L70" s="28"/>
      <c r="M70" s="7"/>
      <c r="N70" s="7"/>
      <c r="O70" s="28"/>
      <c r="P70" s="7"/>
      <c r="Q70" s="7"/>
      <c r="R70" s="28"/>
      <c r="S70" s="91"/>
      <c r="BH70" s="92"/>
      <c r="BI70" s="92"/>
    </row>
    <row r="71" spans="1:61" x14ac:dyDescent="0.2">
      <c r="A71" s="7"/>
      <c r="B71" s="28"/>
      <c r="C71" s="7"/>
      <c r="D71" s="7"/>
      <c r="E71" s="28"/>
      <c r="F71" s="7"/>
      <c r="G71" s="7"/>
      <c r="H71" s="28"/>
      <c r="I71" s="7"/>
      <c r="J71" s="7"/>
      <c r="K71" s="7"/>
      <c r="L71" s="28"/>
      <c r="M71" s="7"/>
      <c r="N71" s="7"/>
      <c r="O71" s="28"/>
      <c r="P71" s="7"/>
      <c r="Q71" s="7"/>
      <c r="R71" s="28"/>
      <c r="BH71" s="92"/>
      <c r="BI71" s="92"/>
    </row>
    <row r="72" spans="1:61" x14ac:dyDescent="0.2">
      <c r="A72" s="7"/>
      <c r="B72" s="28"/>
      <c r="C72" s="7"/>
      <c r="D72" s="7"/>
      <c r="E72" s="28"/>
      <c r="F72" s="7"/>
      <c r="G72" s="7"/>
      <c r="H72" s="28"/>
      <c r="I72" s="7"/>
      <c r="J72" s="7"/>
      <c r="K72" s="7"/>
      <c r="L72" s="28"/>
      <c r="M72" s="7"/>
      <c r="N72" s="7"/>
      <c r="O72" s="28"/>
      <c r="P72" s="7"/>
      <c r="Q72" s="7"/>
      <c r="R72" s="28"/>
      <c r="BH72" s="92"/>
      <c r="BI72" s="92"/>
    </row>
    <row r="73" spans="1:61" x14ac:dyDescent="0.2">
      <c r="A73" s="7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28"/>
      <c r="BH73" s="92"/>
      <c r="BI73" s="92"/>
    </row>
    <row r="74" spans="1:61" x14ac:dyDescent="0.2">
      <c r="A74" s="3"/>
      <c r="B74" s="1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BH74" s="92"/>
      <c r="BI74" s="92"/>
    </row>
    <row r="77" spans="1:61" x14ac:dyDescent="0.2">
      <c r="AY77" s="86"/>
      <c r="BH77" s="92"/>
      <c r="BI77" s="92"/>
    </row>
    <row r="78" spans="1:61" x14ac:dyDescent="0.2">
      <c r="AY78" s="86"/>
      <c r="BH78" s="92"/>
      <c r="BI78" s="92"/>
    </row>
    <row r="81" spans="1:61" x14ac:dyDescent="0.2">
      <c r="A81" s="17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BH81" s="92"/>
      <c r="BI81" s="92"/>
    </row>
    <row r="82" spans="1:61" x14ac:dyDescent="0.2">
      <c r="AY82" s="86"/>
      <c r="BH82" s="92"/>
      <c r="BI82" s="92"/>
    </row>
    <row r="83" spans="1:61" x14ac:dyDescent="0.2">
      <c r="AY83" s="86"/>
      <c r="BH83" s="92"/>
      <c r="BI83" s="92"/>
    </row>
    <row r="84" spans="1:61" x14ac:dyDescent="0.2">
      <c r="AY84" s="86"/>
      <c r="BH84" s="92"/>
      <c r="BI84" s="92"/>
    </row>
    <row r="85" spans="1:61" x14ac:dyDescent="0.2">
      <c r="AY85" s="86"/>
      <c r="BH85" s="92"/>
      <c r="BI85" s="92"/>
    </row>
  </sheetData>
  <mergeCells count="23">
    <mergeCell ref="A4:R4"/>
    <mergeCell ref="BA23:BC23"/>
    <mergeCell ref="A30:R30"/>
    <mergeCell ref="J7:K7"/>
    <mergeCell ref="J8:K8"/>
    <mergeCell ref="J9:K9"/>
    <mergeCell ref="T18:U18"/>
    <mergeCell ref="A24:N24"/>
    <mergeCell ref="B25:P25"/>
    <mergeCell ref="C26:Q26"/>
    <mergeCell ref="D27:R27"/>
    <mergeCell ref="A46:R46"/>
    <mergeCell ref="BH6:BJ6"/>
    <mergeCell ref="Z23:AA23"/>
    <mergeCell ref="C7:D7"/>
    <mergeCell ref="C8:D8"/>
    <mergeCell ref="C9:D9"/>
    <mergeCell ref="C10:D10"/>
    <mergeCell ref="J10:K10"/>
    <mergeCell ref="P7:Q7"/>
    <mergeCell ref="P8:Q8"/>
    <mergeCell ref="P9:Q9"/>
    <mergeCell ref="P10:Q10"/>
  </mergeCells>
  <phoneticPr fontId="5" type="noConversion"/>
  <pageMargins left="0.78740157480314965" right="0" top="0" bottom="0" header="0" footer="0"/>
  <pageSetup paperSize="9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8"/>
  <sheetViews>
    <sheetView workbookViewId="0"/>
  </sheetViews>
  <sheetFormatPr defaultRowHeight="12.75" x14ac:dyDescent="0.2"/>
  <cols>
    <col min="1" max="2" width="6" style="2" customWidth="1"/>
    <col min="3" max="3" width="3.42578125" style="2" customWidth="1"/>
    <col min="4" max="5" width="6" style="2" customWidth="1"/>
    <col min="6" max="6" width="3.140625" style="2" customWidth="1"/>
    <col min="7" max="8" width="6" style="2" customWidth="1"/>
    <col min="9" max="10" width="2" style="2" customWidth="1"/>
    <col min="11" max="12" width="6" style="2" customWidth="1"/>
    <col min="13" max="13" width="3.140625" style="2" customWidth="1"/>
    <col min="14" max="15" width="6" style="2" customWidth="1"/>
    <col min="16" max="16" width="3.42578125" style="2" customWidth="1"/>
    <col min="17" max="18" width="6" style="2" customWidth="1"/>
    <col min="19" max="20" width="5" style="2" customWidth="1"/>
    <col min="21" max="21" width="12.5703125" style="2" customWidth="1"/>
    <col min="22" max="16384" width="9.140625" style="2"/>
  </cols>
  <sheetData>
    <row r="1" spans="1:21" x14ac:dyDescent="0.2">
      <c r="A1" s="18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</row>
    <row r="2" spans="1:21" x14ac:dyDescent="0.2">
      <c r="A2" s="18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</row>
    <row r="3" spans="1:21" x14ac:dyDescent="0.2">
      <c r="A3" s="158" t="s">
        <v>43</v>
      </c>
      <c r="B3" s="158"/>
      <c r="C3" s="158"/>
      <c r="D3" s="158"/>
      <c r="E3" s="158"/>
      <c r="F3" s="158"/>
      <c r="G3" s="158"/>
      <c r="H3" s="158"/>
      <c r="I3" s="158"/>
      <c r="J3" s="158"/>
      <c r="K3" s="158"/>
      <c r="L3" s="158"/>
      <c r="M3" s="158"/>
      <c r="N3" s="158"/>
      <c r="O3" s="158"/>
      <c r="P3" s="158"/>
      <c r="Q3" s="158"/>
      <c r="R3" s="158"/>
    </row>
    <row r="4" spans="1:21" x14ac:dyDescent="0.2">
      <c r="A4" s="18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</row>
    <row r="5" spans="1:21" x14ac:dyDescent="0.2">
      <c r="A5" s="62" t="s">
        <v>20</v>
      </c>
      <c r="B5" s="25"/>
      <c r="C5" s="25"/>
      <c r="D5" s="25"/>
      <c r="E5" s="26"/>
      <c r="G5" s="62" t="s">
        <v>9</v>
      </c>
      <c r="H5" s="25"/>
      <c r="I5" s="25"/>
      <c r="J5" s="25"/>
      <c r="K5" s="25"/>
      <c r="L5" s="26"/>
      <c r="N5" s="62" t="s">
        <v>10</v>
      </c>
      <c r="O5" s="25"/>
      <c r="P5" s="25"/>
      <c r="Q5" s="25"/>
      <c r="R5" s="26"/>
    </row>
    <row r="6" spans="1:21" s="5" customFormat="1" x14ac:dyDescent="0.2">
      <c r="A6" s="9" t="s">
        <v>6</v>
      </c>
      <c r="B6" s="8"/>
      <c r="C6" s="155">
        <v>2323</v>
      </c>
      <c r="D6" s="155"/>
      <c r="E6" s="10">
        <f>C6/U6</f>
        <v>0.68606024808033073</v>
      </c>
      <c r="G6" s="14" t="s">
        <v>6</v>
      </c>
      <c r="I6" s="20"/>
      <c r="J6" s="155">
        <v>138</v>
      </c>
      <c r="K6" s="155"/>
      <c r="L6" s="10">
        <f>J6/U6</f>
        <v>4.0756054341405785E-2</v>
      </c>
      <c r="N6" s="14" t="s">
        <v>6</v>
      </c>
      <c r="P6" s="155">
        <v>925</v>
      </c>
      <c r="Q6" s="155"/>
      <c r="R6" s="10">
        <f>P6/U6</f>
        <v>0.27318369757826344</v>
      </c>
      <c r="U6" s="63">
        <v>3386</v>
      </c>
    </row>
    <row r="7" spans="1:21" s="5" customFormat="1" x14ac:dyDescent="0.2">
      <c r="A7" s="9" t="s">
        <v>7</v>
      </c>
      <c r="B7" s="8"/>
      <c r="C7" s="156">
        <v>92</v>
      </c>
      <c r="D7" s="156"/>
      <c r="E7" s="10">
        <f>C7/U7</f>
        <v>0.51396648044692739</v>
      </c>
      <c r="G7" s="9" t="s">
        <v>7</v>
      </c>
      <c r="I7" s="20"/>
      <c r="J7" s="156">
        <v>6</v>
      </c>
      <c r="K7" s="156"/>
      <c r="L7" s="10">
        <f>J7/U7</f>
        <v>3.3519553072625698E-2</v>
      </c>
      <c r="N7" s="9" t="s">
        <v>7</v>
      </c>
      <c r="P7" s="156">
        <v>81</v>
      </c>
      <c r="Q7" s="156"/>
      <c r="R7" s="10">
        <f>P7/U7</f>
        <v>0.45251396648044695</v>
      </c>
      <c r="U7" s="63">
        <v>179</v>
      </c>
    </row>
    <row r="8" spans="1:21" s="5" customFormat="1" x14ac:dyDescent="0.2">
      <c r="A8" s="9" t="s">
        <v>8</v>
      </c>
      <c r="B8" s="8"/>
      <c r="C8" s="156">
        <v>2922</v>
      </c>
      <c r="D8" s="156"/>
      <c r="E8" s="10">
        <f>C8/U8</f>
        <v>0.69176136363636365</v>
      </c>
      <c r="G8" s="9" t="s">
        <v>8</v>
      </c>
      <c r="I8" s="20"/>
      <c r="J8" s="156">
        <v>185</v>
      </c>
      <c r="K8" s="156"/>
      <c r="L8" s="10">
        <f>J8/U8</f>
        <v>4.3797348484848488E-2</v>
      </c>
      <c r="N8" s="9" t="s">
        <v>8</v>
      </c>
      <c r="P8" s="156">
        <v>1117</v>
      </c>
      <c r="Q8" s="156"/>
      <c r="R8" s="10">
        <f>P8/U8</f>
        <v>0.2644412878787879</v>
      </c>
      <c r="U8" s="63">
        <v>4224</v>
      </c>
    </row>
    <row r="9" spans="1:21" x14ac:dyDescent="0.2">
      <c r="A9" s="11" t="s">
        <v>29</v>
      </c>
      <c r="B9" s="12"/>
      <c r="C9" s="157">
        <v>319</v>
      </c>
      <c r="D9" s="157"/>
      <c r="E9" s="13">
        <f>C9/U8</f>
        <v>7.5520833333333329E-2</v>
      </c>
      <c r="F9" s="5"/>
      <c r="G9" s="11" t="s">
        <v>29</v>
      </c>
      <c r="H9" s="6"/>
      <c r="I9" s="21"/>
      <c r="J9" s="157">
        <v>37</v>
      </c>
      <c r="K9" s="157"/>
      <c r="L9" s="13">
        <f>J9/U8</f>
        <v>8.7594696969696961E-3</v>
      </c>
      <c r="M9" s="5"/>
      <c r="N9" s="11" t="s">
        <v>29</v>
      </c>
      <c r="O9" s="6"/>
      <c r="P9" s="157">
        <v>175</v>
      </c>
      <c r="Q9" s="157"/>
      <c r="R9" s="13">
        <f>P9/U8</f>
        <v>4.142992424242424E-2</v>
      </c>
      <c r="U9" s="64">
        <v>531</v>
      </c>
    </row>
    <row r="10" spans="1:21" x14ac:dyDescent="0.2">
      <c r="A10" s="1"/>
      <c r="D10" s="1"/>
      <c r="G10" s="1"/>
      <c r="K10" s="1"/>
      <c r="N10" s="1"/>
      <c r="P10" s="19"/>
      <c r="Q10" s="1"/>
      <c r="U10" s="5"/>
    </row>
    <row r="11" spans="1:21" x14ac:dyDescent="0.2">
      <c r="A11" s="22" t="s">
        <v>18</v>
      </c>
      <c r="B11" s="23"/>
      <c r="D11" s="22" t="s">
        <v>19</v>
      </c>
      <c r="E11" s="23"/>
      <c r="G11" s="22" t="s">
        <v>18</v>
      </c>
      <c r="H11" s="23"/>
      <c r="K11" s="22" t="s">
        <v>19</v>
      </c>
      <c r="L11" s="23"/>
      <c r="N11" s="22" t="s">
        <v>18</v>
      </c>
      <c r="O11" s="23"/>
      <c r="Q11" s="22" t="s">
        <v>19</v>
      </c>
      <c r="R11" s="23"/>
      <c r="U11" s="63"/>
    </row>
    <row r="12" spans="1:21" x14ac:dyDescent="0.2">
      <c r="A12" s="33" t="s">
        <v>6</v>
      </c>
      <c r="B12" s="43">
        <v>1512</v>
      </c>
      <c r="C12" s="32"/>
      <c r="D12" s="33" t="s">
        <v>6</v>
      </c>
      <c r="E12" s="34">
        <v>510</v>
      </c>
      <c r="F12" s="32"/>
      <c r="G12" s="33" t="s">
        <v>6</v>
      </c>
      <c r="H12" s="34">
        <v>69</v>
      </c>
      <c r="I12" s="32"/>
      <c r="J12" s="32"/>
      <c r="K12" s="33" t="s">
        <v>6</v>
      </c>
      <c r="L12" s="34">
        <v>45</v>
      </c>
      <c r="M12" s="32"/>
      <c r="N12" s="33" t="s">
        <v>6</v>
      </c>
      <c r="O12" s="34">
        <v>552</v>
      </c>
      <c r="P12" s="32"/>
      <c r="Q12" s="33" t="s">
        <v>6</v>
      </c>
      <c r="R12" s="34">
        <v>278</v>
      </c>
      <c r="U12" s="65"/>
    </row>
    <row r="13" spans="1:21" x14ac:dyDescent="0.2">
      <c r="A13" s="33" t="s">
        <v>11</v>
      </c>
      <c r="B13" s="43">
        <v>19</v>
      </c>
      <c r="C13" s="32"/>
      <c r="D13" s="33" t="s">
        <v>11</v>
      </c>
      <c r="E13" s="34">
        <v>58</v>
      </c>
      <c r="F13" s="32"/>
      <c r="G13" s="33" t="s">
        <v>11</v>
      </c>
      <c r="H13" s="34">
        <v>1</v>
      </c>
      <c r="I13" s="32"/>
      <c r="J13" s="32"/>
      <c r="K13" s="33" t="s">
        <v>11</v>
      </c>
      <c r="L13" s="34">
        <v>4</v>
      </c>
      <c r="M13" s="32"/>
      <c r="N13" s="33" t="s">
        <v>11</v>
      </c>
      <c r="O13" s="34">
        <v>29</v>
      </c>
      <c r="P13" s="32"/>
      <c r="Q13" s="33" t="s">
        <v>11</v>
      </c>
      <c r="R13" s="34">
        <v>42</v>
      </c>
      <c r="U13" s="65"/>
    </row>
    <row r="14" spans="1:21" x14ac:dyDescent="0.2">
      <c r="A14" s="33" t="s">
        <v>12</v>
      </c>
      <c r="B14" s="43">
        <v>1790</v>
      </c>
      <c r="C14" s="32"/>
      <c r="D14" s="33" t="s">
        <v>12</v>
      </c>
      <c r="E14" s="34">
        <v>770</v>
      </c>
      <c r="F14" s="32"/>
      <c r="G14" s="33" t="s">
        <v>12</v>
      </c>
      <c r="H14" s="34">
        <v>91</v>
      </c>
      <c r="I14" s="32"/>
      <c r="J14" s="32"/>
      <c r="K14" s="33" t="s">
        <v>12</v>
      </c>
      <c r="L14" s="34">
        <v>69</v>
      </c>
      <c r="M14" s="32"/>
      <c r="N14" s="33" t="s">
        <v>12</v>
      </c>
      <c r="O14" s="34">
        <v>606</v>
      </c>
      <c r="P14" s="32"/>
      <c r="Q14" s="33" t="s">
        <v>12</v>
      </c>
      <c r="R14" s="34">
        <v>397</v>
      </c>
      <c r="U14" s="65"/>
    </row>
    <row r="15" spans="1:21" ht="12" customHeight="1" x14ac:dyDescent="0.2">
      <c r="A15" s="35" t="s">
        <v>29</v>
      </c>
      <c r="B15" s="48">
        <v>119</v>
      </c>
      <c r="C15" s="32"/>
      <c r="D15" s="35" t="s">
        <v>29</v>
      </c>
      <c r="E15" s="49">
        <v>141</v>
      </c>
      <c r="F15" s="32"/>
      <c r="G15" s="35" t="s">
        <v>29</v>
      </c>
      <c r="H15" s="49">
        <v>6</v>
      </c>
      <c r="I15" s="32"/>
      <c r="J15" s="32"/>
      <c r="K15" s="35" t="s">
        <v>29</v>
      </c>
      <c r="L15" s="49">
        <v>25</v>
      </c>
      <c r="M15" s="32"/>
      <c r="N15" s="35" t="s">
        <v>29</v>
      </c>
      <c r="O15" s="49">
        <v>81</v>
      </c>
      <c r="P15" s="32"/>
      <c r="Q15" s="35" t="s">
        <v>29</v>
      </c>
      <c r="R15" s="49">
        <v>82</v>
      </c>
      <c r="U15" s="65"/>
    </row>
    <row r="16" spans="1:21" ht="12" customHeight="1" x14ac:dyDescent="0.2">
      <c r="A16" s="31"/>
      <c r="B16" s="41"/>
      <c r="C16" s="7"/>
      <c r="D16" s="36"/>
      <c r="F16" s="7"/>
      <c r="G16" s="31"/>
      <c r="I16" s="7"/>
      <c r="J16" s="7"/>
      <c r="K16" s="36"/>
      <c r="M16" s="7"/>
      <c r="N16" s="31"/>
      <c r="P16" s="7"/>
      <c r="Q16" s="36"/>
      <c r="U16" s="63"/>
    </row>
    <row r="17" spans="1:21" ht="12" customHeight="1" x14ac:dyDescent="0.2">
      <c r="A17" s="22" t="s">
        <v>17</v>
      </c>
      <c r="B17" s="44"/>
      <c r="C17" s="7"/>
      <c r="D17" s="22" t="s">
        <v>21</v>
      </c>
      <c r="E17" s="23"/>
      <c r="F17" s="7"/>
      <c r="G17" s="22" t="s">
        <v>17</v>
      </c>
      <c r="H17" s="23"/>
      <c r="I17" s="7"/>
      <c r="J17" s="7"/>
      <c r="K17" s="22" t="s">
        <v>21</v>
      </c>
      <c r="L17" s="23"/>
      <c r="M17" s="7"/>
      <c r="N17" s="22" t="s">
        <v>17</v>
      </c>
      <c r="O17" s="23"/>
      <c r="P17" s="7"/>
      <c r="Q17" s="22" t="s">
        <v>21</v>
      </c>
      <c r="R17" s="23"/>
      <c r="U17" s="66"/>
    </row>
    <row r="18" spans="1:21" ht="12" customHeight="1" x14ac:dyDescent="0.2">
      <c r="A18" s="15" t="s">
        <v>6</v>
      </c>
      <c r="B18" s="43">
        <v>1031</v>
      </c>
      <c r="C18" s="7"/>
      <c r="D18" s="38" t="s">
        <v>6</v>
      </c>
      <c r="E18" s="39">
        <v>189</v>
      </c>
      <c r="F18" s="42"/>
      <c r="G18" s="38" t="s">
        <v>6</v>
      </c>
      <c r="H18" s="39">
        <v>35</v>
      </c>
      <c r="I18" s="42"/>
      <c r="J18" s="42"/>
      <c r="K18" s="38" t="s">
        <v>6</v>
      </c>
      <c r="L18" s="39">
        <v>16</v>
      </c>
      <c r="M18" s="42"/>
      <c r="N18" s="38" t="s">
        <v>6</v>
      </c>
      <c r="O18" s="45">
        <v>375</v>
      </c>
      <c r="P18" s="42"/>
      <c r="Q18" s="38" t="s">
        <v>6</v>
      </c>
      <c r="R18" s="39">
        <v>130</v>
      </c>
      <c r="U18" s="72"/>
    </row>
    <row r="19" spans="1:21" x14ac:dyDescent="0.2">
      <c r="A19" s="15" t="s">
        <v>11</v>
      </c>
      <c r="B19" s="43">
        <v>12</v>
      </c>
      <c r="C19" s="7"/>
      <c r="D19" s="38" t="s">
        <v>11</v>
      </c>
      <c r="E19" s="39">
        <v>27</v>
      </c>
      <c r="F19" s="42"/>
      <c r="G19" s="38" t="s">
        <v>11</v>
      </c>
      <c r="H19" s="39">
        <v>1</v>
      </c>
      <c r="I19" s="42"/>
      <c r="J19" s="42"/>
      <c r="K19" s="38" t="s">
        <v>11</v>
      </c>
      <c r="L19" s="39">
        <v>3</v>
      </c>
      <c r="M19" s="42"/>
      <c r="N19" s="38" t="s">
        <v>11</v>
      </c>
      <c r="O19" s="45">
        <v>15</v>
      </c>
      <c r="P19" s="42"/>
      <c r="Q19" s="38" t="s">
        <v>11</v>
      </c>
      <c r="R19" s="39">
        <v>19</v>
      </c>
      <c r="U19" s="72"/>
    </row>
    <row r="20" spans="1:21" ht="12.75" customHeight="1" x14ac:dyDescent="0.2">
      <c r="A20" s="15" t="s">
        <v>12</v>
      </c>
      <c r="B20" s="43">
        <v>1211</v>
      </c>
      <c r="C20" s="7"/>
      <c r="D20" s="38" t="s">
        <v>12</v>
      </c>
      <c r="E20" s="39">
        <v>308</v>
      </c>
      <c r="F20" s="42"/>
      <c r="G20" s="38" t="s">
        <v>12</v>
      </c>
      <c r="H20" s="39">
        <v>44</v>
      </c>
      <c r="I20" s="42"/>
      <c r="J20" s="42"/>
      <c r="K20" s="38" t="s">
        <v>12</v>
      </c>
      <c r="L20" s="39">
        <v>19</v>
      </c>
      <c r="M20" s="42"/>
      <c r="N20" s="38" t="s">
        <v>12</v>
      </c>
      <c r="O20" s="45">
        <v>406</v>
      </c>
      <c r="P20" s="42"/>
      <c r="Q20" s="38" t="s">
        <v>12</v>
      </c>
      <c r="R20" s="39">
        <v>192</v>
      </c>
      <c r="U20" s="72"/>
    </row>
    <row r="21" spans="1:21" ht="12.75" customHeight="1" x14ac:dyDescent="0.2">
      <c r="A21" s="35" t="s">
        <v>29</v>
      </c>
      <c r="B21" s="48">
        <v>78</v>
      </c>
      <c r="C21" s="7"/>
      <c r="D21" s="35" t="s">
        <v>29</v>
      </c>
      <c r="E21" s="40">
        <v>54</v>
      </c>
      <c r="F21" s="42"/>
      <c r="G21" s="46" t="s">
        <v>29</v>
      </c>
      <c r="H21" s="40">
        <v>2</v>
      </c>
      <c r="I21" s="42"/>
      <c r="J21" s="42"/>
      <c r="K21" s="46" t="s">
        <v>29</v>
      </c>
      <c r="L21" s="40">
        <v>6</v>
      </c>
      <c r="M21" s="42"/>
      <c r="N21" s="46" t="s">
        <v>29</v>
      </c>
      <c r="O21" s="47">
        <v>55</v>
      </c>
      <c r="P21" s="42"/>
      <c r="Q21" s="46" t="s">
        <v>29</v>
      </c>
      <c r="R21" s="40">
        <v>31</v>
      </c>
      <c r="U21" s="72"/>
    </row>
    <row r="22" spans="1:21" ht="12" customHeight="1" x14ac:dyDescent="0.2">
      <c r="A22" s="54"/>
      <c r="B22" s="54"/>
      <c r="C22" s="55"/>
      <c r="D22" s="55"/>
      <c r="E22" s="56"/>
      <c r="F22" s="55"/>
      <c r="G22" s="55"/>
      <c r="H22" s="56"/>
      <c r="I22" s="55"/>
      <c r="J22" s="55"/>
      <c r="K22" s="55"/>
      <c r="L22" s="56"/>
      <c r="M22" s="55"/>
      <c r="N22" s="55"/>
      <c r="O22" s="56"/>
      <c r="P22" s="55"/>
      <c r="Q22" s="55"/>
      <c r="R22" s="56"/>
      <c r="U22" s="73"/>
    </row>
    <row r="23" spans="1:21" ht="13.5" customHeight="1" x14ac:dyDescent="0.2">
      <c r="A23" s="164" t="s">
        <v>44</v>
      </c>
      <c r="B23" s="164"/>
      <c r="C23" s="164"/>
      <c r="D23" s="164"/>
      <c r="E23" s="164"/>
      <c r="F23" s="164"/>
      <c r="G23" s="164"/>
      <c r="H23" s="164"/>
      <c r="I23" s="164"/>
      <c r="J23" s="164"/>
      <c r="K23" s="164"/>
      <c r="L23" s="164"/>
      <c r="M23" s="164"/>
      <c r="N23" s="164"/>
      <c r="O23" s="69"/>
      <c r="P23" s="69"/>
      <c r="Q23" s="69"/>
      <c r="R23" s="69"/>
      <c r="U23" s="65"/>
    </row>
    <row r="24" spans="1:21" ht="13.5" customHeight="1" x14ac:dyDescent="0.2">
      <c r="A24" s="70"/>
      <c r="B24" s="164" t="s">
        <v>45</v>
      </c>
      <c r="C24" s="164"/>
      <c r="D24" s="164"/>
      <c r="E24" s="164"/>
      <c r="F24" s="164"/>
      <c r="G24" s="164"/>
      <c r="H24" s="164"/>
      <c r="I24" s="164"/>
      <c r="J24" s="164"/>
      <c r="K24" s="164"/>
      <c r="L24" s="164"/>
      <c r="M24" s="164"/>
      <c r="N24" s="164"/>
      <c r="O24" s="164"/>
      <c r="P24" s="164"/>
      <c r="Q24" s="69"/>
      <c r="R24" s="69"/>
      <c r="U24" s="65"/>
    </row>
    <row r="25" spans="1:21" ht="13.5" customHeight="1" x14ac:dyDescent="0.2">
      <c r="A25" s="70"/>
      <c r="B25" s="70"/>
      <c r="C25" s="164" t="s">
        <v>46</v>
      </c>
      <c r="D25" s="164"/>
      <c r="E25" s="164"/>
      <c r="F25" s="164"/>
      <c r="G25" s="164"/>
      <c r="H25" s="164"/>
      <c r="I25" s="164"/>
      <c r="J25" s="164"/>
      <c r="K25" s="164"/>
      <c r="L25" s="164"/>
      <c r="M25" s="164"/>
      <c r="N25" s="164"/>
      <c r="O25" s="164"/>
      <c r="P25" s="164"/>
      <c r="Q25" s="164"/>
      <c r="R25" s="57"/>
      <c r="U25" s="65"/>
    </row>
    <row r="26" spans="1:21" ht="13.5" customHeight="1" x14ac:dyDescent="0.2">
      <c r="A26" s="70"/>
      <c r="B26" s="70"/>
      <c r="C26" s="71"/>
      <c r="D26" s="164" t="s">
        <v>47</v>
      </c>
      <c r="E26" s="164"/>
      <c r="F26" s="164"/>
      <c r="G26" s="164"/>
      <c r="H26" s="164"/>
      <c r="I26" s="164"/>
      <c r="J26" s="164"/>
      <c r="K26" s="164"/>
      <c r="L26" s="164"/>
      <c r="M26" s="164"/>
      <c r="N26" s="164"/>
      <c r="O26" s="164"/>
      <c r="P26" s="164"/>
      <c r="Q26" s="164"/>
      <c r="R26" s="164"/>
      <c r="U26" s="65"/>
    </row>
    <row r="27" spans="1:21" ht="13.5" customHeight="1" x14ac:dyDescent="0.2">
      <c r="A27" s="50"/>
      <c r="B27" s="58"/>
      <c r="C27" s="54"/>
      <c r="D27" s="54"/>
      <c r="E27" s="55"/>
      <c r="F27" s="55"/>
      <c r="G27" s="55"/>
      <c r="H27" s="57"/>
      <c r="I27" s="57"/>
      <c r="J27" s="57"/>
      <c r="K27" s="50"/>
      <c r="L27" s="58"/>
      <c r="M27" s="54"/>
      <c r="N27" s="55"/>
      <c r="O27" s="55"/>
      <c r="P27" s="55"/>
      <c r="Q27" s="55"/>
      <c r="R27" s="57"/>
      <c r="U27" s="65"/>
    </row>
    <row r="28" spans="1:21" x14ac:dyDescent="0.2">
      <c r="B28" s="28"/>
      <c r="C28" s="7"/>
      <c r="D28" s="7"/>
      <c r="E28" s="28"/>
      <c r="F28" s="7"/>
      <c r="G28" s="7"/>
      <c r="H28" s="28"/>
      <c r="I28" s="7"/>
      <c r="J28" s="7"/>
      <c r="K28" s="7"/>
      <c r="L28" s="28"/>
      <c r="M28" s="7"/>
      <c r="N28" s="7"/>
      <c r="O28" s="28"/>
      <c r="P28" s="7"/>
      <c r="Q28" s="7"/>
      <c r="R28" s="28"/>
      <c r="U28" s="63"/>
    </row>
  </sheetData>
  <mergeCells count="17">
    <mergeCell ref="A3:R3"/>
    <mergeCell ref="C6:D6"/>
    <mergeCell ref="J6:K6"/>
    <mergeCell ref="P6:Q6"/>
    <mergeCell ref="C7:D7"/>
    <mergeCell ref="J7:K7"/>
    <mergeCell ref="P7:Q7"/>
    <mergeCell ref="D26:R26"/>
    <mergeCell ref="A23:N23"/>
    <mergeCell ref="B24:P24"/>
    <mergeCell ref="C25:Q25"/>
    <mergeCell ref="C8:D8"/>
    <mergeCell ref="J8:K8"/>
    <mergeCell ref="P8:Q8"/>
    <mergeCell ref="C9:D9"/>
    <mergeCell ref="J9:K9"/>
    <mergeCell ref="P9:Q9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0"/>
  <sheetViews>
    <sheetView workbookViewId="0"/>
  </sheetViews>
  <sheetFormatPr defaultRowHeight="12.75" x14ac:dyDescent="0.2"/>
  <cols>
    <col min="1" max="2" width="6" style="2" customWidth="1"/>
    <col min="3" max="3" width="3.42578125" style="2" customWidth="1"/>
    <col min="4" max="5" width="6" style="2" customWidth="1"/>
    <col min="6" max="6" width="3.140625" style="2" customWidth="1"/>
    <col min="7" max="8" width="6" style="2" customWidth="1"/>
    <col min="9" max="10" width="2" style="2" customWidth="1"/>
    <col min="11" max="12" width="6" style="2" customWidth="1"/>
    <col min="13" max="13" width="3.140625" style="2" customWidth="1"/>
    <col min="14" max="15" width="6" style="2" customWidth="1"/>
    <col min="16" max="16" width="3.42578125" style="2" customWidth="1"/>
    <col min="17" max="18" width="6" style="2" customWidth="1"/>
    <col min="19" max="19" width="5" style="2" customWidth="1"/>
    <col min="20" max="20" width="12.5703125" style="92" customWidth="1"/>
    <col min="21" max="37" width="9.140625" style="89"/>
    <col min="38" max="16384" width="9.140625" style="2"/>
  </cols>
  <sheetData>
    <row r="1" spans="1:37" x14ac:dyDescent="0.2">
      <c r="A1" s="18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</row>
    <row r="2" spans="1:37" x14ac:dyDescent="0.2">
      <c r="A2" s="18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</row>
    <row r="3" spans="1:37" x14ac:dyDescent="0.2">
      <c r="A3" s="158" t="s">
        <v>48</v>
      </c>
      <c r="B3" s="158"/>
      <c r="C3" s="158"/>
      <c r="D3" s="158"/>
      <c r="E3" s="158"/>
      <c r="F3" s="158"/>
      <c r="G3" s="158"/>
      <c r="H3" s="158"/>
      <c r="I3" s="158"/>
      <c r="J3" s="158"/>
      <c r="K3" s="158"/>
      <c r="L3" s="158"/>
      <c r="M3" s="158"/>
      <c r="N3" s="158"/>
      <c r="O3" s="158"/>
      <c r="P3" s="158"/>
      <c r="Q3" s="158"/>
      <c r="R3" s="158"/>
    </row>
    <row r="4" spans="1:37" x14ac:dyDescent="0.2">
      <c r="A4" s="18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</row>
    <row r="5" spans="1:37" x14ac:dyDescent="0.2">
      <c r="A5" s="62" t="s">
        <v>20</v>
      </c>
      <c r="B5" s="25"/>
      <c r="C5" s="25"/>
      <c r="D5" s="25"/>
      <c r="E5" s="26"/>
      <c r="G5" s="62" t="s">
        <v>9</v>
      </c>
      <c r="H5" s="25"/>
      <c r="I5" s="25"/>
      <c r="J5" s="25"/>
      <c r="K5" s="25"/>
      <c r="L5" s="26"/>
      <c r="N5" s="62" t="s">
        <v>10</v>
      </c>
      <c r="O5" s="25"/>
      <c r="P5" s="25"/>
      <c r="Q5" s="25"/>
      <c r="R5" s="26"/>
    </row>
    <row r="6" spans="1:37" s="5" customFormat="1" x14ac:dyDescent="0.2">
      <c r="A6" s="9" t="s">
        <v>6</v>
      </c>
      <c r="B6" s="8"/>
      <c r="C6" s="171">
        <v>2152</v>
      </c>
      <c r="D6" s="171"/>
      <c r="E6" s="10">
        <f>C6/T6</f>
        <v>0.67397431882242409</v>
      </c>
      <c r="G6" s="14" t="s">
        <v>6</v>
      </c>
      <c r="I6" s="20"/>
      <c r="J6" s="171">
        <v>158</v>
      </c>
      <c r="K6" s="171"/>
      <c r="L6" s="10">
        <f>J6/T6</f>
        <v>4.9483244597557159E-2</v>
      </c>
      <c r="N6" s="14" t="s">
        <v>6</v>
      </c>
      <c r="P6" s="171">
        <v>883</v>
      </c>
      <c r="Q6" s="171"/>
      <c r="R6" s="10">
        <f>P6/T6</f>
        <v>0.27654243658001881</v>
      </c>
      <c r="T6" s="63">
        <v>3193</v>
      </c>
      <c r="U6" s="90"/>
      <c r="V6" s="90"/>
      <c r="W6" s="90"/>
      <c r="X6" s="90"/>
      <c r="Y6" s="90"/>
      <c r="Z6" s="90"/>
      <c r="AA6" s="90"/>
      <c r="AB6" s="90"/>
      <c r="AC6" s="90"/>
      <c r="AD6" s="90"/>
      <c r="AE6" s="90"/>
      <c r="AF6" s="90"/>
      <c r="AG6" s="90"/>
      <c r="AH6" s="90"/>
      <c r="AI6" s="90"/>
      <c r="AJ6" s="90"/>
      <c r="AK6" s="90"/>
    </row>
    <row r="7" spans="1:37" s="5" customFormat="1" x14ac:dyDescent="0.2">
      <c r="A7" s="9" t="s">
        <v>7</v>
      </c>
      <c r="B7" s="8"/>
      <c r="C7" s="169">
        <v>114</v>
      </c>
      <c r="D7" s="169"/>
      <c r="E7" s="10">
        <f>C7/T7</f>
        <v>0.52293577981651373</v>
      </c>
      <c r="G7" s="9" t="s">
        <v>7</v>
      </c>
      <c r="I7" s="20"/>
      <c r="J7" s="169">
        <v>11</v>
      </c>
      <c r="K7" s="169"/>
      <c r="L7" s="10">
        <f>J7/T7</f>
        <v>5.0458715596330278E-2</v>
      </c>
      <c r="N7" s="9" t="s">
        <v>7</v>
      </c>
      <c r="P7" s="169">
        <v>93</v>
      </c>
      <c r="Q7" s="169"/>
      <c r="R7" s="10">
        <f>P7/T7</f>
        <v>0.42660550458715596</v>
      </c>
      <c r="T7" s="63">
        <v>218</v>
      </c>
      <c r="U7" s="90"/>
      <c r="V7" s="90"/>
      <c r="W7" s="90"/>
      <c r="X7" s="90"/>
      <c r="Y7" s="90"/>
      <c r="Z7" s="90"/>
      <c r="AA7" s="90"/>
      <c r="AB7" s="90"/>
      <c r="AC7" s="90"/>
      <c r="AD7" s="90"/>
      <c r="AE7" s="90"/>
      <c r="AF7" s="90"/>
      <c r="AG7" s="90"/>
      <c r="AH7" s="90"/>
      <c r="AI7" s="90"/>
      <c r="AJ7" s="90"/>
      <c r="AK7" s="90"/>
    </row>
    <row r="8" spans="1:37" s="5" customFormat="1" x14ac:dyDescent="0.2">
      <c r="A8" s="9" t="s">
        <v>8</v>
      </c>
      <c r="B8" s="8"/>
      <c r="C8" s="169">
        <v>2745</v>
      </c>
      <c r="D8" s="169"/>
      <c r="E8" s="10">
        <f>C8/T8</f>
        <v>0.68232662192393734</v>
      </c>
      <c r="G8" s="9" t="s">
        <v>8</v>
      </c>
      <c r="I8" s="20"/>
      <c r="J8" s="169">
        <v>209</v>
      </c>
      <c r="K8" s="169"/>
      <c r="L8" s="10">
        <f>J8/T8</f>
        <v>5.1951280139199606E-2</v>
      </c>
      <c r="N8" s="9" t="s">
        <v>8</v>
      </c>
      <c r="P8" s="169">
        <v>1069</v>
      </c>
      <c r="Q8" s="169"/>
      <c r="R8" s="10">
        <f>P8/T8</f>
        <v>0.26572209793686302</v>
      </c>
      <c r="T8" s="63">
        <v>4023</v>
      </c>
      <c r="U8" s="90"/>
      <c r="V8" s="90"/>
      <c r="W8" s="90"/>
      <c r="X8" s="90"/>
      <c r="Y8" s="90"/>
      <c r="Z8" s="90"/>
      <c r="AA8" s="90"/>
      <c r="AB8" s="90"/>
      <c r="AC8" s="90"/>
      <c r="AD8" s="90"/>
      <c r="AE8" s="90"/>
      <c r="AF8" s="90"/>
      <c r="AG8" s="90"/>
      <c r="AH8" s="90"/>
      <c r="AI8" s="90"/>
      <c r="AJ8" s="90"/>
      <c r="AK8" s="90"/>
    </row>
    <row r="9" spans="1:37" x14ac:dyDescent="0.2">
      <c r="A9" s="11" t="s">
        <v>29</v>
      </c>
      <c r="B9" s="12"/>
      <c r="C9" s="170">
        <v>362</v>
      </c>
      <c r="D9" s="170"/>
      <c r="E9" s="13">
        <f>C9/T8</f>
        <v>8.9982600049714145E-2</v>
      </c>
      <c r="F9" s="5"/>
      <c r="G9" s="11" t="s">
        <v>29</v>
      </c>
      <c r="H9" s="6"/>
      <c r="I9" s="21"/>
      <c r="J9" s="170">
        <v>36</v>
      </c>
      <c r="K9" s="170"/>
      <c r="L9" s="13">
        <f>J9/T8</f>
        <v>8.948545861297539E-3</v>
      </c>
      <c r="M9" s="5"/>
      <c r="N9" s="11" t="s">
        <v>29</v>
      </c>
      <c r="O9" s="6"/>
      <c r="P9" s="170">
        <v>171</v>
      </c>
      <c r="Q9" s="170"/>
      <c r="R9" s="13">
        <f>P9/T8</f>
        <v>4.2505592841163314E-2</v>
      </c>
      <c r="T9" s="64">
        <v>569</v>
      </c>
    </row>
    <row r="10" spans="1:37" x14ac:dyDescent="0.2">
      <c r="A10" s="1"/>
      <c r="D10" s="1"/>
      <c r="G10" s="1"/>
      <c r="K10" s="1"/>
      <c r="N10" s="1"/>
      <c r="P10" s="19"/>
      <c r="Q10" s="1"/>
      <c r="T10" s="64"/>
    </row>
    <row r="11" spans="1:37" x14ac:dyDescent="0.2">
      <c r="A11" s="22" t="s">
        <v>18</v>
      </c>
      <c r="B11" s="23"/>
      <c r="D11" s="22" t="s">
        <v>19</v>
      </c>
      <c r="E11" s="23"/>
      <c r="G11" s="22" t="s">
        <v>18</v>
      </c>
      <c r="H11" s="23"/>
      <c r="K11" s="22" t="s">
        <v>19</v>
      </c>
      <c r="L11" s="23"/>
      <c r="N11" s="22" t="s">
        <v>18</v>
      </c>
      <c r="O11" s="23"/>
      <c r="Q11" s="22" t="s">
        <v>19</v>
      </c>
      <c r="R11" s="23"/>
      <c r="T11" s="63"/>
    </row>
    <row r="12" spans="1:37" x14ac:dyDescent="0.2">
      <c r="A12" s="33" t="s">
        <v>6</v>
      </c>
      <c r="B12" s="43">
        <v>1426</v>
      </c>
      <c r="C12" s="32"/>
      <c r="D12" s="33" t="s">
        <v>6</v>
      </c>
      <c r="E12" s="34">
        <v>513</v>
      </c>
      <c r="F12" s="32"/>
      <c r="G12" s="33" t="s">
        <v>6</v>
      </c>
      <c r="H12" s="34">
        <v>84</v>
      </c>
      <c r="I12" s="32"/>
      <c r="J12" s="32"/>
      <c r="K12" s="33" t="s">
        <v>6</v>
      </c>
      <c r="L12" s="34">
        <v>56</v>
      </c>
      <c r="M12" s="32"/>
      <c r="N12" s="33" t="s">
        <v>6</v>
      </c>
      <c r="O12" s="34">
        <v>541</v>
      </c>
      <c r="P12" s="32"/>
      <c r="Q12" s="33" t="s">
        <v>6</v>
      </c>
      <c r="R12" s="34">
        <v>278</v>
      </c>
      <c r="T12" s="65"/>
    </row>
    <row r="13" spans="1:37" x14ac:dyDescent="0.2">
      <c r="A13" s="33" t="s">
        <v>11</v>
      </c>
      <c r="B13" s="43">
        <v>41</v>
      </c>
      <c r="C13" s="32"/>
      <c r="D13" s="33" t="s">
        <v>11</v>
      </c>
      <c r="E13" s="34">
        <v>60</v>
      </c>
      <c r="F13" s="32"/>
      <c r="G13" s="33" t="s">
        <v>11</v>
      </c>
      <c r="H13" s="34">
        <v>2</v>
      </c>
      <c r="I13" s="32"/>
      <c r="J13" s="32"/>
      <c r="K13" s="33" t="s">
        <v>11</v>
      </c>
      <c r="L13" s="34">
        <v>9</v>
      </c>
      <c r="M13" s="32"/>
      <c r="N13" s="33" t="s">
        <v>11</v>
      </c>
      <c r="O13" s="34">
        <v>27</v>
      </c>
      <c r="P13" s="32"/>
      <c r="Q13" s="33" t="s">
        <v>11</v>
      </c>
      <c r="R13" s="34">
        <v>56</v>
      </c>
      <c r="T13" s="65"/>
    </row>
    <row r="14" spans="1:37" x14ac:dyDescent="0.2">
      <c r="A14" s="33" t="s">
        <v>12</v>
      </c>
      <c r="B14" s="43">
        <v>1390</v>
      </c>
      <c r="C14" s="32"/>
      <c r="D14" s="33" t="s">
        <v>12</v>
      </c>
      <c r="E14" s="34">
        <v>786</v>
      </c>
      <c r="F14" s="32"/>
      <c r="G14" s="33" t="s">
        <v>12</v>
      </c>
      <c r="H14" s="34">
        <v>95</v>
      </c>
      <c r="I14" s="32"/>
      <c r="J14" s="32"/>
      <c r="K14" s="33" t="s">
        <v>12</v>
      </c>
      <c r="L14" s="34">
        <v>90</v>
      </c>
      <c r="M14" s="32"/>
      <c r="N14" s="33" t="s">
        <v>12</v>
      </c>
      <c r="O14" s="34">
        <v>643</v>
      </c>
      <c r="P14" s="32"/>
      <c r="Q14" s="33" t="s">
        <v>12</v>
      </c>
      <c r="R14" s="34">
        <v>352</v>
      </c>
      <c r="T14" s="65"/>
    </row>
    <row r="15" spans="1:37" ht="12" customHeight="1" x14ac:dyDescent="0.2">
      <c r="A15" s="35" t="s">
        <v>29</v>
      </c>
      <c r="B15" s="74">
        <v>147</v>
      </c>
      <c r="C15" s="32"/>
      <c r="D15" s="35" t="s">
        <v>29</v>
      </c>
      <c r="E15" s="75">
        <v>163</v>
      </c>
      <c r="F15" s="32"/>
      <c r="G15" s="35" t="s">
        <v>29</v>
      </c>
      <c r="H15" s="75">
        <v>6</v>
      </c>
      <c r="I15" s="32"/>
      <c r="J15" s="32"/>
      <c r="K15" s="35" t="s">
        <v>29</v>
      </c>
      <c r="L15" s="75">
        <v>28</v>
      </c>
      <c r="M15" s="32"/>
      <c r="N15" s="35" t="s">
        <v>29</v>
      </c>
      <c r="O15" s="75">
        <v>68</v>
      </c>
      <c r="P15" s="32"/>
      <c r="Q15" s="35" t="s">
        <v>29</v>
      </c>
      <c r="R15" s="75">
        <v>88</v>
      </c>
      <c r="T15" s="65"/>
    </row>
    <row r="16" spans="1:37" ht="12" customHeight="1" x14ac:dyDescent="0.2">
      <c r="A16" s="31"/>
      <c r="B16" s="41"/>
      <c r="C16" s="7"/>
      <c r="D16" s="36"/>
      <c r="F16" s="7"/>
      <c r="G16" s="31"/>
      <c r="I16" s="7"/>
      <c r="J16" s="7"/>
      <c r="K16" s="36"/>
      <c r="M16" s="7"/>
      <c r="N16" s="31"/>
      <c r="P16" s="7"/>
      <c r="Q16" s="36"/>
      <c r="T16" s="63"/>
    </row>
    <row r="17" spans="1:20" ht="12" customHeight="1" x14ac:dyDescent="0.2">
      <c r="A17" s="22" t="s">
        <v>17</v>
      </c>
      <c r="B17" s="44"/>
      <c r="C17" s="7"/>
      <c r="D17" s="22" t="s">
        <v>21</v>
      </c>
      <c r="E17" s="23"/>
      <c r="F17" s="7"/>
      <c r="G17" s="22" t="s">
        <v>17</v>
      </c>
      <c r="H17" s="23"/>
      <c r="I17" s="7"/>
      <c r="J17" s="7"/>
      <c r="K17" s="22" t="s">
        <v>21</v>
      </c>
      <c r="L17" s="23"/>
      <c r="M17" s="7"/>
      <c r="N17" s="22" t="s">
        <v>17</v>
      </c>
      <c r="O17" s="23"/>
      <c r="P17" s="7"/>
      <c r="Q17" s="22" t="s">
        <v>21</v>
      </c>
      <c r="R17" s="23"/>
      <c r="T17" s="134"/>
    </row>
    <row r="18" spans="1:20" ht="12" customHeight="1" x14ac:dyDescent="0.2">
      <c r="A18" s="15" t="s">
        <v>6</v>
      </c>
      <c r="B18" s="43">
        <v>961</v>
      </c>
      <c r="C18" s="7"/>
      <c r="D18" s="38" t="s">
        <v>6</v>
      </c>
      <c r="E18" s="39">
        <v>201</v>
      </c>
      <c r="F18" s="42"/>
      <c r="G18" s="38" t="s">
        <v>6</v>
      </c>
      <c r="H18" s="39">
        <v>58</v>
      </c>
      <c r="I18" s="42"/>
      <c r="J18" s="42"/>
      <c r="K18" s="38" t="s">
        <v>6</v>
      </c>
      <c r="L18" s="39">
        <v>25</v>
      </c>
      <c r="M18" s="42"/>
      <c r="N18" s="38" t="s">
        <v>6</v>
      </c>
      <c r="O18" s="45">
        <v>358</v>
      </c>
      <c r="P18" s="42"/>
      <c r="Q18" s="38" t="s">
        <v>6</v>
      </c>
      <c r="R18" s="39">
        <v>143</v>
      </c>
      <c r="T18" s="67"/>
    </row>
    <row r="19" spans="1:20" x14ac:dyDescent="0.2">
      <c r="A19" s="15" t="s">
        <v>11</v>
      </c>
      <c r="B19" s="43">
        <v>19</v>
      </c>
      <c r="C19" s="7"/>
      <c r="D19" s="38" t="s">
        <v>11</v>
      </c>
      <c r="E19" s="39">
        <v>21</v>
      </c>
      <c r="F19" s="42"/>
      <c r="G19" s="38" t="s">
        <v>11</v>
      </c>
      <c r="H19" s="39">
        <v>2</v>
      </c>
      <c r="I19" s="42"/>
      <c r="J19" s="42"/>
      <c r="K19" s="38" t="s">
        <v>11</v>
      </c>
      <c r="L19" s="39">
        <v>4</v>
      </c>
      <c r="M19" s="42"/>
      <c r="N19" s="38" t="s">
        <v>11</v>
      </c>
      <c r="O19" s="45">
        <v>11</v>
      </c>
      <c r="P19" s="42"/>
      <c r="Q19" s="38" t="s">
        <v>11</v>
      </c>
      <c r="R19" s="39">
        <v>36</v>
      </c>
      <c r="T19" s="67"/>
    </row>
    <row r="20" spans="1:20" ht="12.75" customHeight="1" x14ac:dyDescent="0.2">
      <c r="A20" s="15" t="s">
        <v>12</v>
      </c>
      <c r="B20" s="43">
        <v>1137</v>
      </c>
      <c r="C20" s="7"/>
      <c r="D20" s="38" t="s">
        <v>12</v>
      </c>
      <c r="E20" s="39">
        <v>322</v>
      </c>
      <c r="F20" s="42"/>
      <c r="G20" s="38" t="s">
        <v>12</v>
      </c>
      <c r="H20" s="39">
        <v>63</v>
      </c>
      <c r="I20" s="42"/>
      <c r="J20" s="42"/>
      <c r="K20" s="38" t="s">
        <v>12</v>
      </c>
      <c r="L20" s="39">
        <v>32</v>
      </c>
      <c r="M20" s="42"/>
      <c r="N20" s="38" t="s">
        <v>12</v>
      </c>
      <c r="O20" s="45">
        <v>432</v>
      </c>
      <c r="P20" s="42"/>
      <c r="Q20" s="38" t="s">
        <v>12</v>
      </c>
      <c r="R20" s="39">
        <v>184</v>
      </c>
      <c r="T20" s="67"/>
    </row>
    <row r="21" spans="1:20" ht="12.75" customHeight="1" x14ac:dyDescent="0.2">
      <c r="A21" s="35" t="s">
        <v>29</v>
      </c>
      <c r="B21" s="74">
        <v>86</v>
      </c>
      <c r="C21" s="7"/>
      <c r="D21" s="35" t="s">
        <v>29</v>
      </c>
      <c r="E21" s="40">
        <v>63</v>
      </c>
      <c r="F21" s="42"/>
      <c r="G21" s="46" t="s">
        <v>29</v>
      </c>
      <c r="H21" s="40">
        <v>3</v>
      </c>
      <c r="I21" s="42"/>
      <c r="J21" s="42"/>
      <c r="K21" s="46" t="s">
        <v>29</v>
      </c>
      <c r="L21" s="40">
        <v>8</v>
      </c>
      <c r="M21" s="42"/>
      <c r="N21" s="46" t="s">
        <v>29</v>
      </c>
      <c r="O21" s="47">
        <v>40</v>
      </c>
      <c r="P21" s="42"/>
      <c r="Q21" s="46" t="s">
        <v>29</v>
      </c>
      <c r="R21" s="40">
        <v>51</v>
      </c>
      <c r="T21" s="67"/>
    </row>
    <row r="22" spans="1:20" ht="12" customHeight="1" x14ac:dyDescent="0.2">
      <c r="C22" s="7"/>
      <c r="D22" s="7"/>
      <c r="E22" s="28"/>
      <c r="F22" s="7"/>
      <c r="G22" s="7"/>
      <c r="H22" s="28"/>
      <c r="I22" s="7"/>
      <c r="J22" s="7"/>
      <c r="K22" s="7"/>
      <c r="L22" s="28"/>
      <c r="M22" s="7"/>
      <c r="N22" s="7"/>
      <c r="O22" s="28"/>
      <c r="P22" s="7"/>
      <c r="Q22" s="7"/>
      <c r="R22" s="28"/>
      <c r="T22" s="68"/>
    </row>
    <row r="23" spans="1:20" ht="13.5" customHeight="1" x14ac:dyDescent="0.2">
      <c r="A23" s="168"/>
      <c r="B23" s="168"/>
      <c r="C23" s="168"/>
      <c r="D23" s="168"/>
      <c r="E23" s="168"/>
      <c r="F23" s="168"/>
      <c r="G23" s="168"/>
      <c r="H23" s="168"/>
      <c r="I23" s="76"/>
      <c r="J23" s="76"/>
      <c r="K23" s="168"/>
      <c r="L23" s="168"/>
      <c r="M23" s="168"/>
      <c r="N23" s="168"/>
      <c r="O23" s="168"/>
      <c r="P23" s="168"/>
      <c r="Q23" s="168"/>
      <c r="R23" s="168"/>
      <c r="T23" s="65"/>
    </row>
    <row r="24" spans="1:20" ht="13.5" customHeight="1" x14ac:dyDescent="0.2">
      <c r="A24" s="168"/>
      <c r="B24" s="168"/>
      <c r="C24" s="168"/>
      <c r="D24" s="168"/>
      <c r="E24" s="168"/>
      <c r="F24" s="168"/>
      <c r="G24" s="168"/>
      <c r="H24" s="168"/>
      <c r="I24" s="76"/>
      <c r="J24" s="76"/>
      <c r="K24" s="168"/>
      <c r="L24" s="168"/>
      <c r="M24" s="168"/>
      <c r="N24" s="168"/>
      <c r="O24" s="168"/>
      <c r="P24" s="168"/>
      <c r="Q24" s="168"/>
      <c r="R24" s="168"/>
      <c r="T24" s="65"/>
    </row>
    <row r="25" spans="1:20" ht="13.5" customHeight="1" x14ac:dyDescent="0.2">
      <c r="A25" s="77"/>
      <c r="B25" s="78"/>
      <c r="C25" s="76"/>
      <c r="D25" s="76"/>
      <c r="E25" s="76"/>
      <c r="F25" s="76"/>
      <c r="G25" s="76"/>
      <c r="H25" s="76"/>
      <c r="I25" s="76"/>
      <c r="J25" s="76"/>
      <c r="K25" s="76"/>
      <c r="L25" s="76"/>
      <c r="M25" s="76"/>
      <c r="N25" s="76"/>
      <c r="O25" s="76"/>
      <c r="P25" s="76"/>
      <c r="Q25" s="76"/>
      <c r="R25" s="76"/>
      <c r="T25" s="65"/>
    </row>
    <row r="26" spans="1:20" ht="13.5" customHeight="1" x14ac:dyDescent="0.2">
      <c r="A26" s="79"/>
      <c r="B26" s="80"/>
      <c r="C26" s="81"/>
      <c r="D26" s="81"/>
      <c r="E26" s="82"/>
      <c r="F26" s="82"/>
      <c r="G26" s="82"/>
      <c r="H26" s="76"/>
      <c r="I26" s="76"/>
      <c r="J26" s="76"/>
      <c r="K26" s="79"/>
      <c r="L26" s="80"/>
      <c r="M26" s="81"/>
      <c r="N26" s="82"/>
      <c r="O26" s="82"/>
      <c r="P26" s="82"/>
      <c r="Q26" s="82"/>
      <c r="R26" s="76"/>
      <c r="T26" s="65"/>
    </row>
    <row r="27" spans="1:20" ht="13.5" customHeight="1" x14ac:dyDescent="0.2">
      <c r="A27" s="79"/>
      <c r="B27" s="80"/>
      <c r="C27" s="81"/>
      <c r="D27" s="81"/>
      <c r="E27" s="82"/>
      <c r="F27" s="82"/>
      <c r="G27" s="82"/>
      <c r="H27" s="76"/>
      <c r="I27" s="76"/>
      <c r="J27" s="76"/>
      <c r="K27" s="79"/>
      <c r="L27" s="80"/>
      <c r="M27" s="81"/>
      <c r="N27" s="82"/>
      <c r="O27" s="82"/>
      <c r="P27" s="82"/>
      <c r="Q27" s="82"/>
      <c r="R27" s="76"/>
      <c r="T27" s="65"/>
    </row>
    <row r="28" spans="1:20" ht="15" x14ac:dyDescent="0.2">
      <c r="A28" s="83"/>
      <c r="B28" s="84"/>
      <c r="C28" s="85"/>
      <c r="D28" s="85"/>
      <c r="E28" s="83"/>
      <c r="F28" s="85"/>
      <c r="G28" s="85"/>
      <c r="H28" s="85"/>
      <c r="I28" s="85"/>
      <c r="J28" s="85"/>
      <c r="K28" s="83"/>
      <c r="L28" s="84"/>
      <c r="M28" s="85"/>
      <c r="N28" s="85"/>
      <c r="O28" s="85"/>
      <c r="P28" s="85"/>
      <c r="Q28" s="85"/>
      <c r="R28" s="85"/>
      <c r="T28" s="63"/>
    </row>
    <row r="29" spans="1:20" x14ac:dyDescent="0.2">
      <c r="A29" s="7"/>
      <c r="B29" s="28"/>
      <c r="C29" s="7"/>
      <c r="D29" s="7"/>
      <c r="E29" s="28"/>
      <c r="F29" s="7"/>
      <c r="G29" s="7"/>
      <c r="H29" s="28"/>
      <c r="I29" s="7"/>
      <c r="J29" s="7"/>
      <c r="K29" s="7"/>
      <c r="L29" s="28"/>
      <c r="M29" s="7"/>
      <c r="N29" s="7"/>
      <c r="O29" s="28"/>
      <c r="P29" s="7"/>
      <c r="Q29" s="7"/>
      <c r="R29" s="28"/>
      <c r="T29" s="63"/>
    </row>
    <row r="30" spans="1:20" ht="18.75" x14ac:dyDescent="0.3">
      <c r="A30" s="7"/>
      <c r="B30" s="28"/>
      <c r="C30" s="7"/>
      <c r="D30" s="7"/>
      <c r="E30" s="28"/>
      <c r="F30" s="7"/>
      <c r="G30" s="7"/>
      <c r="H30" s="28"/>
      <c r="I30" s="7"/>
      <c r="J30" s="7"/>
      <c r="K30" s="7"/>
      <c r="L30" s="28"/>
      <c r="M30" s="7"/>
      <c r="N30" s="7"/>
      <c r="O30" s="28"/>
      <c r="P30" s="7"/>
      <c r="Q30" s="7"/>
      <c r="R30" s="28"/>
      <c r="S30" s="27"/>
    </row>
  </sheetData>
  <mergeCells count="17">
    <mergeCell ref="A3:R3"/>
    <mergeCell ref="C6:D6"/>
    <mergeCell ref="J6:K6"/>
    <mergeCell ref="P6:Q6"/>
    <mergeCell ref="C7:D7"/>
    <mergeCell ref="J7:K7"/>
    <mergeCell ref="P7:Q7"/>
    <mergeCell ref="A23:H23"/>
    <mergeCell ref="K23:R23"/>
    <mergeCell ref="A24:H24"/>
    <mergeCell ref="K24:R24"/>
    <mergeCell ref="C8:D8"/>
    <mergeCell ref="J8:K8"/>
    <mergeCell ref="P8:Q8"/>
    <mergeCell ref="C9:D9"/>
    <mergeCell ref="J9:K9"/>
    <mergeCell ref="P9:Q9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85"/>
  <sheetViews>
    <sheetView workbookViewId="0">
      <selection activeCell="V57" sqref="V57"/>
    </sheetView>
  </sheetViews>
  <sheetFormatPr defaultRowHeight="12.75" x14ac:dyDescent="0.2"/>
  <cols>
    <col min="1" max="2" width="6" style="2" customWidth="1"/>
    <col min="3" max="3" width="3.42578125" style="2" customWidth="1"/>
    <col min="4" max="5" width="6" style="2" customWidth="1"/>
    <col min="6" max="6" width="3.140625" style="2" customWidth="1"/>
    <col min="7" max="8" width="6" style="2" customWidth="1"/>
    <col min="9" max="10" width="2" style="2" customWidth="1"/>
    <col min="11" max="12" width="6" style="2" customWidth="1"/>
    <col min="13" max="13" width="3.140625" style="2" customWidth="1"/>
    <col min="14" max="15" width="6" style="2" customWidth="1"/>
    <col min="16" max="16" width="3.42578125" style="2" customWidth="1"/>
    <col min="17" max="18" width="6" style="2" customWidth="1"/>
    <col min="19" max="19" width="5" style="89" customWidth="1"/>
    <col min="20" max="20" width="9.140625" style="63"/>
    <col min="21" max="21" width="12.5703125" style="63" customWidth="1"/>
    <col min="22" max="22" width="13" style="63" customWidth="1"/>
    <col min="23" max="23" width="7.7109375" style="63" customWidth="1"/>
    <col min="24" max="26" width="6.5703125" style="63" customWidth="1"/>
    <col min="27" max="27" width="11.85546875" style="63" customWidth="1"/>
    <col min="28" max="38" width="5.85546875" style="63" customWidth="1"/>
    <col min="39" max="60" width="6.5703125" style="63" customWidth="1"/>
    <col min="61" max="61" width="6.140625" style="92" customWidth="1"/>
    <col min="62" max="62" width="9.140625" style="89"/>
    <col min="63" max="16384" width="9.140625" style="2"/>
  </cols>
  <sheetData>
    <row r="1" spans="1:62" x14ac:dyDescent="0.2">
      <c r="A1" s="18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</row>
    <row r="2" spans="1:62" x14ac:dyDescent="0.2">
      <c r="A2" s="18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V2" s="68"/>
      <c r="W2" s="68"/>
      <c r="X2" s="68"/>
    </row>
    <row r="3" spans="1:62" x14ac:dyDescent="0.2">
      <c r="A3" s="18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</row>
    <row r="4" spans="1:62" x14ac:dyDescent="0.2">
      <c r="A4" s="158" t="s">
        <v>74</v>
      </c>
      <c r="B4" s="159"/>
      <c r="C4" s="159"/>
      <c r="D4" s="159"/>
      <c r="E4" s="159"/>
      <c r="F4" s="159"/>
      <c r="G4" s="159"/>
      <c r="H4" s="159"/>
      <c r="I4" s="159"/>
      <c r="J4" s="159"/>
      <c r="K4" s="159"/>
      <c r="L4" s="159"/>
      <c r="M4" s="159"/>
      <c r="N4" s="159"/>
      <c r="O4" s="159"/>
      <c r="P4" s="159"/>
      <c r="Q4" s="159"/>
      <c r="R4" s="159"/>
    </row>
    <row r="5" spans="1:62" ht="9" customHeight="1" x14ac:dyDescent="0.2">
      <c r="A5" s="17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</row>
    <row r="6" spans="1:62" ht="12" customHeight="1" x14ac:dyDescent="0.2">
      <c r="A6" s="24" t="s">
        <v>20</v>
      </c>
      <c r="B6" s="25"/>
      <c r="C6" s="25"/>
      <c r="D6" s="25"/>
      <c r="E6" s="26"/>
      <c r="G6" s="24" t="s">
        <v>9</v>
      </c>
      <c r="H6" s="25"/>
      <c r="I6" s="25"/>
      <c r="J6" s="25"/>
      <c r="K6" s="25"/>
      <c r="L6" s="26"/>
      <c r="N6" s="24" t="s">
        <v>10</v>
      </c>
      <c r="O6" s="25"/>
      <c r="P6" s="25"/>
      <c r="Q6" s="25"/>
      <c r="R6" s="26"/>
      <c r="T6" s="64"/>
      <c r="V6" s="63" t="s">
        <v>30</v>
      </c>
      <c r="BG6" s="153"/>
      <c r="BH6" s="153"/>
      <c r="BI6" s="153"/>
    </row>
    <row r="7" spans="1:62" s="5" customFormat="1" ht="12" customHeight="1" x14ac:dyDescent="0.2">
      <c r="A7" s="9" t="s">
        <v>6</v>
      </c>
      <c r="B7" s="8"/>
      <c r="C7" s="155">
        <v>2568</v>
      </c>
      <c r="D7" s="155"/>
      <c r="E7" s="10">
        <f>C7/U7</f>
        <v>0.6886564762670957</v>
      </c>
      <c r="G7" s="14" t="s">
        <v>6</v>
      </c>
      <c r="I7" s="20"/>
      <c r="J7" s="155">
        <v>158</v>
      </c>
      <c r="K7" s="155"/>
      <c r="L7" s="10">
        <f>J7/U7</f>
        <v>4.2370608742290157E-2</v>
      </c>
      <c r="N7" s="14" t="s">
        <v>6</v>
      </c>
      <c r="P7" s="155">
        <v>1003</v>
      </c>
      <c r="Q7" s="155"/>
      <c r="R7" s="10">
        <f>P7/U7</f>
        <v>0.2689729149906141</v>
      </c>
      <c r="S7" s="90"/>
      <c r="T7" s="64">
        <f>C7+J7+P7</f>
        <v>3729</v>
      </c>
      <c r="U7" s="63">
        <f>C7+J7+P7</f>
        <v>3729</v>
      </c>
      <c r="V7" s="63">
        <f>J7+P7</f>
        <v>1161</v>
      </c>
      <c r="W7" s="135">
        <f>V7/U7</f>
        <v>0.31134352373290425</v>
      </c>
      <c r="X7" s="63" t="s">
        <v>24</v>
      </c>
      <c r="Y7" s="63"/>
      <c r="Z7" s="63"/>
      <c r="AA7" s="64"/>
      <c r="AB7" s="63"/>
      <c r="AC7" s="63"/>
      <c r="AD7" s="63"/>
      <c r="AE7" s="63"/>
      <c r="AF7" s="63"/>
      <c r="AG7" s="63"/>
      <c r="AH7" s="63"/>
      <c r="AI7" s="63"/>
      <c r="AJ7" s="63"/>
      <c r="AK7" s="63"/>
      <c r="AL7" s="63"/>
      <c r="AM7" s="63"/>
      <c r="AN7" s="63"/>
      <c r="AO7" s="63"/>
      <c r="AP7" s="63"/>
      <c r="AQ7" s="63"/>
      <c r="AR7" s="63"/>
      <c r="AS7" s="63"/>
      <c r="AT7" s="63"/>
      <c r="AU7" s="63"/>
      <c r="AV7" s="63"/>
      <c r="AW7" s="63"/>
      <c r="AX7" s="63"/>
      <c r="AY7" s="63"/>
      <c r="AZ7" s="63"/>
      <c r="BA7" s="63"/>
      <c r="BB7" s="63"/>
      <c r="BC7" s="63"/>
      <c r="BD7" s="63"/>
      <c r="BE7" s="63"/>
      <c r="BF7" s="63"/>
      <c r="BG7" s="64"/>
      <c r="BH7" s="64"/>
      <c r="BI7" s="93"/>
      <c r="BJ7" s="90"/>
    </row>
    <row r="8" spans="1:62" s="5" customFormat="1" ht="12" customHeight="1" x14ac:dyDescent="0.2">
      <c r="A8" s="9" t="s">
        <v>7</v>
      </c>
      <c r="B8" s="8"/>
      <c r="C8" s="156">
        <v>64</v>
      </c>
      <c r="D8" s="156"/>
      <c r="E8" s="10">
        <f>C8/U8</f>
        <v>0.48484848484848486</v>
      </c>
      <c r="G8" s="9" t="s">
        <v>7</v>
      </c>
      <c r="I8" s="20"/>
      <c r="J8" s="156">
        <v>9</v>
      </c>
      <c r="K8" s="156"/>
      <c r="L8" s="10">
        <f>J8/U8</f>
        <v>6.8181818181818177E-2</v>
      </c>
      <c r="N8" s="9" t="s">
        <v>7</v>
      </c>
      <c r="P8" s="156">
        <v>59</v>
      </c>
      <c r="Q8" s="156"/>
      <c r="R8" s="10">
        <f>P8/U8</f>
        <v>0.44696969696969696</v>
      </c>
      <c r="S8" s="90"/>
      <c r="T8" s="64">
        <f t="shared" ref="T8:T10" si="0">C8+J8+P8</f>
        <v>132</v>
      </c>
      <c r="U8" s="63">
        <f t="shared" ref="U8:U10" si="1">C8+J8+P8</f>
        <v>132</v>
      </c>
      <c r="V8" s="63">
        <f t="shared" ref="V8:V10" si="2">J8+P8</f>
        <v>68</v>
      </c>
      <c r="W8" s="135">
        <f>V8/U8</f>
        <v>0.51515151515151514</v>
      </c>
      <c r="X8" s="63" t="s">
        <v>23</v>
      </c>
      <c r="Y8" s="63"/>
      <c r="Z8" s="63"/>
      <c r="AA8" s="64"/>
      <c r="AB8" s="63"/>
      <c r="AC8" s="63"/>
      <c r="AD8" s="63"/>
      <c r="AE8" s="63"/>
      <c r="AF8" s="63"/>
      <c r="AG8" s="63"/>
      <c r="AH8" s="63"/>
      <c r="AI8" s="63"/>
      <c r="AJ8" s="63"/>
      <c r="AK8" s="63"/>
      <c r="AL8" s="63"/>
      <c r="AM8" s="63"/>
      <c r="AN8" s="63"/>
      <c r="AO8" s="63"/>
      <c r="AP8" s="63"/>
      <c r="AQ8" s="63"/>
      <c r="AR8" s="63"/>
      <c r="AS8" s="63"/>
      <c r="AT8" s="63"/>
      <c r="AU8" s="63"/>
      <c r="AV8" s="63"/>
      <c r="AW8" s="63"/>
      <c r="AX8" s="63"/>
      <c r="AY8" s="63"/>
      <c r="AZ8" s="63"/>
      <c r="BA8" s="63"/>
      <c r="BB8" s="63"/>
      <c r="BC8" s="63"/>
      <c r="BD8" s="63"/>
      <c r="BE8" s="63"/>
      <c r="BF8" s="63"/>
      <c r="BG8" s="64"/>
      <c r="BH8" s="64"/>
      <c r="BI8" s="93"/>
      <c r="BJ8" s="90"/>
    </row>
    <row r="9" spans="1:62" s="5" customFormat="1" ht="12" customHeight="1" x14ac:dyDescent="0.2">
      <c r="A9" s="9" t="s">
        <v>8</v>
      </c>
      <c r="B9" s="8"/>
      <c r="C9" s="156">
        <v>3191</v>
      </c>
      <c r="D9" s="156"/>
      <c r="E9" s="10">
        <f>C9/U9</f>
        <v>0.69993419609563501</v>
      </c>
      <c r="G9" s="9" t="s">
        <v>8</v>
      </c>
      <c r="I9" s="20"/>
      <c r="J9" s="156">
        <v>185</v>
      </c>
      <c r="K9" s="156"/>
      <c r="L9" s="10">
        <f>J9/U9</f>
        <v>4.0579074358411932E-2</v>
      </c>
      <c r="N9" s="9" t="s">
        <v>8</v>
      </c>
      <c r="P9" s="156">
        <v>1183</v>
      </c>
      <c r="Q9" s="156"/>
      <c r="R9" s="10">
        <f>P9/U9</f>
        <v>0.25948672954595309</v>
      </c>
      <c r="S9" s="90"/>
      <c r="T9" s="64">
        <f t="shared" si="0"/>
        <v>4559</v>
      </c>
      <c r="U9" s="63">
        <f t="shared" si="1"/>
        <v>4559</v>
      </c>
      <c r="V9" s="63">
        <f t="shared" si="2"/>
        <v>1368</v>
      </c>
      <c r="W9" s="135">
        <f>V9/U9</f>
        <v>0.30006580390436499</v>
      </c>
      <c r="X9" s="63" t="s">
        <v>22</v>
      </c>
      <c r="Y9" s="63"/>
      <c r="Z9" s="63"/>
      <c r="AA9" s="64"/>
      <c r="AB9" s="63"/>
      <c r="AC9" s="63"/>
      <c r="AD9" s="63"/>
      <c r="AE9" s="63"/>
      <c r="AF9" s="63"/>
      <c r="AG9" s="63"/>
      <c r="AH9" s="63"/>
      <c r="AI9" s="63"/>
      <c r="AJ9" s="63"/>
      <c r="AK9" s="63"/>
      <c r="AL9" s="63"/>
      <c r="AM9" s="63"/>
      <c r="AN9" s="63"/>
      <c r="AO9" s="63"/>
      <c r="AP9" s="63"/>
      <c r="AQ9" s="63"/>
      <c r="AR9" s="63"/>
      <c r="AS9" s="63"/>
      <c r="AT9" s="63"/>
      <c r="AU9" s="63"/>
      <c r="AV9" s="63"/>
      <c r="AW9" s="63"/>
      <c r="AX9" s="63"/>
      <c r="AY9" s="63"/>
      <c r="AZ9" s="63"/>
      <c r="BA9" s="63"/>
      <c r="BB9" s="63"/>
      <c r="BC9" s="63"/>
      <c r="BD9" s="63"/>
      <c r="BE9" s="63"/>
      <c r="BF9" s="63"/>
      <c r="BG9" s="64"/>
      <c r="BH9" s="64"/>
      <c r="BI9" s="93"/>
      <c r="BJ9" s="90"/>
    </row>
    <row r="10" spans="1:62" ht="12" customHeight="1" x14ac:dyDescent="0.2">
      <c r="A10" s="11" t="s">
        <v>29</v>
      </c>
      <c r="B10" s="12"/>
      <c r="C10" s="157">
        <v>298</v>
      </c>
      <c r="D10" s="157"/>
      <c r="E10" s="13">
        <f>C10/U9</f>
        <v>6.5365211669225709E-2</v>
      </c>
      <c r="F10" s="5"/>
      <c r="G10" s="11" t="s">
        <v>29</v>
      </c>
      <c r="H10" s="6"/>
      <c r="I10" s="21"/>
      <c r="J10" s="157">
        <v>23</v>
      </c>
      <c r="K10" s="157"/>
      <c r="L10" s="13">
        <f>J10/U9</f>
        <v>5.044966001316078E-3</v>
      </c>
      <c r="M10" s="5"/>
      <c r="N10" s="11" t="s">
        <v>29</v>
      </c>
      <c r="O10" s="6"/>
      <c r="P10" s="157">
        <v>140</v>
      </c>
      <c r="Q10" s="157"/>
      <c r="R10" s="13">
        <f>P10/U9</f>
        <v>3.0708488703663085E-2</v>
      </c>
      <c r="T10" s="64">
        <f t="shared" si="0"/>
        <v>461</v>
      </c>
      <c r="U10" s="63">
        <f t="shared" si="1"/>
        <v>461</v>
      </c>
      <c r="V10" s="63">
        <f t="shared" si="2"/>
        <v>163</v>
      </c>
      <c r="W10" s="135">
        <f>V10/U10</f>
        <v>0.35357917570498915</v>
      </c>
      <c r="X10" s="64" t="s">
        <v>26</v>
      </c>
      <c r="Y10" s="64"/>
      <c r="Z10" s="64"/>
      <c r="AA10" s="64"/>
      <c r="AB10" s="64"/>
      <c r="AC10" s="64"/>
      <c r="AD10" s="64"/>
      <c r="AE10" s="64"/>
      <c r="AF10" s="64"/>
      <c r="AG10" s="64"/>
      <c r="AH10" s="64"/>
      <c r="AI10" s="64"/>
      <c r="AJ10" s="64"/>
      <c r="AK10" s="64"/>
      <c r="AL10" s="64"/>
      <c r="AM10" s="64"/>
      <c r="AN10" s="64"/>
      <c r="AO10" s="64"/>
      <c r="AP10" s="64"/>
      <c r="AQ10" s="64"/>
      <c r="AR10" s="64"/>
      <c r="AS10" s="64"/>
      <c r="AT10" s="64"/>
      <c r="AU10" s="64"/>
      <c r="AV10" s="64"/>
      <c r="AW10" s="64"/>
      <c r="AX10" s="64"/>
      <c r="AY10" s="64"/>
      <c r="AZ10" s="64"/>
      <c r="BA10" s="64"/>
      <c r="BB10" s="64"/>
      <c r="BC10" s="64"/>
      <c r="BD10" s="64"/>
      <c r="BE10" s="64"/>
      <c r="BF10" s="64"/>
    </row>
    <row r="11" spans="1:62" ht="12" customHeight="1" x14ac:dyDescent="0.2">
      <c r="A11" s="1"/>
      <c r="D11" s="1"/>
      <c r="G11" s="1"/>
      <c r="K11" s="1"/>
      <c r="N11" s="1"/>
      <c r="P11" s="19"/>
      <c r="Q11" s="1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64"/>
      <c r="AQ11" s="64"/>
      <c r="AR11" s="64"/>
      <c r="AS11" s="64"/>
      <c r="AT11" s="64"/>
      <c r="AU11" s="64"/>
      <c r="AV11" s="64"/>
      <c r="AW11" s="64"/>
      <c r="AX11" s="64"/>
      <c r="AY11" s="64"/>
      <c r="AZ11" s="64"/>
      <c r="BA11" s="64"/>
      <c r="BB11" s="64"/>
      <c r="BC11" s="64"/>
      <c r="BD11" s="64"/>
      <c r="BE11" s="64"/>
      <c r="BF11" s="64"/>
    </row>
    <row r="12" spans="1:62" ht="12" customHeight="1" x14ac:dyDescent="0.2">
      <c r="A12" s="22" t="s">
        <v>18</v>
      </c>
      <c r="B12" s="23"/>
      <c r="D12" s="22" t="s">
        <v>19</v>
      </c>
      <c r="E12" s="23"/>
      <c r="G12" s="22" t="s">
        <v>18</v>
      </c>
      <c r="H12" s="23"/>
      <c r="K12" s="22" t="s">
        <v>19</v>
      </c>
      <c r="L12" s="23"/>
      <c r="N12" s="22" t="s">
        <v>18</v>
      </c>
      <c r="O12" s="23"/>
      <c r="Q12" s="22" t="s">
        <v>19</v>
      </c>
      <c r="R12" s="23"/>
      <c r="T12" s="65"/>
      <c r="V12" s="136"/>
      <c r="W12" s="63">
        <v>2001</v>
      </c>
      <c r="X12" s="63">
        <v>2002</v>
      </c>
      <c r="Y12" s="63">
        <v>2003</v>
      </c>
      <c r="Z12" s="63">
        <v>2004</v>
      </c>
      <c r="AA12" s="63">
        <v>2005</v>
      </c>
      <c r="AB12" s="63">
        <v>2006</v>
      </c>
      <c r="AC12" s="63">
        <v>2007</v>
      </c>
      <c r="AD12" s="63">
        <v>2008</v>
      </c>
      <c r="AE12" s="63">
        <v>2009</v>
      </c>
      <c r="AF12" s="63">
        <v>2010</v>
      </c>
      <c r="AG12" s="63">
        <v>2011</v>
      </c>
      <c r="AH12" s="63">
        <v>2012</v>
      </c>
      <c r="AI12" s="63">
        <v>2013</v>
      </c>
      <c r="AJ12" s="63">
        <v>2014</v>
      </c>
      <c r="AK12" s="63">
        <v>2015</v>
      </c>
      <c r="AL12" s="63">
        <v>2016</v>
      </c>
      <c r="AM12" s="63">
        <v>2017</v>
      </c>
      <c r="AN12" s="63">
        <v>2018</v>
      </c>
      <c r="AO12" s="63">
        <v>2019</v>
      </c>
      <c r="AP12" s="64">
        <v>2001</v>
      </c>
      <c r="AQ12" s="64">
        <v>2002</v>
      </c>
      <c r="AR12" s="64">
        <v>2003</v>
      </c>
      <c r="AS12" s="64">
        <v>2004</v>
      </c>
      <c r="AT12" s="64">
        <v>2005</v>
      </c>
      <c r="AU12" s="64">
        <v>2006</v>
      </c>
      <c r="AV12" s="63">
        <v>2007</v>
      </c>
      <c r="AW12" s="63">
        <v>2008</v>
      </c>
      <c r="AX12" s="63">
        <v>2009</v>
      </c>
      <c r="AY12" s="63">
        <v>2010</v>
      </c>
      <c r="AZ12" s="63">
        <v>2011</v>
      </c>
      <c r="BA12" s="63">
        <v>2012</v>
      </c>
      <c r="BB12" s="63">
        <v>2013</v>
      </c>
      <c r="BC12" s="63">
        <v>2014</v>
      </c>
      <c r="BD12" s="63">
        <v>2015</v>
      </c>
      <c r="BE12" s="63">
        <v>2016</v>
      </c>
      <c r="BF12" s="63">
        <v>2017</v>
      </c>
      <c r="BG12" s="63">
        <v>2018</v>
      </c>
      <c r="BH12" s="63">
        <v>2019</v>
      </c>
    </row>
    <row r="13" spans="1:62" ht="12" customHeight="1" x14ac:dyDescent="0.2">
      <c r="A13" s="33" t="s">
        <v>6</v>
      </c>
      <c r="B13" s="43">
        <v>1674</v>
      </c>
      <c r="C13" s="32"/>
      <c r="D13" s="33" t="s">
        <v>6</v>
      </c>
      <c r="E13" s="34">
        <v>579</v>
      </c>
      <c r="F13" s="32"/>
      <c r="G13" s="33" t="s">
        <v>6</v>
      </c>
      <c r="H13" s="34">
        <v>98</v>
      </c>
      <c r="I13" s="32"/>
      <c r="J13" s="32"/>
      <c r="K13" s="33" t="s">
        <v>6</v>
      </c>
      <c r="L13" s="34">
        <v>38</v>
      </c>
      <c r="M13" s="32"/>
      <c r="N13" s="33" t="s">
        <v>6</v>
      </c>
      <c r="O13" s="34">
        <v>650</v>
      </c>
      <c r="P13" s="32"/>
      <c r="Q13" s="33" t="s">
        <v>6</v>
      </c>
      <c r="R13" s="34">
        <v>237</v>
      </c>
      <c r="T13" s="65">
        <f>B13+E13+H13+L13+O13+R13</f>
        <v>3276</v>
      </c>
      <c r="U13" s="65">
        <f>E13+L13+R13</f>
        <v>854</v>
      </c>
      <c r="V13" s="63" t="s">
        <v>13</v>
      </c>
      <c r="W13" s="94">
        <f t="shared" ref="W13:AD13" si="3">AP13/4766</f>
        <v>1</v>
      </c>
      <c r="X13" s="94">
        <f t="shared" si="3"/>
        <v>1.0665127989928662</v>
      </c>
      <c r="Y13" s="94">
        <f t="shared" si="3"/>
        <v>1.1286193873268988</v>
      </c>
      <c r="Z13" s="94">
        <f t="shared" si="3"/>
        <v>1.066093159882501</v>
      </c>
      <c r="AA13" s="94">
        <f t="shared" si="3"/>
        <v>0.93705413344523714</v>
      </c>
      <c r="AB13" s="94">
        <f t="shared" si="3"/>
        <v>0.90264372639529999</v>
      </c>
      <c r="AC13" s="94">
        <f t="shared" si="3"/>
        <v>1.0031472933277381</v>
      </c>
      <c r="AD13" s="94">
        <f t="shared" si="3"/>
        <v>0.88040285354595049</v>
      </c>
      <c r="AE13" s="94">
        <f>AX13/4766</f>
        <v>0.66302979437683596</v>
      </c>
      <c r="AF13" s="94">
        <f>AY13/4766</f>
        <v>0.66995383969785982</v>
      </c>
      <c r="AG13" s="94">
        <f>AZ13/4766</f>
        <v>0.71044901384809067</v>
      </c>
      <c r="AH13" s="94">
        <f>BA13/4766</f>
        <v>0.70457406630297947</v>
      </c>
      <c r="AI13" s="94">
        <f t="shared" ref="AI13" si="4">BB13/4766</f>
        <v>0.73206042803189253</v>
      </c>
      <c r="AJ13" s="94">
        <f>BC13/4766</f>
        <v>0.78220730172052033</v>
      </c>
      <c r="AK13" s="94">
        <f>BD13/4766</f>
        <v>0.77465379773394882</v>
      </c>
      <c r="AL13" s="94">
        <f>BE13/4766</f>
        <v>0.79563575325220315</v>
      </c>
      <c r="AM13" s="94">
        <f>BF13/4766</f>
        <v>0.81305077633235423</v>
      </c>
      <c r="AN13" s="94">
        <f t="shared" ref="AN13:AO13" si="5">BG13/4766</f>
        <v>0.83403273185060844</v>
      </c>
      <c r="AO13" s="94">
        <f t="shared" si="5"/>
        <v>0.78241712127570284</v>
      </c>
      <c r="AP13" s="64">
        <v>4766</v>
      </c>
      <c r="AQ13" s="64">
        <v>5083</v>
      </c>
      <c r="AR13" s="64">
        <v>5379</v>
      </c>
      <c r="AS13" s="64">
        <v>5081</v>
      </c>
      <c r="AT13" s="64">
        <v>4466</v>
      </c>
      <c r="AU13" s="64">
        <v>4302</v>
      </c>
      <c r="AV13" s="63">
        <v>4781</v>
      </c>
      <c r="AW13" s="63">
        <v>4196</v>
      </c>
      <c r="AX13" s="63">
        <v>3160</v>
      </c>
      <c r="AY13" s="63">
        <v>3193</v>
      </c>
      <c r="AZ13" s="63">
        <v>3386</v>
      </c>
      <c r="BA13" s="63">
        <v>3358</v>
      </c>
      <c r="BB13" s="63">
        <v>3489</v>
      </c>
      <c r="BC13" s="63">
        <v>3728</v>
      </c>
      <c r="BD13" s="63">
        <v>3692</v>
      </c>
      <c r="BE13" s="63">
        <v>3792</v>
      </c>
      <c r="BF13" s="63">
        <v>3875</v>
      </c>
      <c r="BG13" s="63">
        <v>3975</v>
      </c>
      <c r="BH13" s="63">
        <v>3729</v>
      </c>
    </row>
    <row r="14" spans="1:62" ht="12" customHeight="1" x14ac:dyDescent="0.2">
      <c r="A14" s="33" t="s">
        <v>11</v>
      </c>
      <c r="B14" s="43">
        <v>13</v>
      </c>
      <c r="C14" s="32"/>
      <c r="D14" s="33" t="s">
        <v>11</v>
      </c>
      <c r="E14" s="34">
        <v>35</v>
      </c>
      <c r="F14" s="32"/>
      <c r="G14" s="33" t="s">
        <v>11</v>
      </c>
      <c r="H14" s="34">
        <v>2</v>
      </c>
      <c r="I14" s="32"/>
      <c r="J14" s="32"/>
      <c r="K14" s="33" t="s">
        <v>11</v>
      </c>
      <c r="L14" s="34">
        <v>6</v>
      </c>
      <c r="M14" s="32"/>
      <c r="N14" s="33" t="s">
        <v>11</v>
      </c>
      <c r="O14" s="34">
        <v>13</v>
      </c>
      <c r="P14" s="32"/>
      <c r="Q14" s="33" t="s">
        <v>11</v>
      </c>
      <c r="R14" s="34">
        <v>39</v>
      </c>
      <c r="T14" s="65">
        <f>B14+E14+H14+L14+O14+R14</f>
        <v>108</v>
      </c>
      <c r="U14" s="65">
        <f t="shared" ref="U14:U16" si="6">E14+L14+R14</f>
        <v>80</v>
      </c>
      <c r="V14" s="63" t="s">
        <v>14</v>
      </c>
      <c r="W14" s="94">
        <f t="shared" ref="W14:AD14" si="7">AP14/2970</f>
        <v>1</v>
      </c>
      <c r="X14" s="94">
        <f t="shared" si="7"/>
        <v>1.0777777777777777</v>
      </c>
      <c r="Y14" s="94">
        <f t="shared" si="7"/>
        <v>1.1323232323232324</v>
      </c>
      <c r="Z14" s="94">
        <f t="shared" si="7"/>
        <v>1.0909090909090908</v>
      </c>
      <c r="AA14" s="94">
        <f t="shared" si="7"/>
        <v>0.95319865319865316</v>
      </c>
      <c r="AB14" s="94">
        <f t="shared" si="7"/>
        <v>0.92457912457912461</v>
      </c>
      <c r="AC14" s="94">
        <f t="shared" si="7"/>
        <v>0.99865319865319868</v>
      </c>
      <c r="AD14" s="94">
        <f t="shared" si="7"/>
        <v>0.92659932659932664</v>
      </c>
      <c r="AE14" s="94">
        <f>AX14/2970</f>
        <v>0.72020202020202018</v>
      </c>
      <c r="AF14" s="94">
        <f>AY14/2970</f>
        <v>0.72457912457912454</v>
      </c>
      <c r="AG14" s="94">
        <f>AZ14/2970</f>
        <v>0.78215488215488216</v>
      </c>
      <c r="AH14" s="94">
        <f>BA14/2970</f>
        <v>0.77575757575757576</v>
      </c>
      <c r="AI14" s="94">
        <f t="shared" ref="AI14" si="8">BB14/2970</f>
        <v>0.8</v>
      </c>
      <c r="AJ14" s="94">
        <f>BC14/2970</f>
        <v>0.86397306397306395</v>
      </c>
      <c r="AK14" s="94">
        <f>BD14/2970</f>
        <v>0.86599326599326598</v>
      </c>
      <c r="AL14" s="94">
        <f>BE14/2970</f>
        <v>0.8794612794612795</v>
      </c>
      <c r="AM14" s="94">
        <f>BF14/2970</f>
        <v>0.89326599326599332</v>
      </c>
      <c r="AN14" s="94">
        <f t="shared" ref="AN14:AO14" si="9">BG14/2970</f>
        <v>0.91683501683501678</v>
      </c>
      <c r="AO14" s="94">
        <f t="shared" si="9"/>
        <v>0.86464646464646466</v>
      </c>
      <c r="AP14" s="63">
        <v>2970</v>
      </c>
      <c r="AQ14" s="87">
        <v>3201</v>
      </c>
      <c r="AR14" s="87">
        <v>3363</v>
      </c>
      <c r="AS14" s="87">
        <v>3240</v>
      </c>
      <c r="AT14" s="87">
        <v>2831</v>
      </c>
      <c r="AU14" s="87">
        <v>2746</v>
      </c>
      <c r="AV14" s="63">
        <v>2966</v>
      </c>
      <c r="AW14" s="63">
        <v>2752</v>
      </c>
      <c r="AX14" s="63">
        <v>2139</v>
      </c>
      <c r="AY14" s="63">
        <v>2152</v>
      </c>
      <c r="AZ14" s="63">
        <v>2323</v>
      </c>
      <c r="BA14" s="63">
        <v>2304</v>
      </c>
      <c r="BB14" s="63">
        <v>2376</v>
      </c>
      <c r="BC14" s="63">
        <v>2566</v>
      </c>
      <c r="BD14" s="63">
        <v>2572</v>
      </c>
      <c r="BE14" s="63">
        <v>2612</v>
      </c>
      <c r="BF14" s="63">
        <v>2653</v>
      </c>
      <c r="BG14" s="63">
        <v>2723</v>
      </c>
      <c r="BH14" s="63">
        <v>2568</v>
      </c>
    </row>
    <row r="15" spans="1:62" ht="12" customHeight="1" x14ac:dyDescent="0.2">
      <c r="A15" s="33" t="s">
        <v>12</v>
      </c>
      <c r="B15" s="43">
        <v>1921</v>
      </c>
      <c r="C15" s="32"/>
      <c r="D15" s="33" t="s">
        <v>12</v>
      </c>
      <c r="E15" s="34">
        <v>882</v>
      </c>
      <c r="F15" s="32"/>
      <c r="G15" s="33" t="s">
        <v>12</v>
      </c>
      <c r="H15" s="34">
        <v>111</v>
      </c>
      <c r="I15" s="32"/>
      <c r="J15" s="32"/>
      <c r="K15" s="33" t="s">
        <v>12</v>
      </c>
      <c r="L15" s="34">
        <v>51</v>
      </c>
      <c r="M15" s="32"/>
      <c r="N15" s="33" t="s">
        <v>12</v>
      </c>
      <c r="O15" s="34">
        <v>750</v>
      </c>
      <c r="P15" s="32"/>
      <c r="Q15" s="33" t="s">
        <v>12</v>
      </c>
      <c r="R15" s="34">
        <v>303</v>
      </c>
      <c r="T15" s="65">
        <f>B15+E15+H15+L15+O15+R15</f>
        <v>4018</v>
      </c>
      <c r="U15" s="65">
        <f t="shared" si="6"/>
        <v>1236</v>
      </c>
      <c r="V15" s="63" t="s">
        <v>15</v>
      </c>
      <c r="W15" s="94">
        <f t="shared" ref="W15:AD15" si="10">AP15/208</f>
        <v>1</v>
      </c>
      <c r="X15" s="94">
        <f t="shared" si="10"/>
        <v>1.1442307692307692</v>
      </c>
      <c r="Y15" s="94">
        <f t="shared" si="10"/>
        <v>1.1826923076923077</v>
      </c>
      <c r="Z15" s="94">
        <f t="shared" si="10"/>
        <v>1.0625</v>
      </c>
      <c r="AA15" s="94">
        <f t="shared" si="10"/>
        <v>1.1394230769230769</v>
      </c>
      <c r="AB15" s="94">
        <f t="shared" si="10"/>
        <v>0.92788461538461542</v>
      </c>
      <c r="AC15" s="94">
        <f t="shared" si="10"/>
        <v>1.1634615384615385</v>
      </c>
      <c r="AD15" s="94">
        <f t="shared" si="10"/>
        <v>0.89903846153846156</v>
      </c>
      <c r="AE15" s="94">
        <f>AX15/208</f>
        <v>0.75480769230769229</v>
      </c>
      <c r="AF15" s="94">
        <f>AY15/208</f>
        <v>0.75961538461538458</v>
      </c>
      <c r="AG15" s="94">
        <f>AZ15/208</f>
        <v>0.66346153846153844</v>
      </c>
      <c r="AH15" s="94">
        <f>BA15/208</f>
        <v>0.6875</v>
      </c>
      <c r="AI15" s="94">
        <f t="shared" ref="AI15" si="11">BB15/208</f>
        <v>0.86057692307692313</v>
      </c>
      <c r="AJ15" s="94">
        <f>BC15/208</f>
        <v>0.78846153846153844</v>
      </c>
      <c r="AK15" s="94">
        <f>BD15/208</f>
        <v>0.69230769230769229</v>
      </c>
      <c r="AL15" s="94">
        <f>BE15/208</f>
        <v>0.79807692307692313</v>
      </c>
      <c r="AM15" s="94">
        <f>BF15/208</f>
        <v>0.63942307692307687</v>
      </c>
      <c r="AN15" s="94">
        <f t="shared" ref="AN15:AO15" si="12">BG15/208</f>
        <v>0.75480769230769229</v>
      </c>
      <c r="AO15" s="94">
        <f t="shared" si="12"/>
        <v>0.75961538461538458</v>
      </c>
      <c r="AP15" s="63">
        <v>208</v>
      </c>
      <c r="AQ15" s="87">
        <v>238</v>
      </c>
      <c r="AR15" s="87">
        <v>246</v>
      </c>
      <c r="AS15" s="87">
        <v>221</v>
      </c>
      <c r="AT15" s="87">
        <v>237</v>
      </c>
      <c r="AU15" s="87">
        <v>193</v>
      </c>
      <c r="AV15" s="63">
        <v>242</v>
      </c>
      <c r="AW15" s="63">
        <v>187</v>
      </c>
      <c r="AX15" s="63">
        <v>157</v>
      </c>
      <c r="AY15" s="63">
        <v>158</v>
      </c>
      <c r="AZ15" s="63">
        <v>138</v>
      </c>
      <c r="BA15" s="63">
        <v>143</v>
      </c>
      <c r="BB15" s="63">
        <v>179</v>
      </c>
      <c r="BC15" s="63">
        <v>164</v>
      </c>
      <c r="BD15" s="63">
        <v>144</v>
      </c>
      <c r="BE15" s="63">
        <v>166</v>
      </c>
      <c r="BF15" s="63">
        <v>133</v>
      </c>
      <c r="BG15" s="63">
        <v>157</v>
      </c>
      <c r="BH15" s="63">
        <v>158</v>
      </c>
    </row>
    <row r="16" spans="1:62" ht="12" customHeight="1" x14ac:dyDescent="0.2">
      <c r="A16" s="35" t="s">
        <v>29</v>
      </c>
      <c r="B16" s="48">
        <v>94</v>
      </c>
      <c r="C16" s="32"/>
      <c r="D16" s="35" t="s">
        <v>29</v>
      </c>
      <c r="E16" s="49">
        <v>150</v>
      </c>
      <c r="F16" s="32"/>
      <c r="G16" s="35" t="s">
        <v>29</v>
      </c>
      <c r="H16" s="49">
        <v>6</v>
      </c>
      <c r="I16" s="32"/>
      <c r="J16" s="32"/>
      <c r="K16" s="35" t="s">
        <v>29</v>
      </c>
      <c r="L16" s="49">
        <v>13</v>
      </c>
      <c r="M16" s="32"/>
      <c r="N16" s="35" t="s">
        <v>29</v>
      </c>
      <c r="O16" s="49">
        <v>61</v>
      </c>
      <c r="P16" s="32"/>
      <c r="Q16" s="35" t="s">
        <v>29</v>
      </c>
      <c r="R16" s="49">
        <v>57</v>
      </c>
      <c r="T16" s="65">
        <f>B16+E16+H16+L16+O16+R16</f>
        <v>381</v>
      </c>
      <c r="U16" s="65">
        <f t="shared" si="6"/>
        <v>220</v>
      </c>
      <c r="V16" s="63" t="s">
        <v>16</v>
      </c>
      <c r="W16" s="94">
        <f t="shared" ref="W16:AD16" si="13">AP16/1588</f>
        <v>1</v>
      </c>
      <c r="X16" s="94">
        <f t="shared" si="13"/>
        <v>1.035264483627204</v>
      </c>
      <c r="Y16" s="94">
        <f t="shared" si="13"/>
        <v>1.114609571788413</v>
      </c>
      <c r="Z16" s="94">
        <f t="shared" si="13"/>
        <v>1.0201511335012594</v>
      </c>
      <c r="AA16" s="94">
        <f t="shared" si="13"/>
        <v>0.88035264483627207</v>
      </c>
      <c r="AB16" s="94">
        <f t="shared" si="13"/>
        <v>0.85831234256926947</v>
      </c>
      <c r="AC16" s="94">
        <f t="shared" si="13"/>
        <v>0.99055415617128462</v>
      </c>
      <c r="AD16" s="94">
        <f t="shared" si="13"/>
        <v>0.79156171284634758</v>
      </c>
      <c r="AE16" s="94">
        <f>AX16/1588</f>
        <v>0.54408060453400509</v>
      </c>
      <c r="AF16" s="94">
        <f>AY16/1588</f>
        <v>0.55604534005037787</v>
      </c>
      <c r="AG16" s="94">
        <f>AZ16/1588</f>
        <v>0.58249370277078083</v>
      </c>
      <c r="AH16" s="94">
        <f>BA16/1588</f>
        <v>0.57367758186397988</v>
      </c>
      <c r="AI16" s="94">
        <f t="shared" ref="AI16" si="14">BB16/1588</f>
        <v>0.58816120906801006</v>
      </c>
      <c r="AJ16" s="94">
        <f>BC16/1588</f>
        <v>0.62846347607052899</v>
      </c>
      <c r="AK16" s="94">
        <f>BD16/1588</f>
        <v>0.61460957178841313</v>
      </c>
      <c r="AL16" s="94">
        <f>BE16/1588</f>
        <v>0.6385390428211587</v>
      </c>
      <c r="AM16" s="94">
        <f>BF16/1588</f>
        <v>0.6857682619647355</v>
      </c>
      <c r="AN16" s="94">
        <f t="shared" ref="AN16:AO16" si="15">BG16/1588</f>
        <v>0.68954659949622166</v>
      </c>
      <c r="AO16" s="94">
        <f t="shared" si="15"/>
        <v>0.63161209068010071</v>
      </c>
      <c r="AP16" s="65">
        <v>1588</v>
      </c>
      <c r="AQ16" s="88">
        <v>1644</v>
      </c>
      <c r="AR16" s="88">
        <v>1770</v>
      </c>
      <c r="AS16" s="88">
        <v>1620</v>
      </c>
      <c r="AT16" s="88">
        <v>1398</v>
      </c>
      <c r="AU16" s="88">
        <v>1363</v>
      </c>
      <c r="AV16" s="63">
        <v>1573</v>
      </c>
      <c r="AW16" s="63">
        <v>1257</v>
      </c>
      <c r="AX16" s="63">
        <v>864</v>
      </c>
      <c r="AY16" s="63">
        <v>883</v>
      </c>
      <c r="AZ16" s="63">
        <v>925</v>
      </c>
      <c r="BA16" s="63">
        <v>911</v>
      </c>
      <c r="BB16" s="63">
        <v>934</v>
      </c>
      <c r="BC16" s="63">
        <v>998</v>
      </c>
      <c r="BD16" s="63">
        <v>976</v>
      </c>
      <c r="BE16" s="63">
        <v>1014</v>
      </c>
      <c r="BF16" s="63">
        <v>1089</v>
      </c>
      <c r="BG16" s="63">
        <v>1095</v>
      </c>
      <c r="BH16" s="63">
        <v>1003</v>
      </c>
    </row>
    <row r="17" spans="1:60" ht="12" customHeight="1" x14ac:dyDescent="0.2">
      <c r="A17" s="31"/>
      <c r="B17" s="41"/>
      <c r="C17" s="7"/>
      <c r="D17" s="36"/>
      <c r="F17" s="7"/>
      <c r="G17" s="31"/>
      <c r="I17" s="7"/>
      <c r="J17" s="7"/>
      <c r="K17" s="36"/>
      <c r="M17" s="7"/>
      <c r="N17" s="31"/>
      <c r="P17" s="7"/>
      <c r="Q17" s="36"/>
      <c r="X17" s="94"/>
      <c r="Y17" s="94"/>
      <c r="Z17" s="94"/>
      <c r="AA17" s="94"/>
      <c r="AB17" s="94"/>
      <c r="AC17" s="94"/>
      <c r="AD17" s="94"/>
      <c r="AE17" s="94"/>
      <c r="AF17" s="94"/>
      <c r="AG17" s="94"/>
      <c r="AH17" s="94"/>
      <c r="AI17" s="94"/>
      <c r="AJ17" s="94"/>
      <c r="AK17" s="94"/>
      <c r="AL17" s="94"/>
      <c r="AM17" s="94"/>
      <c r="AN17" s="94"/>
      <c r="AO17" s="94"/>
      <c r="AP17" s="94"/>
      <c r="AQ17" s="94"/>
      <c r="AR17" s="94"/>
      <c r="AS17" s="94"/>
      <c r="BG17" s="92"/>
      <c r="BH17" s="92"/>
    </row>
    <row r="18" spans="1:60" ht="12" customHeight="1" x14ac:dyDescent="0.2">
      <c r="A18" s="22" t="s">
        <v>17</v>
      </c>
      <c r="B18" s="44"/>
      <c r="C18" s="7"/>
      <c r="D18" s="22" t="s">
        <v>21</v>
      </c>
      <c r="E18" s="23"/>
      <c r="F18" s="7"/>
      <c r="G18" s="22" t="s">
        <v>17</v>
      </c>
      <c r="H18" s="23"/>
      <c r="I18" s="7"/>
      <c r="J18" s="7"/>
      <c r="K18" s="22" t="s">
        <v>21</v>
      </c>
      <c r="L18" s="23"/>
      <c r="M18" s="7"/>
      <c r="N18" s="22" t="s">
        <v>17</v>
      </c>
      <c r="O18" s="23"/>
      <c r="P18" s="7"/>
      <c r="Q18" s="22" t="s">
        <v>21</v>
      </c>
      <c r="R18" s="23"/>
      <c r="T18" s="160" t="s">
        <v>27</v>
      </c>
      <c r="U18" s="160"/>
      <c r="Y18" s="63" t="s">
        <v>28</v>
      </c>
      <c r="AA18" s="94"/>
      <c r="AB18" s="95"/>
      <c r="AC18" s="95"/>
      <c r="AD18" s="95"/>
      <c r="AE18" s="95"/>
      <c r="AF18" s="95"/>
      <c r="AG18" s="94"/>
      <c r="AH18" s="94"/>
      <c r="AI18" s="94"/>
      <c r="AJ18" s="94"/>
      <c r="AK18" s="94"/>
      <c r="AL18" s="94"/>
      <c r="AM18" s="94"/>
      <c r="AN18" s="94"/>
      <c r="AO18" s="94"/>
      <c r="AP18" s="94"/>
      <c r="AQ18" s="94"/>
      <c r="AR18" s="94"/>
      <c r="AS18" s="94"/>
      <c r="BG18" s="92"/>
      <c r="BH18" s="92"/>
    </row>
    <row r="19" spans="1:60" ht="12" customHeight="1" x14ac:dyDescent="0.2">
      <c r="A19" s="15" t="s">
        <v>6</v>
      </c>
      <c r="B19" s="43">
        <v>1089</v>
      </c>
      <c r="C19" s="7"/>
      <c r="D19" s="38" t="s">
        <v>6</v>
      </c>
      <c r="E19" s="39">
        <v>261</v>
      </c>
      <c r="F19" s="42"/>
      <c r="G19" s="38" t="s">
        <v>6</v>
      </c>
      <c r="H19" s="39">
        <v>64</v>
      </c>
      <c r="I19" s="42"/>
      <c r="J19" s="42"/>
      <c r="K19" s="38" t="s">
        <v>6</v>
      </c>
      <c r="L19" s="39">
        <v>11</v>
      </c>
      <c r="M19" s="42"/>
      <c r="N19" s="38" t="s">
        <v>6</v>
      </c>
      <c r="O19" s="45">
        <v>477</v>
      </c>
      <c r="P19" s="42"/>
      <c r="Q19" s="38" t="s">
        <v>6</v>
      </c>
      <c r="R19" s="39">
        <v>106</v>
      </c>
      <c r="T19" s="137">
        <v>1630</v>
      </c>
      <c r="U19" s="67">
        <f>B19+H19+O19</f>
        <v>1630</v>
      </c>
      <c r="V19" s="68">
        <f>H19+O19</f>
        <v>541</v>
      </c>
      <c r="W19" s="138">
        <f>V19/U19</f>
        <v>0.33190184049079757</v>
      </c>
      <c r="X19" s="68"/>
      <c r="Y19" s="68">
        <f>B13+H13+O13</f>
        <v>2422</v>
      </c>
      <c r="Z19" s="63">
        <f>H13+O13</f>
        <v>748</v>
      </c>
      <c r="AA19" s="138">
        <f>Z19/Y19</f>
        <v>0.30883567299752268</v>
      </c>
      <c r="AB19" s="139"/>
      <c r="AC19" s="96"/>
      <c r="AD19" s="96"/>
      <c r="AE19" s="96"/>
      <c r="AF19" s="96"/>
      <c r="AG19" s="95"/>
      <c r="AH19" s="95"/>
      <c r="AI19" s="95"/>
      <c r="AJ19" s="95"/>
      <c r="AK19" s="95"/>
      <c r="AL19" s="95"/>
      <c r="AM19" s="95"/>
      <c r="AN19" s="95"/>
      <c r="AO19" s="95"/>
      <c r="AP19" s="95"/>
      <c r="AQ19" s="95"/>
      <c r="AR19" s="95"/>
      <c r="AS19" s="95"/>
      <c r="AT19" s="95"/>
      <c r="BG19" s="92"/>
      <c r="BH19" s="92"/>
    </row>
    <row r="20" spans="1:60" x14ac:dyDescent="0.2">
      <c r="A20" s="15" t="s">
        <v>11</v>
      </c>
      <c r="B20" s="43">
        <v>5</v>
      </c>
      <c r="C20" s="7"/>
      <c r="D20" s="38" t="s">
        <v>11</v>
      </c>
      <c r="E20" s="39">
        <v>12</v>
      </c>
      <c r="F20" s="42"/>
      <c r="G20" s="38" t="s">
        <v>11</v>
      </c>
      <c r="H20" s="39">
        <v>0</v>
      </c>
      <c r="I20" s="42"/>
      <c r="J20" s="42"/>
      <c r="K20" s="38" t="s">
        <v>11</v>
      </c>
      <c r="L20" s="39">
        <v>2</v>
      </c>
      <c r="M20" s="42"/>
      <c r="N20" s="38" t="s">
        <v>11</v>
      </c>
      <c r="O20" s="45">
        <v>9</v>
      </c>
      <c r="P20" s="42"/>
      <c r="Q20" s="38" t="s">
        <v>11</v>
      </c>
      <c r="R20" s="39">
        <v>18</v>
      </c>
      <c r="T20" s="137">
        <v>14</v>
      </c>
      <c r="U20" s="67">
        <f t="shared" ref="U20:U22" si="16">B20+H20+O20</f>
        <v>14</v>
      </c>
      <c r="V20" s="68">
        <f t="shared" ref="V20:V22" si="17">H20+O20</f>
        <v>9</v>
      </c>
      <c r="W20" s="138">
        <f>V20/U20</f>
        <v>0.6428571428571429</v>
      </c>
      <c r="X20" s="68"/>
      <c r="Y20" s="68">
        <f t="shared" ref="Y20:Y22" si="18">B14+H14+O14</f>
        <v>28</v>
      </c>
      <c r="Z20" s="63">
        <f>H14+O14</f>
        <v>15</v>
      </c>
      <c r="AA20" s="138">
        <f>Z20/Y20</f>
        <v>0.5357142857142857</v>
      </c>
      <c r="AB20" s="97"/>
      <c r="AC20" s="96"/>
      <c r="AD20" s="96"/>
      <c r="AE20" s="96"/>
      <c r="AF20" s="96"/>
      <c r="AG20" s="95"/>
      <c r="AH20" s="95"/>
      <c r="AI20" s="95"/>
      <c r="AJ20" s="95"/>
      <c r="AK20" s="95"/>
      <c r="AL20" s="95"/>
      <c r="AM20" s="95"/>
      <c r="AN20" s="95"/>
      <c r="AO20" s="95"/>
      <c r="AP20" s="95"/>
      <c r="AQ20" s="95"/>
      <c r="AR20" s="95"/>
      <c r="AS20" s="95"/>
      <c r="AT20" s="95"/>
      <c r="BG20" s="92"/>
      <c r="BH20" s="92"/>
    </row>
    <row r="21" spans="1:60" ht="12.75" customHeight="1" x14ac:dyDescent="0.2">
      <c r="A21" s="15" t="s">
        <v>12</v>
      </c>
      <c r="B21" s="43">
        <v>1245</v>
      </c>
      <c r="C21" s="7"/>
      <c r="D21" s="38" t="s">
        <v>12</v>
      </c>
      <c r="E21" s="39">
        <v>417</v>
      </c>
      <c r="F21" s="42"/>
      <c r="G21" s="38" t="s">
        <v>12</v>
      </c>
      <c r="H21" s="39">
        <v>69</v>
      </c>
      <c r="I21" s="42"/>
      <c r="J21" s="42"/>
      <c r="K21" s="38" t="s">
        <v>12</v>
      </c>
      <c r="L21" s="39">
        <v>15</v>
      </c>
      <c r="M21" s="42"/>
      <c r="N21" s="38" t="s">
        <v>12</v>
      </c>
      <c r="O21" s="45">
        <v>540</v>
      </c>
      <c r="P21" s="42"/>
      <c r="Q21" s="38" t="s">
        <v>12</v>
      </c>
      <c r="R21" s="39">
        <v>140</v>
      </c>
      <c r="T21" s="137">
        <v>1854</v>
      </c>
      <c r="U21" s="67">
        <f t="shared" si="16"/>
        <v>1854</v>
      </c>
      <c r="V21" s="68">
        <f t="shared" si="17"/>
        <v>609</v>
      </c>
      <c r="W21" s="138">
        <f>V21/U21</f>
        <v>0.32847896440129448</v>
      </c>
      <c r="X21" s="68"/>
      <c r="Y21" s="68">
        <f t="shared" si="18"/>
        <v>2782</v>
      </c>
      <c r="Z21" s="63">
        <f>H15+O15</f>
        <v>861</v>
      </c>
      <c r="AA21" s="138">
        <f>Z21/Y21</f>
        <v>0.30948957584471604</v>
      </c>
      <c r="AB21" s="97"/>
      <c r="AC21" s="140"/>
      <c r="AD21" s="140"/>
      <c r="AE21" s="140"/>
      <c r="AF21" s="140"/>
      <c r="AG21" s="98"/>
      <c r="AH21" s="95"/>
      <c r="AI21" s="95"/>
      <c r="AJ21" s="95"/>
      <c r="AK21" s="95"/>
      <c r="AL21" s="95"/>
      <c r="AM21" s="95"/>
      <c r="AN21" s="95"/>
      <c r="AO21" s="95"/>
      <c r="AP21" s="95"/>
      <c r="AQ21" s="95"/>
      <c r="AR21" s="95"/>
      <c r="AS21" s="95"/>
      <c r="AT21" s="95"/>
      <c r="BG21" s="92"/>
      <c r="BH21" s="92"/>
    </row>
    <row r="22" spans="1:60" ht="12.75" customHeight="1" x14ac:dyDescent="0.2">
      <c r="A22" s="35" t="s">
        <v>29</v>
      </c>
      <c r="B22" s="48">
        <v>33</v>
      </c>
      <c r="C22" s="7"/>
      <c r="D22" s="35" t="s">
        <v>29</v>
      </c>
      <c r="E22" s="40">
        <v>68</v>
      </c>
      <c r="F22" s="42"/>
      <c r="G22" s="46" t="s">
        <v>29</v>
      </c>
      <c r="H22" s="40">
        <v>1</v>
      </c>
      <c r="I22" s="42"/>
      <c r="J22" s="42"/>
      <c r="K22" s="46" t="s">
        <v>29</v>
      </c>
      <c r="L22" s="40">
        <v>4</v>
      </c>
      <c r="M22" s="42"/>
      <c r="N22" s="46" t="s">
        <v>29</v>
      </c>
      <c r="O22" s="47">
        <v>25</v>
      </c>
      <c r="P22" s="42"/>
      <c r="Q22" s="46" t="s">
        <v>29</v>
      </c>
      <c r="R22" s="40">
        <v>24</v>
      </c>
      <c r="T22" s="137">
        <v>59</v>
      </c>
      <c r="U22" s="67">
        <f t="shared" si="16"/>
        <v>59</v>
      </c>
      <c r="V22" s="68">
        <f t="shared" si="17"/>
        <v>26</v>
      </c>
      <c r="W22" s="138">
        <f>V22/U22</f>
        <v>0.44067796610169491</v>
      </c>
      <c r="X22" s="68"/>
      <c r="Y22" s="68">
        <f t="shared" si="18"/>
        <v>161</v>
      </c>
      <c r="Z22" s="63">
        <f>H16+O16</f>
        <v>67</v>
      </c>
      <c r="AA22" s="138">
        <f>Z22/Y22</f>
        <v>0.41614906832298137</v>
      </c>
      <c r="AB22" s="97"/>
      <c r="AC22" s="96"/>
      <c r="AD22" s="95"/>
      <c r="AE22" s="95"/>
      <c r="AF22" s="95"/>
      <c r="AG22" s="95"/>
      <c r="AH22" s="95"/>
      <c r="AI22" s="95"/>
      <c r="AJ22" s="95"/>
      <c r="AK22" s="95"/>
      <c r="AL22" s="95"/>
      <c r="AM22" s="95"/>
      <c r="AN22" s="95"/>
      <c r="AO22" s="95"/>
      <c r="AP22" s="95"/>
      <c r="AQ22" s="95"/>
      <c r="AR22" s="95"/>
      <c r="AS22" s="95"/>
      <c r="AT22" s="95"/>
      <c r="AU22" s="65"/>
      <c r="AV22" s="65"/>
      <c r="AW22" s="65"/>
      <c r="AX22" s="65"/>
      <c r="AY22" s="65"/>
      <c r="AZ22" s="65"/>
      <c r="BA22" s="65"/>
      <c r="BB22" s="65"/>
      <c r="BC22" s="65"/>
      <c r="BD22" s="65"/>
      <c r="BE22" s="65"/>
      <c r="BF22" s="65"/>
      <c r="BG22" s="92"/>
      <c r="BH22" s="92"/>
    </row>
    <row r="23" spans="1:60" ht="12" customHeight="1" x14ac:dyDescent="0.2">
      <c r="A23" s="54"/>
      <c r="B23" s="54"/>
      <c r="C23" s="55"/>
      <c r="D23" s="55"/>
      <c r="E23" s="56"/>
      <c r="F23" s="55"/>
      <c r="G23" s="55"/>
      <c r="H23" s="56"/>
      <c r="I23" s="55"/>
      <c r="J23" s="55"/>
      <c r="K23" s="55"/>
      <c r="L23" s="56"/>
      <c r="M23" s="55"/>
      <c r="N23" s="55"/>
      <c r="O23" s="56"/>
      <c r="P23" s="55"/>
      <c r="Q23" s="55"/>
      <c r="R23" s="56"/>
      <c r="U23" s="68"/>
      <c r="V23" s="68"/>
      <c r="W23" s="68"/>
      <c r="X23" s="68"/>
      <c r="Y23" s="68"/>
      <c r="Z23" s="154"/>
      <c r="AA23" s="154"/>
      <c r="AB23" s="139"/>
      <c r="AH23" s="95"/>
      <c r="AI23" s="95"/>
      <c r="AJ23" s="95"/>
      <c r="AK23" s="95"/>
      <c r="AL23" s="95"/>
      <c r="AM23" s="95"/>
      <c r="AN23" s="95"/>
      <c r="AO23" s="95"/>
      <c r="AP23" s="95"/>
      <c r="AQ23" s="95"/>
      <c r="AR23" s="95"/>
      <c r="AS23" s="95"/>
      <c r="AT23" s="95"/>
      <c r="AU23" s="151"/>
      <c r="AV23" s="151"/>
      <c r="AW23" s="151"/>
      <c r="AX23" s="151"/>
      <c r="AY23" s="151"/>
      <c r="AZ23" s="154"/>
      <c r="BA23" s="154"/>
      <c r="BB23" s="154"/>
      <c r="BC23" s="151"/>
      <c r="BD23" s="65"/>
      <c r="BE23" s="65"/>
      <c r="BF23" s="65"/>
      <c r="BG23" s="92"/>
      <c r="BH23" s="92"/>
    </row>
    <row r="24" spans="1:60" ht="13.5" customHeight="1" x14ac:dyDescent="0.2">
      <c r="A24" s="161" t="s">
        <v>75</v>
      </c>
      <c r="B24" s="161"/>
      <c r="C24" s="161"/>
      <c r="D24" s="161"/>
      <c r="E24" s="161"/>
      <c r="F24" s="161"/>
      <c r="G24" s="161"/>
      <c r="H24" s="161"/>
      <c r="I24" s="161"/>
      <c r="J24" s="161"/>
      <c r="K24" s="161"/>
      <c r="L24" s="161"/>
      <c r="M24" s="161"/>
      <c r="N24" s="161"/>
      <c r="O24" s="59"/>
      <c r="P24" s="59"/>
      <c r="Q24" s="59"/>
      <c r="R24" s="59"/>
      <c r="U24" s="65" t="s">
        <v>25</v>
      </c>
      <c r="V24" s="141"/>
      <c r="W24" s="141"/>
      <c r="X24" s="141"/>
      <c r="Y24" s="141" t="s">
        <v>31</v>
      </c>
      <c r="Z24" s="142"/>
      <c r="AA24" s="65"/>
      <c r="AB24" s="97"/>
      <c r="AC24" s="96"/>
      <c r="AD24" s="95"/>
      <c r="AE24" s="140"/>
      <c r="AF24" s="140"/>
      <c r="AG24" s="140"/>
      <c r="AH24" s="140"/>
      <c r="AI24" s="95"/>
      <c r="AJ24" s="95"/>
      <c r="AK24" s="95"/>
      <c r="AL24" s="95"/>
      <c r="AM24" s="95"/>
      <c r="AN24" s="95"/>
      <c r="AO24" s="95"/>
      <c r="AP24" s="98"/>
      <c r="AQ24" s="98"/>
      <c r="AR24" s="98"/>
      <c r="AS24" s="98"/>
      <c r="AT24" s="95"/>
      <c r="AU24" s="65"/>
      <c r="AV24" s="65"/>
      <c r="AW24" s="65"/>
      <c r="AX24" s="65"/>
      <c r="AY24" s="65"/>
      <c r="AZ24" s="65"/>
      <c r="BA24" s="65"/>
      <c r="BB24" s="65"/>
      <c r="BC24" s="65"/>
      <c r="BD24" s="65"/>
      <c r="BE24" s="65"/>
      <c r="BF24" s="65"/>
      <c r="BG24" s="92"/>
      <c r="BH24" s="92"/>
    </row>
    <row r="25" spans="1:60" ht="13.5" customHeight="1" x14ac:dyDescent="0.2">
      <c r="A25" s="60"/>
      <c r="B25" s="161" t="s">
        <v>76</v>
      </c>
      <c r="C25" s="161"/>
      <c r="D25" s="161"/>
      <c r="E25" s="161"/>
      <c r="F25" s="161"/>
      <c r="G25" s="161"/>
      <c r="H25" s="161"/>
      <c r="I25" s="161"/>
      <c r="J25" s="161"/>
      <c r="K25" s="161"/>
      <c r="L25" s="161"/>
      <c r="M25" s="161"/>
      <c r="N25" s="161"/>
      <c r="O25" s="161"/>
      <c r="P25" s="161"/>
      <c r="Q25" s="59"/>
      <c r="R25" s="59"/>
      <c r="T25" s="63">
        <v>854</v>
      </c>
      <c r="U25" s="65">
        <f>E13+L13+R13</f>
        <v>854</v>
      </c>
      <c r="V25" s="65">
        <f>L13+R13</f>
        <v>275</v>
      </c>
      <c r="W25" s="138">
        <f>V25/U25</f>
        <v>0.32201405152224827</v>
      </c>
      <c r="X25" s="143"/>
      <c r="Y25" s="143">
        <f>E19+L19+R19</f>
        <v>378</v>
      </c>
      <c r="Z25" s="63">
        <f>L19+R19</f>
        <v>117</v>
      </c>
      <c r="AA25" s="138">
        <f>Z25/Y25</f>
        <v>0.30952380952380953</v>
      </c>
      <c r="AB25" s="97"/>
      <c r="AC25" s="96"/>
      <c r="AE25" s="96"/>
      <c r="AF25" s="96"/>
      <c r="AG25" s="96"/>
      <c r="AH25" s="96"/>
      <c r="AI25" s="95"/>
      <c r="AJ25" s="95"/>
      <c r="AK25" s="95"/>
      <c r="AL25" s="95"/>
      <c r="AM25" s="95"/>
      <c r="AN25" s="95"/>
      <c r="AO25" s="95"/>
      <c r="AP25" s="95"/>
      <c r="AQ25" s="95"/>
      <c r="AR25" s="95"/>
      <c r="AS25" s="95"/>
      <c r="AT25" s="95"/>
      <c r="BD25" s="65"/>
      <c r="BE25" s="65"/>
      <c r="BF25" s="65"/>
      <c r="BG25" s="92"/>
      <c r="BH25" s="92"/>
    </row>
    <row r="26" spans="1:60" ht="13.5" customHeight="1" x14ac:dyDescent="0.2">
      <c r="A26" s="60"/>
      <c r="B26" s="60"/>
      <c r="C26" s="161" t="s">
        <v>77</v>
      </c>
      <c r="D26" s="161"/>
      <c r="E26" s="161"/>
      <c r="F26" s="161"/>
      <c r="G26" s="161"/>
      <c r="H26" s="161"/>
      <c r="I26" s="161"/>
      <c r="J26" s="161"/>
      <c r="K26" s="161"/>
      <c r="L26" s="161"/>
      <c r="M26" s="161"/>
      <c r="N26" s="161"/>
      <c r="O26" s="161"/>
      <c r="P26" s="161"/>
      <c r="Q26" s="161"/>
      <c r="R26" s="57"/>
      <c r="T26" s="63">
        <v>80</v>
      </c>
      <c r="U26" s="65">
        <f t="shared" ref="U26:U28" si="19">E14+L14+R14</f>
        <v>80</v>
      </c>
      <c r="V26" s="65">
        <f t="shared" ref="V26:V28" si="20">L14+R14</f>
        <v>45</v>
      </c>
      <c r="W26" s="138">
        <f>V26/U26</f>
        <v>0.5625</v>
      </c>
      <c r="X26" s="143"/>
      <c r="Y26" s="143">
        <f t="shared" ref="Y26:Y28" si="21">E20+L20+R20</f>
        <v>32</v>
      </c>
      <c r="Z26" s="63">
        <f t="shared" ref="Z26:Z28" si="22">L20+R20</f>
        <v>20</v>
      </c>
      <c r="AA26" s="138">
        <f>Z26/Y26</f>
        <v>0.625</v>
      </c>
      <c r="AB26" s="97"/>
      <c r="AD26" s="95"/>
      <c r="AE26" s="96"/>
      <c r="AF26" s="96"/>
      <c r="AG26" s="96"/>
      <c r="AH26" s="96"/>
      <c r="AI26" s="95"/>
      <c r="AJ26" s="95"/>
      <c r="AK26" s="95"/>
      <c r="AL26" s="95"/>
      <c r="AM26" s="95"/>
      <c r="AN26" s="95"/>
      <c r="AO26" s="95"/>
      <c r="AP26" s="95"/>
      <c r="AQ26" s="95"/>
      <c r="AR26" s="95"/>
      <c r="AS26" s="95"/>
      <c r="AT26" s="95"/>
      <c r="BD26" s="65"/>
      <c r="BE26" s="65"/>
      <c r="BF26" s="65"/>
      <c r="BG26" s="92"/>
      <c r="BH26" s="92"/>
    </row>
    <row r="27" spans="1:60" ht="13.5" customHeight="1" x14ac:dyDescent="0.2">
      <c r="A27" s="60"/>
      <c r="B27" s="60"/>
      <c r="C27" s="61"/>
      <c r="D27" s="161" t="s">
        <v>78</v>
      </c>
      <c r="E27" s="161"/>
      <c r="F27" s="161"/>
      <c r="G27" s="161"/>
      <c r="H27" s="161"/>
      <c r="I27" s="161"/>
      <c r="J27" s="161"/>
      <c r="K27" s="161"/>
      <c r="L27" s="161"/>
      <c r="M27" s="161"/>
      <c r="N27" s="161"/>
      <c r="O27" s="161"/>
      <c r="P27" s="161"/>
      <c r="Q27" s="161"/>
      <c r="R27" s="161"/>
      <c r="T27" s="63">
        <v>1236</v>
      </c>
      <c r="U27" s="65">
        <f t="shared" si="19"/>
        <v>1236</v>
      </c>
      <c r="V27" s="65">
        <f t="shared" si="20"/>
        <v>354</v>
      </c>
      <c r="W27" s="138">
        <f>V27/U27</f>
        <v>0.28640776699029125</v>
      </c>
      <c r="X27" s="68"/>
      <c r="Y27" s="143">
        <f t="shared" si="21"/>
        <v>572</v>
      </c>
      <c r="Z27" s="63">
        <f t="shared" si="22"/>
        <v>155</v>
      </c>
      <c r="AA27" s="138">
        <f>Z27/Y27</f>
        <v>0.27097902097902099</v>
      </c>
      <c r="AB27" s="139"/>
      <c r="AC27" s="144"/>
      <c r="AD27" s="96"/>
      <c r="AE27" s="96"/>
      <c r="AF27" s="96"/>
      <c r="AG27" s="96"/>
      <c r="AH27" s="96"/>
      <c r="AI27" s="95"/>
      <c r="AJ27" s="95"/>
      <c r="AK27" s="95"/>
      <c r="AL27" s="95"/>
      <c r="AM27" s="95"/>
      <c r="AN27" s="95"/>
      <c r="AO27" s="95"/>
      <c r="AP27" s="95"/>
      <c r="AQ27" s="95"/>
      <c r="AR27" s="95"/>
      <c r="AS27" s="95"/>
      <c r="AT27" s="95"/>
      <c r="BD27" s="65"/>
      <c r="BE27" s="65"/>
      <c r="BF27" s="65"/>
      <c r="BG27" s="92"/>
      <c r="BH27" s="92"/>
    </row>
    <row r="28" spans="1:60" ht="13.5" customHeight="1" x14ac:dyDescent="0.2">
      <c r="A28" s="50"/>
      <c r="B28" s="58"/>
      <c r="C28" s="54"/>
      <c r="D28" s="54"/>
      <c r="E28" s="55"/>
      <c r="F28" s="55"/>
      <c r="G28" s="55"/>
      <c r="H28" s="57"/>
      <c r="I28" s="57"/>
      <c r="J28" s="57"/>
      <c r="K28" s="50"/>
      <c r="L28" s="58"/>
      <c r="M28" s="54"/>
      <c r="N28" s="55"/>
      <c r="O28" s="55"/>
      <c r="P28" s="55"/>
      <c r="Q28" s="55"/>
      <c r="R28" s="57"/>
      <c r="T28" s="63">
        <v>220</v>
      </c>
      <c r="U28" s="65">
        <f t="shared" si="19"/>
        <v>220</v>
      </c>
      <c r="V28" s="65">
        <f t="shared" si="20"/>
        <v>70</v>
      </c>
      <c r="W28" s="138">
        <f>V28/U28</f>
        <v>0.31818181818181818</v>
      </c>
      <c r="X28" s="68"/>
      <c r="Y28" s="143">
        <f t="shared" si="21"/>
        <v>96</v>
      </c>
      <c r="Z28" s="63">
        <f t="shared" si="22"/>
        <v>28</v>
      </c>
      <c r="AA28" s="138">
        <f>Z28/Y28</f>
        <v>0.29166666666666669</v>
      </c>
      <c r="AB28" s="97"/>
      <c r="AC28" s="96"/>
      <c r="AD28" s="95"/>
      <c r="AE28" s="96"/>
      <c r="AF28" s="96"/>
      <c r="AG28" s="96"/>
      <c r="AH28" s="96"/>
      <c r="AI28" s="95"/>
      <c r="AJ28" s="95"/>
      <c r="AK28" s="95"/>
      <c r="AL28" s="95"/>
      <c r="AM28" s="95"/>
      <c r="AN28" s="95"/>
      <c r="AO28" s="95"/>
      <c r="AP28" s="95"/>
      <c r="AQ28" s="95"/>
      <c r="AR28" s="95"/>
      <c r="AS28" s="95"/>
      <c r="AT28" s="95"/>
      <c r="BD28" s="65"/>
      <c r="BE28" s="65"/>
      <c r="BF28" s="65"/>
      <c r="BG28" s="92"/>
      <c r="BH28" s="92"/>
    </row>
    <row r="29" spans="1:60" ht="15" x14ac:dyDescent="0.2">
      <c r="A29" s="51"/>
      <c r="B29" s="52"/>
      <c r="C29" s="53"/>
      <c r="D29" s="53"/>
      <c r="E29" s="51"/>
      <c r="F29" s="53"/>
      <c r="G29" s="53"/>
      <c r="H29" s="53"/>
      <c r="I29" s="53"/>
      <c r="J29" s="53"/>
      <c r="K29" s="51"/>
      <c r="L29" s="52"/>
      <c r="M29" s="53"/>
      <c r="N29" s="53"/>
      <c r="O29" s="53"/>
      <c r="P29" s="53"/>
      <c r="Q29" s="53"/>
      <c r="R29" s="53"/>
      <c r="V29" s="142"/>
      <c r="W29" s="142"/>
      <c r="X29" s="142"/>
      <c r="Y29" s="142"/>
      <c r="AB29" s="97"/>
      <c r="AC29" s="96"/>
      <c r="AD29" s="95"/>
      <c r="AE29" s="96"/>
      <c r="AF29" s="96"/>
      <c r="AG29" s="96"/>
      <c r="AH29" s="96"/>
      <c r="AI29" s="95"/>
      <c r="AJ29" s="95"/>
      <c r="AK29" s="95"/>
      <c r="AL29" s="95"/>
      <c r="AM29" s="95"/>
      <c r="AN29" s="95"/>
      <c r="AO29" s="95"/>
      <c r="AP29" s="95"/>
      <c r="AQ29" s="95"/>
      <c r="AR29" s="95"/>
      <c r="AS29" s="98"/>
      <c r="AT29" s="95"/>
      <c r="BD29" s="65"/>
      <c r="BE29" s="65"/>
      <c r="BF29" s="65"/>
      <c r="BG29" s="92"/>
      <c r="BH29" s="92"/>
    </row>
    <row r="30" spans="1:60" x14ac:dyDescent="0.2">
      <c r="A30" s="152" t="s">
        <v>32</v>
      </c>
      <c r="B30" s="152"/>
      <c r="C30" s="152"/>
      <c r="D30" s="152"/>
      <c r="E30" s="152"/>
      <c r="F30" s="152"/>
      <c r="G30" s="152"/>
      <c r="H30" s="152"/>
      <c r="I30" s="152"/>
      <c r="J30" s="152"/>
      <c r="K30" s="152"/>
      <c r="L30" s="152"/>
      <c r="M30" s="152"/>
      <c r="N30" s="152"/>
      <c r="O30" s="152"/>
      <c r="P30" s="152"/>
      <c r="Q30" s="152"/>
      <c r="R30" s="152"/>
      <c r="U30" s="106"/>
      <c r="V30" s="140"/>
      <c r="W30" s="95"/>
      <c r="X30" s="95"/>
      <c r="Y30" s="95"/>
      <c r="Z30" s="95"/>
      <c r="AA30" s="95"/>
      <c r="AB30" s="97"/>
      <c r="AC30" s="96"/>
      <c r="AD30" s="98"/>
      <c r="AE30" s="140"/>
      <c r="AF30" s="140"/>
      <c r="AG30" s="140"/>
      <c r="AH30" s="98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BD30" s="65"/>
      <c r="BE30" s="65"/>
      <c r="BF30" s="65"/>
      <c r="BG30" s="92"/>
      <c r="BH30" s="92"/>
    </row>
    <row r="31" spans="1:60" x14ac:dyDescent="0.2">
      <c r="U31" s="97"/>
      <c r="V31" s="97"/>
      <c r="W31" s="97"/>
      <c r="X31" s="97"/>
      <c r="Y31" s="145"/>
      <c r="Z31" s="145"/>
      <c r="AA31" s="95"/>
      <c r="AB31" s="139"/>
      <c r="AH31" s="95"/>
      <c r="AI31" s="95"/>
      <c r="AJ31" s="95"/>
      <c r="AK31" s="95"/>
      <c r="AL31" s="95"/>
      <c r="AM31" s="95"/>
      <c r="AN31" s="95"/>
      <c r="AO31" s="95"/>
      <c r="AP31" s="95"/>
      <c r="AQ31" s="95"/>
      <c r="AR31" s="95"/>
      <c r="AS31" s="95"/>
      <c r="AT31" s="95"/>
      <c r="BD31" s="65"/>
      <c r="BE31" s="65"/>
      <c r="BF31" s="65"/>
      <c r="BG31" s="92"/>
      <c r="BH31" s="92"/>
    </row>
    <row r="32" spans="1:60" x14ac:dyDescent="0.2">
      <c r="U32" s="97"/>
      <c r="V32" s="97"/>
      <c r="W32" s="97"/>
      <c r="X32" s="97"/>
      <c r="Y32" s="145"/>
      <c r="Z32" s="145"/>
      <c r="AA32" s="96"/>
      <c r="AB32" s="97"/>
      <c r="AC32" s="96"/>
      <c r="AD32" s="95"/>
      <c r="AE32" s="96"/>
      <c r="AF32" s="96"/>
      <c r="AG32" s="96"/>
      <c r="AH32" s="95"/>
      <c r="AI32" s="95"/>
      <c r="AJ32" s="95"/>
      <c r="AK32" s="95"/>
      <c r="AL32" s="95"/>
      <c r="AM32" s="95"/>
      <c r="AN32" s="95"/>
      <c r="AO32" s="95"/>
      <c r="AP32" s="95"/>
      <c r="AQ32" s="95"/>
      <c r="AR32" s="95"/>
      <c r="AS32" s="95"/>
      <c r="AT32" s="95"/>
      <c r="BD32" s="65"/>
      <c r="BE32" s="65"/>
      <c r="BF32" s="65"/>
      <c r="BG32" s="92"/>
      <c r="BH32" s="92"/>
    </row>
    <row r="33" spans="1:60" x14ac:dyDescent="0.2">
      <c r="U33" s="97"/>
      <c r="V33" s="145"/>
      <c r="W33" s="145"/>
      <c r="X33" s="145"/>
      <c r="Y33" s="145"/>
      <c r="Z33" s="145"/>
      <c r="AA33" s="96"/>
      <c r="AB33" s="97"/>
      <c r="AC33" s="96"/>
      <c r="AD33" s="96"/>
      <c r="AE33" s="96"/>
      <c r="AF33" s="96"/>
      <c r="AG33" s="95"/>
      <c r="AI33" s="95"/>
      <c r="AJ33" s="95"/>
      <c r="AK33" s="95"/>
      <c r="AL33" s="95"/>
      <c r="AM33" s="95"/>
      <c r="AN33" s="95"/>
      <c r="AO33" s="95"/>
      <c r="AP33" s="95"/>
      <c r="AQ33" s="95"/>
      <c r="AR33" s="95"/>
      <c r="AS33" s="95"/>
      <c r="AT33" s="95"/>
      <c r="BD33" s="65"/>
      <c r="BE33" s="65"/>
      <c r="BF33" s="65"/>
      <c r="BG33" s="92"/>
      <c r="BH33" s="92"/>
    </row>
    <row r="34" spans="1:60" x14ac:dyDescent="0.2">
      <c r="U34" s="97"/>
      <c r="V34" s="145"/>
      <c r="W34" s="145"/>
      <c r="X34" s="145"/>
      <c r="Y34" s="145"/>
      <c r="Z34" s="145"/>
      <c r="AA34" s="96"/>
      <c r="AB34" s="97"/>
      <c r="AD34" s="144"/>
      <c r="AE34" s="144"/>
      <c r="AF34" s="144"/>
      <c r="AG34" s="144"/>
      <c r="AH34" s="98"/>
      <c r="AI34" s="95"/>
      <c r="AJ34" s="95"/>
      <c r="AK34" s="95"/>
      <c r="AL34" s="95"/>
      <c r="AM34" s="95"/>
      <c r="AN34" s="95"/>
      <c r="AO34" s="95"/>
      <c r="AP34" s="98"/>
      <c r="AQ34" s="98"/>
      <c r="AR34" s="98"/>
      <c r="AS34" s="98"/>
      <c r="AT34" s="95"/>
      <c r="BG34" s="92"/>
      <c r="BH34" s="92"/>
    </row>
    <row r="35" spans="1:60" x14ac:dyDescent="0.2">
      <c r="U35" s="97"/>
      <c r="V35" s="145"/>
      <c r="W35" s="145"/>
      <c r="X35" s="145"/>
      <c r="Y35" s="145"/>
      <c r="Z35" s="145"/>
      <c r="AA35" s="96"/>
      <c r="AC35" s="96"/>
      <c r="AD35" s="95"/>
      <c r="AE35" s="95"/>
      <c r="AF35" s="95"/>
      <c r="AG35" s="95"/>
      <c r="AH35" s="95"/>
      <c r="AO35" s="95"/>
      <c r="AP35" s="95"/>
      <c r="AQ35" s="95"/>
      <c r="AR35" s="95"/>
      <c r="AS35" s="95"/>
      <c r="AT35" s="95"/>
      <c r="BG35" s="92"/>
      <c r="BH35" s="92"/>
    </row>
    <row r="36" spans="1:60" x14ac:dyDescent="0.2">
      <c r="U36" s="97"/>
      <c r="V36" s="96"/>
      <c r="W36" s="96"/>
      <c r="X36" s="96"/>
      <c r="Y36" s="96"/>
      <c r="Z36" s="96"/>
      <c r="AA36" s="96"/>
      <c r="AC36" s="96"/>
      <c r="AD36" s="95"/>
      <c r="AE36" s="95"/>
      <c r="AF36" s="95"/>
      <c r="AG36" s="95"/>
      <c r="AH36" s="95"/>
      <c r="AO36" s="95"/>
      <c r="AP36" s="95"/>
      <c r="AQ36" s="95"/>
      <c r="AR36" s="95"/>
      <c r="AS36" s="95"/>
      <c r="AT36" s="95"/>
      <c r="BG36" s="92"/>
      <c r="BH36" s="92"/>
    </row>
    <row r="37" spans="1:60" x14ac:dyDescent="0.2">
      <c r="A37" s="7"/>
      <c r="B37" s="28"/>
      <c r="C37" s="7"/>
      <c r="D37" s="7"/>
      <c r="E37" s="28"/>
      <c r="F37" s="7"/>
      <c r="G37" s="7"/>
      <c r="H37" s="28"/>
      <c r="I37" s="7"/>
      <c r="J37" s="7"/>
      <c r="K37" s="7"/>
      <c r="L37" s="28"/>
      <c r="M37" s="7"/>
      <c r="N37" s="7"/>
      <c r="O37" s="28"/>
      <c r="P37" s="7"/>
      <c r="Q37" s="7"/>
      <c r="R37" s="28"/>
      <c r="U37" s="97"/>
      <c r="V37" s="96"/>
      <c r="W37" s="96"/>
      <c r="X37" s="96"/>
      <c r="Y37" s="96"/>
      <c r="AC37" s="96"/>
      <c r="AO37" s="95"/>
      <c r="AP37" s="95"/>
      <c r="AQ37" s="95"/>
      <c r="AR37" s="95"/>
      <c r="AS37" s="95"/>
      <c r="AT37" s="95"/>
      <c r="BG37" s="92"/>
      <c r="BH37" s="92"/>
    </row>
    <row r="38" spans="1:60" x14ac:dyDescent="0.2">
      <c r="A38" s="7"/>
      <c r="B38" s="28"/>
      <c r="C38" s="7"/>
      <c r="D38" s="7"/>
      <c r="E38" s="28"/>
      <c r="F38" s="7"/>
      <c r="G38" s="7"/>
      <c r="H38" s="28"/>
      <c r="I38" s="7"/>
      <c r="J38" s="7"/>
      <c r="K38" s="7"/>
      <c r="L38" s="28"/>
      <c r="M38" s="7"/>
      <c r="N38" s="7"/>
      <c r="O38" s="28"/>
      <c r="P38" s="7"/>
      <c r="Q38" s="7"/>
      <c r="R38" s="28"/>
      <c r="V38" s="86"/>
      <c r="W38" s="86"/>
      <c r="X38" s="86"/>
      <c r="Y38" s="86"/>
      <c r="AC38" s="96"/>
      <c r="AO38" s="95"/>
      <c r="AP38" s="95"/>
      <c r="AQ38" s="95"/>
      <c r="AR38" s="95"/>
      <c r="AS38" s="95"/>
      <c r="AT38" s="95"/>
      <c r="BG38" s="92"/>
      <c r="BH38" s="92"/>
    </row>
    <row r="39" spans="1:60" x14ac:dyDescent="0.2">
      <c r="V39" s="86"/>
      <c r="W39" s="86"/>
      <c r="X39" s="86"/>
      <c r="Y39" s="86"/>
      <c r="AD39" s="140"/>
      <c r="AE39" s="140"/>
      <c r="AF39" s="140"/>
      <c r="AG39" s="98"/>
      <c r="AH39" s="144"/>
      <c r="AO39" s="95"/>
      <c r="AP39" s="95"/>
      <c r="AQ39" s="95"/>
      <c r="AR39" s="95"/>
      <c r="AS39" s="95"/>
      <c r="AT39" s="95"/>
      <c r="BG39" s="92"/>
      <c r="BH39" s="92"/>
    </row>
    <row r="40" spans="1:60" x14ac:dyDescent="0.2">
      <c r="A40" s="7"/>
      <c r="B40" s="28"/>
      <c r="C40" s="7"/>
      <c r="D40" s="7"/>
      <c r="E40" s="28"/>
      <c r="F40" s="7"/>
      <c r="G40" s="7"/>
      <c r="H40" s="28"/>
      <c r="I40" s="7"/>
      <c r="J40" s="7"/>
      <c r="K40" s="7"/>
      <c r="L40" s="28"/>
      <c r="M40" s="7"/>
      <c r="N40" s="7"/>
      <c r="O40" s="28"/>
      <c r="P40" s="7"/>
      <c r="Q40" s="7"/>
      <c r="R40" s="28"/>
      <c r="V40" s="86"/>
      <c r="W40" s="86"/>
      <c r="X40" s="86"/>
      <c r="Y40" s="86"/>
      <c r="AC40" s="96"/>
      <c r="AO40" s="95"/>
      <c r="AP40" s="95"/>
      <c r="AQ40" s="95"/>
      <c r="AR40" s="95"/>
      <c r="AS40" s="95"/>
      <c r="AT40" s="95"/>
      <c r="BG40" s="92"/>
      <c r="BH40" s="92"/>
    </row>
    <row r="41" spans="1:60" x14ac:dyDescent="0.2">
      <c r="A41" s="7"/>
      <c r="B41" s="28"/>
      <c r="C41" s="7"/>
      <c r="D41" s="7"/>
      <c r="E41" s="28"/>
      <c r="F41" s="7"/>
      <c r="G41" s="7"/>
      <c r="H41" s="28"/>
      <c r="I41" s="7"/>
      <c r="J41" s="7"/>
      <c r="K41" s="7"/>
      <c r="L41" s="28"/>
      <c r="M41" s="7"/>
      <c r="N41" s="7"/>
      <c r="O41" s="28"/>
      <c r="P41" s="7"/>
      <c r="Q41" s="7"/>
      <c r="R41" s="28"/>
      <c r="V41" s="86"/>
      <c r="W41" s="86"/>
      <c r="X41" s="86"/>
      <c r="Y41" s="86"/>
      <c r="Z41" s="86"/>
      <c r="AA41" s="86"/>
      <c r="AD41" s="96"/>
      <c r="AE41" s="96"/>
      <c r="AF41" s="96"/>
      <c r="AG41" s="95"/>
      <c r="AO41" s="95"/>
      <c r="AP41" s="95"/>
      <c r="AQ41" s="95"/>
      <c r="AR41" s="95"/>
      <c r="AS41" s="95"/>
      <c r="AT41" s="95"/>
      <c r="BG41" s="92"/>
      <c r="BH41" s="92"/>
    </row>
    <row r="42" spans="1:60" x14ac:dyDescent="0.2">
      <c r="A42" s="7"/>
      <c r="B42" s="28"/>
      <c r="C42" s="7"/>
      <c r="D42" s="7"/>
      <c r="E42" s="28"/>
      <c r="F42" s="7"/>
      <c r="G42" s="7"/>
      <c r="H42" s="28"/>
      <c r="I42" s="7"/>
      <c r="J42" s="7"/>
      <c r="K42" s="7"/>
      <c r="L42" s="28"/>
      <c r="M42" s="7"/>
      <c r="N42" s="7"/>
      <c r="O42" s="28"/>
      <c r="P42" s="7"/>
      <c r="Q42" s="7"/>
      <c r="R42" s="28"/>
      <c r="V42" s="86"/>
      <c r="W42" s="86"/>
      <c r="X42" s="86"/>
      <c r="Y42" s="86"/>
      <c r="Z42" s="86"/>
      <c r="AA42" s="86"/>
      <c r="AT42" s="86"/>
      <c r="BG42" s="92"/>
      <c r="BH42" s="92"/>
    </row>
    <row r="43" spans="1:60" x14ac:dyDescent="0.2">
      <c r="A43" s="7"/>
      <c r="B43" s="28"/>
      <c r="C43" s="7"/>
      <c r="D43" s="7"/>
      <c r="E43" s="28"/>
      <c r="F43" s="7"/>
      <c r="G43" s="7"/>
      <c r="H43" s="28"/>
      <c r="I43" s="7"/>
      <c r="J43" s="7"/>
      <c r="K43" s="7"/>
      <c r="L43" s="28"/>
      <c r="M43" s="7"/>
      <c r="N43" s="7"/>
      <c r="O43" s="28"/>
      <c r="P43" s="7"/>
      <c r="Q43" s="7"/>
      <c r="R43" s="28"/>
      <c r="AB43" s="139"/>
      <c r="AD43" s="96"/>
      <c r="AE43" s="96"/>
      <c r="AF43" s="96"/>
      <c r="AG43" s="96"/>
      <c r="BG43" s="92"/>
      <c r="BH43" s="92"/>
    </row>
    <row r="44" spans="1:60" x14ac:dyDescent="0.2">
      <c r="A44" s="7"/>
      <c r="B44" s="28"/>
      <c r="C44" s="7"/>
      <c r="D44" s="7"/>
      <c r="E44" s="28"/>
      <c r="F44" s="7"/>
      <c r="G44" s="7"/>
      <c r="H44" s="28"/>
      <c r="I44" s="7"/>
      <c r="J44" s="7"/>
      <c r="K44" s="7"/>
      <c r="L44" s="28"/>
      <c r="M44" s="7"/>
      <c r="N44" s="7"/>
      <c r="O44" s="28"/>
      <c r="P44" s="7"/>
      <c r="Q44" s="7"/>
      <c r="R44" s="28"/>
      <c r="BG44" s="92"/>
      <c r="BH44" s="92"/>
    </row>
    <row r="45" spans="1:60" ht="7.5" customHeight="1" x14ac:dyDescent="0.2">
      <c r="A45" s="7"/>
      <c r="B45" s="28"/>
      <c r="C45" s="7"/>
      <c r="D45" s="7"/>
      <c r="E45" s="28"/>
      <c r="F45" s="7"/>
      <c r="G45" s="7"/>
      <c r="H45" s="28"/>
      <c r="I45" s="7"/>
      <c r="J45" s="7"/>
      <c r="K45" s="7"/>
      <c r="L45" s="28"/>
      <c r="M45" s="7"/>
      <c r="N45" s="7"/>
      <c r="O45" s="28"/>
      <c r="P45" s="7"/>
      <c r="Q45" s="7"/>
      <c r="R45" s="28"/>
      <c r="BG45" s="92"/>
      <c r="BH45" s="92"/>
    </row>
    <row r="46" spans="1:60" ht="12.75" customHeight="1" x14ac:dyDescent="0.2">
      <c r="A46" s="152" t="s">
        <v>0</v>
      </c>
      <c r="B46" s="152"/>
      <c r="C46" s="152"/>
      <c r="D46" s="152"/>
      <c r="E46" s="152"/>
      <c r="F46" s="152"/>
      <c r="G46" s="152"/>
      <c r="H46" s="152"/>
      <c r="I46" s="152"/>
      <c r="J46" s="152"/>
      <c r="K46" s="152"/>
      <c r="L46" s="152"/>
      <c r="M46" s="152"/>
      <c r="N46" s="152"/>
      <c r="O46" s="152"/>
      <c r="P46" s="152"/>
      <c r="Q46" s="152"/>
      <c r="R46" s="152"/>
      <c r="AR46" s="95"/>
      <c r="BG46" s="92"/>
      <c r="BH46" s="92"/>
    </row>
    <row r="47" spans="1:60" ht="12.75" customHeight="1" x14ac:dyDescent="0.2">
      <c r="A47" s="7"/>
      <c r="B47" s="28"/>
      <c r="C47" s="7"/>
      <c r="D47" s="7"/>
      <c r="E47" s="28"/>
      <c r="F47" s="7"/>
      <c r="G47" s="7"/>
      <c r="H47" s="28"/>
      <c r="I47" s="7"/>
      <c r="J47" s="7"/>
      <c r="K47" s="7"/>
      <c r="L47" s="28"/>
      <c r="M47" s="7"/>
      <c r="N47" s="7"/>
      <c r="O47" s="28"/>
      <c r="P47" s="7"/>
      <c r="Q47" s="7"/>
      <c r="R47" s="28"/>
      <c r="V47" s="63">
        <v>2012</v>
      </c>
      <c r="W47" s="63">
        <v>2013</v>
      </c>
      <c r="X47" s="63">
        <v>2014</v>
      </c>
      <c r="Y47" s="63">
        <v>2015</v>
      </c>
      <c r="Z47" s="63">
        <v>2016</v>
      </c>
      <c r="AA47" s="63">
        <v>2017</v>
      </c>
      <c r="AB47" s="63">
        <v>2018</v>
      </c>
      <c r="AC47" s="63">
        <v>2019</v>
      </c>
      <c r="AR47" s="95"/>
      <c r="AW47" s="86"/>
      <c r="AX47" s="86"/>
      <c r="BG47" s="92"/>
      <c r="BH47" s="92"/>
    </row>
    <row r="48" spans="1:60" ht="12.75" customHeight="1" x14ac:dyDescent="0.2">
      <c r="A48" s="7"/>
      <c r="B48" s="28"/>
      <c r="C48" s="7"/>
      <c r="D48" s="7"/>
      <c r="E48" s="28"/>
      <c r="F48" s="7"/>
      <c r="G48" s="7"/>
      <c r="H48" s="28"/>
      <c r="I48" s="7"/>
      <c r="J48" s="7"/>
      <c r="K48" s="7"/>
      <c r="L48" s="28"/>
      <c r="M48" s="7"/>
      <c r="N48" s="7"/>
      <c r="O48" s="28"/>
      <c r="P48" s="7"/>
      <c r="Q48" s="7"/>
      <c r="R48" s="28"/>
      <c r="U48" s="63" t="s">
        <v>1</v>
      </c>
      <c r="V48" s="63">
        <v>84</v>
      </c>
      <c r="W48" s="63">
        <v>91</v>
      </c>
      <c r="X48" s="63">
        <v>107</v>
      </c>
      <c r="Y48" s="63">
        <v>82</v>
      </c>
      <c r="Z48" s="63">
        <v>86</v>
      </c>
      <c r="AA48" s="63">
        <v>67</v>
      </c>
      <c r="AB48" s="63">
        <v>74</v>
      </c>
      <c r="AC48" s="63">
        <v>68</v>
      </c>
      <c r="AR48" s="95"/>
      <c r="AW48" s="86"/>
      <c r="AX48" s="86"/>
      <c r="BG48" s="92"/>
      <c r="BH48" s="92"/>
    </row>
    <row r="49" spans="1:60" ht="12.75" customHeight="1" x14ac:dyDescent="0.2">
      <c r="A49" s="7"/>
      <c r="B49" s="28"/>
      <c r="C49" s="7"/>
      <c r="D49" s="7"/>
      <c r="E49" s="28"/>
      <c r="F49" s="7"/>
      <c r="G49" s="7"/>
      <c r="H49" s="28"/>
      <c r="I49" s="7"/>
      <c r="J49" s="7"/>
      <c r="K49" s="7"/>
      <c r="L49" s="28"/>
      <c r="M49" s="7"/>
      <c r="N49" s="7"/>
      <c r="O49" s="28"/>
      <c r="P49" s="7"/>
      <c r="Q49" s="7"/>
      <c r="R49" s="28"/>
      <c r="U49" s="63" t="s">
        <v>4</v>
      </c>
      <c r="V49" s="63">
        <v>39</v>
      </c>
      <c r="W49" s="63">
        <v>47</v>
      </c>
      <c r="X49" s="63">
        <v>50</v>
      </c>
      <c r="Y49" s="63">
        <v>45</v>
      </c>
      <c r="Z49" s="63">
        <v>40</v>
      </c>
      <c r="AA49" s="63">
        <v>40</v>
      </c>
      <c r="AB49" s="63">
        <v>32</v>
      </c>
      <c r="AC49" s="63">
        <v>32</v>
      </c>
      <c r="BG49" s="92"/>
      <c r="BH49" s="92"/>
    </row>
    <row r="50" spans="1:60" ht="12.75" customHeight="1" x14ac:dyDescent="0.2">
      <c r="A50" s="7"/>
      <c r="B50" s="28"/>
      <c r="C50" s="7"/>
      <c r="D50" s="7"/>
      <c r="E50" s="28"/>
      <c r="F50" s="7"/>
      <c r="G50" s="7"/>
      <c r="H50" s="28"/>
      <c r="I50" s="7"/>
      <c r="J50" s="7"/>
      <c r="K50" s="7"/>
      <c r="L50" s="28"/>
      <c r="M50" s="7"/>
      <c r="N50" s="7"/>
      <c r="O50" s="28"/>
      <c r="P50" s="7"/>
      <c r="Q50" s="7"/>
      <c r="R50" s="28"/>
      <c r="U50" s="63" t="s">
        <v>3</v>
      </c>
      <c r="V50" s="63">
        <v>18</v>
      </c>
      <c r="W50" s="63">
        <v>27</v>
      </c>
      <c r="X50" s="63">
        <v>32</v>
      </c>
      <c r="Y50" s="63">
        <v>29</v>
      </c>
      <c r="Z50" s="63">
        <v>29</v>
      </c>
      <c r="AA50" s="63">
        <v>23</v>
      </c>
      <c r="AB50" s="63">
        <v>22</v>
      </c>
      <c r="AC50" s="63">
        <v>19</v>
      </c>
      <c r="BG50" s="92"/>
      <c r="BH50" s="92"/>
    </row>
    <row r="51" spans="1:60" ht="12.75" customHeight="1" x14ac:dyDescent="0.2">
      <c r="A51" s="7"/>
      <c r="B51" s="28"/>
      <c r="C51" s="7"/>
      <c r="D51" s="7"/>
      <c r="E51" s="28"/>
      <c r="F51" s="7"/>
      <c r="G51" s="7"/>
      <c r="H51" s="28"/>
      <c r="I51" s="7"/>
      <c r="J51" s="7"/>
      <c r="K51" s="7"/>
      <c r="L51" s="28"/>
      <c r="M51" s="7"/>
      <c r="N51" s="7"/>
      <c r="O51" s="28"/>
      <c r="P51" s="7"/>
      <c r="Q51" s="7"/>
      <c r="R51" s="28"/>
      <c r="U51" s="63" t="s">
        <v>2</v>
      </c>
      <c r="V51" s="63">
        <v>7</v>
      </c>
      <c r="W51" s="63">
        <v>5</v>
      </c>
      <c r="X51" s="63">
        <v>8</v>
      </c>
      <c r="Y51" s="63">
        <v>4</v>
      </c>
      <c r="Z51" s="63">
        <v>5</v>
      </c>
      <c r="AA51" s="63">
        <v>2</v>
      </c>
      <c r="AB51" s="63">
        <v>6</v>
      </c>
      <c r="AC51" s="63">
        <v>6</v>
      </c>
      <c r="BG51" s="92"/>
      <c r="BH51" s="92"/>
    </row>
    <row r="52" spans="1:60" ht="12.75" customHeight="1" x14ac:dyDescent="0.2">
      <c r="A52" s="7"/>
      <c r="B52" s="28"/>
      <c r="C52" s="7"/>
      <c r="D52" s="7"/>
      <c r="E52" s="28"/>
      <c r="F52" s="7"/>
      <c r="G52" s="7"/>
      <c r="H52" s="28"/>
      <c r="I52" s="7"/>
      <c r="J52" s="7"/>
      <c r="K52" s="7"/>
      <c r="L52" s="28"/>
      <c r="M52" s="7"/>
      <c r="N52" s="7"/>
      <c r="O52" s="28"/>
      <c r="P52" s="7"/>
      <c r="Q52" s="7"/>
      <c r="R52" s="28"/>
      <c r="V52" s="86"/>
      <c r="W52" s="86"/>
      <c r="X52" s="86"/>
      <c r="Y52" s="86"/>
      <c r="BG52" s="92"/>
      <c r="BH52" s="92"/>
    </row>
    <row r="53" spans="1:60" ht="12.75" customHeight="1" x14ac:dyDescent="0.2">
      <c r="A53" s="7"/>
      <c r="B53" s="28"/>
      <c r="C53" s="7"/>
      <c r="D53" s="7"/>
      <c r="E53" s="28"/>
      <c r="F53" s="7"/>
      <c r="G53" s="7"/>
      <c r="H53" s="28"/>
      <c r="I53" s="7"/>
      <c r="J53" s="7"/>
      <c r="K53" s="7"/>
      <c r="L53" s="28"/>
      <c r="M53" s="7"/>
      <c r="N53" s="7"/>
      <c r="O53" s="28"/>
      <c r="P53" s="7"/>
      <c r="Q53" s="7"/>
      <c r="R53" s="28"/>
      <c r="BG53" s="92"/>
      <c r="BH53" s="92"/>
    </row>
    <row r="54" spans="1:60" ht="12.75" customHeight="1" x14ac:dyDescent="0.2">
      <c r="A54" s="7"/>
      <c r="B54" s="28"/>
      <c r="C54" s="7"/>
      <c r="D54" s="7"/>
      <c r="E54" s="28"/>
      <c r="F54" s="7"/>
      <c r="G54" s="7"/>
      <c r="H54" s="28"/>
      <c r="I54" s="7"/>
      <c r="J54" s="7"/>
      <c r="K54" s="7"/>
      <c r="L54" s="28"/>
      <c r="M54" s="7"/>
      <c r="N54" s="7"/>
      <c r="O54" s="28"/>
      <c r="P54" s="7"/>
      <c r="Q54" s="7"/>
      <c r="R54" s="28"/>
      <c r="BG54" s="92"/>
      <c r="BH54" s="92"/>
    </row>
    <row r="55" spans="1:60" ht="12.75" customHeight="1" x14ac:dyDescent="0.3">
      <c r="A55" s="7"/>
      <c r="B55" s="28"/>
      <c r="C55" s="7"/>
      <c r="D55" s="7"/>
      <c r="E55" s="28"/>
      <c r="F55" s="7"/>
      <c r="G55" s="7"/>
      <c r="H55" s="28"/>
      <c r="I55" s="7"/>
      <c r="J55" s="7"/>
      <c r="K55" s="7"/>
      <c r="L55" s="28"/>
      <c r="M55" s="7"/>
      <c r="N55" s="7"/>
      <c r="O55" s="28"/>
      <c r="P55" s="7"/>
      <c r="Q55" s="7"/>
      <c r="R55" s="28"/>
      <c r="S55" s="91"/>
      <c r="BG55" s="92"/>
      <c r="BH55" s="92"/>
    </row>
    <row r="56" spans="1:60" ht="12.75" customHeight="1" x14ac:dyDescent="0.3">
      <c r="A56" s="7"/>
      <c r="B56" s="28"/>
      <c r="C56" s="7"/>
      <c r="D56" s="7"/>
      <c r="E56" s="28"/>
      <c r="F56" s="7"/>
      <c r="G56" s="7"/>
      <c r="H56" s="28"/>
      <c r="I56" s="7"/>
      <c r="J56" s="7"/>
      <c r="K56" s="7"/>
      <c r="L56" s="28"/>
      <c r="M56" s="7"/>
      <c r="N56" s="7"/>
      <c r="O56" s="28"/>
      <c r="P56" s="7"/>
      <c r="Q56" s="7"/>
      <c r="R56" s="28"/>
      <c r="S56" s="91"/>
      <c r="BG56" s="92"/>
      <c r="BH56" s="92"/>
    </row>
    <row r="57" spans="1:60" ht="12.75" customHeight="1" x14ac:dyDescent="0.3">
      <c r="A57" s="7"/>
      <c r="B57" s="28"/>
      <c r="C57" s="7"/>
      <c r="D57" s="7"/>
      <c r="E57" s="28"/>
      <c r="F57" s="7"/>
      <c r="G57" s="7"/>
      <c r="H57" s="28"/>
      <c r="I57" s="7"/>
      <c r="J57" s="7"/>
      <c r="K57" s="7"/>
      <c r="L57" s="28"/>
      <c r="M57" s="7"/>
      <c r="N57" s="7"/>
      <c r="O57" s="28"/>
      <c r="P57" s="7"/>
      <c r="Q57" s="7"/>
      <c r="R57" s="28"/>
      <c r="S57" s="91"/>
      <c r="BG57" s="92"/>
      <c r="BH57" s="92"/>
    </row>
    <row r="58" spans="1:60" ht="12.75" customHeight="1" x14ac:dyDescent="0.3">
      <c r="A58" s="7"/>
      <c r="B58" s="28"/>
      <c r="C58" s="7"/>
      <c r="D58" s="7"/>
      <c r="E58" s="28"/>
      <c r="F58" s="7"/>
      <c r="G58" s="7"/>
      <c r="H58" s="28"/>
      <c r="I58" s="7"/>
      <c r="J58" s="7"/>
      <c r="K58" s="7"/>
      <c r="L58" s="28"/>
      <c r="M58" s="7"/>
      <c r="N58" s="7"/>
      <c r="O58" s="28"/>
      <c r="P58" s="7"/>
      <c r="Q58" s="7"/>
      <c r="R58" s="28"/>
      <c r="S58" s="91"/>
      <c r="BG58" s="92"/>
      <c r="BH58" s="92"/>
    </row>
    <row r="59" spans="1:60" ht="12.75" customHeight="1" x14ac:dyDescent="0.3">
      <c r="A59" s="7"/>
      <c r="B59" s="28"/>
      <c r="C59" s="7"/>
      <c r="D59" s="7"/>
      <c r="E59" s="28"/>
      <c r="F59" s="7"/>
      <c r="G59" s="7"/>
      <c r="H59" s="28"/>
      <c r="I59" s="7"/>
      <c r="J59" s="7"/>
      <c r="K59" s="7"/>
      <c r="L59" s="28"/>
      <c r="M59" s="7"/>
      <c r="N59" s="7"/>
      <c r="O59" s="28"/>
      <c r="P59" s="7"/>
      <c r="Q59" s="7"/>
      <c r="R59" s="28"/>
      <c r="S59" s="91"/>
      <c r="BG59" s="92"/>
      <c r="BH59" s="92"/>
    </row>
    <row r="60" spans="1:60" ht="12.75" customHeight="1" x14ac:dyDescent="0.2">
      <c r="A60" s="7"/>
      <c r="B60" s="28"/>
      <c r="C60" s="7"/>
      <c r="D60" s="7"/>
      <c r="E60" s="28"/>
      <c r="F60" s="7"/>
      <c r="G60" s="7"/>
      <c r="H60" s="28"/>
      <c r="I60" s="7"/>
      <c r="J60" s="7"/>
      <c r="K60" s="7"/>
      <c r="L60" s="28"/>
      <c r="M60" s="7"/>
      <c r="N60" s="7"/>
      <c r="O60" s="28"/>
      <c r="P60" s="7"/>
      <c r="Q60" s="7"/>
      <c r="R60" s="28"/>
      <c r="BG60" s="92"/>
      <c r="BH60" s="92"/>
    </row>
    <row r="61" spans="1:60" ht="12.75" customHeight="1" x14ac:dyDescent="0.3">
      <c r="A61" s="7"/>
      <c r="B61" s="28"/>
      <c r="C61" s="7"/>
      <c r="D61" s="7"/>
      <c r="E61" s="28"/>
      <c r="F61" s="7"/>
      <c r="G61" s="7"/>
      <c r="H61" s="28"/>
      <c r="I61" s="7"/>
      <c r="J61" s="7"/>
      <c r="K61" s="7"/>
      <c r="L61" s="28"/>
      <c r="M61" s="7"/>
      <c r="N61" s="7"/>
      <c r="O61" s="28"/>
      <c r="P61" s="7"/>
      <c r="Q61" s="7"/>
      <c r="R61" s="28"/>
      <c r="S61" s="91"/>
      <c r="BG61" s="92"/>
      <c r="BH61" s="92"/>
    </row>
    <row r="62" spans="1:60" ht="12.75" customHeight="1" x14ac:dyDescent="0.3">
      <c r="A62" s="7"/>
      <c r="B62" s="28"/>
      <c r="C62" s="7"/>
      <c r="D62" s="7"/>
      <c r="E62" s="28"/>
      <c r="F62" s="7"/>
      <c r="G62" s="7"/>
      <c r="H62" s="28"/>
      <c r="I62" s="7"/>
      <c r="J62" s="7"/>
      <c r="K62" s="7"/>
      <c r="L62" s="28"/>
      <c r="M62" s="7"/>
      <c r="N62" s="7"/>
      <c r="O62" s="28"/>
      <c r="P62" s="7"/>
      <c r="Q62" s="7"/>
      <c r="R62" s="28"/>
      <c r="S62" s="91"/>
      <c r="BG62" s="92"/>
      <c r="BH62" s="92"/>
    </row>
    <row r="63" spans="1:60" ht="24" customHeight="1" x14ac:dyDescent="0.2">
      <c r="A63" s="7"/>
      <c r="B63" s="28"/>
      <c r="C63" s="7"/>
      <c r="D63" s="7"/>
      <c r="E63" s="28"/>
      <c r="F63" s="7"/>
      <c r="G63" s="7"/>
      <c r="H63" s="28"/>
      <c r="I63" s="7"/>
      <c r="J63" s="7"/>
      <c r="K63" s="7"/>
      <c r="L63" s="28"/>
      <c r="M63" s="7"/>
      <c r="N63" s="7"/>
      <c r="O63" s="28"/>
      <c r="P63" s="7"/>
      <c r="Q63" s="7"/>
      <c r="R63" s="28"/>
      <c r="BG63" s="92"/>
      <c r="BH63" s="92"/>
    </row>
    <row r="64" spans="1:60" ht="37.5" customHeight="1" x14ac:dyDescent="0.3">
      <c r="A64" s="37" t="s">
        <v>5</v>
      </c>
      <c r="B64" s="28"/>
      <c r="C64" s="7"/>
      <c r="D64" s="7"/>
      <c r="E64" s="28"/>
      <c r="F64" s="7"/>
      <c r="G64" s="7"/>
      <c r="H64" s="28"/>
      <c r="I64" s="7"/>
      <c r="J64" s="7"/>
      <c r="K64" s="7"/>
      <c r="L64" s="28"/>
      <c r="M64" s="7"/>
      <c r="N64" s="7"/>
      <c r="O64" s="28"/>
      <c r="P64" s="7"/>
      <c r="Q64" s="7"/>
      <c r="R64" s="105"/>
      <c r="S64" s="100">
        <v>25</v>
      </c>
      <c r="BG64" s="92"/>
      <c r="BH64" s="92"/>
    </row>
    <row r="65" spans="1:60" x14ac:dyDescent="0.2">
      <c r="B65" s="28"/>
      <c r="C65" s="7"/>
      <c r="D65" s="7"/>
      <c r="E65" s="28"/>
      <c r="F65" s="7"/>
      <c r="G65" s="7"/>
      <c r="H65" s="28"/>
      <c r="I65" s="7"/>
      <c r="J65" s="7"/>
      <c r="K65" s="7"/>
      <c r="L65" s="28"/>
      <c r="M65" s="7"/>
      <c r="N65" s="7"/>
      <c r="O65" s="28"/>
      <c r="P65" s="7"/>
      <c r="Q65" s="7"/>
      <c r="R65" s="28"/>
      <c r="BG65" s="92"/>
      <c r="BH65" s="92"/>
    </row>
    <row r="66" spans="1:60" ht="18.75" x14ac:dyDescent="0.3">
      <c r="A66" s="7"/>
      <c r="B66" s="28"/>
      <c r="C66" s="7"/>
      <c r="D66" s="7"/>
      <c r="E66" s="28"/>
      <c r="F66" s="7"/>
      <c r="G66" s="7"/>
      <c r="H66" s="28"/>
      <c r="I66" s="7"/>
      <c r="J66" s="7"/>
      <c r="K66" s="7"/>
      <c r="L66" s="28"/>
      <c r="M66" s="7"/>
      <c r="N66" s="7"/>
      <c r="O66" s="28"/>
      <c r="P66" s="7"/>
      <c r="Q66" s="7"/>
      <c r="R66" s="28"/>
      <c r="S66" s="91"/>
      <c r="BG66" s="92"/>
      <c r="BH66" s="92"/>
    </row>
    <row r="67" spans="1:60" ht="18.75" x14ac:dyDescent="0.3">
      <c r="A67" s="7"/>
      <c r="B67" s="28"/>
      <c r="C67" s="7"/>
      <c r="D67" s="7"/>
      <c r="E67" s="28"/>
      <c r="F67" s="7"/>
      <c r="G67" s="7"/>
      <c r="H67" s="28"/>
      <c r="I67" s="7"/>
      <c r="J67" s="7"/>
      <c r="K67" s="7"/>
      <c r="L67" s="28"/>
      <c r="M67" s="7"/>
      <c r="N67" s="7"/>
      <c r="O67" s="28"/>
      <c r="P67" s="7"/>
      <c r="Q67" s="7"/>
      <c r="R67" s="28"/>
      <c r="S67" s="91"/>
      <c r="BG67" s="92"/>
      <c r="BH67" s="92"/>
    </row>
    <row r="68" spans="1:60" ht="18.75" x14ac:dyDescent="0.3">
      <c r="A68" s="7"/>
      <c r="B68" s="28"/>
      <c r="C68" s="7"/>
      <c r="D68" s="7"/>
      <c r="E68" s="28"/>
      <c r="F68" s="7"/>
      <c r="G68" s="7"/>
      <c r="H68" s="28"/>
      <c r="I68" s="7"/>
      <c r="J68" s="7"/>
      <c r="K68" s="7"/>
      <c r="L68" s="28"/>
      <c r="M68" s="7"/>
      <c r="N68" s="7"/>
      <c r="O68" s="28"/>
      <c r="P68" s="7"/>
      <c r="Q68" s="7"/>
      <c r="R68" s="28"/>
      <c r="S68" s="91"/>
      <c r="BG68" s="92"/>
      <c r="BH68" s="92"/>
    </row>
    <row r="69" spans="1:60" ht="18.75" x14ac:dyDescent="0.3">
      <c r="A69" s="7"/>
      <c r="B69" s="28"/>
      <c r="C69" s="7"/>
      <c r="D69" s="7"/>
      <c r="E69" s="28"/>
      <c r="F69" s="7"/>
      <c r="G69" s="7"/>
      <c r="H69" s="28"/>
      <c r="I69" s="7"/>
      <c r="J69" s="7"/>
      <c r="K69" s="7"/>
      <c r="L69" s="28"/>
      <c r="M69" s="7"/>
      <c r="N69" s="7"/>
      <c r="O69" s="28"/>
      <c r="P69" s="7"/>
      <c r="Q69" s="7"/>
      <c r="R69" s="28"/>
      <c r="S69" s="91"/>
      <c r="BG69" s="92"/>
      <c r="BH69" s="92"/>
    </row>
    <row r="70" spans="1:60" ht="18.75" x14ac:dyDescent="0.3">
      <c r="A70" s="7"/>
      <c r="B70" s="28"/>
      <c r="C70" s="7"/>
      <c r="D70" s="7"/>
      <c r="E70" s="28"/>
      <c r="F70" s="7"/>
      <c r="G70" s="7"/>
      <c r="H70" s="28"/>
      <c r="I70" s="7"/>
      <c r="J70" s="7"/>
      <c r="K70" s="7"/>
      <c r="L70" s="28"/>
      <c r="M70" s="7"/>
      <c r="N70" s="7"/>
      <c r="O70" s="28"/>
      <c r="P70" s="7"/>
      <c r="Q70" s="7"/>
      <c r="R70" s="28"/>
      <c r="S70" s="91"/>
      <c r="BG70" s="92"/>
      <c r="BH70" s="92"/>
    </row>
    <row r="71" spans="1:60" x14ac:dyDescent="0.2">
      <c r="A71" s="7"/>
      <c r="B71" s="28"/>
      <c r="C71" s="7"/>
      <c r="D71" s="7"/>
      <c r="E71" s="28"/>
      <c r="F71" s="7"/>
      <c r="G71" s="7"/>
      <c r="H71" s="28"/>
      <c r="I71" s="7"/>
      <c r="J71" s="7"/>
      <c r="K71" s="7"/>
      <c r="L71" s="28"/>
      <c r="M71" s="7"/>
      <c r="N71" s="7"/>
      <c r="O71" s="28"/>
      <c r="P71" s="7"/>
      <c r="Q71" s="7"/>
      <c r="R71" s="28"/>
      <c r="BG71" s="92"/>
      <c r="BH71" s="92"/>
    </row>
    <row r="72" spans="1:60" x14ac:dyDescent="0.2">
      <c r="A72" s="7"/>
      <c r="B72" s="28"/>
      <c r="C72" s="7"/>
      <c r="D72" s="7"/>
      <c r="E72" s="28"/>
      <c r="F72" s="7"/>
      <c r="G72" s="7"/>
      <c r="H72" s="28"/>
      <c r="I72" s="7"/>
      <c r="J72" s="7"/>
      <c r="K72" s="7"/>
      <c r="L72" s="28"/>
      <c r="M72" s="7"/>
      <c r="N72" s="7"/>
      <c r="O72" s="28"/>
      <c r="P72" s="7"/>
      <c r="Q72" s="7"/>
      <c r="R72" s="28"/>
      <c r="BG72" s="92"/>
      <c r="BH72" s="92"/>
    </row>
    <row r="73" spans="1:60" x14ac:dyDescent="0.2">
      <c r="A73" s="7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28"/>
      <c r="BG73" s="92"/>
      <c r="BH73" s="92"/>
    </row>
    <row r="74" spans="1:60" x14ac:dyDescent="0.2">
      <c r="A74" s="3"/>
      <c r="B74" s="1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BG74" s="92"/>
      <c r="BH74" s="92"/>
    </row>
    <row r="77" spans="1:60" x14ac:dyDescent="0.2">
      <c r="AX77" s="86"/>
      <c r="BG77" s="92"/>
      <c r="BH77" s="92"/>
    </row>
    <row r="78" spans="1:60" x14ac:dyDescent="0.2">
      <c r="AX78" s="86"/>
      <c r="BG78" s="92"/>
      <c r="BH78" s="92"/>
    </row>
    <row r="81" spans="1:60" x14ac:dyDescent="0.2">
      <c r="A81" s="17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BG81" s="92"/>
      <c r="BH81" s="92"/>
    </row>
    <row r="82" spans="1:60" x14ac:dyDescent="0.2">
      <c r="AX82" s="86"/>
      <c r="BG82" s="92"/>
      <c r="BH82" s="92"/>
    </row>
    <row r="83" spans="1:60" x14ac:dyDescent="0.2">
      <c r="AX83" s="86"/>
      <c r="BG83" s="92"/>
      <c r="BH83" s="92"/>
    </row>
    <row r="84" spans="1:60" x14ac:dyDescent="0.2">
      <c r="AX84" s="86"/>
      <c r="BG84" s="92"/>
      <c r="BH84" s="92"/>
    </row>
    <row r="85" spans="1:60" x14ac:dyDescent="0.2">
      <c r="AX85" s="86"/>
      <c r="BG85" s="92"/>
      <c r="BH85" s="92"/>
    </row>
  </sheetData>
  <mergeCells count="23">
    <mergeCell ref="D27:R27"/>
    <mergeCell ref="A30:R30"/>
    <mergeCell ref="A46:R46"/>
    <mergeCell ref="T18:U18"/>
    <mergeCell ref="Z23:AA23"/>
    <mergeCell ref="AZ23:BB23"/>
    <mergeCell ref="A24:N24"/>
    <mergeCell ref="B25:P25"/>
    <mergeCell ref="C26:Q26"/>
    <mergeCell ref="C9:D9"/>
    <mergeCell ref="J9:K9"/>
    <mergeCell ref="P9:Q9"/>
    <mergeCell ref="C10:D10"/>
    <mergeCell ref="J10:K10"/>
    <mergeCell ref="P10:Q10"/>
    <mergeCell ref="A4:R4"/>
    <mergeCell ref="BG6:BI6"/>
    <mergeCell ref="C7:D7"/>
    <mergeCell ref="J7:K7"/>
    <mergeCell ref="P7:Q7"/>
    <mergeCell ref="C8:D8"/>
    <mergeCell ref="J8:K8"/>
    <mergeCell ref="P8:Q8"/>
  </mergeCells>
  <pageMargins left="0.78740157480314965" right="0" top="0" bottom="0" header="0" footer="0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I85"/>
  <sheetViews>
    <sheetView workbookViewId="0"/>
  </sheetViews>
  <sheetFormatPr defaultRowHeight="12.75" x14ac:dyDescent="0.2"/>
  <cols>
    <col min="1" max="2" width="6" style="2" customWidth="1"/>
    <col min="3" max="3" width="3.42578125" style="2" customWidth="1"/>
    <col min="4" max="5" width="6" style="2" customWidth="1"/>
    <col min="6" max="6" width="3.140625" style="2" customWidth="1"/>
    <col min="7" max="8" width="6" style="2" customWidth="1"/>
    <col min="9" max="10" width="2" style="2" customWidth="1"/>
    <col min="11" max="12" width="6" style="2" customWidth="1"/>
    <col min="13" max="13" width="3.140625" style="2" customWidth="1"/>
    <col min="14" max="15" width="6" style="2" customWidth="1"/>
    <col min="16" max="16" width="3.42578125" style="2" customWidth="1"/>
    <col min="17" max="18" width="6" style="2" customWidth="1"/>
    <col min="19" max="19" width="5" style="89" customWidth="1"/>
    <col min="20" max="20" width="12.5703125" style="63" customWidth="1"/>
    <col min="21" max="100" width="12.5703125" style="101" customWidth="1"/>
    <col min="101" max="101" width="13" style="101" customWidth="1"/>
    <col min="102" max="102" width="7.7109375" style="101" customWidth="1"/>
    <col min="103" max="105" width="6.5703125" style="101" customWidth="1"/>
    <col min="106" max="112" width="11.85546875" style="101" customWidth="1"/>
    <col min="113" max="114" width="6.5703125" style="101" customWidth="1"/>
    <col min="115" max="118" width="6.5703125" style="63" customWidth="1"/>
    <col min="119" max="119" width="7.85546875" style="63" customWidth="1"/>
    <col min="120" max="138" width="6.5703125" style="63" customWidth="1"/>
    <col min="139" max="139" width="6.140625" style="92" customWidth="1"/>
    <col min="140" max="16384" width="9.140625" style="2"/>
  </cols>
  <sheetData>
    <row r="1" spans="1:139" x14ac:dyDescent="0.2">
      <c r="A1" s="18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</row>
    <row r="2" spans="1:139" x14ac:dyDescent="0.2">
      <c r="A2" s="18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CW2" s="110"/>
      <c r="CX2" s="110"/>
      <c r="CY2" s="110"/>
    </row>
    <row r="3" spans="1:139" x14ac:dyDescent="0.2">
      <c r="A3" s="18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</row>
    <row r="4" spans="1:139" x14ac:dyDescent="0.2">
      <c r="A4" s="158" t="s">
        <v>69</v>
      </c>
      <c r="B4" s="159"/>
      <c r="C4" s="159"/>
      <c r="D4" s="159"/>
      <c r="E4" s="159"/>
      <c r="F4" s="159"/>
      <c r="G4" s="159"/>
      <c r="H4" s="159"/>
      <c r="I4" s="159"/>
      <c r="J4" s="159"/>
      <c r="K4" s="159"/>
      <c r="L4" s="159"/>
      <c r="M4" s="159"/>
      <c r="N4" s="159"/>
      <c r="O4" s="159"/>
      <c r="P4" s="159"/>
      <c r="Q4" s="159"/>
      <c r="R4" s="159"/>
    </row>
    <row r="5" spans="1:139" ht="9" customHeight="1" x14ac:dyDescent="0.2">
      <c r="A5" s="17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</row>
    <row r="6" spans="1:139" ht="12" customHeight="1" x14ac:dyDescent="0.2">
      <c r="A6" s="24" t="s">
        <v>20</v>
      </c>
      <c r="B6" s="25"/>
      <c r="C6" s="25"/>
      <c r="D6" s="25"/>
      <c r="E6" s="26"/>
      <c r="G6" s="24" t="s">
        <v>9</v>
      </c>
      <c r="H6" s="25"/>
      <c r="I6" s="25"/>
      <c r="J6" s="25"/>
      <c r="K6" s="25"/>
      <c r="L6" s="26"/>
      <c r="N6" s="24" t="s">
        <v>10</v>
      </c>
      <c r="O6" s="25"/>
      <c r="P6" s="25"/>
      <c r="Q6" s="25"/>
      <c r="R6" s="26"/>
      <c r="CW6" s="101" t="s">
        <v>30</v>
      </c>
      <c r="EG6" s="153"/>
      <c r="EH6" s="153"/>
      <c r="EI6" s="153"/>
    </row>
    <row r="7" spans="1:139" s="5" customFormat="1" ht="12" customHeight="1" x14ac:dyDescent="0.2">
      <c r="A7" s="9" t="s">
        <v>6</v>
      </c>
      <c r="B7" s="8"/>
      <c r="C7" s="155">
        <v>2723</v>
      </c>
      <c r="D7" s="155"/>
      <c r="E7" s="10">
        <f>C7/T7</f>
        <v>0.68503144654088055</v>
      </c>
      <c r="G7" s="14" t="s">
        <v>6</v>
      </c>
      <c r="I7" s="20"/>
      <c r="J7" s="155">
        <v>157</v>
      </c>
      <c r="K7" s="155"/>
      <c r="L7" s="10">
        <f>J7/T7</f>
        <v>3.9496855345911949E-2</v>
      </c>
      <c r="N7" s="14" t="s">
        <v>6</v>
      </c>
      <c r="P7" s="155">
        <v>1095</v>
      </c>
      <c r="Q7" s="155"/>
      <c r="R7" s="10">
        <f>P7/T7</f>
        <v>0.27547169811320754</v>
      </c>
      <c r="S7" s="90"/>
      <c r="T7" s="63">
        <f>C7+J7+P7</f>
        <v>3975</v>
      </c>
      <c r="U7" s="101"/>
      <c r="V7" s="101"/>
      <c r="W7" s="101"/>
      <c r="X7" s="101"/>
      <c r="Y7" s="101"/>
      <c r="Z7" s="101"/>
      <c r="AA7" s="101"/>
      <c r="AB7" s="101"/>
      <c r="AC7" s="101"/>
      <c r="AD7" s="101"/>
      <c r="AE7" s="101"/>
      <c r="AF7" s="101"/>
      <c r="AG7" s="101"/>
      <c r="AH7" s="101"/>
      <c r="AI7" s="101"/>
      <c r="AJ7" s="101"/>
      <c r="AK7" s="101"/>
      <c r="AL7" s="101"/>
      <c r="AM7" s="101"/>
      <c r="AN7" s="101"/>
      <c r="AO7" s="101"/>
      <c r="AP7" s="101"/>
      <c r="AQ7" s="101"/>
      <c r="AR7" s="101"/>
      <c r="AS7" s="101"/>
      <c r="AT7" s="101"/>
      <c r="AU7" s="101"/>
      <c r="AV7" s="101"/>
      <c r="AW7" s="101"/>
      <c r="AX7" s="101"/>
      <c r="AY7" s="101"/>
      <c r="AZ7" s="101"/>
      <c r="BA7" s="101"/>
      <c r="BB7" s="101"/>
      <c r="BC7" s="101"/>
      <c r="BD7" s="101"/>
      <c r="BE7" s="101"/>
      <c r="BF7" s="101"/>
      <c r="BG7" s="101"/>
      <c r="BH7" s="101"/>
      <c r="BI7" s="101"/>
      <c r="BJ7" s="101"/>
      <c r="BK7" s="101"/>
      <c r="BL7" s="101"/>
      <c r="BM7" s="101"/>
      <c r="BN7" s="101"/>
      <c r="BO7" s="101"/>
      <c r="BP7" s="101"/>
      <c r="BQ7" s="101"/>
      <c r="BR7" s="101"/>
      <c r="BS7" s="101"/>
      <c r="BT7" s="101"/>
      <c r="BU7" s="101"/>
      <c r="BV7" s="101"/>
      <c r="BW7" s="101"/>
      <c r="BX7" s="101"/>
      <c r="BY7" s="101"/>
      <c r="BZ7" s="101"/>
      <c r="CA7" s="101"/>
      <c r="CB7" s="101"/>
      <c r="CC7" s="101"/>
      <c r="CD7" s="101"/>
      <c r="CE7" s="101"/>
      <c r="CF7" s="101"/>
      <c r="CG7" s="101"/>
      <c r="CH7" s="101"/>
      <c r="CI7" s="101"/>
      <c r="CJ7" s="101"/>
      <c r="CK7" s="101"/>
      <c r="CL7" s="101"/>
      <c r="CM7" s="101"/>
      <c r="CN7" s="101"/>
      <c r="CO7" s="101"/>
      <c r="CP7" s="101"/>
      <c r="CQ7" s="101"/>
      <c r="CR7" s="101"/>
      <c r="CS7" s="101"/>
      <c r="CT7" s="101"/>
      <c r="CU7" s="101"/>
      <c r="CV7" s="101"/>
      <c r="CW7" s="101">
        <f>J7+P7</f>
        <v>1252</v>
      </c>
      <c r="CX7" s="121">
        <f>CW7/T7</f>
        <v>0.3149685534591195</v>
      </c>
      <c r="CY7" s="101" t="s">
        <v>24</v>
      </c>
      <c r="CZ7" s="101"/>
      <c r="DA7" s="101"/>
      <c r="DB7" s="102"/>
      <c r="DC7" s="101"/>
      <c r="DD7" s="101"/>
      <c r="DE7" s="101"/>
      <c r="DF7" s="101"/>
      <c r="DG7" s="101"/>
      <c r="DH7" s="101"/>
      <c r="DI7" s="101"/>
      <c r="DJ7" s="101"/>
      <c r="DK7" s="63"/>
      <c r="DL7" s="63"/>
      <c r="DM7" s="63"/>
      <c r="DN7" s="63"/>
      <c r="DO7" s="63"/>
      <c r="DP7" s="63"/>
      <c r="DQ7" s="63"/>
      <c r="DR7" s="63"/>
      <c r="DS7" s="63"/>
      <c r="DT7" s="63"/>
      <c r="DU7" s="63"/>
      <c r="DV7" s="63"/>
      <c r="DW7" s="63"/>
      <c r="DX7" s="63"/>
      <c r="DY7" s="63"/>
      <c r="DZ7" s="63"/>
      <c r="EA7" s="63"/>
      <c r="EB7" s="63"/>
      <c r="EC7" s="63"/>
      <c r="ED7" s="63"/>
      <c r="EE7" s="63"/>
      <c r="EF7" s="63"/>
      <c r="EG7" s="64"/>
      <c r="EH7" s="64"/>
      <c r="EI7" s="93"/>
    </row>
    <row r="8" spans="1:139" s="5" customFormat="1" ht="12" customHeight="1" x14ac:dyDescent="0.2">
      <c r="A8" s="9" t="s">
        <v>7</v>
      </c>
      <c r="B8" s="8"/>
      <c r="C8" s="156">
        <v>74</v>
      </c>
      <c r="D8" s="156"/>
      <c r="E8" s="10">
        <f>C8/T8</f>
        <v>0.5</v>
      </c>
      <c r="G8" s="9" t="s">
        <v>7</v>
      </c>
      <c r="I8" s="20"/>
      <c r="J8" s="156">
        <v>5</v>
      </c>
      <c r="K8" s="156"/>
      <c r="L8" s="10">
        <f>J8/T8</f>
        <v>3.3783783783783786E-2</v>
      </c>
      <c r="N8" s="9" t="s">
        <v>7</v>
      </c>
      <c r="P8" s="156">
        <v>69</v>
      </c>
      <c r="Q8" s="156"/>
      <c r="R8" s="10">
        <f>P8/T8</f>
        <v>0.46621621621621623</v>
      </c>
      <c r="S8" s="90"/>
      <c r="T8" s="63">
        <f>C8+J8+P8</f>
        <v>148</v>
      </c>
      <c r="U8" s="101"/>
      <c r="V8" s="101"/>
      <c r="W8" s="101"/>
      <c r="X8" s="101"/>
      <c r="Y8" s="101"/>
      <c r="Z8" s="101"/>
      <c r="AA8" s="101"/>
      <c r="AB8" s="101"/>
      <c r="AC8" s="101"/>
      <c r="AD8" s="101"/>
      <c r="AE8" s="101"/>
      <c r="AF8" s="101"/>
      <c r="AG8" s="101"/>
      <c r="AH8" s="101"/>
      <c r="AI8" s="101"/>
      <c r="AJ8" s="101"/>
      <c r="AK8" s="101"/>
      <c r="AL8" s="101"/>
      <c r="AM8" s="101"/>
      <c r="AN8" s="101"/>
      <c r="AO8" s="101"/>
      <c r="AP8" s="101"/>
      <c r="AQ8" s="101"/>
      <c r="AR8" s="101"/>
      <c r="AS8" s="101"/>
      <c r="AT8" s="101"/>
      <c r="AU8" s="101"/>
      <c r="AV8" s="101"/>
      <c r="AW8" s="101"/>
      <c r="AX8" s="101"/>
      <c r="AY8" s="101"/>
      <c r="AZ8" s="101"/>
      <c r="BA8" s="101"/>
      <c r="BB8" s="101"/>
      <c r="BC8" s="101"/>
      <c r="BD8" s="101"/>
      <c r="BE8" s="101"/>
      <c r="BF8" s="101"/>
      <c r="BG8" s="101"/>
      <c r="BH8" s="101"/>
      <c r="BI8" s="101"/>
      <c r="BJ8" s="101"/>
      <c r="BK8" s="101"/>
      <c r="BL8" s="101"/>
      <c r="BM8" s="101"/>
      <c r="BN8" s="101"/>
      <c r="BO8" s="101"/>
      <c r="BP8" s="101"/>
      <c r="BQ8" s="101"/>
      <c r="BR8" s="101"/>
      <c r="BS8" s="101"/>
      <c r="BT8" s="101"/>
      <c r="BU8" s="101"/>
      <c r="BV8" s="101"/>
      <c r="BW8" s="101"/>
      <c r="BX8" s="101"/>
      <c r="BY8" s="101"/>
      <c r="BZ8" s="101"/>
      <c r="CA8" s="101"/>
      <c r="CB8" s="101"/>
      <c r="CC8" s="101"/>
      <c r="CD8" s="101"/>
      <c r="CE8" s="101"/>
      <c r="CF8" s="101"/>
      <c r="CG8" s="101"/>
      <c r="CH8" s="101"/>
      <c r="CI8" s="101"/>
      <c r="CJ8" s="101"/>
      <c r="CK8" s="101"/>
      <c r="CL8" s="101"/>
      <c r="CM8" s="101"/>
      <c r="CN8" s="101"/>
      <c r="CO8" s="101"/>
      <c r="CP8" s="101"/>
      <c r="CQ8" s="101"/>
      <c r="CR8" s="101"/>
      <c r="CS8" s="101"/>
      <c r="CT8" s="101"/>
      <c r="CU8" s="101"/>
      <c r="CV8" s="101"/>
      <c r="CW8" s="101">
        <f>J8+P8</f>
        <v>74</v>
      </c>
      <c r="CX8" s="121">
        <f>CW8/T8</f>
        <v>0.5</v>
      </c>
      <c r="CY8" s="101" t="s">
        <v>23</v>
      </c>
      <c r="CZ8" s="101"/>
      <c r="DA8" s="101"/>
      <c r="DB8" s="102"/>
      <c r="DC8" s="101"/>
      <c r="DD8" s="101"/>
      <c r="DE8" s="101"/>
      <c r="DF8" s="101"/>
      <c r="DG8" s="101"/>
      <c r="DH8" s="101"/>
      <c r="DI8" s="101"/>
      <c r="DJ8" s="101"/>
      <c r="DK8" s="63"/>
      <c r="DL8" s="63"/>
      <c r="DM8" s="63"/>
      <c r="DN8" s="63"/>
      <c r="DO8" s="63"/>
      <c r="DP8" s="63"/>
      <c r="DQ8" s="63"/>
      <c r="DR8" s="63"/>
      <c r="DS8" s="63"/>
      <c r="DT8" s="63"/>
      <c r="DU8" s="63"/>
      <c r="DV8" s="63"/>
      <c r="DW8" s="63"/>
      <c r="DX8" s="63"/>
      <c r="DY8" s="63"/>
      <c r="DZ8" s="63"/>
      <c r="EA8" s="63"/>
      <c r="EB8" s="63"/>
      <c r="EC8" s="63"/>
      <c r="ED8" s="63"/>
      <c r="EE8" s="63"/>
      <c r="EF8" s="63"/>
      <c r="EG8" s="64"/>
      <c r="EH8" s="64"/>
      <c r="EI8" s="93"/>
    </row>
    <row r="9" spans="1:139" s="5" customFormat="1" ht="12" customHeight="1" x14ac:dyDescent="0.2">
      <c r="A9" s="9" t="s">
        <v>8</v>
      </c>
      <c r="B9" s="8"/>
      <c r="C9" s="156">
        <v>3297</v>
      </c>
      <c r="D9" s="156"/>
      <c r="E9" s="10">
        <f>C9/T9</f>
        <v>0.68716131721550644</v>
      </c>
      <c r="G9" s="9" t="s">
        <v>8</v>
      </c>
      <c r="I9" s="20"/>
      <c r="J9" s="156">
        <v>189</v>
      </c>
      <c r="K9" s="156"/>
      <c r="L9" s="10">
        <f>J9/T9</f>
        <v>3.9391413088786992E-2</v>
      </c>
      <c r="N9" s="9" t="s">
        <v>8</v>
      </c>
      <c r="P9" s="156">
        <v>1312</v>
      </c>
      <c r="Q9" s="156"/>
      <c r="R9" s="10">
        <f>P9/T9</f>
        <v>0.27344726969570654</v>
      </c>
      <c r="S9" s="90"/>
      <c r="T9" s="63">
        <f>C9+J9+P9</f>
        <v>4798</v>
      </c>
      <c r="U9" s="101"/>
      <c r="V9" s="101"/>
      <c r="W9" s="101"/>
      <c r="X9" s="101"/>
      <c r="Y9" s="101"/>
      <c r="Z9" s="101"/>
      <c r="AA9" s="101"/>
      <c r="AB9" s="101"/>
      <c r="AC9" s="101"/>
      <c r="AD9" s="101"/>
      <c r="AE9" s="101"/>
      <c r="AF9" s="101"/>
      <c r="AG9" s="101"/>
      <c r="AH9" s="101"/>
      <c r="AI9" s="101"/>
      <c r="AJ9" s="101"/>
      <c r="AK9" s="101"/>
      <c r="AL9" s="101"/>
      <c r="AM9" s="101"/>
      <c r="AN9" s="101"/>
      <c r="AO9" s="101"/>
      <c r="AP9" s="101"/>
      <c r="AQ9" s="101"/>
      <c r="AR9" s="101"/>
      <c r="AS9" s="101"/>
      <c r="AT9" s="101"/>
      <c r="AU9" s="101"/>
      <c r="AV9" s="101"/>
      <c r="AW9" s="101"/>
      <c r="AX9" s="101"/>
      <c r="AY9" s="101"/>
      <c r="AZ9" s="101"/>
      <c r="BA9" s="101"/>
      <c r="BB9" s="101"/>
      <c r="BC9" s="101"/>
      <c r="BD9" s="101"/>
      <c r="BE9" s="101"/>
      <c r="BF9" s="101"/>
      <c r="BG9" s="101"/>
      <c r="BH9" s="101"/>
      <c r="BI9" s="101"/>
      <c r="BJ9" s="101"/>
      <c r="BK9" s="101"/>
      <c r="BL9" s="101"/>
      <c r="BM9" s="101"/>
      <c r="BN9" s="101"/>
      <c r="BO9" s="101"/>
      <c r="BP9" s="101"/>
      <c r="BQ9" s="101"/>
      <c r="BR9" s="101"/>
      <c r="BS9" s="101"/>
      <c r="BT9" s="101"/>
      <c r="BU9" s="101"/>
      <c r="BV9" s="101"/>
      <c r="BW9" s="101"/>
      <c r="BX9" s="101"/>
      <c r="BY9" s="101"/>
      <c r="BZ9" s="101"/>
      <c r="CA9" s="101"/>
      <c r="CB9" s="101"/>
      <c r="CC9" s="101"/>
      <c r="CD9" s="101"/>
      <c r="CE9" s="101"/>
      <c r="CF9" s="101"/>
      <c r="CG9" s="101"/>
      <c r="CH9" s="101"/>
      <c r="CI9" s="101"/>
      <c r="CJ9" s="101"/>
      <c r="CK9" s="101"/>
      <c r="CL9" s="101"/>
      <c r="CM9" s="101"/>
      <c r="CN9" s="101"/>
      <c r="CO9" s="101"/>
      <c r="CP9" s="101"/>
      <c r="CQ9" s="101"/>
      <c r="CR9" s="101"/>
      <c r="CS9" s="101"/>
      <c r="CT9" s="101"/>
      <c r="CU9" s="101"/>
      <c r="CV9" s="101"/>
      <c r="CW9" s="101">
        <f>J9+P9</f>
        <v>1501</v>
      </c>
      <c r="CX9" s="121">
        <f>CW9/T9</f>
        <v>0.31283868278449356</v>
      </c>
      <c r="CY9" s="101" t="s">
        <v>22</v>
      </c>
      <c r="CZ9" s="101"/>
      <c r="DA9" s="101"/>
      <c r="DB9" s="102"/>
      <c r="DC9" s="101"/>
      <c r="DD9" s="101"/>
      <c r="DE9" s="101"/>
      <c r="DF9" s="101"/>
      <c r="DG9" s="101"/>
      <c r="DH9" s="101"/>
      <c r="DI9" s="101"/>
      <c r="DJ9" s="101"/>
      <c r="DK9" s="63"/>
      <c r="DL9" s="63"/>
      <c r="DM9" s="63"/>
      <c r="DN9" s="63"/>
      <c r="DO9" s="63"/>
      <c r="DP9" s="63"/>
      <c r="DQ9" s="63"/>
      <c r="DR9" s="63"/>
      <c r="DS9" s="63"/>
      <c r="DT9" s="63"/>
      <c r="DU9" s="63"/>
      <c r="DV9" s="63"/>
      <c r="DW9" s="63"/>
      <c r="DX9" s="63"/>
      <c r="DY9" s="63"/>
      <c r="DZ9" s="63"/>
      <c r="EA9" s="63"/>
      <c r="EB9" s="63"/>
      <c r="EC9" s="63"/>
      <c r="ED9" s="63"/>
      <c r="EE9" s="63"/>
      <c r="EF9" s="63"/>
      <c r="EG9" s="64"/>
      <c r="EH9" s="64"/>
      <c r="EI9" s="93"/>
    </row>
    <row r="10" spans="1:139" ht="12" customHeight="1" x14ac:dyDescent="0.2">
      <c r="A10" s="11" t="s">
        <v>29</v>
      </c>
      <c r="B10" s="12"/>
      <c r="C10" s="157">
        <v>359</v>
      </c>
      <c r="D10" s="157"/>
      <c r="E10" s="13">
        <f>C10/T9</f>
        <v>7.4822842851187996E-2</v>
      </c>
      <c r="F10" s="5"/>
      <c r="G10" s="11" t="s">
        <v>29</v>
      </c>
      <c r="H10" s="6"/>
      <c r="I10" s="21"/>
      <c r="J10" s="157">
        <v>14</v>
      </c>
      <c r="K10" s="157"/>
      <c r="L10" s="13">
        <f>J10/T9</f>
        <v>2.9178824510212586E-3</v>
      </c>
      <c r="M10" s="5"/>
      <c r="N10" s="11" t="s">
        <v>29</v>
      </c>
      <c r="O10" s="6"/>
      <c r="P10" s="157">
        <v>169</v>
      </c>
      <c r="Q10" s="157"/>
      <c r="R10" s="13">
        <f>P10/T9</f>
        <v>3.5223009587328054E-2</v>
      </c>
      <c r="T10" s="63">
        <f>C10+J10+P10</f>
        <v>542</v>
      </c>
      <c r="CW10" s="101">
        <f>J10+P10</f>
        <v>183</v>
      </c>
      <c r="CX10" s="121">
        <f>CW10/T10</f>
        <v>0.33763837638376382</v>
      </c>
      <c r="CY10" s="102" t="s">
        <v>26</v>
      </c>
      <c r="CZ10" s="102"/>
      <c r="DA10" s="102"/>
      <c r="DB10" s="102"/>
      <c r="DC10" s="102"/>
      <c r="DD10" s="102"/>
      <c r="DE10" s="102"/>
      <c r="DF10" s="102"/>
      <c r="DG10" s="102"/>
      <c r="DH10" s="102"/>
      <c r="DI10" s="102"/>
      <c r="DJ10" s="102"/>
      <c r="DK10" s="64"/>
      <c r="DL10" s="64"/>
      <c r="DM10" s="64"/>
      <c r="DN10" s="64"/>
      <c r="DO10" s="64"/>
      <c r="DP10" s="64"/>
      <c r="DQ10" s="64"/>
      <c r="DR10" s="64"/>
      <c r="DS10" s="64"/>
      <c r="DT10" s="64"/>
      <c r="DU10" s="64"/>
      <c r="DV10" s="64"/>
      <c r="DW10" s="64"/>
      <c r="DX10" s="64"/>
      <c r="DY10" s="64"/>
      <c r="DZ10" s="64"/>
      <c r="EA10" s="64"/>
      <c r="EB10" s="64"/>
      <c r="EC10" s="64"/>
      <c r="ED10" s="64"/>
      <c r="EE10" s="64"/>
      <c r="EF10" s="64"/>
    </row>
    <row r="11" spans="1:139" ht="12" customHeight="1" x14ac:dyDescent="0.2">
      <c r="A11" s="1"/>
      <c r="D11" s="1"/>
      <c r="G11" s="1"/>
      <c r="K11" s="1"/>
      <c r="N11" s="1"/>
      <c r="P11" s="19"/>
      <c r="Q11" s="1"/>
      <c r="T11" s="64"/>
      <c r="U11" s="102"/>
      <c r="V11" s="102"/>
      <c r="W11" s="102"/>
      <c r="X11" s="102"/>
      <c r="Y11" s="102"/>
      <c r="Z11" s="102"/>
      <c r="AA11" s="102"/>
      <c r="AB11" s="102"/>
      <c r="AC11" s="102"/>
      <c r="AD11" s="102"/>
      <c r="AE11" s="102"/>
      <c r="AF11" s="102"/>
      <c r="AG11" s="102"/>
      <c r="AH11" s="102"/>
      <c r="AI11" s="102"/>
      <c r="AJ11" s="102"/>
      <c r="AK11" s="102"/>
      <c r="AL11" s="102"/>
      <c r="AM11" s="102"/>
      <c r="AN11" s="102"/>
      <c r="AO11" s="102"/>
      <c r="AP11" s="102"/>
      <c r="AQ11" s="102"/>
      <c r="AR11" s="102"/>
      <c r="AS11" s="102"/>
      <c r="AT11" s="102"/>
      <c r="AU11" s="102"/>
      <c r="AV11" s="102"/>
      <c r="AW11" s="102"/>
      <c r="AX11" s="102"/>
      <c r="AY11" s="102"/>
      <c r="AZ11" s="102"/>
      <c r="BA11" s="102"/>
      <c r="BB11" s="102"/>
      <c r="BC11" s="102"/>
      <c r="BD11" s="102"/>
      <c r="BE11" s="102"/>
      <c r="BF11" s="102"/>
      <c r="BG11" s="102"/>
      <c r="BH11" s="102"/>
      <c r="BI11" s="102"/>
      <c r="BJ11" s="102"/>
      <c r="BK11" s="102"/>
      <c r="BL11" s="102"/>
      <c r="BM11" s="102"/>
      <c r="BN11" s="102"/>
      <c r="BO11" s="102"/>
      <c r="BP11" s="102"/>
      <c r="BQ11" s="102"/>
      <c r="BR11" s="102"/>
      <c r="BS11" s="102"/>
      <c r="BT11" s="102"/>
      <c r="BU11" s="102"/>
      <c r="BV11" s="102"/>
      <c r="BW11" s="102"/>
      <c r="BX11" s="102"/>
      <c r="BY11" s="102"/>
      <c r="BZ11" s="102"/>
      <c r="CA11" s="102"/>
      <c r="CB11" s="102"/>
      <c r="CC11" s="102"/>
      <c r="CD11" s="102"/>
      <c r="CE11" s="102"/>
      <c r="CF11" s="102"/>
      <c r="CG11" s="102"/>
      <c r="CH11" s="102"/>
      <c r="CI11" s="102"/>
      <c r="CJ11" s="102"/>
      <c r="CK11" s="102"/>
      <c r="CL11" s="102"/>
      <c r="CM11" s="102"/>
      <c r="CN11" s="102"/>
      <c r="CO11" s="102"/>
      <c r="CP11" s="102"/>
      <c r="CQ11" s="102"/>
      <c r="CR11" s="102"/>
      <c r="CS11" s="102"/>
      <c r="CT11" s="102"/>
      <c r="CU11" s="102"/>
      <c r="CV11" s="102"/>
      <c r="CW11" s="102"/>
      <c r="CX11" s="102"/>
      <c r="CY11" s="102"/>
      <c r="CZ11" s="102"/>
      <c r="DA11" s="102"/>
      <c r="DB11" s="102"/>
      <c r="DC11" s="102"/>
      <c r="DD11" s="102"/>
      <c r="DE11" s="102"/>
      <c r="DF11" s="102"/>
      <c r="DG11" s="102"/>
      <c r="DH11" s="102"/>
      <c r="DI11" s="102"/>
      <c r="DJ11" s="102"/>
      <c r="DK11" s="64"/>
      <c r="DL11" s="64"/>
      <c r="DM11" s="64"/>
      <c r="DN11" s="64"/>
      <c r="DO11" s="64"/>
      <c r="DP11" s="64"/>
      <c r="DQ11" s="64"/>
      <c r="DR11" s="64"/>
      <c r="DS11" s="64"/>
      <c r="DT11" s="64"/>
      <c r="DU11" s="64"/>
      <c r="DV11" s="64"/>
      <c r="DW11" s="64"/>
      <c r="DX11" s="64"/>
      <c r="DY11" s="64"/>
      <c r="DZ11" s="64"/>
      <c r="EA11" s="64"/>
      <c r="EB11" s="64"/>
      <c r="EC11" s="64"/>
      <c r="ED11" s="64"/>
      <c r="EE11" s="64"/>
      <c r="EF11" s="64"/>
    </row>
    <row r="12" spans="1:139" ht="12" customHeight="1" x14ac:dyDescent="0.2">
      <c r="A12" s="22" t="s">
        <v>18</v>
      </c>
      <c r="B12" s="23"/>
      <c r="D12" s="22" t="s">
        <v>19</v>
      </c>
      <c r="E12" s="23"/>
      <c r="G12" s="22" t="s">
        <v>18</v>
      </c>
      <c r="H12" s="23"/>
      <c r="K12" s="22" t="s">
        <v>19</v>
      </c>
      <c r="L12" s="23"/>
      <c r="N12" s="22" t="s">
        <v>18</v>
      </c>
      <c r="O12" s="23"/>
      <c r="Q12" s="22" t="s">
        <v>19</v>
      </c>
      <c r="R12" s="23"/>
      <c r="CW12" s="122"/>
      <c r="CX12" s="101">
        <v>2001</v>
      </c>
      <c r="CY12" s="101">
        <v>2002</v>
      </c>
      <c r="CZ12" s="101">
        <v>2003</v>
      </c>
      <c r="DA12" s="101">
        <v>2004</v>
      </c>
      <c r="DB12" s="101">
        <v>2005</v>
      </c>
      <c r="DC12" s="101">
        <v>2006</v>
      </c>
      <c r="DD12" s="101">
        <v>2007</v>
      </c>
      <c r="DE12" s="101">
        <v>2008</v>
      </c>
      <c r="DF12" s="101">
        <v>2009</v>
      </c>
      <c r="DG12" s="101">
        <v>2010</v>
      </c>
      <c r="DH12" s="101">
        <v>2011</v>
      </c>
      <c r="DI12" s="101">
        <v>2012</v>
      </c>
      <c r="DJ12" s="101">
        <v>2013</v>
      </c>
      <c r="DK12" s="63">
        <v>2014</v>
      </c>
      <c r="DL12" s="63">
        <v>2015</v>
      </c>
      <c r="DM12" s="63">
        <v>2016</v>
      </c>
      <c r="DN12" s="63">
        <v>2017</v>
      </c>
      <c r="DO12" s="63">
        <v>2018</v>
      </c>
      <c r="DP12" s="64">
        <v>2001</v>
      </c>
      <c r="DQ12" s="64">
        <v>2002</v>
      </c>
      <c r="DR12" s="64">
        <v>2003</v>
      </c>
      <c r="DS12" s="64">
        <v>2004</v>
      </c>
      <c r="DT12" s="64">
        <v>2005</v>
      </c>
      <c r="DU12" s="64">
        <v>2006</v>
      </c>
      <c r="DV12" s="63">
        <v>2007</v>
      </c>
      <c r="DW12" s="63">
        <v>2008</v>
      </c>
      <c r="DX12" s="63">
        <v>2009</v>
      </c>
      <c r="DY12" s="63">
        <v>2010</v>
      </c>
      <c r="DZ12" s="63">
        <v>2011</v>
      </c>
      <c r="EA12" s="63">
        <v>2012</v>
      </c>
      <c r="EB12" s="63">
        <v>2013</v>
      </c>
      <c r="EC12" s="63">
        <v>2014</v>
      </c>
      <c r="ED12" s="63">
        <v>2015</v>
      </c>
      <c r="EE12" s="63">
        <v>2016</v>
      </c>
      <c r="EF12" s="63">
        <v>2017</v>
      </c>
      <c r="EG12" s="63">
        <v>2018</v>
      </c>
    </row>
    <row r="13" spans="1:139" ht="12" customHeight="1" x14ac:dyDescent="0.2">
      <c r="A13" s="33" t="s">
        <v>6</v>
      </c>
      <c r="B13" s="43">
        <v>1791</v>
      </c>
      <c r="C13" s="32"/>
      <c r="D13" s="33" t="s">
        <v>6</v>
      </c>
      <c r="E13" s="34">
        <v>664</v>
      </c>
      <c r="F13" s="32"/>
      <c r="G13" s="33" t="s">
        <v>6</v>
      </c>
      <c r="H13" s="34">
        <v>87</v>
      </c>
      <c r="I13" s="32"/>
      <c r="J13" s="32"/>
      <c r="K13" s="33" t="s">
        <v>6</v>
      </c>
      <c r="L13" s="34">
        <v>49</v>
      </c>
      <c r="M13" s="32"/>
      <c r="N13" s="33" t="s">
        <v>6</v>
      </c>
      <c r="O13" s="34">
        <v>684</v>
      </c>
      <c r="P13" s="32"/>
      <c r="Q13" s="33" t="s">
        <v>6</v>
      </c>
      <c r="R13" s="34">
        <v>320</v>
      </c>
      <c r="T13" s="65"/>
      <c r="U13" s="108"/>
      <c r="V13" s="108"/>
      <c r="W13" s="108"/>
      <c r="X13" s="108"/>
      <c r="Y13" s="108"/>
      <c r="Z13" s="108"/>
      <c r="AA13" s="108"/>
      <c r="AB13" s="108"/>
      <c r="AC13" s="108"/>
      <c r="AD13" s="108"/>
      <c r="AE13" s="108"/>
      <c r="AF13" s="108"/>
      <c r="AG13" s="108"/>
      <c r="AH13" s="108"/>
      <c r="AI13" s="108"/>
      <c r="AJ13" s="108"/>
      <c r="AK13" s="108"/>
      <c r="AL13" s="108"/>
      <c r="AM13" s="108"/>
      <c r="AN13" s="108"/>
      <c r="AO13" s="108"/>
      <c r="AP13" s="108"/>
      <c r="AQ13" s="108"/>
      <c r="AR13" s="108"/>
      <c r="AS13" s="108"/>
      <c r="AT13" s="108"/>
      <c r="AU13" s="108"/>
      <c r="AV13" s="108"/>
      <c r="AW13" s="108"/>
      <c r="AX13" s="108"/>
      <c r="AY13" s="108"/>
      <c r="AZ13" s="108"/>
      <c r="BA13" s="108"/>
      <c r="BB13" s="108"/>
      <c r="BC13" s="108"/>
      <c r="BD13" s="108"/>
      <c r="BE13" s="108"/>
      <c r="BF13" s="108"/>
      <c r="BG13" s="108"/>
      <c r="BH13" s="108"/>
      <c r="BI13" s="108"/>
      <c r="BJ13" s="108"/>
      <c r="BK13" s="108"/>
      <c r="BL13" s="108"/>
      <c r="BM13" s="108"/>
      <c r="BN13" s="108"/>
      <c r="BO13" s="108"/>
      <c r="BP13" s="108"/>
      <c r="BQ13" s="108"/>
      <c r="BR13" s="108"/>
      <c r="BS13" s="108"/>
      <c r="BT13" s="108"/>
      <c r="BU13" s="108"/>
      <c r="BV13" s="108"/>
      <c r="BW13" s="108"/>
      <c r="BX13" s="108"/>
      <c r="BY13" s="108"/>
      <c r="BZ13" s="108"/>
      <c r="CA13" s="108"/>
      <c r="CB13" s="108"/>
      <c r="CC13" s="108"/>
      <c r="CD13" s="108"/>
      <c r="CE13" s="108"/>
      <c r="CF13" s="108"/>
      <c r="CG13" s="108"/>
      <c r="CH13" s="108"/>
      <c r="CI13" s="108"/>
      <c r="CJ13" s="108"/>
      <c r="CK13" s="108"/>
      <c r="CL13" s="108"/>
      <c r="CM13" s="108"/>
      <c r="CN13" s="108"/>
      <c r="CO13" s="108"/>
      <c r="CP13" s="108"/>
      <c r="CQ13" s="108"/>
      <c r="CR13" s="108"/>
      <c r="CS13" s="108"/>
      <c r="CT13" s="108"/>
      <c r="CU13" s="108"/>
      <c r="CV13" s="108"/>
      <c r="CW13" s="101" t="s">
        <v>13</v>
      </c>
      <c r="CX13" s="117">
        <f t="shared" ref="CX13:DE13" si="0">DP13/4766</f>
        <v>1</v>
      </c>
      <c r="CY13" s="117">
        <f t="shared" si="0"/>
        <v>1.0665127989928662</v>
      </c>
      <c r="CZ13" s="117">
        <f t="shared" si="0"/>
        <v>1.1286193873268988</v>
      </c>
      <c r="DA13" s="117">
        <f t="shared" si="0"/>
        <v>1.066093159882501</v>
      </c>
      <c r="DB13" s="117">
        <f t="shared" si="0"/>
        <v>0.93705413344523714</v>
      </c>
      <c r="DC13" s="117">
        <f t="shared" si="0"/>
        <v>0.90264372639529999</v>
      </c>
      <c r="DD13" s="117">
        <f t="shared" si="0"/>
        <v>1.0031472933277381</v>
      </c>
      <c r="DE13" s="117">
        <f t="shared" si="0"/>
        <v>0.88040285354595049</v>
      </c>
      <c r="DF13" s="117">
        <f>DX13/4766</f>
        <v>0.66302979437683596</v>
      </c>
      <c r="DG13" s="117">
        <f>DY13/4766</f>
        <v>0.66995383969785982</v>
      </c>
      <c r="DH13" s="117">
        <f>DZ13/4766</f>
        <v>0.71044901384809067</v>
      </c>
      <c r="DI13" s="117">
        <f>EA13/4766</f>
        <v>0.70457406630297947</v>
      </c>
      <c r="DJ13" s="117">
        <f t="shared" ref="DJ13" si="1">EB13/4766</f>
        <v>0.73206042803189253</v>
      </c>
      <c r="DK13" s="94">
        <f>EC13/4766</f>
        <v>0.78220730172052033</v>
      </c>
      <c r="DL13" s="94">
        <f>ED13/4766</f>
        <v>0.77465379773394882</v>
      </c>
      <c r="DM13" s="94">
        <f>EE13/4766</f>
        <v>0.79563575325220315</v>
      </c>
      <c r="DN13" s="94">
        <f>EF13/4766</f>
        <v>0.81305077633235423</v>
      </c>
      <c r="DO13" s="94">
        <f>EG13/4766</f>
        <v>0.83403273185060844</v>
      </c>
      <c r="DP13" s="64">
        <v>4766</v>
      </c>
      <c r="DQ13" s="64">
        <v>5083</v>
      </c>
      <c r="DR13" s="64">
        <v>5379</v>
      </c>
      <c r="DS13" s="64">
        <v>5081</v>
      </c>
      <c r="DT13" s="64">
        <v>4466</v>
      </c>
      <c r="DU13" s="64">
        <v>4302</v>
      </c>
      <c r="DV13" s="63">
        <v>4781</v>
      </c>
      <c r="DW13" s="63">
        <v>4196</v>
      </c>
      <c r="DX13" s="63">
        <v>3160</v>
      </c>
      <c r="DY13" s="63">
        <v>3193</v>
      </c>
      <c r="DZ13" s="63">
        <v>3386</v>
      </c>
      <c r="EA13" s="63">
        <v>3358</v>
      </c>
      <c r="EB13" s="63">
        <v>3489</v>
      </c>
      <c r="EC13" s="63">
        <v>3728</v>
      </c>
      <c r="ED13" s="63">
        <v>3692</v>
      </c>
      <c r="EE13" s="63">
        <v>3792</v>
      </c>
      <c r="EF13" s="63">
        <v>3875</v>
      </c>
      <c r="EG13" s="63">
        <v>3975</v>
      </c>
    </row>
    <row r="14" spans="1:139" ht="12" customHeight="1" x14ac:dyDescent="0.2">
      <c r="A14" s="33" t="s">
        <v>11</v>
      </c>
      <c r="B14" s="43">
        <v>22</v>
      </c>
      <c r="C14" s="32"/>
      <c r="D14" s="33" t="s">
        <v>11</v>
      </c>
      <c r="E14" s="34">
        <v>43</v>
      </c>
      <c r="F14" s="32"/>
      <c r="G14" s="33" t="s">
        <v>11</v>
      </c>
      <c r="H14" s="34">
        <v>1</v>
      </c>
      <c r="I14" s="32"/>
      <c r="J14" s="32"/>
      <c r="K14" s="33" t="s">
        <v>11</v>
      </c>
      <c r="L14" s="34">
        <v>2</v>
      </c>
      <c r="M14" s="32"/>
      <c r="N14" s="33" t="s">
        <v>11</v>
      </c>
      <c r="O14" s="34">
        <v>14</v>
      </c>
      <c r="P14" s="32"/>
      <c r="Q14" s="33" t="s">
        <v>11</v>
      </c>
      <c r="R14" s="34">
        <v>51</v>
      </c>
      <c r="T14" s="65"/>
      <c r="U14" s="108"/>
      <c r="V14" s="108"/>
      <c r="W14" s="108"/>
      <c r="X14" s="108"/>
      <c r="Y14" s="108"/>
      <c r="Z14" s="108"/>
      <c r="AA14" s="108"/>
      <c r="AB14" s="108"/>
      <c r="AC14" s="108"/>
      <c r="AD14" s="108"/>
      <c r="AE14" s="108"/>
      <c r="AF14" s="108"/>
      <c r="AG14" s="108"/>
      <c r="AH14" s="108"/>
      <c r="AI14" s="108"/>
      <c r="AJ14" s="108"/>
      <c r="AK14" s="108"/>
      <c r="AL14" s="108"/>
      <c r="AM14" s="108"/>
      <c r="AN14" s="108"/>
      <c r="AO14" s="108"/>
      <c r="AP14" s="108"/>
      <c r="AQ14" s="108"/>
      <c r="AR14" s="108"/>
      <c r="AS14" s="108"/>
      <c r="AT14" s="108"/>
      <c r="AU14" s="108"/>
      <c r="AV14" s="108"/>
      <c r="AW14" s="108"/>
      <c r="AX14" s="108"/>
      <c r="AY14" s="108"/>
      <c r="AZ14" s="108"/>
      <c r="BA14" s="108"/>
      <c r="BB14" s="108"/>
      <c r="BC14" s="108"/>
      <c r="BD14" s="108"/>
      <c r="BE14" s="108"/>
      <c r="BF14" s="108"/>
      <c r="BG14" s="108"/>
      <c r="BH14" s="108"/>
      <c r="BI14" s="108"/>
      <c r="BJ14" s="108"/>
      <c r="BK14" s="108"/>
      <c r="BL14" s="108"/>
      <c r="BM14" s="108"/>
      <c r="BN14" s="108"/>
      <c r="BO14" s="108"/>
      <c r="BP14" s="108"/>
      <c r="BQ14" s="108"/>
      <c r="BR14" s="108"/>
      <c r="BS14" s="108"/>
      <c r="BT14" s="108"/>
      <c r="BU14" s="108"/>
      <c r="BV14" s="108"/>
      <c r="BW14" s="108"/>
      <c r="BX14" s="108"/>
      <c r="BY14" s="108"/>
      <c r="BZ14" s="108"/>
      <c r="CA14" s="108"/>
      <c r="CB14" s="108"/>
      <c r="CC14" s="108"/>
      <c r="CD14" s="108"/>
      <c r="CE14" s="108"/>
      <c r="CF14" s="108"/>
      <c r="CG14" s="108"/>
      <c r="CH14" s="108"/>
      <c r="CI14" s="108"/>
      <c r="CJ14" s="108"/>
      <c r="CK14" s="108"/>
      <c r="CL14" s="108"/>
      <c r="CM14" s="108"/>
      <c r="CN14" s="108"/>
      <c r="CO14" s="108"/>
      <c r="CP14" s="108"/>
      <c r="CQ14" s="108"/>
      <c r="CR14" s="108"/>
      <c r="CS14" s="108"/>
      <c r="CT14" s="108"/>
      <c r="CU14" s="108"/>
      <c r="CV14" s="108"/>
      <c r="CW14" s="101" t="s">
        <v>14</v>
      </c>
      <c r="CX14" s="117">
        <f t="shared" ref="CX14:DE14" si="2">DP14/2970</f>
        <v>1</v>
      </c>
      <c r="CY14" s="117">
        <f t="shared" si="2"/>
        <v>1.0777777777777777</v>
      </c>
      <c r="CZ14" s="117">
        <f t="shared" si="2"/>
        <v>1.1323232323232324</v>
      </c>
      <c r="DA14" s="117">
        <f t="shared" si="2"/>
        <v>1.0909090909090908</v>
      </c>
      <c r="DB14" s="117">
        <f t="shared" si="2"/>
        <v>0.95319865319865316</v>
      </c>
      <c r="DC14" s="117">
        <f t="shared" si="2"/>
        <v>0.92457912457912461</v>
      </c>
      <c r="DD14" s="117">
        <f t="shared" si="2"/>
        <v>0.99865319865319868</v>
      </c>
      <c r="DE14" s="117">
        <f t="shared" si="2"/>
        <v>0.92659932659932664</v>
      </c>
      <c r="DF14" s="117">
        <f>DX14/2970</f>
        <v>0.72020202020202018</v>
      </c>
      <c r="DG14" s="117">
        <f>DY14/2970</f>
        <v>0.72457912457912454</v>
      </c>
      <c r="DH14" s="117">
        <f>DZ14/2970</f>
        <v>0.78215488215488216</v>
      </c>
      <c r="DI14" s="117">
        <f>EA14/2970</f>
        <v>0.77575757575757576</v>
      </c>
      <c r="DJ14" s="117">
        <f t="shared" ref="DJ14" si="3">EB14/2970</f>
        <v>0.8</v>
      </c>
      <c r="DK14" s="94">
        <f>EC14/2970</f>
        <v>0.86397306397306395</v>
      </c>
      <c r="DL14" s="94">
        <f>ED14/2970</f>
        <v>0.86599326599326598</v>
      </c>
      <c r="DM14" s="94">
        <f>EE14/2970</f>
        <v>0.8794612794612795</v>
      </c>
      <c r="DN14" s="94">
        <f>EF14/2970</f>
        <v>0.89326599326599332</v>
      </c>
      <c r="DO14" s="94">
        <f>EG14/2970</f>
        <v>0.91683501683501678</v>
      </c>
      <c r="DP14" s="63">
        <v>2970</v>
      </c>
      <c r="DQ14" s="87">
        <v>3201</v>
      </c>
      <c r="DR14" s="87">
        <v>3363</v>
      </c>
      <c r="DS14" s="87">
        <v>3240</v>
      </c>
      <c r="DT14" s="87">
        <v>2831</v>
      </c>
      <c r="DU14" s="87">
        <v>2746</v>
      </c>
      <c r="DV14" s="63">
        <v>2966</v>
      </c>
      <c r="DW14" s="63">
        <v>2752</v>
      </c>
      <c r="DX14" s="63">
        <v>2139</v>
      </c>
      <c r="DY14" s="63">
        <v>2152</v>
      </c>
      <c r="DZ14" s="63">
        <v>2323</v>
      </c>
      <c r="EA14" s="63">
        <v>2304</v>
      </c>
      <c r="EB14" s="63">
        <v>2376</v>
      </c>
      <c r="EC14" s="63">
        <v>2566</v>
      </c>
      <c r="ED14" s="63">
        <v>2572</v>
      </c>
      <c r="EE14" s="63">
        <v>2612</v>
      </c>
      <c r="EF14" s="63">
        <v>2653</v>
      </c>
      <c r="EG14" s="63">
        <v>2723</v>
      </c>
    </row>
    <row r="15" spans="1:139" ht="12" customHeight="1" x14ac:dyDescent="0.2">
      <c r="A15" s="33" t="s">
        <v>12</v>
      </c>
      <c r="B15" s="43">
        <v>2021</v>
      </c>
      <c r="C15" s="32"/>
      <c r="D15" s="33" t="s">
        <v>12</v>
      </c>
      <c r="E15" s="34">
        <v>949</v>
      </c>
      <c r="F15" s="32"/>
      <c r="G15" s="33" t="s">
        <v>12</v>
      </c>
      <c r="H15" s="34">
        <v>98</v>
      </c>
      <c r="I15" s="32"/>
      <c r="J15" s="32"/>
      <c r="K15" s="33" t="s">
        <v>12</v>
      </c>
      <c r="L15" s="34">
        <v>67</v>
      </c>
      <c r="M15" s="32"/>
      <c r="N15" s="33" t="s">
        <v>12</v>
      </c>
      <c r="O15" s="34">
        <v>804</v>
      </c>
      <c r="P15" s="32"/>
      <c r="Q15" s="33" t="s">
        <v>12</v>
      </c>
      <c r="R15" s="34">
        <v>410</v>
      </c>
      <c r="T15" s="65"/>
      <c r="U15" s="108"/>
      <c r="V15" s="108"/>
      <c r="W15" s="108"/>
      <c r="X15" s="108"/>
      <c r="Y15" s="108"/>
      <c r="Z15" s="108"/>
      <c r="AA15" s="108"/>
      <c r="AB15" s="108"/>
      <c r="AC15" s="108"/>
      <c r="AD15" s="108"/>
      <c r="AE15" s="108"/>
      <c r="AF15" s="108"/>
      <c r="AG15" s="108"/>
      <c r="AH15" s="108"/>
      <c r="AI15" s="108"/>
      <c r="AJ15" s="108"/>
      <c r="AK15" s="108"/>
      <c r="AL15" s="108"/>
      <c r="AM15" s="108"/>
      <c r="AN15" s="108"/>
      <c r="AO15" s="108"/>
      <c r="AP15" s="108"/>
      <c r="AQ15" s="108"/>
      <c r="AR15" s="108"/>
      <c r="AS15" s="108"/>
      <c r="AT15" s="108"/>
      <c r="AU15" s="108"/>
      <c r="AV15" s="108"/>
      <c r="AW15" s="108"/>
      <c r="AX15" s="108"/>
      <c r="AY15" s="108"/>
      <c r="AZ15" s="108"/>
      <c r="BA15" s="108"/>
      <c r="BB15" s="108"/>
      <c r="BC15" s="108"/>
      <c r="BD15" s="108"/>
      <c r="BE15" s="108"/>
      <c r="BF15" s="108"/>
      <c r="BG15" s="108"/>
      <c r="BH15" s="108"/>
      <c r="BI15" s="108"/>
      <c r="BJ15" s="108"/>
      <c r="BK15" s="108"/>
      <c r="BL15" s="108"/>
      <c r="BM15" s="108"/>
      <c r="BN15" s="108"/>
      <c r="BO15" s="108"/>
      <c r="BP15" s="108"/>
      <c r="BQ15" s="108"/>
      <c r="BR15" s="108"/>
      <c r="BS15" s="108"/>
      <c r="BT15" s="108"/>
      <c r="BU15" s="108"/>
      <c r="BV15" s="108"/>
      <c r="BW15" s="108"/>
      <c r="BX15" s="108"/>
      <c r="BY15" s="108"/>
      <c r="BZ15" s="108"/>
      <c r="CA15" s="108"/>
      <c r="CB15" s="108"/>
      <c r="CC15" s="108"/>
      <c r="CD15" s="108"/>
      <c r="CE15" s="108"/>
      <c r="CF15" s="108"/>
      <c r="CG15" s="108"/>
      <c r="CH15" s="108"/>
      <c r="CI15" s="108"/>
      <c r="CJ15" s="108"/>
      <c r="CK15" s="108"/>
      <c r="CL15" s="108"/>
      <c r="CM15" s="108"/>
      <c r="CN15" s="108"/>
      <c r="CO15" s="108"/>
      <c r="CP15" s="108"/>
      <c r="CQ15" s="108"/>
      <c r="CR15" s="108"/>
      <c r="CS15" s="108"/>
      <c r="CT15" s="108"/>
      <c r="CU15" s="108"/>
      <c r="CV15" s="108"/>
      <c r="CW15" s="101" t="s">
        <v>15</v>
      </c>
      <c r="CX15" s="117">
        <f t="shared" ref="CX15:DE15" si="4">DP15/208</f>
        <v>1</v>
      </c>
      <c r="CY15" s="117">
        <f t="shared" si="4"/>
        <v>1.1442307692307692</v>
      </c>
      <c r="CZ15" s="117">
        <f t="shared" si="4"/>
        <v>1.1826923076923077</v>
      </c>
      <c r="DA15" s="117">
        <f t="shared" si="4"/>
        <v>1.0625</v>
      </c>
      <c r="DB15" s="117">
        <f t="shared" si="4"/>
        <v>1.1394230769230769</v>
      </c>
      <c r="DC15" s="117">
        <f t="shared" si="4"/>
        <v>0.92788461538461542</v>
      </c>
      <c r="DD15" s="117">
        <f t="shared" si="4"/>
        <v>1.1634615384615385</v>
      </c>
      <c r="DE15" s="117">
        <f t="shared" si="4"/>
        <v>0.89903846153846156</v>
      </c>
      <c r="DF15" s="117">
        <f>DX15/208</f>
        <v>0.75480769230769229</v>
      </c>
      <c r="DG15" s="117">
        <f>DY15/208</f>
        <v>0.75961538461538458</v>
      </c>
      <c r="DH15" s="117">
        <f>DZ15/208</f>
        <v>0.66346153846153844</v>
      </c>
      <c r="DI15" s="117">
        <f>EA15/208</f>
        <v>0.6875</v>
      </c>
      <c r="DJ15" s="117">
        <f t="shared" ref="DJ15" si="5">EB15/208</f>
        <v>0.86057692307692313</v>
      </c>
      <c r="DK15" s="94">
        <f>EC15/208</f>
        <v>0.78846153846153844</v>
      </c>
      <c r="DL15" s="94">
        <f>ED15/208</f>
        <v>0.69230769230769229</v>
      </c>
      <c r="DM15" s="94">
        <f>EE15/208</f>
        <v>0.79807692307692313</v>
      </c>
      <c r="DN15" s="94">
        <f>EF15/208</f>
        <v>0.63942307692307687</v>
      </c>
      <c r="DO15" s="94">
        <f>EG15/208</f>
        <v>0.75480769230769229</v>
      </c>
      <c r="DP15" s="63">
        <v>208</v>
      </c>
      <c r="DQ15" s="87">
        <v>238</v>
      </c>
      <c r="DR15" s="87">
        <v>246</v>
      </c>
      <c r="DS15" s="87">
        <v>221</v>
      </c>
      <c r="DT15" s="87">
        <v>237</v>
      </c>
      <c r="DU15" s="87">
        <v>193</v>
      </c>
      <c r="DV15" s="63">
        <v>242</v>
      </c>
      <c r="DW15" s="63">
        <v>187</v>
      </c>
      <c r="DX15" s="63">
        <v>157</v>
      </c>
      <c r="DY15" s="63">
        <v>158</v>
      </c>
      <c r="DZ15" s="63">
        <v>138</v>
      </c>
      <c r="EA15" s="63">
        <v>143</v>
      </c>
      <c r="EB15" s="63">
        <v>179</v>
      </c>
      <c r="EC15" s="63">
        <v>164</v>
      </c>
      <c r="ED15" s="63">
        <v>144</v>
      </c>
      <c r="EE15" s="63">
        <v>166</v>
      </c>
      <c r="EF15" s="63">
        <v>133</v>
      </c>
      <c r="EG15" s="63">
        <v>157</v>
      </c>
    </row>
    <row r="16" spans="1:139" ht="12" customHeight="1" x14ac:dyDescent="0.2">
      <c r="A16" s="35" t="s">
        <v>29</v>
      </c>
      <c r="B16" s="48">
        <v>138</v>
      </c>
      <c r="C16" s="32"/>
      <c r="D16" s="35" t="s">
        <v>29</v>
      </c>
      <c r="E16" s="49">
        <v>173</v>
      </c>
      <c r="F16" s="32"/>
      <c r="G16" s="35" t="s">
        <v>29</v>
      </c>
      <c r="H16" s="49">
        <v>5</v>
      </c>
      <c r="I16" s="32"/>
      <c r="J16" s="32"/>
      <c r="K16" s="35" t="s">
        <v>29</v>
      </c>
      <c r="L16" s="49">
        <v>4</v>
      </c>
      <c r="M16" s="32"/>
      <c r="N16" s="35" t="s">
        <v>29</v>
      </c>
      <c r="O16" s="49">
        <v>74</v>
      </c>
      <c r="P16" s="32"/>
      <c r="Q16" s="35" t="s">
        <v>29</v>
      </c>
      <c r="R16" s="49">
        <v>76</v>
      </c>
      <c r="T16" s="65"/>
      <c r="U16" s="108"/>
      <c r="V16" s="108"/>
      <c r="W16" s="108"/>
      <c r="X16" s="108"/>
      <c r="Y16" s="108"/>
      <c r="Z16" s="108"/>
      <c r="AA16" s="108"/>
      <c r="AB16" s="108"/>
      <c r="AC16" s="108"/>
      <c r="AD16" s="108"/>
      <c r="AE16" s="108"/>
      <c r="AF16" s="108"/>
      <c r="AG16" s="108"/>
      <c r="AH16" s="108"/>
      <c r="AI16" s="108"/>
      <c r="AJ16" s="108"/>
      <c r="AK16" s="108"/>
      <c r="AL16" s="108"/>
      <c r="AM16" s="108"/>
      <c r="AN16" s="108"/>
      <c r="AO16" s="108"/>
      <c r="AP16" s="108"/>
      <c r="AQ16" s="108"/>
      <c r="AR16" s="108"/>
      <c r="AS16" s="108"/>
      <c r="AT16" s="108"/>
      <c r="AU16" s="108"/>
      <c r="AV16" s="108"/>
      <c r="AW16" s="108"/>
      <c r="AX16" s="108"/>
      <c r="AY16" s="108"/>
      <c r="AZ16" s="108"/>
      <c r="BA16" s="108"/>
      <c r="BB16" s="108"/>
      <c r="BC16" s="108"/>
      <c r="BD16" s="108"/>
      <c r="BE16" s="108"/>
      <c r="BF16" s="108"/>
      <c r="BG16" s="108"/>
      <c r="BH16" s="108"/>
      <c r="BI16" s="108"/>
      <c r="BJ16" s="108"/>
      <c r="BK16" s="108"/>
      <c r="BL16" s="108"/>
      <c r="BM16" s="108"/>
      <c r="BN16" s="108"/>
      <c r="BO16" s="108"/>
      <c r="BP16" s="108"/>
      <c r="BQ16" s="108"/>
      <c r="BR16" s="108"/>
      <c r="BS16" s="108"/>
      <c r="BT16" s="108"/>
      <c r="BU16" s="108"/>
      <c r="BV16" s="108"/>
      <c r="BW16" s="108"/>
      <c r="BX16" s="108"/>
      <c r="BY16" s="108"/>
      <c r="BZ16" s="108"/>
      <c r="CA16" s="108"/>
      <c r="CB16" s="108"/>
      <c r="CC16" s="108"/>
      <c r="CD16" s="108"/>
      <c r="CE16" s="108"/>
      <c r="CF16" s="108"/>
      <c r="CG16" s="108"/>
      <c r="CH16" s="108"/>
      <c r="CI16" s="108"/>
      <c r="CJ16" s="108"/>
      <c r="CK16" s="108"/>
      <c r="CL16" s="108"/>
      <c r="CM16" s="108"/>
      <c r="CN16" s="108"/>
      <c r="CO16" s="108"/>
      <c r="CP16" s="108"/>
      <c r="CQ16" s="108"/>
      <c r="CR16" s="108"/>
      <c r="CS16" s="108"/>
      <c r="CT16" s="108"/>
      <c r="CU16" s="108"/>
      <c r="CV16" s="108"/>
      <c r="CW16" s="101" t="s">
        <v>16</v>
      </c>
      <c r="CX16" s="117">
        <f t="shared" ref="CX16:DE16" si="6">DP16/1588</f>
        <v>1</v>
      </c>
      <c r="CY16" s="117">
        <f t="shared" si="6"/>
        <v>1.035264483627204</v>
      </c>
      <c r="CZ16" s="117">
        <f t="shared" si="6"/>
        <v>1.114609571788413</v>
      </c>
      <c r="DA16" s="117">
        <f t="shared" si="6"/>
        <v>1.0201511335012594</v>
      </c>
      <c r="DB16" s="117">
        <f t="shared" si="6"/>
        <v>0.88035264483627207</v>
      </c>
      <c r="DC16" s="117">
        <f t="shared" si="6"/>
        <v>0.85831234256926947</v>
      </c>
      <c r="DD16" s="117">
        <f t="shared" si="6"/>
        <v>0.99055415617128462</v>
      </c>
      <c r="DE16" s="117">
        <f t="shared" si="6"/>
        <v>0.79156171284634758</v>
      </c>
      <c r="DF16" s="117">
        <f>DX16/1588</f>
        <v>0.54408060453400509</v>
      </c>
      <c r="DG16" s="117">
        <f>DY16/1588</f>
        <v>0.55604534005037787</v>
      </c>
      <c r="DH16" s="117">
        <f>DZ16/1588</f>
        <v>0.58249370277078083</v>
      </c>
      <c r="DI16" s="117">
        <f>EA16/1588</f>
        <v>0.57367758186397988</v>
      </c>
      <c r="DJ16" s="117">
        <f t="shared" ref="DJ16" si="7">EB16/1588</f>
        <v>0.58816120906801006</v>
      </c>
      <c r="DK16" s="94">
        <f>EC16/1588</f>
        <v>0.62846347607052899</v>
      </c>
      <c r="DL16" s="94">
        <f>ED16/1588</f>
        <v>0.61460957178841313</v>
      </c>
      <c r="DM16" s="94">
        <f>EE16/1588</f>
        <v>0.6385390428211587</v>
      </c>
      <c r="DN16" s="94">
        <f>EF16/1588</f>
        <v>0.6857682619647355</v>
      </c>
      <c r="DO16" s="94">
        <f>EG16/1588</f>
        <v>0.68954659949622166</v>
      </c>
      <c r="DP16" s="65">
        <v>1588</v>
      </c>
      <c r="DQ16" s="88">
        <v>1644</v>
      </c>
      <c r="DR16" s="88">
        <v>1770</v>
      </c>
      <c r="DS16" s="88">
        <v>1620</v>
      </c>
      <c r="DT16" s="88">
        <v>1398</v>
      </c>
      <c r="DU16" s="88">
        <v>1363</v>
      </c>
      <c r="DV16" s="63">
        <v>1573</v>
      </c>
      <c r="DW16" s="63">
        <v>1257</v>
      </c>
      <c r="DX16" s="63">
        <v>864</v>
      </c>
      <c r="DY16" s="63">
        <v>883</v>
      </c>
      <c r="DZ16" s="63">
        <v>925</v>
      </c>
      <c r="EA16" s="63">
        <v>911</v>
      </c>
      <c r="EB16" s="63">
        <v>934</v>
      </c>
      <c r="EC16" s="63">
        <v>998</v>
      </c>
      <c r="ED16" s="63">
        <v>976</v>
      </c>
      <c r="EE16" s="63">
        <v>1014</v>
      </c>
      <c r="EF16" s="63">
        <v>1089</v>
      </c>
      <c r="EG16" s="63">
        <v>1095</v>
      </c>
    </row>
    <row r="17" spans="1:138" ht="12" customHeight="1" x14ac:dyDescent="0.2">
      <c r="A17" s="31"/>
      <c r="B17" s="41"/>
      <c r="C17" s="7"/>
      <c r="D17" s="36"/>
      <c r="F17" s="7"/>
      <c r="G17" s="31"/>
      <c r="I17" s="7"/>
      <c r="J17" s="7"/>
      <c r="K17" s="36"/>
      <c r="M17" s="7"/>
      <c r="N17" s="31"/>
      <c r="P17" s="7"/>
      <c r="Q17" s="36"/>
      <c r="CY17" s="117"/>
      <c r="CZ17" s="117"/>
      <c r="DA17" s="117"/>
      <c r="DB17" s="117"/>
      <c r="DC17" s="117"/>
      <c r="DD17" s="117"/>
      <c r="DE17" s="117"/>
      <c r="DF17" s="117"/>
      <c r="DG17" s="117"/>
      <c r="DH17" s="117"/>
      <c r="DI17" s="117"/>
      <c r="DJ17" s="117"/>
      <c r="DK17" s="94"/>
      <c r="DL17" s="94"/>
      <c r="DM17" s="94"/>
      <c r="DN17" s="94"/>
      <c r="DO17" s="94"/>
      <c r="DP17" s="94"/>
      <c r="DQ17" s="94"/>
      <c r="DR17" s="94"/>
      <c r="DS17" s="94"/>
      <c r="EG17" s="92"/>
      <c r="EH17" s="92"/>
    </row>
    <row r="18" spans="1:138" ht="12" customHeight="1" x14ac:dyDescent="0.2">
      <c r="A18" s="22" t="s">
        <v>17</v>
      </c>
      <c r="B18" s="44"/>
      <c r="C18" s="7"/>
      <c r="D18" s="22" t="s">
        <v>21</v>
      </c>
      <c r="E18" s="23"/>
      <c r="F18" s="7"/>
      <c r="G18" s="22" t="s">
        <v>17</v>
      </c>
      <c r="H18" s="23"/>
      <c r="I18" s="7"/>
      <c r="J18" s="7"/>
      <c r="K18" s="22" t="s">
        <v>21</v>
      </c>
      <c r="L18" s="23"/>
      <c r="M18" s="7"/>
      <c r="N18" s="22" t="s">
        <v>17</v>
      </c>
      <c r="O18" s="23"/>
      <c r="P18" s="7"/>
      <c r="Q18" s="22" t="s">
        <v>21</v>
      </c>
      <c r="R18" s="23"/>
      <c r="T18" s="134"/>
      <c r="U18" s="132"/>
      <c r="V18" s="132"/>
      <c r="W18" s="132"/>
      <c r="X18" s="132"/>
      <c r="Y18" s="132"/>
      <c r="Z18" s="132"/>
      <c r="AA18" s="132"/>
      <c r="AB18" s="132"/>
      <c r="AC18" s="132"/>
      <c r="AD18" s="132"/>
      <c r="AE18" s="132"/>
      <c r="AF18" s="132"/>
      <c r="AG18" s="132"/>
      <c r="AH18" s="132"/>
      <c r="AI18" s="132"/>
      <c r="AJ18" s="132"/>
      <c r="AK18" s="132"/>
      <c r="AL18" s="132"/>
      <c r="AM18" s="132"/>
      <c r="AN18" s="132"/>
      <c r="AO18" s="132"/>
      <c r="AP18" s="132"/>
      <c r="AQ18" s="132"/>
      <c r="AR18" s="132"/>
      <c r="AS18" s="132"/>
      <c r="AT18" s="132"/>
      <c r="AU18" s="132"/>
      <c r="AV18" s="132"/>
      <c r="AW18" s="132"/>
      <c r="AX18" s="132"/>
      <c r="AY18" s="132"/>
      <c r="AZ18" s="132"/>
      <c r="BA18" s="132"/>
      <c r="BB18" s="132"/>
      <c r="BC18" s="132"/>
      <c r="BD18" s="132"/>
      <c r="BE18" s="132"/>
      <c r="BF18" s="132"/>
      <c r="BG18" s="132"/>
      <c r="BH18" s="132"/>
      <c r="BI18" s="132"/>
      <c r="BJ18" s="132"/>
      <c r="BK18" s="132"/>
      <c r="BL18" s="132"/>
      <c r="BM18" s="132"/>
      <c r="BN18" s="132"/>
      <c r="BO18" s="132"/>
      <c r="BP18" s="132"/>
      <c r="BQ18" s="132"/>
      <c r="BR18" s="132"/>
      <c r="BS18" s="132"/>
      <c r="BT18" s="132"/>
      <c r="BU18" s="132"/>
      <c r="BV18" s="132"/>
      <c r="BW18" s="132"/>
      <c r="BX18" s="132"/>
      <c r="BY18" s="132"/>
      <c r="BZ18" s="132"/>
      <c r="CA18" s="132"/>
      <c r="CB18" s="132"/>
      <c r="CC18" s="132"/>
      <c r="CD18" s="132"/>
      <c r="CE18" s="132"/>
      <c r="CF18" s="132"/>
      <c r="CG18" s="132"/>
      <c r="CH18" s="132"/>
      <c r="CI18" s="132"/>
      <c r="CJ18" s="132"/>
      <c r="CK18" s="132"/>
      <c r="CL18" s="132"/>
      <c r="CM18" s="132"/>
      <c r="CN18" s="132"/>
      <c r="CO18" s="132"/>
      <c r="CP18" s="132"/>
      <c r="CQ18" s="132"/>
      <c r="CR18" s="132"/>
      <c r="CS18" s="132"/>
      <c r="CT18" s="132"/>
      <c r="CU18" s="132"/>
      <c r="CV18" s="132"/>
      <c r="CZ18" s="101" t="s">
        <v>28</v>
      </c>
      <c r="DB18" s="117"/>
      <c r="DC18" s="118"/>
      <c r="DD18" s="118"/>
      <c r="DE18" s="118"/>
      <c r="DF18" s="118"/>
      <c r="DG18" s="118"/>
      <c r="DH18" s="117"/>
      <c r="DI18" s="117"/>
      <c r="DJ18" s="117"/>
      <c r="DK18" s="94"/>
      <c r="DL18" s="94"/>
      <c r="DM18" s="94"/>
      <c r="DN18" s="94"/>
      <c r="DO18" s="94"/>
      <c r="DP18" s="94"/>
      <c r="DQ18" s="94"/>
      <c r="DR18" s="94"/>
      <c r="DS18" s="94"/>
      <c r="EG18" s="92"/>
      <c r="EH18" s="92"/>
    </row>
    <row r="19" spans="1:138" ht="12" customHeight="1" x14ac:dyDescent="0.2">
      <c r="A19" s="15" t="s">
        <v>6</v>
      </c>
      <c r="B19" s="43">
        <v>1164</v>
      </c>
      <c r="C19" s="7"/>
      <c r="D19" s="38" t="s">
        <v>6</v>
      </c>
      <c r="E19" s="39">
        <v>271</v>
      </c>
      <c r="F19" s="42"/>
      <c r="G19" s="38" t="s">
        <v>6</v>
      </c>
      <c r="H19" s="39">
        <v>55</v>
      </c>
      <c r="I19" s="42"/>
      <c r="J19" s="42"/>
      <c r="K19" s="38" t="s">
        <v>6</v>
      </c>
      <c r="L19" s="39">
        <v>13</v>
      </c>
      <c r="M19" s="42"/>
      <c r="N19" s="38" t="s">
        <v>6</v>
      </c>
      <c r="O19" s="45">
        <v>479</v>
      </c>
      <c r="P19" s="42"/>
      <c r="Q19" s="38" t="s">
        <v>6</v>
      </c>
      <c r="R19" s="39">
        <v>122</v>
      </c>
      <c r="T19" s="67"/>
      <c r="U19" s="109"/>
      <c r="V19" s="109"/>
      <c r="W19" s="109"/>
      <c r="X19" s="109"/>
      <c r="Y19" s="109"/>
      <c r="Z19" s="109"/>
      <c r="AA19" s="109"/>
      <c r="AB19" s="109"/>
      <c r="AC19" s="109"/>
      <c r="AD19" s="109"/>
      <c r="AE19" s="109"/>
      <c r="AF19" s="109"/>
      <c r="AG19" s="109"/>
      <c r="AH19" s="109"/>
      <c r="AI19" s="109"/>
      <c r="AJ19" s="109"/>
      <c r="AK19" s="109"/>
      <c r="AL19" s="109"/>
      <c r="AM19" s="109"/>
      <c r="AN19" s="109"/>
      <c r="AO19" s="109"/>
      <c r="AP19" s="109"/>
      <c r="AQ19" s="109"/>
      <c r="AR19" s="109"/>
      <c r="AS19" s="109"/>
      <c r="AT19" s="109"/>
      <c r="AU19" s="109"/>
      <c r="AV19" s="109"/>
      <c r="AW19" s="109"/>
      <c r="AX19" s="109"/>
      <c r="AY19" s="109"/>
      <c r="AZ19" s="109"/>
      <c r="BA19" s="109"/>
      <c r="BB19" s="109"/>
      <c r="BC19" s="109"/>
      <c r="BD19" s="109"/>
      <c r="BE19" s="109"/>
      <c r="BF19" s="109"/>
      <c r="BG19" s="109"/>
      <c r="BH19" s="109"/>
      <c r="BI19" s="109"/>
      <c r="BJ19" s="109"/>
      <c r="BK19" s="109"/>
      <c r="BL19" s="109"/>
      <c r="BM19" s="109"/>
      <c r="BN19" s="109"/>
      <c r="BO19" s="109"/>
      <c r="BP19" s="109"/>
      <c r="BQ19" s="109"/>
      <c r="BR19" s="109"/>
      <c r="BS19" s="109"/>
      <c r="BT19" s="109"/>
      <c r="BU19" s="109"/>
      <c r="BV19" s="109"/>
      <c r="BW19" s="109"/>
      <c r="BX19" s="109"/>
      <c r="BY19" s="109"/>
      <c r="BZ19" s="109"/>
      <c r="CA19" s="109"/>
      <c r="CB19" s="109"/>
      <c r="CC19" s="109"/>
      <c r="CD19" s="109"/>
      <c r="CE19" s="109"/>
      <c r="CF19" s="109"/>
      <c r="CG19" s="109"/>
      <c r="CH19" s="109"/>
      <c r="CI19" s="109"/>
      <c r="CJ19" s="109"/>
      <c r="CK19" s="109"/>
      <c r="CL19" s="109"/>
      <c r="CM19" s="109"/>
      <c r="CN19" s="109"/>
      <c r="CO19" s="109"/>
      <c r="CP19" s="109"/>
      <c r="CQ19" s="109"/>
      <c r="CR19" s="109"/>
      <c r="CS19" s="109"/>
      <c r="CT19" s="109"/>
      <c r="CU19" s="109"/>
      <c r="CV19" s="109"/>
      <c r="CW19" s="110">
        <f>H19+O19</f>
        <v>534</v>
      </c>
      <c r="CX19" s="123" t="e">
        <f>CW19/T19</f>
        <v>#DIV/0!</v>
      </c>
      <c r="CY19" s="110"/>
      <c r="CZ19" s="110">
        <f>B13+H13+O13</f>
        <v>2562</v>
      </c>
      <c r="DA19" s="101">
        <f>H13+O13</f>
        <v>771</v>
      </c>
      <c r="DB19" s="123">
        <f>DA19/CZ19</f>
        <v>0.30093676814988291</v>
      </c>
      <c r="DC19" s="124"/>
      <c r="DD19" s="119"/>
      <c r="DE19" s="119"/>
      <c r="DF19" s="119"/>
      <c r="DG19" s="119"/>
      <c r="DH19" s="118"/>
      <c r="DI19" s="118"/>
      <c r="DJ19" s="118"/>
      <c r="DK19" s="95"/>
      <c r="DL19" s="95"/>
      <c r="DM19" s="95"/>
      <c r="DN19" s="95"/>
      <c r="DO19" s="95"/>
      <c r="DP19" s="95"/>
      <c r="DQ19" s="95"/>
      <c r="DR19" s="95"/>
      <c r="DS19" s="95"/>
      <c r="DT19" s="95"/>
      <c r="EG19" s="92"/>
      <c r="EH19" s="92"/>
    </row>
    <row r="20" spans="1:138" x14ac:dyDescent="0.2">
      <c r="A20" s="15" t="s">
        <v>11</v>
      </c>
      <c r="B20" s="43">
        <v>14</v>
      </c>
      <c r="C20" s="7"/>
      <c r="D20" s="38" t="s">
        <v>11</v>
      </c>
      <c r="E20" s="39">
        <v>25</v>
      </c>
      <c r="F20" s="42"/>
      <c r="G20" s="38" t="s">
        <v>11</v>
      </c>
      <c r="H20" s="39">
        <v>1</v>
      </c>
      <c r="I20" s="42"/>
      <c r="J20" s="42"/>
      <c r="K20" s="38" t="s">
        <v>11</v>
      </c>
      <c r="L20" s="39">
        <v>1</v>
      </c>
      <c r="M20" s="42"/>
      <c r="N20" s="38" t="s">
        <v>11</v>
      </c>
      <c r="O20" s="45">
        <v>5</v>
      </c>
      <c r="P20" s="42"/>
      <c r="Q20" s="38" t="s">
        <v>11</v>
      </c>
      <c r="R20" s="39">
        <v>23</v>
      </c>
      <c r="T20" s="67"/>
      <c r="U20" s="109"/>
      <c r="V20" s="109"/>
      <c r="W20" s="109"/>
      <c r="X20" s="109"/>
      <c r="Y20" s="109"/>
      <c r="Z20" s="109"/>
      <c r="AA20" s="109"/>
      <c r="AB20" s="109"/>
      <c r="AC20" s="109"/>
      <c r="AD20" s="109"/>
      <c r="AE20" s="109"/>
      <c r="AF20" s="109"/>
      <c r="AG20" s="109"/>
      <c r="AH20" s="109"/>
      <c r="AI20" s="109"/>
      <c r="AJ20" s="109"/>
      <c r="AK20" s="109"/>
      <c r="AL20" s="109"/>
      <c r="AM20" s="109"/>
      <c r="AN20" s="109"/>
      <c r="AO20" s="109"/>
      <c r="AP20" s="109"/>
      <c r="AQ20" s="109"/>
      <c r="AR20" s="109"/>
      <c r="AS20" s="109"/>
      <c r="AT20" s="109"/>
      <c r="AU20" s="109"/>
      <c r="AV20" s="109"/>
      <c r="AW20" s="109"/>
      <c r="AX20" s="109"/>
      <c r="AY20" s="109"/>
      <c r="AZ20" s="109"/>
      <c r="BA20" s="109"/>
      <c r="BB20" s="109"/>
      <c r="BC20" s="109"/>
      <c r="BD20" s="109"/>
      <c r="BE20" s="109"/>
      <c r="BF20" s="109"/>
      <c r="BG20" s="109"/>
      <c r="BH20" s="109"/>
      <c r="BI20" s="109"/>
      <c r="BJ20" s="109"/>
      <c r="BK20" s="109"/>
      <c r="BL20" s="109"/>
      <c r="BM20" s="109"/>
      <c r="BN20" s="109"/>
      <c r="BO20" s="109"/>
      <c r="BP20" s="109"/>
      <c r="BQ20" s="109"/>
      <c r="BR20" s="109"/>
      <c r="BS20" s="109"/>
      <c r="BT20" s="109"/>
      <c r="BU20" s="109"/>
      <c r="BV20" s="109"/>
      <c r="BW20" s="109"/>
      <c r="BX20" s="109"/>
      <c r="BY20" s="109"/>
      <c r="BZ20" s="109"/>
      <c r="CA20" s="109"/>
      <c r="CB20" s="109"/>
      <c r="CC20" s="109"/>
      <c r="CD20" s="109"/>
      <c r="CE20" s="109"/>
      <c r="CF20" s="109"/>
      <c r="CG20" s="109"/>
      <c r="CH20" s="109"/>
      <c r="CI20" s="109"/>
      <c r="CJ20" s="109"/>
      <c r="CK20" s="109"/>
      <c r="CL20" s="109"/>
      <c r="CM20" s="109"/>
      <c r="CN20" s="109"/>
      <c r="CO20" s="109"/>
      <c r="CP20" s="109"/>
      <c r="CQ20" s="109"/>
      <c r="CR20" s="109"/>
      <c r="CS20" s="109"/>
      <c r="CT20" s="109"/>
      <c r="CU20" s="109"/>
      <c r="CV20" s="109"/>
      <c r="CW20" s="110">
        <f t="shared" ref="CW20:CW22" si="8">H20+O20</f>
        <v>6</v>
      </c>
      <c r="CX20" s="123" t="e">
        <f>CW20/T20</f>
        <v>#DIV/0!</v>
      </c>
      <c r="CY20" s="110"/>
      <c r="CZ20" s="110">
        <f t="shared" ref="CZ20:CZ22" si="9">B14+H14+O14</f>
        <v>37</v>
      </c>
      <c r="DA20" s="101">
        <f>H14+O14</f>
        <v>15</v>
      </c>
      <c r="DB20" s="123">
        <f>DA20/CZ20</f>
        <v>0.40540540540540543</v>
      </c>
      <c r="DC20" s="112"/>
      <c r="DD20" s="119"/>
      <c r="DE20" s="119"/>
      <c r="DF20" s="119"/>
      <c r="DG20" s="119"/>
      <c r="DH20" s="118"/>
      <c r="DI20" s="118"/>
      <c r="DJ20" s="118"/>
      <c r="DK20" s="95"/>
      <c r="DL20" s="95"/>
      <c r="DM20" s="95"/>
      <c r="DN20" s="95"/>
      <c r="DO20" s="95"/>
      <c r="DP20" s="95"/>
      <c r="DQ20" s="95"/>
      <c r="DR20" s="95"/>
      <c r="DS20" s="95"/>
      <c r="DT20" s="95"/>
      <c r="EG20" s="92"/>
      <c r="EH20" s="92"/>
    </row>
    <row r="21" spans="1:138" ht="12.75" customHeight="1" x14ac:dyDescent="0.2">
      <c r="A21" s="15" t="s">
        <v>12</v>
      </c>
      <c r="B21" s="43">
        <v>1298</v>
      </c>
      <c r="C21" s="7"/>
      <c r="D21" s="38" t="s">
        <v>12</v>
      </c>
      <c r="E21" s="39">
        <v>407</v>
      </c>
      <c r="F21" s="42"/>
      <c r="G21" s="38" t="s">
        <v>12</v>
      </c>
      <c r="H21" s="39">
        <v>60</v>
      </c>
      <c r="I21" s="42"/>
      <c r="J21" s="42"/>
      <c r="K21" s="38" t="s">
        <v>12</v>
      </c>
      <c r="L21" s="39">
        <v>17</v>
      </c>
      <c r="M21" s="42"/>
      <c r="N21" s="38" t="s">
        <v>12</v>
      </c>
      <c r="O21" s="45">
        <v>556</v>
      </c>
      <c r="P21" s="42"/>
      <c r="Q21" s="38" t="s">
        <v>12</v>
      </c>
      <c r="R21" s="39">
        <v>159</v>
      </c>
      <c r="T21" s="67"/>
      <c r="U21" s="109"/>
      <c r="V21" s="109"/>
      <c r="W21" s="109"/>
      <c r="X21" s="109"/>
      <c r="Y21" s="109"/>
      <c r="Z21" s="109"/>
      <c r="AA21" s="109"/>
      <c r="AB21" s="109"/>
      <c r="AC21" s="109"/>
      <c r="AD21" s="109"/>
      <c r="AE21" s="109"/>
      <c r="AF21" s="109"/>
      <c r="AG21" s="109"/>
      <c r="AH21" s="109"/>
      <c r="AI21" s="109"/>
      <c r="AJ21" s="109"/>
      <c r="AK21" s="109"/>
      <c r="AL21" s="109"/>
      <c r="AM21" s="109"/>
      <c r="AN21" s="109"/>
      <c r="AO21" s="109"/>
      <c r="AP21" s="109"/>
      <c r="AQ21" s="109"/>
      <c r="AR21" s="109"/>
      <c r="AS21" s="109"/>
      <c r="AT21" s="109"/>
      <c r="AU21" s="109"/>
      <c r="AV21" s="109"/>
      <c r="AW21" s="109"/>
      <c r="AX21" s="109"/>
      <c r="AY21" s="109"/>
      <c r="AZ21" s="109"/>
      <c r="BA21" s="109"/>
      <c r="BB21" s="109"/>
      <c r="BC21" s="109"/>
      <c r="BD21" s="109"/>
      <c r="BE21" s="109"/>
      <c r="BF21" s="109"/>
      <c r="BG21" s="109"/>
      <c r="BH21" s="109"/>
      <c r="BI21" s="109"/>
      <c r="BJ21" s="109"/>
      <c r="BK21" s="109"/>
      <c r="BL21" s="109"/>
      <c r="BM21" s="109"/>
      <c r="BN21" s="109"/>
      <c r="BO21" s="109"/>
      <c r="BP21" s="109"/>
      <c r="BQ21" s="109"/>
      <c r="BR21" s="109"/>
      <c r="BS21" s="109"/>
      <c r="BT21" s="109"/>
      <c r="BU21" s="109"/>
      <c r="BV21" s="109"/>
      <c r="BW21" s="109"/>
      <c r="BX21" s="109"/>
      <c r="BY21" s="109"/>
      <c r="BZ21" s="109"/>
      <c r="CA21" s="109"/>
      <c r="CB21" s="109"/>
      <c r="CC21" s="109"/>
      <c r="CD21" s="109"/>
      <c r="CE21" s="109"/>
      <c r="CF21" s="109"/>
      <c r="CG21" s="109"/>
      <c r="CH21" s="109"/>
      <c r="CI21" s="109"/>
      <c r="CJ21" s="109"/>
      <c r="CK21" s="109"/>
      <c r="CL21" s="109"/>
      <c r="CM21" s="109"/>
      <c r="CN21" s="109"/>
      <c r="CO21" s="109"/>
      <c r="CP21" s="109"/>
      <c r="CQ21" s="109"/>
      <c r="CR21" s="109"/>
      <c r="CS21" s="109"/>
      <c r="CT21" s="109"/>
      <c r="CU21" s="109"/>
      <c r="CV21" s="109"/>
      <c r="CW21" s="110">
        <f t="shared" si="8"/>
        <v>616</v>
      </c>
      <c r="CX21" s="123" t="e">
        <f>CW21/T21</f>
        <v>#DIV/0!</v>
      </c>
      <c r="CY21" s="110"/>
      <c r="CZ21" s="110">
        <f t="shared" si="9"/>
        <v>2923</v>
      </c>
      <c r="DA21" s="101">
        <f>H15+O15</f>
        <v>902</v>
      </c>
      <c r="DB21" s="123">
        <f>DA21/CZ21</f>
        <v>0.30858706808073899</v>
      </c>
      <c r="DC21" s="112"/>
      <c r="DD21" s="125"/>
      <c r="DE21" s="125"/>
      <c r="DF21" s="125"/>
      <c r="DG21" s="125"/>
      <c r="DH21" s="120"/>
      <c r="DI21" s="118"/>
      <c r="DJ21" s="118"/>
      <c r="DK21" s="95"/>
      <c r="DL21" s="95"/>
      <c r="DM21" s="95"/>
      <c r="DN21" s="95"/>
      <c r="DO21" s="95"/>
      <c r="DP21" s="95"/>
      <c r="DQ21" s="95"/>
      <c r="DR21" s="95"/>
      <c r="DS21" s="95"/>
      <c r="DT21" s="95"/>
      <c r="EG21" s="92"/>
      <c r="EH21" s="92"/>
    </row>
    <row r="22" spans="1:138" ht="12.75" customHeight="1" x14ac:dyDescent="0.2">
      <c r="A22" s="35" t="s">
        <v>29</v>
      </c>
      <c r="B22" s="48">
        <v>41</v>
      </c>
      <c r="C22" s="7"/>
      <c r="D22" s="35" t="s">
        <v>29</v>
      </c>
      <c r="E22" s="40">
        <v>65</v>
      </c>
      <c r="F22" s="42"/>
      <c r="G22" s="46" t="s">
        <v>29</v>
      </c>
      <c r="H22" s="40">
        <v>2</v>
      </c>
      <c r="I22" s="42"/>
      <c r="J22" s="42"/>
      <c r="K22" s="46" t="s">
        <v>29</v>
      </c>
      <c r="L22" s="40">
        <v>1</v>
      </c>
      <c r="M22" s="42"/>
      <c r="N22" s="46" t="s">
        <v>29</v>
      </c>
      <c r="O22" s="47">
        <v>34</v>
      </c>
      <c r="P22" s="42"/>
      <c r="Q22" s="46" t="s">
        <v>29</v>
      </c>
      <c r="R22" s="40">
        <v>23</v>
      </c>
      <c r="T22" s="67"/>
      <c r="U22" s="109"/>
      <c r="V22" s="109"/>
      <c r="W22" s="109"/>
      <c r="X22" s="109"/>
      <c r="Y22" s="109"/>
      <c r="Z22" s="109"/>
      <c r="AA22" s="109"/>
      <c r="AB22" s="109"/>
      <c r="AC22" s="109"/>
      <c r="AD22" s="109"/>
      <c r="AE22" s="109"/>
      <c r="AF22" s="109"/>
      <c r="AG22" s="109"/>
      <c r="AH22" s="109"/>
      <c r="AI22" s="109"/>
      <c r="AJ22" s="109"/>
      <c r="AK22" s="109"/>
      <c r="AL22" s="109"/>
      <c r="AM22" s="109"/>
      <c r="AN22" s="109"/>
      <c r="AO22" s="109"/>
      <c r="AP22" s="109"/>
      <c r="AQ22" s="109"/>
      <c r="AR22" s="109"/>
      <c r="AS22" s="109"/>
      <c r="AT22" s="109"/>
      <c r="AU22" s="109"/>
      <c r="AV22" s="109"/>
      <c r="AW22" s="109"/>
      <c r="AX22" s="109"/>
      <c r="AY22" s="109"/>
      <c r="AZ22" s="109"/>
      <c r="BA22" s="109"/>
      <c r="BB22" s="109"/>
      <c r="BC22" s="109"/>
      <c r="BD22" s="109"/>
      <c r="BE22" s="109"/>
      <c r="BF22" s="109"/>
      <c r="BG22" s="109"/>
      <c r="BH22" s="109"/>
      <c r="BI22" s="109"/>
      <c r="BJ22" s="109"/>
      <c r="BK22" s="109"/>
      <c r="BL22" s="109"/>
      <c r="BM22" s="109"/>
      <c r="BN22" s="109"/>
      <c r="BO22" s="109"/>
      <c r="BP22" s="109"/>
      <c r="BQ22" s="109"/>
      <c r="BR22" s="109"/>
      <c r="BS22" s="109"/>
      <c r="BT22" s="109"/>
      <c r="BU22" s="109"/>
      <c r="BV22" s="109"/>
      <c r="BW22" s="109"/>
      <c r="BX22" s="109"/>
      <c r="BY22" s="109"/>
      <c r="BZ22" s="109"/>
      <c r="CA22" s="109"/>
      <c r="CB22" s="109"/>
      <c r="CC22" s="109"/>
      <c r="CD22" s="109"/>
      <c r="CE22" s="109"/>
      <c r="CF22" s="109"/>
      <c r="CG22" s="109"/>
      <c r="CH22" s="109"/>
      <c r="CI22" s="109"/>
      <c r="CJ22" s="109"/>
      <c r="CK22" s="109"/>
      <c r="CL22" s="109"/>
      <c r="CM22" s="109"/>
      <c r="CN22" s="109"/>
      <c r="CO22" s="109"/>
      <c r="CP22" s="109"/>
      <c r="CQ22" s="109"/>
      <c r="CR22" s="109"/>
      <c r="CS22" s="109"/>
      <c r="CT22" s="109"/>
      <c r="CU22" s="109"/>
      <c r="CV22" s="109"/>
      <c r="CW22" s="110">
        <f t="shared" si="8"/>
        <v>36</v>
      </c>
      <c r="CX22" s="123" t="e">
        <f>CW22/T22</f>
        <v>#DIV/0!</v>
      </c>
      <c r="CY22" s="110"/>
      <c r="CZ22" s="110">
        <f t="shared" si="9"/>
        <v>217</v>
      </c>
      <c r="DA22" s="101">
        <f>H16+O16</f>
        <v>79</v>
      </c>
      <c r="DB22" s="123">
        <f>DA22/CZ22</f>
        <v>0.36405529953917048</v>
      </c>
      <c r="DC22" s="112"/>
      <c r="DD22" s="119"/>
      <c r="DE22" s="118"/>
      <c r="DF22" s="118"/>
      <c r="DG22" s="118"/>
      <c r="DH22" s="118"/>
      <c r="DI22" s="118"/>
      <c r="DJ22" s="118"/>
      <c r="DK22" s="95"/>
      <c r="DL22" s="95"/>
      <c r="DM22" s="95"/>
      <c r="DN22" s="95"/>
      <c r="DO22" s="95"/>
      <c r="DP22" s="95"/>
      <c r="DQ22" s="95"/>
      <c r="DR22" s="95"/>
      <c r="DS22" s="95"/>
      <c r="DT22" s="95"/>
      <c r="DU22" s="65"/>
      <c r="DV22" s="65"/>
      <c r="DW22" s="65"/>
      <c r="DX22" s="65"/>
      <c r="DY22" s="65"/>
      <c r="DZ22" s="65"/>
      <c r="EA22" s="65"/>
      <c r="EB22" s="65"/>
      <c r="EC22" s="65"/>
      <c r="ED22" s="65"/>
      <c r="EE22" s="65"/>
      <c r="EF22" s="65"/>
      <c r="EG22" s="92"/>
      <c r="EH22" s="92"/>
    </row>
    <row r="23" spans="1:138" ht="12" customHeight="1" x14ac:dyDescent="0.2">
      <c r="A23" s="54"/>
      <c r="B23" s="54"/>
      <c r="C23" s="55"/>
      <c r="D23" s="55"/>
      <c r="E23" s="56"/>
      <c r="F23" s="55"/>
      <c r="G23" s="55"/>
      <c r="H23" s="56"/>
      <c r="I23" s="55"/>
      <c r="J23" s="55"/>
      <c r="K23" s="55"/>
      <c r="L23" s="56"/>
      <c r="M23" s="55"/>
      <c r="N23" s="55"/>
      <c r="O23" s="56"/>
      <c r="P23" s="55"/>
      <c r="Q23" s="55"/>
      <c r="R23" s="56"/>
      <c r="T23" s="68"/>
      <c r="U23" s="110"/>
      <c r="V23" s="110"/>
      <c r="W23" s="110"/>
      <c r="X23" s="110"/>
      <c r="Y23" s="110"/>
      <c r="Z23" s="110"/>
      <c r="AA23" s="110"/>
      <c r="AB23" s="110"/>
      <c r="AC23" s="110"/>
      <c r="AD23" s="110"/>
      <c r="AE23" s="110"/>
      <c r="AF23" s="110"/>
      <c r="AG23" s="110"/>
      <c r="AH23" s="110"/>
      <c r="AI23" s="110"/>
      <c r="AJ23" s="110"/>
      <c r="AK23" s="110"/>
      <c r="AL23" s="110"/>
      <c r="AM23" s="110"/>
      <c r="AN23" s="110"/>
      <c r="AO23" s="110"/>
      <c r="AP23" s="110"/>
      <c r="AQ23" s="110"/>
      <c r="AR23" s="110"/>
      <c r="AS23" s="110"/>
      <c r="AT23" s="110"/>
      <c r="AU23" s="110"/>
      <c r="AV23" s="110"/>
      <c r="AW23" s="110"/>
      <c r="AX23" s="110"/>
      <c r="AY23" s="110"/>
      <c r="AZ23" s="110"/>
      <c r="BA23" s="110"/>
      <c r="BB23" s="110"/>
      <c r="BC23" s="110"/>
      <c r="BD23" s="110"/>
      <c r="BE23" s="110"/>
      <c r="BF23" s="110"/>
      <c r="BG23" s="110"/>
      <c r="BH23" s="110"/>
      <c r="BI23" s="110"/>
      <c r="BJ23" s="110"/>
      <c r="BK23" s="110"/>
      <c r="BL23" s="110"/>
      <c r="BM23" s="110"/>
      <c r="BN23" s="110"/>
      <c r="BO23" s="110"/>
      <c r="BP23" s="110"/>
      <c r="BQ23" s="110"/>
      <c r="BR23" s="110"/>
      <c r="BS23" s="110"/>
      <c r="BT23" s="110"/>
      <c r="BU23" s="110"/>
      <c r="BV23" s="110"/>
      <c r="BW23" s="110"/>
      <c r="BX23" s="110"/>
      <c r="BY23" s="110"/>
      <c r="BZ23" s="110"/>
      <c r="CA23" s="110"/>
      <c r="CB23" s="110"/>
      <c r="CC23" s="110"/>
      <c r="CD23" s="110"/>
      <c r="CE23" s="110"/>
      <c r="CF23" s="110"/>
      <c r="CG23" s="110"/>
      <c r="CH23" s="110"/>
      <c r="CI23" s="110"/>
      <c r="CJ23" s="110"/>
      <c r="CK23" s="110"/>
      <c r="CL23" s="110"/>
      <c r="CM23" s="110"/>
      <c r="CN23" s="110"/>
      <c r="CO23" s="110"/>
      <c r="CP23" s="110"/>
      <c r="CQ23" s="110"/>
      <c r="CR23" s="110"/>
      <c r="CS23" s="110"/>
      <c r="CT23" s="110"/>
      <c r="CU23" s="110"/>
      <c r="CV23" s="110"/>
      <c r="CW23" s="110"/>
      <c r="CX23" s="110"/>
      <c r="CY23" s="110"/>
      <c r="CZ23" s="110"/>
      <c r="DA23" s="162"/>
      <c r="DB23" s="162"/>
      <c r="DC23" s="124"/>
      <c r="DI23" s="118"/>
      <c r="DJ23" s="118"/>
      <c r="DK23" s="95"/>
      <c r="DL23" s="95"/>
      <c r="DM23" s="95"/>
      <c r="DN23" s="95"/>
      <c r="DO23" s="95"/>
      <c r="DP23" s="95"/>
      <c r="DQ23" s="95"/>
      <c r="DR23" s="95"/>
      <c r="DS23" s="95"/>
      <c r="DT23" s="95"/>
      <c r="DU23" s="107"/>
      <c r="DV23" s="107"/>
      <c r="DW23" s="107"/>
      <c r="DX23" s="107"/>
      <c r="DY23" s="107"/>
      <c r="DZ23" s="154"/>
      <c r="EA23" s="154"/>
      <c r="EB23" s="154"/>
      <c r="EC23" s="107"/>
      <c r="ED23" s="65"/>
      <c r="EE23" s="65"/>
      <c r="EF23" s="65"/>
      <c r="EG23" s="92"/>
      <c r="EH23" s="92"/>
    </row>
    <row r="24" spans="1:138" ht="13.5" customHeight="1" x14ac:dyDescent="0.2">
      <c r="A24" s="161" t="s">
        <v>70</v>
      </c>
      <c r="B24" s="161"/>
      <c r="C24" s="161"/>
      <c r="D24" s="161"/>
      <c r="E24" s="161"/>
      <c r="F24" s="161"/>
      <c r="G24" s="161"/>
      <c r="H24" s="161"/>
      <c r="I24" s="161"/>
      <c r="J24" s="161"/>
      <c r="K24" s="161"/>
      <c r="L24" s="161"/>
      <c r="M24" s="161"/>
      <c r="N24" s="161"/>
      <c r="O24" s="59"/>
      <c r="P24" s="59"/>
      <c r="Q24" s="59"/>
      <c r="R24" s="59"/>
      <c r="T24" s="65"/>
      <c r="U24" s="108"/>
      <c r="V24" s="108"/>
      <c r="W24" s="108"/>
      <c r="X24" s="108"/>
      <c r="Y24" s="108"/>
      <c r="Z24" s="108"/>
      <c r="AA24" s="108"/>
      <c r="AB24" s="108"/>
      <c r="AC24" s="108"/>
      <c r="AD24" s="108"/>
      <c r="AE24" s="108"/>
      <c r="AF24" s="108"/>
      <c r="AG24" s="108"/>
      <c r="AH24" s="108"/>
      <c r="AI24" s="108"/>
      <c r="AJ24" s="108"/>
      <c r="AK24" s="108"/>
      <c r="AL24" s="108"/>
      <c r="AM24" s="108"/>
      <c r="AN24" s="108"/>
      <c r="AO24" s="108"/>
      <c r="AP24" s="108"/>
      <c r="AQ24" s="108"/>
      <c r="AR24" s="108"/>
      <c r="AS24" s="108"/>
      <c r="AT24" s="108"/>
      <c r="AU24" s="108"/>
      <c r="AV24" s="108"/>
      <c r="AW24" s="108"/>
      <c r="AX24" s="108"/>
      <c r="AY24" s="108"/>
      <c r="AZ24" s="108"/>
      <c r="BA24" s="108"/>
      <c r="BB24" s="108"/>
      <c r="BC24" s="108"/>
      <c r="BD24" s="108"/>
      <c r="BE24" s="108"/>
      <c r="BF24" s="108"/>
      <c r="BG24" s="108"/>
      <c r="BH24" s="108"/>
      <c r="BI24" s="108"/>
      <c r="BJ24" s="108"/>
      <c r="BK24" s="108"/>
      <c r="BL24" s="108"/>
      <c r="BM24" s="108"/>
      <c r="BN24" s="108"/>
      <c r="BO24" s="108"/>
      <c r="BP24" s="108"/>
      <c r="BQ24" s="108"/>
      <c r="BR24" s="108"/>
      <c r="BS24" s="108"/>
      <c r="BT24" s="108"/>
      <c r="BU24" s="108"/>
      <c r="BV24" s="108"/>
      <c r="BW24" s="108"/>
      <c r="BX24" s="108"/>
      <c r="BY24" s="108"/>
      <c r="BZ24" s="108"/>
      <c r="CA24" s="108"/>
      <c r="CB24" s="108"/>
      <c r="CC24" s="108"/>
      <c r="CD24" s="108"/>
      <c r="CE24" s="108"/>
      <c r="CF24" s="108"/>
      <c r="CG24" s="108"/>
      <c r="CH24" s="108"/>
      <c r="CI24" s="108"/>
      <c r="CJ24" s="108"/>
      <c r="CK24" s="108"/>
      <c r="CL24" s="108"/>
      <c r="CM24" s="108"/>
      <c r="CN24" s="108"/>
      <c r="CO24" s="108"/>
      <c r="CP24" s="108"/>
      <c r="CQ24" s="108"/>
      <c r="CR24" s="108"/>
      <c r="CS24" s="108"/>
      <c r="CT24" s="108"/>
      <c r="CU24" s="108"/>
      <c r="CV24" s="108"/>
      <c r="CW24" s="126"/>
      <c r="CX24" s="126"/>
      <c r="CY24" s="126"/>
      <c r="CZ24" s="126" t="s">
        <v>31</v>
      </c>
      <c r="DA24" s="127"/>
      <c r="DB24" s="108"/>
      <c r="DC24" s="112"/>
      <c r="DD24" s="119"/>
      <c r="DE24" s="118"/>
      <c r="DF24" s="118"/>
      <c r="DG24" s="118"/>
      <c r="DH24" s="118"/>
      <c r="DI24" s="118"/>
      <c r="DJ24" s="118"/>
      <c r="DK24" s="95"/>
      <c r="DL24" s="95"/>
      <c r="DM24" s="95"/>
      <c r="DN24" s="95"/>
      <c r="DO24" s="95"/>
      <c r="DP24" s="98"/>
      <c r="DQ24" s="98"/>
      <c r="DR24" s="98"/>
      <c r="DS24" s="98"/>
      <c r="DT24" s="95"/>
      <c r="DU24" s="65"/>
      <c r="DV24" s="65"/>
      <c r="DW24" s="65"/>
      <c r="DX24" s="65"/>
      <c r="DY24" s="65"/>
      <c r="DZ24" s="65"/>
      <c r="EA24" s="65"/>
      <c r="EB24" s="65"/>
      <c r="EC24" s="65"/>
      <c r="ED24" s="65"/>
      <c r="EE24" s="65"/>
      <c r="EF24" s="65"/>
      <c r="EG24" s="92"/>
      <c r="EH24" s="92"/>
    </row>
    <row r="25" spans="1:138" ht="13.5" customHeight="1" x14ac:dyDescent="0.2">
      <c r="A25" s="60"/>
      <c r="B25" s="161" t="s">
        <v>73</v>
      </c>
      <c r="C25" s="161"/>
      <c r="D25" s="161"/>
      <c r="E25" s="161"/>
      <c r="F25" s="161"/>
      <c r="G25" s="161"/>
      <c r="H25" s="161"/>
      <c r="I25" s="161"/>
      <c r="J25" s="161"/>
      <c r="K25" s="161"/>
      <c r="L25" s="161"/>
      <c r="M25" s="161"/>
      <c r="N25" s="161"/>
      <c r="O25" s="161"/>
      <c r="P25" s="161"/>
      <c r="Q25" s="59"/>
      <c r="R25" s="59"/>
      <c r="T25" s="65"/>
      <c r="U25" s="108"/>
      <c r="V25" s="108"/>
      <c r="W25" s="108"/>
      <c r="X25" s="108"/>
      <c r="Y25" s="108"/>
      <c r="Z25" s="108"/>
      <c r="AA25" s="108"/>
      <c r="AB25" s="108"/>
      <c r="AC25" s="108"/>
      <c r="AD25" s="108"/>
      <c r="AE25" s="108"/>
      <c r="AF25" s="108"/>
      <c r="AG25" s="108"/>
      <c r="AH25" s="108"/>
      <c r="AI25" s="108"/>
      <c r="AJ25" s="108"/>
      <c r="AK25" s="108"/>
      <c r="AL25" s="108"/>
      <c r="AM25" s="108"/>
      <c r="AN25" s="108"/>
      <c r="AO25" s="108"/>
      <c r="AP25" s="108"/>
      <c r="AQ25" s="108"/>
      <c r="AR25" s="108"/>
      <c r="AS25" s="108"/>
      <c r="AT25" s="108"/>
      <c r="AU25" s="108"/>
      <c r="AV25" s="108"/>
      <c r="AW25" s="108"/>
      <c r="AX25" s="108"/>
      <c r="AY25" s="108"/>
      <c r="AZ25" s="108"/>
      <c r="BA25" s="108"/>
      <c r="BB25" s="108"/>
      <c r="BC25" s="108"/>
      <c r="BD25" s="108"/>
      <c r="BE25" s="108"/>
      <c r="BF25" s="108"/>
      <c r="BG25" s="108"/>
      <c r="BH25" s="108"/>
      <c r="BI25" s="108"/>
      <c r="BJ25" s="108"/>
      <c r="BK25" s="108"/>
      <c r="BL25" s="108"/>
      <c r="BM25" s="108"/>
      <c r="BN25" s="108"/>
      <c r="BO25" s="108"/>
      <c r="BP25" s="108"/>
      <c r="BQ25" s="108"/>
      <c r="BR25" s="108"/>
      <c r="BS25" s="108"/>
      <c r="BT25" s="108"/>
      <c r="BU25" s="108"/>
      <c r="BV25" s="108"/>
      <c r="BW25" s="108"/>
      <c r="BX25" s="108"/>
      <c r="BY25" s="108"/>
      <c r="BZ25" s="108"/>
      <c r="CA25" s="108"/>
      <c r="CB25" s="108"/>
      <c r="CC25" s="108"/>
      <c r="CD25" s="108"/>
      <c r="CE25" s="108"/>
      <c r="CF25" s="108"/>
      <c r="CG25" s="108"/>
      <c r="CH25" s="108"/>
      <c r="CI25" s="108"/>
      <c r="CJ25" s="108"/>
      <c r="CK25" s="108"/>
      <c r="CL25" s="108"/>
      <c r="CM25" s="108"/>
      <c r="CN25" s="108"/>
      <c r="CO25" s="108"/>
      <c r="CP25" s="108"/>
      <c r="CQ25" s="108"/>
      <c r="CR25" s="108"/>
      <c r="CS25" s="108"/>
      <c r="CT25" s="108"/>
      <c r="CU25" s="108"/>
      <c r="CV25" s="108"/>
      <c r="CW25" s="108">
        <f>L13+R13</f>
        <v>369</v>
      </c>
      <c r="CX25" s="123" t="e">
        <f>CW25/T25</f>
        <v>#DIV/0!</v>
      </c>
      <c r="CY25" s="128"/>
      <c r="CZ25" s="128">
        <f>E19+L19+R19</f>
        <v>406</v>
      </c>
      <c r="DA25" s="101">
        <f>L19+R19</f>
        <v>135</v>
      </c>
      <c r="DB25" s="123">
        <f>DA25/CZ25</f>
        <v>0.33251231527093594</v>
      </c>
      <c r="DC25" s="112"/>
      <c r="DD25" s="119"/>
      <c r="DE25" s="119"/>
      <c r="DF25" s="119"/>
      <c r="DG25" s="119"/>
      <c r="DH25" s="118"/>
      <c r="DI25" s="119"/>
      <c r="DJ25" s="118"/>
      <c r="DK25" s="95"/>
      <c r="DL25" s="95"/>
      <c r="DM25" s="95"/>
      <c r="DN25" s="95"/>
      <c r="DO25" s="95"/>
      <c r="DP25" s="95"/>
      <c r="DQ25" s="95"/>
      <c r="DR25" s="95"/>
      <c r="DS25" s="95"/>
      <c r="DT25" s="95"/>
      <c r="ED25" s="65"/>
      <c r="EE25" s="65"/>
      <c r="EF25" s="65"/>
      <c r="EG25" s="92"/>
      <c r="EH25" s="92"/>
    </row>
    <row r="26" spans="1:138" ht="13.5" customHeight="1" x14ac:dyDescent="0.2">
      <c r="A26" s="60"/>
      <c r="B26" s="60"/>
      <c r="C26" s="161" t="s">
        <v>71</v>
      </c>
      <c r="D26" s="161"/>
      <c r="E26" s="161"/>
      <c r="F26" s="161"/>
      <c r="G26" s="161"/>
      <c r="H26" s="161"/>
      <c r="I26" s="161"/>
      <c r="J26" s="161"/>
      <c r="K26" s="161"/>
      <c r="L26" s="161"/>
      <c r="M26" s="161"/>
      <c r="N26" s="161"/>
      <c r="O26" s="161"/>
      <c r="P26" s="161"/>
      <c r="Q26" s="161"/>
      <c r="R26" s="57"/>
      <c r="T26" s="65"/>
      <c r="U26" s="108"/>
      <c r="V26" s="108"/>
      <c r="W26" s="108"/>
      <c r="X26" s="108"/>
      <c r="Y26" s="108"/>
      <c r="Z26" s="108"/>
      <c r="AA26" s="108"/>
      <c r="AB26" s="108"/>
      <c r="AC26" s="108"/>
      <c r="AD26" s="108"/>
      <c r="AE26" s="108"/>
      <c r="AF26" s="108"/>
      <c r="AG26" s="108"/>
      <c r="AH26" s="108"/>
      <c r="AI26" s="108"/>
      <c r="AJ26" s="108"/>
      <c r="AK26" s="108"/>
      <c r="AL26" s="108"/>
      <c r="AM26" s="108"/>
      <c r="AN26" s="108"/>
      <c r="AO26" s="108"/>
      <c r="AP26" s="108"/>
      <c r="AQ26" s="108"/>
      <c r="AR26" s="108"/>
      <c r="AS26" s="108"/>
      <c r="AT26" s="108"/>
      <c r="AU26" s="108"/>
      <c r="AV26" s="108"/>
      <c r="AW26" s="108"/>
      <c r="AX26" s="108"/>
      <c r="AY26" s="108"/>
      <c r="AZ26" s="108"/>
      <c r="BA26" s="108"/>
      <c r="BB26" s="108"/>
      <c r="BC26" s="108"/>
      <c r="BD26" s="108"/>
      <c r="BE26" s="108"/>
      <c r="BF26" s="108"/>
      <c r="BG26" s="108"/>
      <c r="BH26" s="108"/>
      <c r="BI26" s="108"/>
      <c r="BJ26" s="108"/>
      <c r="BK26" s="108"/>
      <c r="BL26" s="108"/>
      <c r="BM26" s="108"/>
      <c r="BN26" s="108"/>
      <c r="BO26" s="108"/>
      <c r="BP26" s="108"/>
      <c r="BQ26" s="108"/>
      <c r="BR26" s="108"/>
      <c r="BS26" s="108"/>
      <c r="BT26" s="108"/>
      <c r="BU26" s="108"/>
      <c r="BV26" s="108"/>
      <c r="BW26" s="108"/>
      <c r="BX26" s="108"/>
      <c r="BY26" s="108"/>
      <c r="BZ26" s="108"/>
      <c r="CA26" s="108"/>
      <c r="CB26" s="108"/>
      <c r="CC26" s="108"/>
      <c r="CD26" s="108"/>
      <c r="CE26" s="108"/>
      <c r="CF26" s="108"/>
      <c r="CG26" s="108"/>
      <c r="CH26" s="108"/>
      <c r="CI26" s="108"/>
      <c r="CJ26" s="108"/>
      <c r="CK26" s="108"/>
      <c r="CL26" s="108"/>
      <c r="CM26" s="108"/>
      <c r="CN26" s="108"/>
      <c r="CO26" s="108"/>
      <c r="CP26" s="108"/>
      <c r="CQ26" s="108"/>
      <c r="CR26" s="108"/>
      <c r="CS26" s="108"/>
      <c r="CT26" s="108"/>
      <c r="CU26" s="108"/>
      <c r="CV26" s="108"/>
      <c r="CW26" s="108">
        <f t="shared" ref="CW26:CW28" si="10">L14+R14</f>
        <v>53</v>
      </c>
      <c r="CX26" s="123" t="e">
        <f>CW26/T26</f>
        <v>#DIV/0!</v>
      </c>
      <c r="CY26" s="128"/>
      <c r="CZ26" s="128">
        <f t="shared" ref="CZ26:CZ28" si="11">E20+L20+R20</f>
        <v>49</v>
      </c>
      <c r="DA26" s="101">
        <f t="shared" ref="DA26:DA28" si="12">L20+R20</f>
        <v>24</v>
      </c>
      <c r="DB26" s="123">
        <f>DA26/CZ26</f>
        <v>0.48979591836734693</v>
      </c>
      <c r="DC26" s="112"/>
      <c r="DI26" s="119"/>
      <c r="DJ26" s="118"/>
      <c r="DK26" s="95"/>
      <c r="DL26" s="95"/>
      <c r="DM26" s="95"/>
      <c r="DN26" s="95"/>
      <c r="DO26" s="95"/>
      <c r="DP26" s="95"/>
      <c r="DQ26" s="95"/>
      <c r="DR26" s="95"/>
      <c r="DS26" s="95"/>
      <c r="DT26" s="95"/>
      <c r="ED26" s="65"/>
      <c r="EE26" s="65"/>
      <c r="EF26" s="65"/>
      <c r="EG26" s="92"/>
      <c r="EH26" s="92"/>
    </row>
    <row r="27" spans="1:138" ht="13.5" customHeight="1" x14ac:dyDescent="0.2">
      <c r="A27" s="60"/>
      <c r="B27" s="60"/>
      <c r="C27" s="61"/>
      <c r="D27" s="161" t="s">
        <v>72</v>
      </c>
      <c r="E27" s="161"/>
      <c r="F27" s="161"/>
      <c r="G27" s="161"/>
      <c r="H27" s="161"/>
      <c r="I27" s="161"/>
      <c r="J27" s="161"/>
      <c r="K27" s="161"/>
      <c r="L27" s="161"/>
      <c r="M27" s="161"/>
      <c r="N27" s="161"/>
      <c r="O27" s="161"/>
      <c r="P27" s="161"/>
      <c r="Q27" s="161"/>
      <c r="R27" s="161"/>
      <c r="T27" s="65"/>
      <c r="U27" s="108"/>
      <c r="V27" s="108"/>
      <c r="W27" s="108"/>
      <c r="X27" s="108"/>
      <c r="Y27" s="108"/>
      <c r="Z27" s="108"/>
      <c r="AA27" s="108"/>
      <c r="AB27" s="108"/>
      <c r="AC27" s="108"/>
      <c r="AD27" s="108"/>
      <c r="AE27" s="108"/>
      <c r="AF27" s="108"/>
      <c r="AG27" s="108"/>
      <c r="AH27" s="108"/>
      <c r="AI27" s="108"/>
      <c r="AJ27" s="108"/>
      <c r="AK27" s="108"/>
      <c r="AL27" s="108"/>
      <c r="AM27" s="108"/>
      <c r="AN27" s="108"/>
      <c r="AO27" s="108"/>
      <c r="AP27" s="108"/>
      <c r="AQ27" s="108"/>
      <c r="AR27" s="108"/>
      <c r="AS27" s="108"/>
      <c r="AT27" s="108"/>
      <c r="AU27" s="108"/>
      <c r="AV27" s="108"/>
      <c r="AW27" s="108"/>
      <c r="AX27" s="108"/>
      <c r="AY27" s="108"/>
      <c r="AZ27" s="108"/>
      <c r="BA27" s="108"/>
      <c r="BB27" s="108"/>
      <c r="BC27" s="108"/>
      <c r="BD27" s="108"/>
      <c r="BE27" s="108"/>
      <c r="BF27" s="108"/>
      <c r="BG27" s="108"/>
      <c r="BH27" s="108"/>
      <c r="BI27" s="108"/>
      <c r="BJ27" s="108"/>
      <c r="BK27" s="108"/>
      <c r="BL27" s="108"/>
      <c r="BM27" s="108"/>
      <c r="BN27" s="108"/>
      <c r="BO27" s="108"/>
      <c r="BP27" s="108"/>
      <c r="BQ27" s="108"/>
      <c r="BR27" s="108"/>
      <c r="BS27" s="108"/>
      <c r="BT27" s="108"/>
      <c r="BU27" s="108"/>
      <c r="BV27" s="108"/>
      <c r="BW27" s="108"/>
      <c r="BX27" s="108"/>
      <c r="BY27" s="108"/>
      <c r="BZ27" s="108"/>
      <c r="CA27" s="108"/>
      <c r="CB27" s="108"/>
      <c r="CC27" s="108"/>
      <c r="CD27" s="108"/>
      <c r="CE27" s="108"/>
      <c r="CF27" s="108"/>
      <c r="CG27" s="108"/>
      <c r="CH27" s="108"/>
      <c r="CI27" s="108"/>
      <c r="CJ27" s="108"/>
      <c r="CK27" s="108"/>
      <c r="CL27" s="108"/>
      <c r="CM27" s="108"/>
      <c r="CN27" s="108"/>
      <c r="CO27" s="108"/>
      <c r="CP27" s="108"/>
      <c r="CQ27" s="108"/>
      <c r="CR27" s="108"/>
      <c r="CS27" s="108"/>
      <c r="CT27" s="108"/>
      <c r="CU27" s="108"/>
      <c r="CV27" s="108"/>
      <c r="CW27" s="108">
        <f t="shared" si="10"/>
        <v>477</v>
      </c>
      <c r="CX27" s="123" t="e">
        <f>CW27/T27</f>
        <v>#DIV/0!</v>
      </c>
      <c r="CY27" s="110"/>
      <c r="CZ27" s="128">
        <f t="shared" si="11"/>
        <v>583</v>
      </c>
      <c r="DA27" s="101">
        <f t="shared" si="12"/>
        <v>176</v>
      </c>
      <c r="DB27" s="123">
        <f>DA27/CZ27</f>
        <v>0.30188679245283018</v>
      </c>
      <c r="DC27" s="124"/>
      <c r="DD27" s="129"/>
      <c r="DE27" s="120"/>
      <c r="DF27" s="125"/>
      <c r="DG27" s="125"/>
      <c r="DH27" s="125"/>
      <c r="DI27" s="119"/>
      <c r="DJ27" s="118"/>
      <c r="DK27" s="95"/>
      <c r="DL27" s="95"/>
      <c r="DM27" s="95"/>
      <c r="DN27" s="95"/>
      <c r="DO27" s="95"/>
      <c r="DP27" s="95"/>
      <c r="DQ27" s="95"/>
      <c r="DR27" s="95"/>
      <c r="DS27" s="95"/>
      <c r="DT27" s="95"/>
      <c r="ED27" s="65"/>
      <c r="EE27" s="65"/>
      <c r="EF27" s="65"/>
      <c r="EG27" s="92"/>
      <c r="EH27" s="92"/>
    </row>
    <row r="28" spans="1:138" ht="13.5" customHeight="1" x14ac:dyDescent="0.2">
      <c r="A28" s="50"/>
      <c r="B28" s="58"/>
      <c r="C28" s="54"/>
      <c r="D28" s="54"/>
      <c r="E28" s="55"/>
      <c r="F28" s="55"/>
      <c r="G28" s="55"/>
      <c r="H28" s="57"/>
      <c r="I28" s="57"/>
      <c r="J28" s="57"/>
      <c r="K28" s="50"/>
      <c r="L28" s="58"/>
      <c r="M28" s="54"/>
      <c r="N28" s="55"/>
      <c r="O28" s="55"/>
      <c r="P28" s="55"/>
      <c r="Q28" s="55"/>
      <c r="R28" s="57"/>
      <c r="T28" s="65"/>
      <c r="U28" s="108"/>
      <c r="V28" s="108"/>
      <c r="W28" s="108"/>
      <c r="X28" s="108"/>
      <c r="Y28" s="108"/>
      <c r="Z28" s="108"/>
      <c r="AA28" s="108"/>
      <c r="AB28" s="108"/>
      <c r="AC28" s="108"/>
      <c r="AD28" s="108"/>
      <c r="AE28" s="108"/>
      <c r="AF28" s="108"/>
      <c r="AG28" s="108"/>
      <c r="AH28" s="108"/>
      <c r="AI28" s="108"/>
      <c r="AJ28" s="108"/>
      <c r="AK28" s="108"/>
      <c r="AL28" s="108"/>
      <c r="AM28" s="108"/>
      <c r="AN28" s="108"/>
      <c r="AO28" s="108"/>
      <c r="AP28" s="108"/>
      <c r="AQ28" s="108"/>
      <c r="AR28" s="108"/>
      <c r="AS28" s="108"/>
      <c r="AT28" s="108"/>
      <c r="AU28" s="108"/>
      <c r="AV28" s="108"/>
      <c r="AW28" s="108"/>
      <c r="AX28" s="108"/>
      <c r="AY28" s="108"/>
      <c r="AZ28" s="108"/>
      <c r="BA28" s="108"/>
      <c r="BB28" s="108"/>
      <c r="BC28" s="108"/>
      <c r="BD28" s="108"/>
      <c r="BE28" s="108"/>
      <c r="BF28" s="108"/>
      <c r="BG28" s="108"/>
      <c r="BH28" s="108"/>
      <c r="BI28" s="108"/>
      <c r="BJ28" s="108"/>
      <c r="BK28" s="108"/>
      <c r="BL28" s="108"/>
      <c r="BM28" s="108"/>
      <c r="BN28" s="108"/>
      <c r="BO28" s="108"/>
      <c r="BP28" s="108"/>
      <c r="BQ28" s="108"/>
      <c r="BR28" s="108"/>
      <c r="BS28" s="108"/>
      <c r="BT28" s="108"/>
      <c r="BU28" s="108"/>
      <c r="BV28" s="108"/>
      <c r="BW28" s="108"/>
      <c r="BX28" s="108"/>
      <c r="BY28" s="108"/>
      <c r="BZ28" s="108"/>
      <c r="CA28" s="108"/>
      <c r="CB28" s="108"/>
      <c r="CC28" s="108"/>
      <c r="CD28" s="108"/>
      <c r="CE28" s="108"/>
      <c r="CF28" s="108"/>
      <c r="CG28" s="108"/>
      <c r="CH28" s="108"/>
      <c r="CI28" s="108"/>
      <c r="CJ28" s="108"/>
      <c r="CK28" s="108"/>
      <c r="CL28" s="108"/>
      <c r="CM28" s="108"/>
      <c r="CN28" s="108"/>
      <c r="CO28" s="108"/>
      <c r="CP28" s="108"/>
      <c r="CQ28" s="108"/>
      <c r="CR28" s="108"/>
      <c r="CS28" s="108"/>
      <c r="CT28" s="108"/>
      <c r="CU28" s="108"/>
      <c r="CV28" s="108"/>
      <c r="CW28" s="108">
        <f t="shared" si="10"/>
        <v>80</v>
      </c>
      <c r="CX28" s="123" t="e">
        <f>CW28/T28</f>
        <v>#DIV/0!</v>
      </c>
      <c r="CY28" s="110"/>
      <c r="CZ28" s="128">
        <f t="shared" si="11"/>
        <v>89</v>
      </c>
      <c r="DA28" s="101">
        <f t="shared" si="12"/>
        <v>24</v>
      </c>
      <c r="DB28" s="123">
        <f>DA28/CZ28</f>
        <v>0.2696629213483146</v>
      </c>
      <c r="DC28" s="112"/>
      <c r="DD28" s="119"/>
      <c r="DE28" s="118"/>
      <c r="DF28" s="119"/>
      <c r="DG28" s="119"/>
      <c r="DH28" s="119"/>
      <c r="DI28" s="119"/>
      <c r="DJ28" s="118"/>
      <c r="DK28" s="95"/>
      <c r="DL28" s="95"/>
      <c r="DM28" s="95"/>
      <c r="DN28" s="95"/>
      <c r="DO28" s="95"/>
      <c r="DP28" s="95"/>
      <c r="DQ28" s="95"/>
      <c r="DR28" s="95"/>
      <c r="DS28" s="95"/>
      <c r="DT28" s="95"/>
      <c r="ED28" s="65"/>
      <c r="EE28" s="65"/>
      <c r="EF28" s="65"/>
      <c r="EG28" s="92"/>
      <c r="EH28" s="92"/>
    </row>
    <row r="29" spans="1:138" ht="15" x14ac:dyDescent="0.2">
      <c r="A29" s="51"/>
      <c r="B29" s="52"/>
      <c r="C29" s="53"/>
      <c r="D29" s="53"/>
      <c r="E29" s="51"/>
      <c r="F29" s="53"/>
      <c r="G29" s="53"/>
      <c r="H29" s="53"/>
      <c r="I29" s="53"/>
      <c r="J29" s="53"/>
      <c r="K29" s="51"/>
      <c r="L29" s="52"/>
      <c r="M29" s="53"/>
      <c r="N29" s="53"/>
      <c r="O29" s="53"/>
      <c r="P29" s="53"/>
      <c r="Q29" s="53"/>
      <c r="R29" s="53"/>
      <c r="CW29" s="127"/>
      <c r="CX29" s="127"/>
      <c r="CY29" s="127"/>
      <c r="CZ29" s="127"/>
      <c r="DC29" s="112"/>
      <c r="DD29" s="119"/>
      <c r="DE29" s="118"/>
      <c r="DF29" s="119"/>
      <c r="DG29" s="119"/>
      <c r="DH29" s="119"/>
      <c r="DI29" s="119"/>
      <c r="DJ29" s="118"/>
      <c r="DK29" s="95"/>
      <c r="DL29" s="95"/>
      <c r="DM29" s="95"/>
      <c r="DN29" s="95"/>
      <c r="DO29" s="95"/>
      <c r="DP29" s="95"/>
      <c r="DQ29" s="95"/>
      <c r="DR29" s="95"/>
      <c r="DS29" s="98"/>
      <c r="DT29" s="95"/>
      <c r="ED29" s="65"/>
      <c r="EE29" s="65"/>
      <c r="EF29" s="65"/>
      <c r="EG29" s="92"/>
      <c r="EH29" s="92"/>
    </row>
    <row r="30" spans="1:138" x14ac:dyDescent="0.2">
      <c r="A30" s="152" t="s">
        <v>32</v>
      </c>
      <c r="B30" s="152"/>
      <c r="C30" s="152"/>
      <c r="D30" s="152"/>
      <c r="E30" s="152"/>
      <c r="F30" s="152"/>
      <c r="G30" s="152"/>
      <c r="H30" s="152"/>
      <c r="I30" s="152"/>
      <c r="J30" s="152"/>
      <c r="K30" s="152"/>
      <c r="L30" s="152"/>
      <c r="M30" s="152"/>
      <c r="N30" s="152"/>
      <c r="O30" s="152"/>
      <c r="P30" s="152"/>
      <c r="Q30" s="152"/>
      <c r="R30" s="152"/>
      <c r="T30" s="106"/>
      <c r="U30" s="111"/>
      <c r="V30" s="111"/>
      <c r="W30" s="111"/>
      <c r="X30" s="111"/>
      <c r="Y30" s="111"/>
      <c r="Z30" s="111"/>
      <c r="AA30" s="111"/>
      <c r="AB30" s="111"/>
      <c r="AC30" s="111"/>
      <c r="AD30" s="111"/>
      <c r="AE30" s="111"/>
      <c r="AF30" s="111"/>
      <c r="AG30" s="111"/>
      <c r="AH30" s="111"/>
      <c r="AI30" s="111"/>
      <c r="AJ30" s="111"/>
      <c r="AK30" s="111"/>
      <c r="AL30" s="111"/>
      <c r="AM30" s="111"/>
      <c r="AN30" s="111"/>
      <c r="AO30" s="111"/>
      <c r="AP30" s="111"/>
      <c r="AQ30" s="111"/>
      <c r="AR30" s="111"/>
      <c r="AS30" s="111"/>
      <c r="AT30" s="111"/>
      <c r="AU30" s="111"/>
      <c r="AV30" s="111"/>
      <c r="AW30" s="111"/>
      <c r="AX30" s="111"/>
      <c r="AY30" s="111"/>
      <c r="AZ30" s="111"/>
      <c r="BA30" s="111"/>
      <c r="BB30" s="111"/>
      <c r="BC30" s="111"/>
      <c r="BD30" s="111"/>
      <c r="BE30" s="111"/>
      <c r="BF30" s="111"/>
      <c r="BG30" s="111"/>
      <c r="BH30" s="111"/>
      <c r="BI30" s="111"/>
      <c r="BJ30" s="111"/>
      <c r="BK30" s="111"/>
      <c r="BL30" s="111"/>
      <c r="BM30" s="111"/>
      <c r="BN30" s="111"/>
      <c r="BO30" s="111"/>
      <c r="BP30" s="111"/>
      <c r="BQ30" s="111"/>
      <c r="BR30" s="111"/>
      <c r="BS30" s="111"/>
      <c r="BT30" s="111"/>
      <c r="BU30" s="111"/>
      <c r="BV30" s="111"/>
      <c r="BW30" s="111"/>
      <c r="BX30" s="111"/>
      <c r="BY30" s="111"/>
      <c r="BZ30" s="111"/>
      <c r="CA30" s="111"/>
      <c r="CB30" s="111"/>
      <c r="CC30" s="111"/>
      <c r="CD30" s="111"/>
      <c r="CE30" s="111"/>
      <c r="CF30" s="111"/>
      <c r="CG30" s="111"/>
      <c r="CH30" s="111"/>
      <c r="CI30" s="111"/>
      <c r="CJ30" s="111"/>
      <c r="CK30" s="111"/>
      <c r="CL30" s="111"/>
      <c r="CM30" s="111"/>
      <c r="CN30" s="111"/>
      <c r="CO30" s="111"/>
      <c r="CP30" s="111"/>
      <c r="CQ30" s="111"/>
      <c r="CR30" s="111"/>
      <c r="CS30" s="111"/>
      <c r="CT30" s="111"/>
      <c r="CU30" s="111"/>
      <c r="CV30" s="111"/>
      <c r="CW30" s="125"/>
      <c r="CX30" s="118"/>
      <c r="CY30" s="118"/>
      <c r="CZ30" s="118"/>
      <c r="DA30" s="118"/>
      <c r="DB30" s="118"/>
      <c r="DC30" s="112"/>
      <c r="DD30" s="119"/>
      <c r="DE30" s="118"/>
      <c r="DF30" s="119"/>
      <c r="DG30" s="119"/>
      <c r="DH30" s="119"/>
      <c r="DI30" s="118"/>
      <c r="DJ30" s="118"/>
      <c r="DK30" s="95"/>
      <c r="DL30" s="95"/>
      <c r="DM30" s="95"/>
      <c r="DN30" s="95"/>
      <c r="DO30" s="95"/>
      <c r="DP30" s="95"/>
      <c r="DQ30" s="95"/>
      <c r="DR30" s="95"/>
      <c r="DS30" s="95"/>
      <c r="DT30" s="95"/>
      <c r="ED30" s="65"/>
      <c r="EE30" s="65"/>
      <c r="EF30" s="65"/>
      <c r="EG30" s="92"/>
      <c r="EH30" s="92"/>
    </row>
    <row r="31" spans="1:138" x14ac:dyDescent="0.2">
      <c r="T31" s="97"/>
      <c r="U31" s="112"/>
      <c r="V31" s="112"/>
      <c r="W31" s="112"/>
      <c r="X31" s="112"/>
      <c r="Y31" s="112"/>
      <c r="Z31" s="112"/>
      <c r="AA31" s="112"/>
      <c r="AB31" s="112"/>
      <c r="AC31" s="112"/>
      <c r="AD31" s="112"/>
      <c r="AE31" s="112"/>
      <c r="AF31" s="112"/>
      <c r="AG31" s="112"/>
      <c r="AH31" s="112"/>
      <c r="AI31" s="112"/>
      <c r="AJ31" s="112"/>
      <c r="AK31" s="112"/>
      <c r="AL31" s="112"/>
      <c r="AM31" s="112"/>
      <c r="AN31" s="112"/>
      <c r="AO31" s="112"/>
      <c r="AP31" s="112"/>
      <c r="AQ31" s="112"/>
      <c r="AR31" s="112"/>
      <c r="AS31" s="112"/>
      <c r="AT31" s="112"/>
      <c r="AU31" s="112"/>
      <c r="AV31" s="112"/>
      <c r="AW31" s="112"/>
      <c r="AX31" s="112"/>
      <c r="AY31" s="112"/>
      <c r="AZ31" s="112"/>
      <c r="BA31" s="112"/>
      <c r="BB31" s="112"/>
      <c r="BC31" s="112"/>
      <c r="BD31" s="112"/>
      <c r="BE31" s="112"/>
      <c r="BF31" s="112"/>
      <c r="BG31" s="112"/>
      <c r="BH31" s="112"/>
      <c r="BI31" s="112"/>
      <c r="BJ31" s="112"/>
      <c r="BK31" s="112"/>
      <c r="BL31" s="112"/>
      <c r="BM31" s="112"/>
      <c r="BN31" s="112"/>
      <c r="BO31" s="112"/>
      <c r="BP31" s="112"/>
      <c r="BQ31" s="112"/>
      <c r="BR31" s="112"/>
      <c r="BS31" s="112"/>
      <c r="BT31" s="112"/>
      <c r="BU31" s="112"/>
      <c r="BV31" s="112"/>
      <c r="BW31" s="112"/>
      <c r="BX31" s="112"/>
      <c r="BY31" s="112"/>
      <c r="BZ31" s="112"/>
      <c r="CA31" s="112"/>
      <c r="CB31" s="112"/>
      <c r="CC31" s="112"/>
      <c r="CD31" s="112"/>
      <c r="CE31" s="112"/>
      <c r="CF31" s="112"/>
      <c r="CG31" s="112"/>
      <c r="CH31" s="112"/>
      <c r="CI31" s="112"/>
      <c r="CJ31" s="112"/>
      <c r="CK31" s="112"/>
      <c r="CL31" s="112"/>
      <c r="CM31" s="112"/>
      <c r="CN31" s="112"/>
      <c r="CO31" s="112"/>
      <c r="CP31" s="112"/>
      <c r="CQ31" s="112"/>
      <c r="CR31" s="112"/>
      <c r="CS31" s="112"/>
      <c r="CT31" s="112"/>
      <c r="CU31" s="112"/>
      <c r="CV31" s="112"/>
      <c r="CW31" s="112"/>
      <c r="CX31" s="112"/>
      <c r="CY31" s="112"/>
      <c r="CZ31" s="130"/>
      <c r="DA31" s="130"/>
      <c r="DB31" s="118"/>
      <c r="DC31" s="124"/>
      <c r="DI31" s="118"/>
      <c r="DJ31" s="118"/>
      <c r="DK31" s="95"/>
      <c r="DL31" s="95"/>
      <c r="DM31" s="95"/>
      <c r="DN31" s="95"/>
      <c r="DO31" s="95"/>
      <c r="DP31" s="95"/>
      <c r="DQ31" s="95"/>
      <c r="DR31" s="95"/>
      <c r="DS31" s="95"/>
      <c r="DT31" s="95"/>
      <c r="ED31" s="65"/>
      <c r="EE31" s="65"/>
      <c r="EF31" s="65"/>
      <c r="EG31" s="92"/>
      <c r="EH31" s="92"/>
    </row>
    <row r="32" spans="1:138" x14ac:dyDescent="0.2">
      <c r="T32" s="97"/>
      <c r="U32" s="112"/>
      <c r="V32" s="112"/>
      <c r="W32" s="112"/>
      <c r="X32" s="112"/>
      <c r="Y32" s="112"/>
      <c r="Z32" s="112"/>
      <c r="AA32" s="112"/>
      <c r="AB32" s="112"/>
      <c r="AC32" s="112"/>
      <c r="AD32" s="112"/>
      <c r="AE32" s="112"/>
      <c r="AF32" s="112"/>
      <c r="AG32" s="112"/>
      <c r="AH32" s="112"/>
      <c r="AI32" s="112"/>
      <c r="AJ32" s="112"/>
      <c r="AK32" s="112"/>
      <c r="AL32" s="112"/>
      <c r="AM32" s="112"/>
      <c r="AN32" s="112"/>
      <c r="AO32" s="112"/>
      <c r="AP32" s="112"/>
      <c r="AQ32" s="112"/>
      <c r="AR32" s="112"/>
      <c r="AS32" s="112"/>
      <c r="AT32" s="112"/>
      <c r="AU32" s="112"/>
      <c r="AV32" s="112"/>
      <c r="AW32" s="112"/>
      <c r="AX32" s="112"/>
      <c r="AY32" s="112"/>
      <c r="AZ32" s="112"/>
      <c r="BA32" s="112"/>
      <c r="BB32" s="112"/>
      <c r="BC32" s="112"/>
      <c r="BD32" s="112"/>
      <c r="BE32" s="112"/>
      <c r="BF32" s="112"/>
      <c r="BG32" s="112"/>
      <c r="BH32" s="112"/>
      <c r="BI32" s="112"/>
      <c r="BJ32" s="112"/>
      <c r="BK32" s="112"/>
      <c r="BL32" s="112"/>
      <c r="BM32" s="112"/>
      <c r="BN32" s="112"/>
      <c r="BO32" s="112"/>
      <c r="BP32" s="112"/>
      <c r="BQ32" s="112"/>
      <c r="BR32" s="112"/>
      <c r="BS32" s="112"/>
      <c r="BT32" s="112"/>
      <c r="BU32" s="112"/>
      <c r="BV32" s="112"/>
      <c r="BW32" s="112"/>
      <c r="BX32" s="112"/>
      <c r="BY32" s="112"/>
      <c r="BZ32" s="112"/>
      <c r="CA32" s="112"/>
      <c r="CB32" s="112"/>
      <c r="CC32" s="112"/>
      <c r="CD32" s="112"/>
      <c r="CE32" s="112"/>
      <c r="CF32" s="112"/>
      <c r="CG32" s="112"/>
      <c r="CH32" s="112"/>
      <c r="CI32" s="112"/>
      <c r="CJ32" s="112"/>
      <c r="CK32" s="112"/>
      <c r="CL32" s="112"/>
      <c r="CM32" s="112"/>
      <c r="CN32" s="112"/>
      <c r="CO32" s="112"/>
      <c r="CP32" s="112"/>
      <c r="CQ32" s="112"/>
      <c r="CR32" s="112"/>
      <c r="CS32" s="112"/>
      <c r="CT32" s="112"/>
      <c r="CU32" s="112"/>
      <c r="CV32" s="112"/>
      <c r="CW32" s="112"/>
      <c r="CX32" s="112"/>
      <c r="CY32" s="112"/>
      <c r="CZ32" s="130"/>
      <c r="DA32" s="130"/>
      <c r="DB32" s="119"/>
      <c r="DC32" s="112"/>
      <c r="DD32" s="119"/>
      <c r="DE32" s="118"/>
      <c r="DF32" s="119"/>
      <c r="DG32" s="119"/>
      <c r="DH32" s="119"/>
      <c r="DI32" s="118"/>
      <c r="DJ32" s="118"/>
      <c r="DK32" s="95"/>
      <c r="DL32" s="95"/>
      <c r="DM32" s="95"/>
      <c r="DN32" s="95"/>
      <c r="DO32" s="95"/>
      <c r="DP32" s="95"/>
      <c r="DQ32" s="95"/>
      <c r="DR32" s="95"/>
      <c r="DS32" s="95"/>
      <c r="DT32" s="95"/>
      <c r="ED32" s="65"/>
      <c r="EE32" s="65"/>
      <c r="EF32" s="65"/>
      <c r="EG32" s="92"/>
      <c r="EH32" s="92"/>
    </row>
    <row r="33" spans="1:138" x14ac:dyDescent="0.2">
      <c r="T33" s="97"/>
      <c r="U33" s="112"/>
      <c r="V33" s="112"/>
      <c r="W33" s="112"/>
      <c r="X33" s="112"/>
      <c r="Y33" s="112"/>
      <c r="Z33" s="112"/>
      <c r="AA33" s="112"/>
      <c r="AB33" s="112"/>
      <c r="AC33" s="112"/>
      <c r="AD33" s="112"/>
      <c r="AE33" s="112"/>
      <c r="AF33" s="112"/>
      <c r="AG33" s="112"/>
      <c r="AH33" s="112"/>
      <c r="AI33" s="112"/>
      <c r="AJ33" s="112"/>
      <c r="AK33" s="112"/>
      <c r="AL33" s="112"/>
      <c r="AM33" s="112"/>
      <c r="AN33" s="112"/>
      <c r="AO33" s="112"/>
      <c r="AP33" s="112"/>
      <c r="AQ33" s="112"/>
      <c r="AR33" s="112"/>
      <c r="AS33" s="112"/>
      <c r="AT33" s="112"/>
      <c r="AU33" s="112"/>
      <c r="AV33" s="112"/>
      <c r="AW33" s="112"/>
      <c r="AX33" s="112"/>
      <c r="AY33" s="112"/>
      <c r="AZ33" s="112"/>
      <c r="BA33" s="112"/>
      <c r="BB33" s="112"/>
      <c r="BC33" s="112"/>
      <c r="BD33" s="112"/>
      <c r="BE33" s="112"/>
      <c r="BF33" s="112"/>
      <c r="BG33" s="112"/>
      <c r="BH33" s="112"/>
      <c r="BI33" s="112"/>
      <c r="BJ33" s="112"/>
      <c r="BK33" s="112"/>
      <c r="BL33" s="112"/>
      <c r="BM33" s="112"/>
      <c r="BN33" s="112"/>
      <c r="BO33" s="112"/>
      <c r="BP33" s="112"/>
      <c r="BQ33" s="112"/>
      <c r="BR33" s="112"/>
      <c r="BS33" s="112"/>
      <c r="BT33" s="112"/>
      <c r="BU33" s="112"/>
      <c r="BV33" s="112"/>
      <c r="BW33" s="112"/>
      <c r="BX33" s="112"/>
      <c r="BY33" s="112"/>
      <c r="BZ33" s="112"/>
      <c r="CA33" s="112"/>
      <c r="CB33" s="112"/>
      <c r="CC33" s="112"/>
      <c r="CD33" s="112"/>
      <c r="CE33" s="112"/>
      <c r="CF33" s="112"/>
      <c r="CG33" s="112"/>
      <c r="CH33" s="112"/>
      <c r="CI33" s="112"/>
      <c r="CJ33" s="112"/>
      <c r="CK33" s="112"/>
      <c r="CL33" s="112"/>
      <c r="CM33" s="112"/>
      <c r="CN33" s="112"/>
      <c r="CO33" s="112"/>
      <c r="CP33" s="112"/>
      <c r="CQ33" s="112"/>
      <c r="CR33" s="112"/>
      <c r="CS33" s="112"/>
      <c r="CT33" s="112"/>
      <c r="CU33" s="112"/>
      <c r="CV33" s="112"/>
      <c r="CW33" s="130"/>
      <c r="CX33" s="130"/>
      <c r="CY33" s="130"/>
      <c r="CZ33" s="130"/>
      <c r="DA33" s="130"/>
      <c r="DB33" s="119"/>
      <c r="DC33" s="112"/>
      <c r="DD33" s="119"/>
      <c r="DE33" s="119"/>
      <c r="DF33" s="119"/>
      <c r="DG33" s="119"/>
      <c r="DH33" s="118"/>
      <c r="DJ33" s="118"/>
      <c r="DK33" s="95"/>
      <c r="DL33" s="95"/>
      <c r="DM33" s="95"/>
      <c r="DN33" s="95"/>
      <c r="DO33" s="95"/>
      <c r="DP33" s="95"/>
      <c r="DQ33" s="95"/>
      <c r="DR33" s="95"/>
      <c r="DS33" s="95"/>
      <c r="DT33" s="95"/>
      <c r="ED33" s="65"/>
      <c r="EE33" s="65"/>
      <c r="EF33" s="65"/>
      <c r="EG33" s="92"/>
      <c r="EH33" s="92"/>
    </row>
    <row r="34" spans="1:138" x14ac:dyDescent="0.2">
      <c r="T34" s="97"/>
      <c r="U34" s="112"/>
      <c r="V34" s="112"/>
      <c r="W34" s="112"/>
      <c r="X34" s="112"/>
      <c r="Y34" s="112"/>
      <c r="Z34" s="112"/>
      <c r="AA34" s="112"/>
      <c r="AB34" s="112"/>
      <c r="AC34" s="112"/>
      <c r="AD34" s="112"/>
      <c r="AE34" s="112"/>
      <c r="AF34" s="112"/>
      <c r="AG34" s="112"/>
      <c r="AH34" s="112"/>
      <c r="AI34" s="112"/>
      <c r="AJ34" s="112"/>
      <c r="AK34" s="112"/>
      <c r="AL34" s="112"/>
      <c r="AM34" s="112"/>
      <c r="AN34" s="112"/>
      <c r="AO34" s="112"/>
      <c r="AP34" s="112"/>
      <c r="AQ34" s="112"/>
      <c r="AR34" s="112"/>
      <c r="AS34" s="112"/>
      <c r="AT34" s="112"/>
      <c r="AU34" s="112"/>
      <c r="AV34" s="112"/>
      <c r="AW34" s="112"/>
      <c r="AX34" s="112"/>
      <c r="AY34" s="112"/>
      <c r="AZ34" s="112"/>
      <c r="BA34" s="112"/>
      <c r="BB34" s="112"/>
      <c r="BC34" s="112"/>
      <c r="BD34" s="112"/>
      <c r="BE34" s="112"/>
      <c r="BF34" s="112"/>
      <c r="BG34" s="112"/>
      <c r="BH34" s="112"/>
      <c r="BI34" s="112"/>
      <c r="BJ34" s="112"/>
      <c r="BK34" s="112"/>
      <c r="BL34" s="112"/>
      <c r="BM34" s="112"/>
      <c r="BN34" s="112"/>
      <c r="BO34" s="112"/>
      <c r="BP34" s="112"/>
      <c r="BQ34" s="112"/>
      <c r="BR34" s="112"/>
      <c r="BS34" s="112"/>
      <c r="BT34" s="112"/>
      <c r="BU34" s="112"/>
      <c r="BV34" s="112"/>
      <c r="BW34" s="112"/>
      <c r="BX34" s="112"/>
      <c r="BY34" s="112"/>
      <c r="BZ34" s="112"/>
      <c r="CA34" s="112"/>
      <c r="CB34" s="112"/>
      <c r="CC34" s="112"/>
      <c r="CD34" s="112"/>
      <c r="CE34" s="112"/>
      <c r="CF34" s="112"/>
      <c r="CG34" s="112"/>
      <c r="CH34" s="112"/>
      <c r="CI34" s="112"/>
      <c r="CJ34" s="112"/>
      <c r="CK34" s="112"/>
      <c r="CL34" s="112"/>
      <c r="CM34" s="112"/>
      <c r="CN34" s="112"/>
      <c r="CO34" s="112"/>
      <c r="CP34" s="112"/>
      <c r="CQ34" s="112"/>
      <c r="CR34" s="112"/>
      <c r="CS34" s="112"/>
      <c r="CT34" s="112"/>
      <c r="CU34" s="112"/>
      <c r="CV34" s="112"/>
      <c r="CW34" s="130"/>
      <c r="CX34" s="130"/>
      <c r="CY34" s="130"/>
      <c r="CZ34" s="130"/>
      <c r="DA34" s="130"/>
      <c r="DB34" s="119"/>
      <c r="DC34" s="112"/>
      <c r="DI34" s="118"/>
      <c r="DJ34" s="118"/>
      <c r="DK34" s="95"/>
      <c r="DL34" s="95"/>
      <c r="DM34" s="95"/>
      <c r="DN34" s="95"/>
      <c r="DO34" s="95"/>
      <c r="DP34" s="98"/>
      <c r="DQ34" s="98"/>
      <c r="DR34" s="98"/>
      <c r="DS34" s="98"/>
      <c r="DT34" s="95"/>
      <c r="EG34" s="92"/>
      <c r="EH34" s="92"/>
    </row>
    <row r="35" spans="1:138" x14ac:dyDescent="0.2">
      <c r="T35" s="97"/>
      <c r="U35" s="112"/>
      <c r="V35" s="112"/>
      <c r="W35" s="112"/>
      <c r="X35" s="112"/>
      <c r="Y35" s="112"/>
      <c r="Z35" s="112"/>
      <c r="AA35" s="112"/>
      <c r="AB35" s="112"/>
      <c r="AC35" s="112"/>
      <c r="AD35" s="112"/>
      <c r="AE35" s="112"/>
      <c r="AF35" s="112"/>
      <c r="AG35" s="112"/>
      <c r="AH35" s="112"/>
      <c r="AI35" s="112"/>
      <c r="AJ35" s="112"/>
      <c r="AK35" s="112"/>
      <c r="AL35" s="112"/>
      <c r="AM35" s="112"/>
      <c r="AN35" s="112"/>
      <c r="AO35" s="112"/>
      <c r="AP35" s="112"/>
      <c r="AQ35" s="112"/>
      <c r="AR35" s="112"/>
      <c r="AS35" s="112"/>
      <c r="AT35" s="112"/>
      <c r="AU35" s="112"/>
      <c r="AV35" s="112"/>
      <c r="AW35" s="112"/>
      <c r="AX35" s="112"/>
      <c r="AY35" s="112"/>
      <c r="AZ35" s="112"/>
      <c r="BA35" s="112"/>
      <c r="BB35" s="112"/>
      <c r="BC35" s="112"/>
      <c r="BD35" s="112"/>
      <c r="BE35" s="112"/>
      <c r="BF35" s="112"/>
      <c r="BG35" s="112"/>
      <c r="BH35" s="112"/>
      <c r="BI35" s="112"/>
      <c r="BJ35" s="112"/>
      <c r="BK35" s="112"/>
      <c r="BL35" s="112"/>
      <c r="BM35" s="112"/>
      <c r="BN35" s="112"/>
      <c r="BO35" s="112"/>
      <c r="BP35" s="112"/>
      <c r="BQ35" s="112"/>
      <c r="BR35" s="112"/>
      <c r="BS35" s="112"/>
      <c r="BT35" s="112"/>
      <c r="BU35" s="112"/>
      <c r="BV35" s="112"/>
      <c r="BW35" s="112"/>
      <c r="BX35" s="112"/>
      <c r="BY35" s="112"/>
      <c r="BZ35" s="112"/>
      <c r="CA35" s="112"/>
      <c r="CB35" s="112"/>
      <c r="CC35" s="112"/>
      <c r="CD35" s="112"/>
      <c r="CE35" s="112"/>
      <c r="CF35" s="112"/>
      <c r="CG35" s="112"/>
      <c r="CH35" s="112"/>
      <c r="CI35" s="112"/>
      <c r="CJ35" s="112"/>
      <c r="CK35" s="112"/>
      <c r="CL35" s="112"/>
      <c r="CM35" s="112"/>
      <c r="CN35" s="112"/>
      <c r="CO35" s="112"/>
      <c r="CP35" s="112"/>
      <c r="CQ35" s="112"/>
      <c r="CR35" s="112"/>
      <c r="CS35" s="112"/>
      <c r="CT35" s="112"/>
      <c r="CU35" s="112"/>
      <c r="CV35" s="112"/>
      <c r="CW35" s="130"/>
      <c r="CX35" s="130"/>
      <c r="CY35" s="130"/>
      <c r="CZ35" s="130"/>
      <c r="DA35" s="130"/>
      <c r="DB35" s="119"/>
      <c r="DD35" s="119"/>
      <c r="DE35" s="118"/>
      <c r="DF35" s="118"/>
      <c r="DG35" s="118"/>
      <c r="DH35" s="118"/>
      <c r="DI35" s="118"/>
      <c r="DO35" s="95"/>
      <c r="DP35" s="95"/>
      <c r="DQ35" s="95"/>
      <c r="DR35" s="95"/>
      <c r="DS35" s="95"/>
      <c r="DT35" s="95"/>
      <c r="EG35" s="92"/>
      <c r="EH35" s="92"/>
    </row>
    <row r="36" spans="1:138" x14ac:dyDescent="0.2">
      <c r="T36" s="97"/>
      <c r="U36" s="112"/>
      <c r="V36" s="112"/>
      <c r="W36" s="112"/>
      <c r="X36" s="112"/>
      <c r="Y36" s="112"/>
      <c r="Z36" s="112"/>
      <c r="AA36" s="112"/>
      <c r="AB36" s="112"/>
      <c r="AC36" s="112"/>
      <c r="AD36" s="112"/>
      <c r="AE36" s="112"/>
      <c r="AF36" s="112"/>
      <c r="AG36" s="112"/>
      <c r="AH36" s="112"/>
      <c r="AI36" s="112"/>
      <c r="AJ36" s="112"/>
      <c r="AK36" s="112"/>
      <c r="AL36" s="112"/>
      <c r="AM36" s="112"/>
      <c r="AN36" s="112"/>
      <c r="AO36" s="112"/>
      <c r="AP36" s="112"/>
      <c r="AQ36" s="112"/>
      <c r="AR36" s="112"/>
      <c r="AS36" s="112"/>
      <c r="AT36" s="112"/>
      <c r="AU36" s="112"/>
      <c r="AV36" s="112"/>
      <c r="AW36" s="112"/>
      <c r="AX36" s="112"/>
      <c r="AY36" s="112"/>
      <c r="AZ36" s="112"/>
      <c r="BA36" s="112"/>
      <c r="BB36" s="112"/>
      <c r="BC36" s="112"/>
      <c r="BD36" s="112"/>
      <c r="BE36" s="112"/>
      <c r="BF36" s="112"/>
      <c r="BG36" s="112"/>
      <c r="BH36" s="112"/>
      <c r="BI36" s="112"/>
      <c r="BJ36" s="112"/>
      <c r="BK36" s="112"/>
      <c r="BL36" s="112"/>
      <c r="BM36" s="112"/>
      <c r="BN36" s="112"/>
      <c r="BO36" s="112"/>
      <c r="BP36" s="112"/>
      <c r="BQ36" s="112"/>
      <c r="BR36" s="112"/>
      <c r="BS36" s="112"/>
      <c r="BT36" s="112"/>
      <c r="BU36" s="112"/>
      <c r="BV36" s="112"/>
      <c r="BW36" s="112"/>
      <c r="BX36" s="112"/>
      <c r="BY36" s="112"/>
      <c r="BZ36" s="112"/>
      <c r="CA36" s="112"/>
      <c r="CB36" s="112"/>
      <c r="CC36" s="112"/>
      <c r="CD36" s="112"/>
      <c r="CE36" s="112"/>
      <c r="CF36" s="112"/>
      <c r="CG36" s="112"/>
      <c r="CH36" s="112"/>
      <c r="CI36" s="112"/>
      <c r="CJ36" s="112"/>
      <c r="CK36" s="112"/>
      <c r="CL36" s="112"/>
      <c r="CM36" s="112"/>
      <c r="CN36" s="112"/>
      <c r="CO36" s="112"/>
      <c r="CP36" s="112"/>
      <c r="CQ36" s="112"/>
      <c r="CR36" s="112"/>
      <c r="CS36" s="112"/>
      <c r="CT36" s="112"/>
      <c r="CU36" s="112"/>
      <c r="CV36" s="112"/>
      <c r="CW36" s="119"/>
      <c r="CX36" s="119"/>
      <c r="CY36" s="119"/>
      <c r="CZ36" s="119"/>
      <c r="DA36" s="119"/>
      <c r="DB36" s="119"/>
      <c r="DD36" s="119"/>
      <c r="DE36" s="118"/>
      <c r="DF36" s="118"/>
      <c r="DG36" s="118"/>
      <c r="DH36" s="118"/>
      <c r="DI36" s="118"/>
      <c r="DO36" s="95"/>
      <c r="DP36" s="95"/>
      <c r="DQ36" s="95"/>
      <c r="DR36" s="95"/>
      <c r="DS36" s="95"/>
      <c r="DT36" s="95"/>
      <c r="EG36" s="92"/>
      <c r="EH36" s="92"/>
    </row>
    <row r="37" spans="1:138" x14ac:dyDescent="0.2">
      <c r="A37" s="7"/>
      <c r="B37" s="28"/>
      <c r="C37" s="7"/>
      <c r="D37" s="7"/>
      <c r="E37" s="28"/>
      <c r="F37" s="7"/>
      <c r="G37" s="7"/>
      <c r="H37" s="28"/>
      <c r="I37" s="7"/>
      <c r="J37" s="7"/>
      <c r="K37" s="7"/>
      <c r="L37" s="28"/>
      <c r="M37" s="7"/>
      <c r="N37" s="7"/>
      <c r="O37" s="28"/>
      <c r="P37" s="7"/>
      <c r="Q37" s="7"/>
      <c r="R37" s="28"/>
      <c r="T37" s="97"/>
      <c r="U37" s="112"/>
      <c r="V37" s="112"/>
      <c r="W37" s="112"/>
      <c r="X37" s="112"/>
      <c r="Y37" s="112"/>
      <c r="Z37" s="112"/>
      <c r="AA37" s="112"/>
      <c r="AB37" s="112"/>
      <c r="AC37" s="112"/>
      <c r="AD37" s="112"/>
      <c r="AE37" s="112"/>
      <c r="AF37" s="112"/>
      <c r="AG37" s="112"/>
      <c r="AH37" s="112"/>
      <c r="AI37" s="112"/>
      <c r="AJ37" s="112"/>
      <c r="AK37" s="112"/>
      <c r="AL37" s="112"/>
      <c r="AM37" s="112"/>
      <c r="AN37" s="112"/>
      <c r="AO37" s="112"/>
      <c r="AP37" s="112"/>
      <c r="AQ37" s="112"/>
      <c r="AR37" s="112"/>
      <c r="AS37" s="112"/>
      <c r="AT37" s="112"/>
      <c r="AU37" s="112"/>
      <c r="AV37" s="112"/>
      <c r="AW37" s="112"/>
      <c r="AX37" s="112"/>
      <c r="AY37" s="112"/>
      <c r="AZ37" s="112"/>
      <c r="BA37" s="112"/>
      <c r="BB37" s="112"/>
      <c r="BC37" s="112"/>
      <c r="BD37" s="112"/>
      <c r="BE37" s="112"/>
      <c r="BF37" s="112"/>
      <c r="BG37" s="112"/>
      <c r="BH37" s="112"/>
      <c r="BI37" s="112"/>
      <c r="BJ37" s="112"/>
      <c r="BK37" s="112"/>
      <c r="BL37" s="112"/>
      <c r="BM37" s="112"/>
      <c r="BN37" s="112"/>
      <c r="BO37" s="112"/>
      <c r="BP37" s="112"/>
      <c r="BQ37" s="112"/>
      <c r="BR37" s="112"/>
      <c r="BS37" s="112"/>
      <c r="BT37" s="112"/>
      <c r="BU37" s="112"/>
      <c r="BV37" s="112"/>
      <c r="BW37" s="112"/>
      <c r="BX37" s="112"/>
      <c r="BY37" s="112"/>
      <c r="BZ37" s="112"/>
      <c r="CA37" s="112"/>
      <c r="CB37" s="112"/>
      <c r="CC37" s="112"/>
      <c r="CD37" s="112"/>
      <c r="CE37" s="112"/>
      <c r="CF37" s="112"/>
      <c r="CG37" s="112"/>
      <c r="CH37" s="112"/>
      <c r="CI37" s="112"/>
      <c r="CJ37" s="112"/>
      <c r="CK37" s="112"/>
      <c r="CL37" s="112"/>
      <c r="CM37" s="112"/>
      <c r="CN37" s="112"/>
      <c r="CO37" s="112"/>
      <c r="CP37" s="112"/>
      <c r="CQ37" s="112"/>
      <c r="CR37" s="112"/>
      <c r="CS37" s="112"/>
      <c r="CT37" s="112"/>
      <c r="CU37" s="112"/>
      <c r="CV37" s="112"/>
      <c r="CW37" s="119"/>
      <c r="CX37" s="119"/>
      <c r="CY37" s="119"/>
      <c r="CZ37" s="119"/>
      <c r="DD37" s="119"/>
      <c r="DO37" s="95"/>
      <c r="DP37" s="95"/>
      <c r="DQ37" s="95"/>
      <c r="DR37" s="95"/>
      <c r="DS37" s="95"/>
      <c r="DT37" s="95"/>
      <c r="EG37" s="92"/>
      <c r="EH37" s="92"/>
    </row>
    <row r="38" spans="1:138" x14ac:dyDescent="0.2">
      <c r="A38" s="7"/>
      <c r="B38" s="28"/>
      <c r="C38" s="7"/>
      <c r="D38" s="7"/>
      <c r="E38" s="28"/>
      <c r="F38" s="7"/>
      <c r="G38" s="7"/>
      <c r="H38" s="28"/>
      <c r="I38" s="7"/>
      <c r="J38" s="7"/>
      <c r="K38" s="7"/>
      <c r="L38" s="28"/>
      <c r="M38" s="7"/>
      <c r="N38" s="7"/>
      <c r="O38" s="28"/>
      <c r="P38" s="7"/>
      <c r="Q38" s="7"/>
      <c r="R38" s="28"/>
      <c r="CW38" s="113"/>
      <c r="CX38" s="113"/>
      <c r="CY38" s="113"/>
      <c r="CZ38" s="113"/>
      <c r="DD38" s="119"/>
      <c r="DE38" s="119"/>
      <c r="DF38" s="119"/>
      <c r="DG38" s="119"/>
      <c r="DH38" s="118"/>
      <c r="DO38" s="95"/>
      <c r="DP38" s="95"/>
      <c r="DQ38" s="95"/>
      <c r="DR38" s="95"/>
      <c r="DS38" s="95"/>
      <c r="DT38" s="95"/>
      <c r="EG38" s="92"/>
      <c r="EH38" s="92"/>
    </row>
    <row r="39" spans="1:138" x14ac:dyDescent="0.2">
      <c r="CW39" s="113"/>
      <c r="CX39" s="113"/>
      <c r="CY39" s="113"/>
      <c r="CZ39" s="113"/>
      <c r="DO39" s="95"/>
      <c r="DP39" s="95"/>
      <c r="DQ39" s="95"/>
      <c r="DR39" s="95"/>
      <c r="DS39" s="95"/>
      <c r="DT39" s="95"/>
      <c r="EG39" s="92"/>
      <c r="EH39" s="92"/>
    </row>
    <row r="40" spans="1:138" x14ac:dyDescent="0.2">
      <c r="A40" s="7"/>
      <c r="B40" s="28"/>
      <c r="C40" s="7"/>
      <c r="D40" s="7"/>
      <c r="E40" s="28"/>
      <c r="F40" s="7"/>
      <c r="G40" s="7"/>
      <c r="H40" s="28"/>
      <c r="I40" s="7"/>
      <c r="J40" s="7"/>
      <c r="K40" s="7"/>
      <c r="L40" s="28"/>
      <c r="M40" s="7"/>
      <c r="N40" s="7"/>
      <c r="O40" s="28"/>
      <c r="P40" s="7"/>
      <c r="Q40" s="7"/>
      <c r="R40" s="28"/>
      <c r="CW40" s="113"/>
      <c r="CX40" s="113"/>
      <c r="CY40" s="113"/>
      <c r="CZ40" s="113"/>
      <c r="DD40" s="119"/>
      <c r="DE40" s="119"/>
      <c r="DF40" s="119"/>
      <c r="DG40" s="119"/>
      <c r="DH40" s="118"/>
      <c r="DO40" s="95"/>
      <c r="DP40" s="95"/>
      <c r="DQ40" s="95"/>
      <c r="DR40" s="95"/>
      <c r="DS40" s="95"/>
      <c r="DT40" s="95"/>
      <c r="EG40" s="92"/>
      <c r="EH40" s="92"/>
    </row>
    <row r="41" spans="1:138" x14ac:dyDescent="0.2">
      <c r="A41" s="7"/>
      <c r="B41" s="28"/>
      <c r="C41" s="7"/>
      <c r="D41" s="7"/>
      <c r="E41" s="28"/>
      <c r="F41" s="7"/>
      <c r="G41" s="7"/>
      <c r="H41" s="28"/>
      <c r="I41" s="7"/>
      <c r="J41" s="7"/>
      <c r="K41" s="7"/>
      <c r="L41" s="28"/>
      <c r="M41" s="7"/>
      <c r="N41" s="7"/>
      <c r="O41" s="28"/>
      <c r="P41" s="7"/>
      <c r="Q41" s="7"/>
      <c r="R41" s="28"/>
      <c r="CW41" s="113"/>
      <c r="CX41" s="113"/>
      <c r="CY41" s="113"/>
      <c r="CZ41" s="113"/>
      <c r="DA41" s="113"/>
      <c r="DB41" s="113"/>
      <c r="DO41" s="95"/>
      <c r="DP41" s="95"/>
      <c r="DQ41" s="95"/>
      <c r="DR41" s="95"/>
      <c r="DS41" s="95"/>
      <c r="DT41" s="95"/>
      <c r="EG41" s="92"/>
      <c r="EH41" s="92"/>
    </row>
    <row r="42" spans="1:138" x14ac:dyDescent="0.2">
      <c r="A42" s="7"/>
      <c r="B42" s="28"/>
      <c r="C42" s="7"/>
      <c r="D42" s="7"/>
      <c r="E42" s="28"/>
      <c r="F42" s="7"/>
      <c r="G42" s="7"/>
      <c r="H42" s="28"/>
      <c r="I42" s="7"/>
      <c r="J42" s="7"/>
      <c r="K42" s="7"/>
      <c r="L42" s="28"/>
      <c r="M42" s="7"/>
      <c r="N42" s="7"/>
      <c r="O42" s="28"/>
      <c r="P42" s="7"/>
      <c r="Q42" s="7"/>
      <c r="R42" s="28"/>
      <c r="CW42" s="113"/>
      <c r="CX42" s="113"/>
      <c r="CY42" s="113"/>
      <c r="CZ42" s="113"/>
      <c r="DA42" s="113"/>
      <c r="DB42" s="113"/>
      <c r="DT42" s="86"/>
      <c r="EG42" s="92"/>
      <c r="EH42" s="92"/>
    </row>
    <row r="43" spans="1:138" x14ac:dyDescent="0.2">
      <c r="A43" s="7"/>
      <c r="B43" s="28"/>
      <c r="C43" s="7"/>
      <c r="D43" s="7"/>
      <c r="E43" s="28"/>
      <c r="F43" s="7"/>
      <c r="G43" s="7"/>
      <c r="H43" s="28"/>
      <c r="I43" s="7"/>
      <c r="J43" s="7"/>
      <c r="K43" s="7"/>
      <c r="L43" s="28"/>
      <c r="M43" s="7"/>
      <c r="N43" s="7"/>
      <c r="O43" s="28"/>
      <c r="P43" s="7"/>
      <c r="Q43" s="7"/>
      <c r="R43" s="28"/>
      <c r="DC43" s="124"/>
      <c r="DE43" s="119"/>
      <c r="DF43" s="119"/>
      <c r="DG43" s="119"/>
      <c r="DH43" s="119"/>
      <c r="EG43" s="92"/>
      <c r="EH43" s="92"/>
    </row>
    <row r="44" spans="1:138" x14ac:dyDescent="0.2">
      <c r="A44" s="7"/>
      <c r="B44" s="28"/>
      <c r="C44" s="7"/>
      <c r="D44" s="7"/>
      <c r="E44" s="28"/>
      <c r="F44" s="7"/>
      <c r="G44" s="7"/>
      <c r="H44" s="28"/>
      <c r="I44" s="7"/>
      <c r="J44" s="7"/>
      <c r="K44" s="7"/>
      <c r="L44" s="28"/>
      <c r="M44" s="7"/>
      <c r="N44" s="7"/>
      <c r="O44" s="28"/>
      <c r="P44" s="7"/>
      <c r="Q44" s="7"/>
      <c r="R44" s="28"/>
      <c r="EG44" s="92"/>
      <c r="EH44" s="92"/>
    </row>
    <row r="45" spans="1:138" ht="7.5" customHeight="1" x14ac:dyDescent="0.2">
      <c r="A45" s="7"/>
      <c r="B45" s="28"/>
      <c r="C45" s="7"/>
      <c r="D45" s="7"/>
      <c r="E45" s="28"/>
      <c r="F45" s="7"/>
      <c r="G45" s="7"/>
      <c r="H45" s="28"/>
      <c r="I45" s="7"/>
      <c r="J45" s="7"/>
      <c r="K45" s="7"/>
      <c r="L45" s="28"/>
      <c r="M45" s="7"/>
      <c r="N45" s="7"/>
      <c r="O45" s="28"/>
      <c r="P45" s="7"/>
      <c r="Q45" s="7"/>
      <c r="R45" s="28"/>
      <c r="EG45" s="92"/>
      <c r="EH45" s="92"/>
    </row>
    <row r="46" spans="1:138" ht="12.75" customHeight="1" x14ac:dyDescent="0.2">
      <c r="A46" s="152" t="s">
        <v>0</v>
      </c>
      <c r="B46" s="152"/>
      <c r="C46" s="152"/>
      <c r="D46" s="152"/>
      <c r="E46" s="152"/>
      <c r="F46" s="152"/>
      <c r="G46" s="152"/>
      <c r="H46" s="152"/>
      <c r="I46" s="152"/>
      <c r="J46" s="152"/>
      <c r="K46" s="152"/>
      <c r="L46" s="152"/>
      <c r="M46" s="152"/>
      <c r="N46" s="152"/>
      <c r="O46" s="152"/>
      <c r="P46" s="152"/>
      <c r="Q46" s="152"/>
      <c r="R46" s="152"/>
      <c r="DR46" s="95"/>
      <c r="EG46" s="92"/>
      <c r="EH46" s="92"/>
    </row>
    <row r="47" spans="1:138" ht="12.75" customHeight="1" x14ac:dyDescent="0.2">
      <c r="A47" s="7"/>
      <c r="B47" s="28"/>
      <c r="C47" s="7"/>
      <c r="D47" s="7"/>
      <c r="E47" s="28"/>
      <c r="F47" s="7"/>
      <c r="G47" s="7"/>
      <c r="H47" s="28"/>
      <c r="I47" s="7"/>
      <c r="J47" s="7"/>
      <c r="K47" s="7"/>
      <c r="L47" s="28"/>
      <c r="M47" s="7"/>
      <c r="N47" s="7"/>
      <c r="O47" s="28"/>
      <c r="P47" s="7"/>
      <c r="Q47" s="7"/>
      <c r="R47" s="28"/>
      <c r="DR47" s="95"/>
      <c r="DW47" s="86"/>
      <c r="DX47" s="86"/>
      <c r="EG47" s="92"/>
      <c r="EH47" s="92"/>
    </row>
    <row r="48" spans="1:138" ht="12.75" customHeight="1" x14ac:dyDescent="0.2">
      <c r="A48" s="7"/>
      <c r="B48" s="28"/>
      <c r="C48" s="7"/>
      <c r="D48" s="7"/>
      <c r="E48" s="28"/>
      <c r="F48" s="7"/>
      <c r="G48" s="7"/>
      <c r="H48" s="28"/>
      <c r="I48" s="7"/>
      <c r="J48" s="7"/>
      <c r="K48" s="7"/>
      <c r="L48" s="28"/>
      <c r="M48" s="7"/>
      <c r="N48" s="7"/>
      <c r="O48" s="28"/>
      <c r="P48" s="7"/>
      <c r="Q48" s="7"/>
      <c r="R48" s="28"/>
      <c r="DR48" s="95"/>
      <c r="DW48" s="86"/>
      <c r="DX48" s="86"/>
      <c r="EG48" s="92"/>
      <c r="EH48" s="92"/>
    </row>
    <row r="49" spans="1:138" ht="12.75" customHeight="1" x14ac:dyDescent="0.2">
      <c r="A49" s="7"/>
      <c r="B49" s="28"/>
      <c r="C49" s="7"/>
      <c r="D49" s="7"/>
      <c r="E49" s="28"/>
      <c r="F49" s="7"/>
      <c r="G49" s="7"/>
      <c r="H49" s="28"/>
      <c r="I49" s="7"/>
      <c r="J49" s="7"/>
      <c r="K49" s="7"/>
      <c r="L49" s="28"/>
      <c r="M49" s="7"/>
      <c r="N49" s="7"/>
      <c r="O49" s="28"/>
      <c r="P49" s="7"/>
      <c r="Q49" s="7"/>
      <c r="R49" s="28"/>
      <c r="EG49" s="92"/>
      <c r="EH49" s="92"/>
    </row>
    <row r="50" spans="1:138" ht="12.75" customHeight="1" x14ac:dyDescent="0.2">
      <c r="A50" s="7"/>
      <c r="B50" s="28"/>
      <c r="C50" s="7"/>
      <c r="D50" s="7"/>
      <c r="E50" s="28"/>
      <c r="F50" s="7"/>
      <c r="G50" s="7"/>
      <c r="H50" s="28"/>
      <c r="I50" s="7"/>
      <c r="J50" s="7"/>
      <c r="K50" s="7"/>
      <c r="L50" s="28"/>
      <c r="M50" s="7"/>
      <c r="N50" s="7"/>
      <c r="O50" s="28"/>
      <c r="P50" s="7"/>
      <c r="Q50" s="7"/>
      <c r="R50" s="28"/>
      <c r="EG50" s="92"/>
      <c r="EH50" s="92"/>
    </row>
    <row r="51" spans="1:138" ht="12.75" customHeight="1" x14ac:dyDescent="0.2">
      <c r="A51" s="7"/>
      <c r="B51" s="28"/>
      <c r="C51" s="7"/>
      <c r="D51" s="7"/>
      <c r="E51" s="28"/>
      <c r="F51" s="7"/>
      <c r="G51" s="7"/>
      <c r="H51" s="28"/>
      <c r="I51" s="7"/>
      <c r="J51" s="7"/>
      <c r="K51" s="7"/>
      <c r="L51" s="28"/>
      <c r="M51" s="7"/>
      <c r="N51" s="7"/>
      <c r="O51" s="28"/>
      <c r="P51" s="7"/>
      <c r="Q51" s="7"/>
      <c r="R51" s="28"/>
      <c r="EG51" s="92"/>
      <c r="EH51" s="92"/>
    </row>
    <row r="52" spans="1:138" ht="12.75" customHeight="1" x14ac:dyDescent="0.2">
      <c r="A52" s="7"/>
      <c r="B52" s="28"/>
      <c r="C52" s="7"/>
      <c r="D52" s="7"/>
      <c r="E52" s="28"/>
      <c r="F52" s="7"/>
      <c r="G52" s="7"/>
      <c r="H52" s="28"/>
      <c r="I52" s="7"/>
      <c r="J52" s="7"/>
      <c r="K52" s="7"/>
      <c r="L52" s="28"/>
      <c r="M52" s="7"/>
      <c r="N52" s="7"/>
      <c r="O52" s="28"/>
      <c r="P52" s="7"/>
      <c r="Q52" s="7"/>
      <c r="R52" s="28"/>
      <c r="CW52" s="113"/>
      <c r="CX52" s="113"/>
      <c r="CY52" s="113"/>
      <c r="CZ52" s="113"/>
      <c r="EG52" s="92"/>
      <c r="EH52" s="92"/>
    </row>
    <row r="53" spans="1:138" ht="12.75" customHeight="1" x14ac:dyDescent="0.2">
      <c r="A53" s="7"/>
      <c r="B53" s="28"/>
      <c r="C53" s="7"/>
      <c r="D53" s="7"/>
      <c r="E53" s="28"/>
      <c r="F53" s="7"/>
      <c r="G53" s="7"/>
      <c r="H53" s="28"/>
      <c r="I53" s="7"/>
      <c r="J53" s="7"/>
      <c r="K53" s="7"/>
      <c r="L53" s="28"/>
      <c r="M53" s="7"/>
      <c r="N53" s="7"/>
      <c r="O53" s="28"/>
      <c r="P53" s="7"/>
      <c r="Q53" s="7"/>
      <c r="R53" s="28"/>
      <c r="EG53" s="92"/>
      <c r="EH53" s="92"/>
    </row>
    <row r="54" spans="1:138" ht="12.75" customHeight="1" x14ac:dyDescent="0.2">
      <c r="A54" s="7"/>
      <c r="B54" s="28"/>
      <c r="C54" s="7"/>
      <c r="D54" s="7"/>
      <c r="E54" s="28"/>
      <c r="F54" s="7"/>
      <c r="G54" s="7"/>
      <c r="H54" s="28"/>
      <c r="I54" s="7"/>
      <c r="J54" s="7"/>
      <c r="K54" s="7"/>
      <c r="L54" s="28"/>
      <c r="M54" s="7"/>
      <c r="N54" s="7"/>
      <c r="O54" s="28"/>
      <c r="P54" s="7"/>
      <c r="Q54" s="7"/>
      <c r="R54" s="28"/>
      <c r="EG54" s="92"/>
      <c r="EH54" s="92"/>
    </row>
    <row r="55" spans="1:138" ht="12.75" customHeight="1" x14ac:dyDescent="0.3">
      <c r="A55" s="7"/>
      <c r="B55" s="28"/>
      <c r="C55" s="7"/>
      <c r="D55" s="7"/>
      <c r="E55" s="28"/>
      <c r="F55" s="7"/>
      <c r="G55" s="7"/>
      <c r="H55" s="28"/>
      <c r="I55" s="7"/>
      <c r="J55" s="7"/>
      <c r="K55" s="7"/>
      <c r="L55" s="28"/>
      <c r="M55" s="7"/>
      <c r="N55" s="7"/>
      <c r="O55" s="28"/>
      <c r="P55" s="7"/>
      <c r="Q55" s="7"/>
      <c r="R55" s="28"/>
      <c r="S55" s="91"/>
      <c r="EG55" s="92"/>
      <c r="EH55" s="92"/>
    </row>
    <row r="56" spans="1:138" ht="12.75" customHeight="1" x14ac:dyDescent="0.3">
      <c r="A56" s="7"/>
      <c r="B56" s="28"/>
      <c r="C56" s="7"/>
      <c r="D56" s="7"/>
      <c r="E56" s="28"/>
      <c r="F56" s="7"/>
      <c r="G56" s="7"/>
      <c r="H56" s="28"/>
      <c r="I56" s="7"/>
      <c r="J56" s="7"/>
      <c r="K56" s="7"/>
      <c r="L56" s="28"/>
      <c r="M56" s="7"/>
      <c r="N56" s="7"/>
      <c r="O56" s="28"/>
      <c r="P56" s="7"/>
      <c r="Q56" s="7"/>
      <c r="R56" s="28"/>
      <c r="S56" s="91"/>
      <c r="EG56" s="92"/>
      <c r="EH56" s="92"/>
    </row>
    <row r="57" spans="1:138" ht="12.75" customHeight="1" x14ac:dyDescent="0.3">
      <c r="A57" s="7"/>
      <c r="B57" s="28"/>
      <c r="C57" s="7"/>
      <c r="D57" s="7"/>
      <c r="E57" s="28"/>
      <c r="F57" s="7"/>
      <c r="G57" s="7"/>
      <c r="H57" s="28"/>
      <c r="I57" s="7"/>
      <c r="J57" s="7"/>
      <c r="K57" s="7"/>
      <c r="L57" s="28"/>
      <c r="M57" s="7"/>
      <c r="N57" s="7"/>
      <c r="O57" s="28"/>
      <c r="P57" s="7"/>
      <c r="Q57" s="7"/>
      <c r="R57" s="28"/>
      <c r="S57" s="91"/>
      <c r="EG57" s="92"/>
      <c r="EH57" s="92"/>
    </row>
    <row r="58" spans="1:138" ht="12.75" customHeight="1" x14ac:dyDescent="0.3">
      <c r="A58" s="7"/>
      <c r="B58" s="28"/>
      <c r="C58" s="7"/>
      <c r="D58" s="7"/>
      <c r="E58" s="28"/>
      <c r="F58" s="7"/>
      <c r="G58" s="7"/>
      <c r="H58" s="28"/>
      <c r="I58" s="7"/>
      <c r="J58" s="7"/>
      <c r="K58" s="7"/>
      <c r="L58" s="28"/>
      <c r="M58" s="7"/>
      <c r="N58" s="7"/>
      <c r="O58" s="28"/>
      <c r="P58" s="7"/>
      <c r="Q58" s="7"/>
      <c r="R58" s="28"/>
      <c r="S58" s="91"/>
      <c r="EG58" s="92"/>
      <c r="EH58" s="92"/>
    </row>
    <row r="59" spans="1:138" ht="12.75" customHeight="1" x14ac:dyDescent="0.3">
      <c r="A59" s="7"/>
      <c r="B59" s="28"/>
      <c r="C59" s="7"/>
      <c r="D59" s="7"/>
      <c r="E59" s="28"/>
      <c r="F59" s="7"/>
      <c r="G59" s="7"/>
      <c r="H59" s="28"/>
      <c r="I59" s="7"/>
      <c r="J59" s="7"/>
      <c r="K59" s="7"/>
      <c r="L59" s="28"/>
      <c r="M59" s="7"/>
      <c r="N59" s="7"/>
      <c r="O59" s="28"/>
      <c r="P59" s="7"/>
      <c r="Q59" s="7"/>
      <c r="R59" s="28"/>
      <c r="S59" s="91"/>
      <c r="EG59" s="92"/>
      <c r="EH59" s="92"/>
    </row>
    <row r="60" spans="1:138" ht="12.75" customHeight="1" x14ac:dyDescent="0.2">
      <c r="A60" s="7"/>
      <c r="B60" s="28"/>
      <c r="C60" s="7"/>
      <c r="D60" s="7"/>
      <c r="E60" s="28"/>
      <c r="F60" s="7"/>
      <c r="G60" s="7"/>
      <c r="H60" s="28"/>
      <c r="I60" s="7"/>
      <c r="J60" s="7"/>
      <c r="K60" s="7"/>
      <c r="L60" s="28"/>
      <c r="M60" s="7"/>
      <c r="N60" s="7"/>
      <c r="O60" s="28"/>
      <c r="P60" s="7"/>
      <c r="Q60" s="7"/>
      <c r="R60" s="28"/>
      <c r="EG60" s="92"/>
      <c r="EH60" s="92"/>
    </row>
    <row r="61" spans="1:138" ht="12.75" customHeight="1" x14ac:dyDescent="0.3">
      <c r="A61" s="7"/>
      <c r="B61" s="28"/>
      <c r="C61" s="7"/>
      <c r="D61" s="7"/>
      <c r="E61" s="28"/>
      <c r="F61" s="7"/>
      <c r="G61" s="7"/>
      <c r="H61" s="28"/>
      <c r="I61" s="7"/>
      <c r="J61" s="7"/>
      <c r="K61" s="7"/>
      <c r="L61" s="28"/>
      <c r="M61" s="7"/>
      <c r="N61" s="7"/>
      <c r="O61" s="28"/>
      <c r="P61" s="7"/>
      <c r="Q61" s="7"/>
      <c r="R61" s="28"/>
      <c r="S61" s="91"/>
      <c r="EG61" s="92"/>
      <c r="EH61" s="92"/>
    </row>
    <row r="62" spans="1:138" ht="12.75" customHeight="1" x14ac:dyDescent="0.3">
      <c r="A62" s="7"/>
      <c r="B62" s="28"/>
      <c r="C62" s="7"/>
      <c r="D62" s="7"/>
      <c r="E62" s="28"/>
      <c r="F62" s="7"/>
      <c r="G62" s="7"/>
      <c r="H62" s="28"/>
      <c r="I62" s="7"/>
      <c r="J62" s="7"/>
      <c r="K62" s="7"/>
      <c r="L62" s="28"/>
      <c r="M62" s="7"/>
      <c r="N62" s="7"/>
      <c r="O62" s="28"/>
      <c r="P62" s="7"/>
      <c r="Q62" s="7"/>
      <c r="R62" s="28"/>
      <c r="S62" s="91"/>
      <c r="EG62" s="92"/>
      <c r="EH62" s="92"/>
    </row>
    <row r="63" spans="1:138" ht="24" customHeight="1" x14ac:dyDescent="0.2">
      <c r="A63" s="7"/>
      <c r="B63" s="28"/>
      <c r="C63" s="7"/>
      <c r="D63" s="7"/>
      <c r="E63" s="28"/>
      <c r="F63" s="7"/>
      <c r="G63" s="7"/>
      <c r="H63" s="28"/>
      <c r="I63" s="7"/>
      <c r="J63" s="7"/>
      <c r="K63" s="7"/>
      <c r="L63" s="28"/>
      <c r="M63" s="7"/>
      <c r="N63" s="7"/>
      <c r="O63" s="28"/>
      <c r="P63" s="7"/>
      <c r="Q63" s="7"/>
      <c r="R63" s="28"/>
      <c r="EG63" s="92"/>
      <c r="EH63" s="92"/>
    </row>
    <row r="64" spans="1:138" ht="37.5" customHeight="1" x14ac:dyDescent="0.3">
      <c r="A64" s="37" t="s">
        <v>5</v>
      </c>
      <c r="B64" s="28"/>
      <c r="C64" s="7"/>
      <c r="D64" s="7"/>
      <c r="E64" s="28"/>
      <c r="F64" s="7"/>
      <c r="G64" s="7"/>
      <c r="H64" s="28"/>
      <c r="I64" s="7"/>
      <c r="J64" s="7"/>
      <c r="K64" s="7"/>
      <c r="L64" s="28"/>
      <c r="M64" s="7"/>
      <c r="N64" s="7"/>
      <c r="O64" s="28"/>
      <c r="P64" s="7"/>
      <c r="Q64" s="7"/>
      <c r="R64" s="105"/>
      <c r="S64" s="100"/>
      <c r="EG64" s="92"/>
      <c r="EH64" s="92"/>
    </row>
    <row r="65" spans="1:138" x14ac:dyDescent="0.2">
      <c r="B65" s="28"/>
      <c r="C65" s="7"/>
      <c r="D65" s="7"/>
      <c r="E65" s="28"/>
      <c r="F65" s="7"/>
      <c r="G65" s="7"/>
      <c r="H65" s="28"/>
      <c r="I65" s="7"/>
      <c r="J65" s="7"/>
      <c r="K65" s="7"/>
      <c r="L65" s="28"/>
      <c r="M65" s="7"/>
      <c r="N65" s="7"/>
      <c r="O65" s="28"/>
      <c r="P65" s="7"/>
      <c r="Q65" s="7"/>
      <c r="R65" s="28"/>
      <c r="EG65" s="92"/>
      <c r="EH65" s="92"/>
    </row>
    <row r="66" spans="1:138" ht="18.75" x14ac:dyDescent="0.3">
      <c r="A66" s="7"/>
      <c r="B66" s="28"/>
      <c r="C66" s="7"/>
      <c r="D66" s="7"/>
      <c r="E66" s="28"/>
      <c r="F66" s="7"/>
      <c r="G66" s="7"/>
      <c r="H66" s="28"/>
      <c r="I66" s="7"/>
      <c r="J66" s="7"/>
      <c r="K66" s="7"/>
      <c r="L66" s="28"/>
      <c r="M66" s="7"/>
      <c r="N66" s="7"/>
      <c r="O66" s="28"/>
      <c r="P66" s="7"/>
      <c r="Q66" s="7"/>
      <c r="R66" s="28"/>
      <c r="S66" s="91"/>
      <c r="EG66" s="92"/>
      <c r="EH66" s="92"/>
    </row>
    <row r="67" spans="1:138" ht="18.75" x14ac:dyDescent="0.3">
      <c r="A67" s="7"/>
      <c r="B67" s="28"/>
      <c r="C67" s="7"/>
      <c r="D67" s="7"/>
      <c r="E67" s="28"/>
      <c r="F67" s="7"/>
      <c r="G67" s="7"/>
      <c r="H67" s="28"/>
      <c r="I67" s="7"/>
      <c r="J67" s="7"/>
      <c r="K67" s="7"/>
      <c r="L67" s="28"/>
      <c r="M67" s="7"/>
      <c r="N67" s="7"/>
      <c r="O67" s="28"/>
      <c r="P67" s="7"/>
      <c r="Q67" s="7"/>
      <c r="R67" s="28"/>
      <c r="S67" s="91"/>
      <c r="EG67" s="92"/>
      <c r="EH67" s="92"/>
    </row>
    <row r="68" spans="1:138" ht="18.75" x14ac:dyDescent="0.3">
      <c r="A68" s="7"/>
      <c r="B68" s="28"/>
      <c r="C68" s="7"/>
      <c r="D68" s="7"/>
      <c r="E68" s="28"/>
      <c r="F68" s="7"/>
      <c r="G68" s="7"/>
      <c r="H68" s="28"/>
      <c r="I68" s="7"/>
      <c r="J68" s="7"/>
      <c r="K68" s="7"/>
      <c r="L68" s="28"/>
      <c r="M68" s="7"/>
      <c r="N68" s="7"/>
      <c r="O68" s="28"/>
      <c r="P68" s="7"/>
      <c r="Q68" s="7"/>
      <c r="R68" s="28"/>
      <c r="S68" s="91"/>
      <c r="EG68" s="92"/>
      <c r="EH68" s="92"/>
    </row>
    <row r="69" spans="1:138" ht="18.75" x14ac:dyDescent="0.3">
      <c r="A69" s="7"/>
      <c r="B69" s="28"/>
      <c r="C69" s="7"/>
      <c r="D69" s="7"/>
      <c r="E69" s="28"/>
      <c r="F69" s="7"/>
      <c r="G69" s="7"/>
      <c r="H69" s="28"/>
      <c r="I69" s="7"/>
      <c r="J69" s="7"/>
      <c r="K69" s="7"/>
      <c r="L69" s="28"/>
      <c r="M69" s="7"/>
      <c r="N69" s="7"/>
      <c r="O69" s="28"/>
      <c r="P69" s="7"/>
      <c r="Q69" s="7"/>
      <c r="R69" s="28"/>
      <c r="S69" s="91"/>
      <c r="EG69" s="92"/>
      <c r="EH69" s="92"/>
    </row>
    <row r="70" spans="1:138" ht="18.75" x14ac:dyDescent="0.3">
      <c r="A70" s="7"/>
      <c r="B70" s="28"/>
      <c r="C70" s="7"/>
      <c r="D70" s="7"/>
      <c r="E70" s="28"/>
      <c r="F70" s="7"/>
      <c r="G70" s="7"/>
      <c r="H70" s="28"/>
      <c r="I70" s="7"/>
      <c r="J70" s="7"/>
      <c r="K70" s="7"/>
      <c r="L70" s="28"/>
      <c r="M70" s="7"/>
      <c r="N70" s="7"/>
      <c r="O70" s="28"/>
      <c r="P70" s="7"/>
      <c r="Q70" s="7"/>
      <c r="R70" s="28"/>
      <c r="S70" s="91"/>
      <c r="EG70" s="92"/>
      <c r="EH70" s="92"/>
    </row>
    <row r="71" spans="1:138" x14ac:dyDescent="0.2">
      <c r="A71" s="7"/>
      <c r="B71" s="28"/>
      <c r="C71" s="7"/>
      <c r="D71" s="7"/>
      <c r="E71" s="28"/>
      <c r="F71" s="7"/>
      <c r="G71" s="7"/>
      <c r="H71" s="28"/>
      <c r="I71" s="7"/>
      <c r="J71" s="7"/>
      <c r="K71" s="7"/>
      <c r="L71" s="28"/>
      <c r="M71" s="7"/>
      <c r="N71" s="7"/>
      <c r="O71" s="28"/>
      <c r="P71" s="7"/>
      <c r="Q71" s="7"/>
      <c r="R71" s="28"/>
      <c r="EG71" s="92"/>
      <c r="EH71" s="92"/>
    </row>
    <row r="72" spans="1:138" x14ac:dyDescent="0.2">
      <c r="A72" s="7"/>
      <c r="B72" s="28"/>
      <c r="C72" s="7"/>
      <c r="D72" s="7"/>
      <c r="E72" s="28"/>
      <c r="F72" s="7"/>
      <c r="G72" s="7"/>
      <c r="H72" s="28"/>
      <c r="I72" s="7"/>
      <c r="J72" s="7"/>
      <c r="K72" s="7"/>
      <c r="L72" s="28"/>
      <c r="M72" s="7"/>
      <c r="N72" s="7"/>
      <c r="O72" s="28"/>
      <c r="P72" s="7"/>
      <c r="Q72" s="7"/>
      <c r="R72" s="28"/>
      <c r="EG72" s="92"/>
      <c r="EH72" s="92"/>
    </row>
    <row r="73" spans="1:138" x14ac:dyDescent="0.2">
      <c r="A73" s="7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28"/>
      <c r="EG73" s="92"/>
      <c r="EH73" s="92"/>
    </row>
    <row r="74" spans="1:138" x14ac:dyDescent="0.2">
      <c r="A74" s="3"/>
      <c r="B74" s="1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EG74" s="92"/>
      <c r="EH74" s="92"/>
    </row>
    <row r="77" spans="1:138" x14ac:dyDescent="0.2">
      <c r="DX77" s="86"/>
      <c r="EG77" s="92"/>
      <c r="EH77" s="92"/>
    </row>
    <row r="78" spans="1:138" x14ac:dyDescent="0.2">
      <c r="DX78" s="86"/>
      <c r="EG78" s="92"/>
      <c r="EH78" s="92"/>
    </row>
    <row r="81" spans="1:138" x14ac:dyDescent="0.2">
      <c r="A81" s="17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EG81" s="92"/>
      <c r="EH81" s="92"/>
    </row>
    <row r="82" spans="1:138" x14ac:dyDescent="0.2">
      <c r="DX82" s="86"/>
      <c r="EG82" s="92"/>
      <c r="EH82" s="92"/>
    </row>
    <row r="83" spans="1:138" x14ac:dyDescent="0.2">
      <c r="DX83" s="86"/>
      <c r="EG83" s="92"/>
      <c r="EH83" s="92"/>
    </row>
    <row r="84" spans="1:138" x14ac:dyDescent="0.2">
      <c r="DX84" s="86"/>
      <c r="EG84" s="92"/>
      <c r="EH84" s="92"/>
    </row>
    <row r="85" spans="1:138" x14ac:dyDescent="0.2">
      <c r="DX85" s="86"/>
      <c r="EG85" s="92"/>
      <c r="EH85" s="92"/>
    </row>
  </sheetData>
  <mergeCells count="22">
    <mergeCell ref="D27:R27"/>
    <mergeCell ref="A30:R30"/>
    <mergeCell ref="A46:R46"/>
    <mergeCell ref="DA23:DB23"/>
    <mergeCell ref="DZ23:EB23"/>
    <mergeCell ref="A24:N24"/>
    <mergeCell ref="B25:P25"/>
    <mergeCell ref="C26:Q26"/>
    <mergeCell ref="C9:D9"/>
    <mergeCell ref="J9:K9"/>
    <mergeCell ref="P9:Q9"/>
    <mergeCell ref="C10:D10"/>
    <mergeCell ref="J10:K10"/>
    <mergeCell ref="P10:Q10"/>
    <mergeCell ref="C8:D8"/>
    <mergeCell ref="J8:K8"/>
    <mergeCell ref="P8:Q8"/>
    <mergeCell ref="A4:R4"/>
    <mergeCell ref="EG6:EI6"/>
    <mergeCell ref="C7:D7"/>
    <mergeCell ref="J7:K7"/>
    <mergeCell ref="P7:Q7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85"/>
  <sheetViews>
    <sheetView workbookViewId="0"/>
  </sheetViews>
  <sheetFormatPr defaultRowHeight="12.75" x14ac:dyDescent="0.2"/>
  <cols>
    <col min="1" max="2" width="6" style="2" customWidth="1"/>
    <col min="3" max="3" width="3.42578125" style="2" customWidth="1"/>
    <col min="4" max="5" width="6" style="2" customWidth="1"/>
    <col min="6" max="6" width="3.140625" style="2" customWidth="1"/>
    <col min="7" max="8" width="6" style="2" customWidth="1"/>
    <col min="9" max="10" width="2" style="2" customWidth="1"/>
    <col min="11" max="12" width="6" style="2" customWidth="1"/>
    <col min="13" max="13" width="3.140625" style="2" customWidth="1"/>
    <col min="14" max="15" width="6" style="2" customWidth="1"/>
    <col min="16" max="16" width="3.42578125" style="2" customWidth="1"/>
    <col min="17" max="18" width="6" style="2" customWidth="1"/>
    <col min="19" max="19" width="5" style="89" customWidth="1"/>
    <col min="20" max="20" width="6.5703125" style="101" customWidth="1"/>
    <col min="21" max="22" width="6.5703125" style="63" customWidth="1"/>
    <col min="23" max="29" width="6.5703125" style="101" customWidth="1"/>
    <col min="30" max="30" width="6.140625" style="89" customWidth="1"/>
    <col min="31" max="49" width="9.140625" style="89"/>
    <col min="50" max="16384" width="9.140625" style="2"/>
  </cols>
  <sheetData>
    <row r="1" spans="1:49" x14ac:dyDescent="0.2">
      <c r="A1" s="18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</row>
    <row r="2" spans="1:49" x14ac:dyDescent="0.2">
      <c r="A2" s="18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</row>
    <row r="3" spans="1:49" x14ac:dyDescent="0.2">
      <c r="A3" s="18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</row>
    <row r="4" spans="1:49" x14ac:dyDescent="0.2">
      <c r="A4" s="158" t="s">
        <v>64</v>
      </c>
      <c r="B4" s="159"/>
      <c r="C4" s="159"/>
      <c r="D4" s="159"/>
      <c r="E4" s="159"/>
      <c r="F4" s="159"/>
      <c r="G4" s="159"/>
      <c r="H4" s="159"/>
      <c r="I4" s="159"/>
      <c r="J4" s="159"/>
      <c r="K4" s="159"/>
      <c r="L4" s="159"/>
      <c r="M4" s="159"/>
      <c r="N4" s="159"/>
      <c r="O4" s="159"/>
      <c r="P4" s="159"/>
      <c r="Q4" s="159"/>
      <c r="R4" s="159"/>
    </row>
    <row r="5" spans="1:49" ht="9" customHeight="1" x14ac:dyDescent="0.2">
      <c r="A5" s="17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</row>
    <row r="6" spans="1:49" ht="12" customHeight="1" x14ac:dyDescent="0.2">
      <c r="A6" s="24" t="s">
        <v>20</v>
      </c>
      <c r="B6" s="25"/>
      <c r="C6" s="25"/>
      <c r="D6" s="25"/>
      <c r="E6" s="26"/>
      <c r="G6" s="24" t="s">
        <v>9</v>
      </c>
      <c r="H6" s="25"/>
      <c r="I6" s="25"/>
      <c r="J6" s="25"/>
      <c r="K6" s="25"/>
      <c r="L6" s="26"/>
      <c r="N6" s="24" t="s">
        <v>10</v>
      </c>
      <c r="O6" s="25"/>
      <c r="P6" s="25"/>
      <c r="Q6" s="25"/>
      <c r="R6" s="26"/>
      <c r="AB6" s="163"/>
      <c r="AC6" s="163"/>
      <c r="AD6" s="163"/>
    </row>
    <row r="7" spans="1:49" s="5" customFormat="1" ht="12" customHeight="1" x14ac:dyDescent="0.2">
      <c r="A7" s="9" t="s">
        <v>6</v>
      </c>
      <c r="B7" s="8"/>
      <c r="C7" s="155">
        <v>2653</v>
      </c>
      <c r="D7" s="155"/>
      <c r="E7" s="10">
        <f>C7/U7</f>
        <v>0.6846451612903226</v>
      </c>
      <c r="G7" s="14" t="s">
        <v>6</v>
      </c>
      <c r="I7" s="20"/>
      <c r="J7" s="155">
        <v>133</v>
      </c>
      <c r="K7" s="155"/>
      <c r="L7" s="10">
        <f>J7/U7</f>
        <v>3.4322580645161291E-2</v>
      </c>
      <c r="N7" s="14" t="s">
        <v>6</v>
      </c>
      <c r="P7" s="155">
        <v>1089</v>
      </c>
      <c r="Q7" s="155"/>
      <c r="R7" s="10">
        <f>P7/U7</f>
        <v>0.28103225806451615</v>
      </c>
      <c r="S7" s="90"/>
      <c r="T7" s="101"/>
      <c r="U7" s="63">
        <v>3875</v>
      </c>
      <c r="V7" s="63"/>
      <c r="W7" s="101"/>
      <c r="X7" s="101"/>
      <c r="Y7" s="101"/>
      <c r="Z7" s="101"/>
      <c r="AA7" s="101"/>
      <c r="AB7" s="102"/>
      <c r="AC7" s="102"/>
      <c r="AD7" s="90"/>
      <c r="AE7" s="90"/>
      <c r="AF7" s="90"/>
      <c r="AG7" s="90"/>
      <c r="AH7" s="90"/>
      <c r="AI7" s="90"/>
      <c r="AJ7" s="90"/>
      <c r="AK7" s="90"/>
      <c r="AL7" s="90"/>
      <c r="AM7" s="90"/>
      <c r="AN7" s="90"/>
      <c r="AO7" s="90"/>
      <c r="AP7" s="90"/>
      <c r="AQ7" s="90"/>
      <c r="AR7" s="90"/>
      <c r="AS7" s="90"/>
      <c r="AT7" s="90"/>
      <c r="AU7" s="90"/>
      <c r="AV7" s="90"/>
      <c r="AW7" s="90"/>
    </row>
    <row r="8" spans="1:49" s="5" customFormat="1" ht="12" customHeight="1" x14ac:dyDescent="0.2">
      <c r="A8" s="9" t="s">
        <v>7</v>
      </c>
      <c r="B8" s="8"/>
      <c r="C8" s="156">
        <v>69</v>
      </c>
      <c r="D8" s="156"/>
      <c r="E8" s="10">
        <f t="shared" ref="E8:E10" si="0">C8/U8</f>
        <v>0.50735294117647056</v>
      </c>
      <c r="G8" s="9" t="s">
        <v>7</v>
      </c>
      <c r="I8" s="20"/>
      <c r="J8" s="156">
        <v>6</v>
      </c>
      <c r="K8" s="156"/>
      <c r="L8" s="10">
        <f t="shared" ref="L8:L10" si="1">J8/U8</f>
        <v>4.4117647058823532E-2</v>
      </c>
      <c r="N8" s="9" t="s">
        <v>7</v>
      </c>
      <c r="P8" s="156">
        <v>61</v>
      </c>
      <c r="Q8" s="156"/>
      <c r="R8" s="10">
        <f t="shared" ref="R8:R10" si="2">P8/U8</f>
        <v>0.4485294117647059</v>
      </c>
      <c r="S8" s="90"/>
      <c r="T8" s="101"/>
      <c r="U8" s="63">
        <v>136</v>
      </c>
      <c r="V8" s="63"/>
      <c r="W8" s="101"/>
      <c r="X8" s="101"/>
      <c r="Y8" s="101"/>
      <c r="Z8" s="101"/>
      <c r="AA8" s="101"/>
      <c r="AB8" s="102"/>
      <c r="AC8" s="102"/>
      <c r="AD8" s="90"/>
      <c r="AE8" s="90"/>
      <c r="AF8" s="90"/>
      <c r="AG8" s="90"/>
      <c r="AH8" s="90"/>
      <c r="AI8" s="90"/>
      <c r="AJ8" s="90"/>
      <c r="AK8" s="90"/>
      <c r="AL8" s="90"/>
      <c r="AM8" s="90"/>
      <c r="AN8" s="90"/>
      <c r="AO8" s="90"/>
      <c r="AP8" s="90"/>
      <c r="AQ8" s="90"/>
      <c r="AR8" s="90"/>
      <c r="AS8" s="90"/>
      <c r="AT8" s="90"/>
      <c r="AU8" s="90"/>
      <c r="AV8" s="90"/>
      <c r="AW8" s="90"/>
    </row>
    <row r="9" spans="1:49" s="5" customFormat="1" ht="12" customHeight="1" x14ac:dyDescent="0.2">
      <c r="A9" s="9" t="s">
        <v>8</v>
      </c>
      <c r="B9" s="8"/>
      <c r="C9" s="156">
        <v>3324</v>
      </c>
      <c r="D9" s="156"/>
      <c r="E9" s="10">
        <f t="shared" si="0"/>
        <v>0.68905472636815923</v>
      </c>
      <c r="G9" s="9" t="s">
        <v>8</v>
      </c>
      <c r="I9" s="20"/>
      <c r="J9" s="156">
        <v>165</v>
      </c>
      <c r="K9" s="156"/>
      <c r="L9" s="10">
        <f t="shared" si="1"/>
        <v>3.4203980099502485E-2</v>
      </c>
      <c r="N9" s="9" t="s">
        <v>8</v>
      </c>
      <c r="P9" s="156">
        <v>1335</v>
      </c>
      <c r="Q9" s="156"/>
      <c r="R9" s="10">
        <f t="shared" si="2"/>
        <v>0.27674129353233828</v>
      </c>
      <c r="S9" s="90"/>
      <c r="T9" s="101"/>
      <c r="U9" s="63">
        <v>4824</v>
      </c>
      <c r="V9" s="63"/>
      <c r="W9" s="101"/>
      <c r="X9" s="101"/>
      <c r="Y9" s="101"/>
      <c r="Z9" s="101"/>
      <c r="AA9" s="101"/>
      <c r="AB9" s="102"/>
      <c r="AC9" s="102"/>
      <c r="AD9" s="90"/>
      <c r="AE9" s="90"/>
      <c r="AF9" s="90"/>
      <c r="AG9" s="90"/>
      <c r="AH9" s="90"/>
      <c r="AI9" s="90"/>
      <c r="AJ9" s="90"/>
      <c r="AK9" s="90"/>
      <c r="AL9" s="90"/>
      <c r="AM9" s="90"/>
      <c r="AN9" s="90"/>
      <c r="AO9" s="90"/>
      <c r="AP9" s="90"/>
      <c r="AQ9" s="90"/>
      <c r="AR9" s="90"/>
      <c r="AS9" s="90"/>
      <c r="AT9" s="90"/>
      <c r="AU9" s="90"/>
      <c r="AV9" s="90"/>
      <c r="AW9" s="90"/>
    </row>
    <row r="10" spans="1:49" ht="12" customHeight="1" x14ac:dyDescent="0.2">
      <c r="A10" s="11" t="s">
        <v>29</v>
      </c>
      <c r="B10" s="12"/>
      <c r="C10" s="157">
        <v>312</v>
      </c>
      <c r="D10" s="157"/>
      <c r="E10" s="13">
        <f t="shared" si="0"/>
        <v>0.62903225806451613</v>
      </c>
      <c r="F10" s="5"/>
      <c r="G10" s="11" t="s">
        <v>29</v>
      </c>
      <c r="H10" s="6"/>
      <c r="I10" s="21"/>
      <c r="J10" s="157">
        <v>26</v>
      </c>
      <c r="K10" s="157"/>
      <c r="L10" s="13">
        <f t="shared" si="1"/>
        <v>5.2419354838709679E-2</v>
      </c>
      <c r="M10" s="5"/>
      <c r="N10" s="11" t="s">
        <v>29</v>
      </c>
      <c r="O10" s="6"/>
      <c r="P10" s="157">
        <v>158</v>
      </c>
      <c r="Q10" s="157"/>
      <c r="R10" s="13">
        <f t="shared" si="2"/>
        <v>0.31854838709677419</v>
      </c>
      <c r="T10" s="102"/>
      <c r="U10" s="64">
        <v>496</v>
      </c>
      <c r="V10" s="64"/>
      <c r="W10" s="102"/>
      <c r="X10" s="102"/>
      <c r="Y10" s="102"/>
      <c r="Z10" s="102"/>
      <c r="AA10" s="102"/>
    </row>
    <row r="11" spans="1:49" ht="12" customHeight="1" x14ac:dyDescent="0.2">
      <c r="A11" s="1"/>
      <c r="D11" s="1"/>
      <c r="G11" s="1"/>
      <c r="K11" s="1"/>
      <c r="N11" s="1"/>
      <c r="P11" s="19"/>
      <c r="Q11" s="1"/>
      <c r="T11" s="102"/>
      <c r="U11" s="64"/>
      <c r="V11" s="64"/>
      <c r="W11" s="102"/>
      <c r="X11" s="102"/>
      <c r="Y11" s="102"/>
      <c r="Z11" s="102"/>
      <c r="AA11" s="102"/>
    </row>
    <row r="12" spans="1:49" ht="12" customHeight="1" x14ac:dyDescent="0.2">
      <c r="A12" s="22" t="s">
        <v>18</v>
      </c>
      <c r="B12" s="23"/>
      <c r="D12" s="22" t="s">
        <v>19</v>
      </c>
      <c r="E12" s="23"/>
      <c r="G12" s="22" t="s">
        <v>18</v>
      </c>
      <c r="H12" s="23"/>
      <c r="K12" s="22" t="s">
        <v>19</v>
      </c>
      <c r="L12" s="23"/>
      <c r="N12" s="22" t="s">
        <v>18</v>
      </c>
      <c r="O12" s="23"/>
      <c r="Q12" s="22" t="s">
        <v>19</v>
      </c>
      <c r="R12" s="23"/>
    </row>
    <row r="13" spans="1:49" ht="12" customHeight="1" x14ac:dyDescent="0.2">
      <c r="A13" s="33" t="s">
        <v>6</v>
      </c>
      <c r="B13" s="43">
        <v>1769</v>
      </c>
      <c r="C13" s="32"/>
      <c r="D13" s="33" t="s">
        <v>6</v>
      </c>
      <c r="E13" s="34">
        <v>627</v>
      </c>
      <c r="F13" s="32"/>
      <c r="G13" s="33" t="s">
        <v>6</v>
      </c>
      <c r="H13" s="34">
        <v>68</v>
      </c>
      <c r="I13" s="32"/>
      <c r="J13" s="32"/>
      <c r="K13" s="33" t="s">
        <v>6</v>
      </c>
      <c r="L13" s="34">
        <v>47</v>
      </c>
      <c r="M13" s="32"/>
      <c r="N13" s="33" t="s">
        <v>6</v>
      </c>
      <c r="O13" s="34">
        <v>672</v>
      </c>
      <c r="P13" s="32"/>
      <c r="Q13" s="33" t="s">
        <v>6</v>
      </c>
      <c r="R13" s="34">
        <v>323</v>
      </c>
    </row>
    <row r="14" spans="1:49" ht="12" customHeight="1" x14ac:dyDescent="0.2">
      <c r="A14" s="33" t="s">
        <v>11</v>
      </c>
      <c r="B14" s="43">
        <v>19</v>
      </c>
      <c r="C14" s="32"/>
      <c r="D14" s="33" t="s">
        <v>11</v>
      </c>
      <c r="E14" s="34">
        <v>43</v>
      </c>
      <c r="F14" s="32"/>
      <c r="G14" s="33" t="s">
        <v>11</v>
      </c>
      <c r="H14" s="34">
        <v>1</v>
      </c>
      <c r="I14" s="32"/>
      <c r="J14" s="32"/>
      <c r="K14" s="33" t="s">
        <v>11</v>
      </c>
      <c r="L14" s="34">
        <v>4</v>
      </c>
      <c r="M14" s="32"/>
      <c r="N14" s="33" t="s">
        <v>11</v>
      </c>
      <c r="O14" s="34">
        <v>16</v>
      </c>
      <c r="P14" s="32"/>
      <c r="Q14" s="33" t="s">
        <v>11</v>
      </c>
      <c r="R14" s="34">
        <v>38</v>
      </c>
    </row>
    <row r="15" spans="1:49" ht="12" customHeight="1" x14ac:dyDescent="0.2">
      <c r="A15" s="33" t="s">
        <v>12</v>
      </c>
      <c r="B15" s="43">
        <v>2061</v>
      </c>
      <c r="C15" s="32"/>
      <c r="D15" s="33" t="s">
        <v>12</v>
      </c>
      <c r="E15" s="34">
        <v>952</v>
      </c>
      <c r="F15" s="32"/>
      <c r="G15" s="33" t="s">
        <v>12</v>
      </c>
      <c r="H15" s="34">
        <v>82</v>
      </c>
      <c r="I15" s="32"/>
      <c r="J15" s="32"/>
      <c r="K15" s="33" t="s">
        <v>12</v>
      </c>
      <c r="L15" s="34">
        <v>64</v>
      </c>
      <c r="M15" s="32"/>
      <c r="N15" s="33" t="s">
        <v>12</v>
      </c>
      <c r="O15" s="34">
        <v>784</v>
      </c>
      <c r="P15" s="32"/>
      <c r="Q15" s="33" t="s">
        <v>12</v>
      </c>
      <c r="R15" s="34">
        <v>447</v>
      </c>
    </row>
    <row r="16" spans="1:49" ht="12" customHeight="1" x14ac:dyDescent="0.2">
      <c r="A16" s="35" t="s">
        <v>29</v>
      </c>
      <c r="B16" s="48">
        <v>119</v>
      </c>
      <c r="C16" s="32"/>
      <c r="D16" s="35" t="s">
        <v>29</v>
      </c>
      <c r="E16" s="49">
        <v>148</v>
      </c>
      <c r="F16" s="32"/>
      <c r="G16" s="35" t="s">
        <v>29</v>
      </c>
      <c r="H16" s="49">
        <v>7</v>
      </c>
      <c r="I16" s="32"/>
      <c r="J16" s="32"/>
      <c r="K16" s="35" t="s">
        <v>29</v>
      </c>
      <c r="L16" s="49">
        <v>14</v>
      </c>
      <c r="M16" s="32"/>
      <c r="N16" s="35" t="s">
        <v>29</v>
      </c>
      <c r="O16" s="49">
        <v>63</v>
      </c>
      <c r="P16" s="32"/>
      <c r="Q16" s="35" t="s">
        <v>29</v>
      </c>
      <c r="R16" s="49">
        <v>75</v>
      </c>
    </row>
    <row r="17" spans="1:29" ht="12" customHeight="1" x14ac:dyDescent="0.2">
      <c r="A17" s="31"/>
      <c r="B17" s="41"/>
      <c r="C17" s="7"/>
      <c r="D17" s="36"/>
      <c r="F17" s="7"/>
      <c r="G17" s="31"/>
      <c r="I17" s="7"/>
      <c r="J17" s="7"/>
      <c r="K17" s="36"/>
      <c r="M17" s="7"/>
      <c r="N17" s="31"/>
      <c r="P17" s="7"/>
      <c r="Q17" s="36"/>
      <c r="AB17" s="89"/>
      <c r="AC17" s="89"/>
    </row>
    <row r="18" spans="1:29" ht="12" customHeight="1" x14ac:dyDescent="0.2">
      <c r="A18" s="22" t="s">
        <v>17</v>
      </c>
      <c r="B18" s="44"/>
      <c r="C18" s="7"/>
      <c r="D18" s="22" t="s">
        <v>21</v>
      </c>
      <c r="E18" s="23"/>
      <c r="F18" s="7"/>
      <c r="G18" s="22" t="s">
        <v>17</v>
      </c>
      <c r="H18" s="23"/>
      <c r="I18" s="7"/>
      <c r="J18" s="7"/>
      <c r="K18" s="22" t="s">
        <v>21</v>
      </c>
      <c r="L18" s="23"/>
      <c r="M18" s="7"/>
      <c r="N18" s="22" t="s">
        <v>17</v>
      </c>
      <c r="O18" s="23"/>
      <c r="P18" s="7"/>
      <c r="Q18" s="22" t="s">
        <v>21</v>
      </c>
      <c r="R18" s="23"/>
      <c r="AB18" s="89"/>
      <c r="AC18" s="89"/>
    </row>
    <row r="19" spans="1:29" ht="12" customHeight="1" x14ac:dyDescent="0.2">
      <c r="A19" s="15" t="s">
        <v>6</v>
      </c>
      <c r="B19" s="43">
        <v>1155</v>
      </c>
      <c r="C19" s="7"/>
      <c r="D19" s="38" t="s">
        <v>6</v>
      </c>
      <c r="E19" s="39">
        <v>255</v>
      </c>
      <c r="F19" s="42"/>
      <c r="G19" s="38" t="s">
        <v>6</v>
      </c>
      <c r="H19" s="39">
        <v>35</v>
      </c>
      <c r="I19" s="42"/>
      <c r="J19" s="42"/>
      <c r="K19" s="38" t="s">
        <v>6</v>
      </c>
      <c r="L19" s="39">
        <v>18</v>
      </c>
      <c r="M19" s="42"/>
      <c r="N19" s="38" t="s">
        <v>6</v>
      </c>
      <c r="O19" s="45">
        <v>456</v>
      </c>
      <c r="P19" s="42"/>
      <c r="Q19" s="38" t="s">
        <v>6</v>
      </c>
      <c r="R19" s="39">
        <v>157</v>
      </c>
      <c r="AB19" s="89"/>
      <c r="AC19" s="89"/>
    </row>
    <row r="20" spans="1:29" x14ac:dyDescent="0.2">
      <c r="A20" s="15" t="s">
        <v>11</v>
      </c>
      <c r="B20" s="43">
        <v>9</v>
      </c>
      <c r="C20" s="7"/>
      <c r="D20" s="38" t="s">
        <v>11</v>
      </c>
      <c r="E20" s="39">
        <v>14</v>
      </c>
      <c r="F20" s="42"/>
      <c r="G20" s="38" t="s">
        <v>11</v>
      </c>
      <c r="H20" s="39">
        <v>0</v>
      </c>
      <c r="I20" s="42"/>
      <c r="J20" s="42"/>
      <c r="K20" s="38" t="s">
        <v>11</v>
      </c>
      <c r="L20" s="39">
        <v>1</v>
      </c>
      <c r="M20" s="42"/>
      <c r="N20" s="38" t="s">
        <v>11</v>
      </c>
      <c r="O20" s="45">
        <v>8</v>
      </c>
      <c r="P20" s="42"/>
      <c r="Q20" s="38" t="s">
        <v>11</v>
      </c>
      <c r="R20" s="39">
        <v>21</v>
      </c>
      <c r="AB20" s="89"/>
      <c r="AC20" s="89"/>
    </row>
    <row r="21" spans="1:29" ht="12.75" customHeight="1" x14ac:dyDescent="0.2">
      <c r="A21" s="15" t="s">
        <v>12</v>
      </c>
      <c r="B21" s="43">
        <v>1329</v>
      </c>
      <c r="C21" s="7"/>
      <c r="D21" s="38" t="s">
        <v>12</v>
      </c>
      <c r="E21" s="39">
        <v>398</v>
      </c>
      <c r="F21" s="42"/>
      <c r="G21" s="38" t="s">
        <v>12</v>
      </c>
      <c r="H21" s="39">
        <v>43</v>
      </c>
      <c r="I21" s="42"/>
      <c r="J21" s="42"/>
      <c r="K21" s="38" t="s">
        <v>12</v>
      </c>
      <c r="L21" s="39">
        <v>29</v>
      </c>
      <c r="M21" s="42"/>
      <c r="N21" s="38" t="s">
        <v>12</v>
      </c>
      <c r="O21" s="45">
        <v>529</v>
      </c>
      <c r="P21" s="42"/>
      <c r="Q21" s="38" t="s">
        <v>12</v>
      </c>
      <c r="R21" s="39">
        <v>219</v>
      </c>
      <c r="AB21" s="89"/>
      <c r="AC21" s="89"/>
    </row>
    <row r="22" spans="1:29" ht="12.75" customHeight="1" x14ac:dyDescent="0.2">
      <c r="A22" s="35" t="s">
        <v>29</v>
      </c>
      <c r="B22" s="48">
        <v>31</v>
      </c>
      <c r="C22" s="7"/>
      <c r="D22" s="35" t="s">
        <v>29</v>
      </c>
      <c r="E22" s="40">
        <v>57</v>
      </c>
      <c r="F22" s="42"/>
      <c r="G22" s="46" t="s">
        <v>29</v>
      </c>
      <c r="H22" s="40">
        <v>3</v>
      </c>
      <c r="I22" s="42"/>
      <c r="J22" s="42"/>
      <c r="K22" s="46" t="s">
        <v>29</v>
      </c>
      <c r="L22" s="40">
        <v>6</v>
      </c>
      <c r="M22" s="42"/>
      <c r="N22" s="46" t="s">
        <v>29</v>
      </c>
      <c r="O22" s="47">
        <v>28</v>
      </c>
      <c r="P22" s="42"/>
      <c r="Q22" s="46" t="s">
        <v>29</v>
      </c>
      <c r="R22" s="40">
        <v>36</v>
      </c>
      <c r="T22" s="108"/>
      <c r="U22" s="65"/>
      <c r="V22" s="65"/>
      <c r="W22" s="108"/>
      <c r="X22" s="108"/>
      <c r="Y22" s="108"/>
      <c r="Z22" s="108"/>
      <c r="AA22" s="108"/>
      <c r="AB22" s="89"/>
      <c r="AC22" s="89"/>
    </row>
    <row r="23" spans="1:29" ht="12" customHeight="1" x14ac:dyDescent="0.2">
      <c r="A23" s="54"/>
      <c r="B23" s="54"/>
      <c r="C23" s="55"/>
      <c r="D23" s="55"/>
      <c r="E23" s="56"/>
      <c r="F23" s="55"/>
      <c r="G23" s="55"/>
      <c r="H23" s="56"/>
      <c r="I23" s="55"/>
      <c r="J23" s="55"/>
      <c r="K23" s="55"/>
      <c r="L23" s="56"/>
      <c r="M23" s="55"/>
      <c r="N23" s="55"/>
      <c r="O23" s="56"/>
      <c r="P23" s="55"/>
      <c r="Q23" s="55"/>
      <c r="R23" s="56"/>
      <c r="T23" s="133"/>
      <c r="U23" s="162"/>
      <c r="V23" s="162"/>
      <c r="W23" s="162"/>
      <c r="X23" s="133"/>
      <c r="Y23" s="108"/>
      <c r="Z23" s="108"/>
      <c r="AA23" s="108"/>
      <c r="AB23" s="89"/>
      <c r="AC23" s="89"/>
    </row>
    <row r="24" spans="1:29" ht="13.5" customHeight="1" x14ac:dyDescent="0.2">
      <c r="A24" s="161" t="s">
        <v>65</v>
      </c>
      <c r="B24" s="161"/>
      <c r="C24" s="161"/>
      <c r="D24" s="161"/>
      <c r="E24" s="161"/>
      <c r="F24" s="161"/>
      <c r="G24" s="161"/>
      <c r="H24" s="161"/>
      <c r="I24" s="161"/>
      <c r="J24" s="161"/>
      <c r="K24" s="161"/>
      <c r="L24" s="161"/>
      <c r="M24" s="161"/>
      <c r="N24" s="161"/>
      <c r="O24" s="59"/>
      <c r="P24" s="59"/>
      <c r="Q24" s="59"/>
      <c r="R24" s="59"/>
      <c r="T24" s="108"/>
      <c r="U24" s="65"/>
      <c r="V24" s="65"/>
      <c r="W24" s="108"/>
      <c r="X24" s="108"/>
      <c r="Y24" s="108"/>
      <c r="Z24" s="108"/>
      <c r="AA24" s="108"/>
      <c r="AB24" s="89"/>
      <c r="AC24" s="89"/>
    </row>
    <row r="25" spans="1:29" ht="13.5" customHeight="1" x14ac:dyDescent="0.2">
      <c r="A25" s="60"/>
      <c r="B25" s="161" t="s">
        <v>66</v>
      </c>
      <c r="C25" s="161"/>
      <c r="D25" s="161"/>
      <c r="E25" s="161"/>
      <c r="F25" s="161"/>
      <c r="G25" s="161"/>
      <c r="H25" s="161"/>
      <c r="I25" s="161"/>
      <c r="J25" s="161"/>
      <c r="K25" s="161"/>
      <c r="L25" s="161"/>
      <c r="M25" s="161"/>
      <c r="N25" s="161"/>
      <c r="O25" s="161"/>
      <c r="P25" s="161"/>
      <c r="Q25" s="59"/>
      <c r="R25" s="59"/>
      <c r="Y25" s="108"/>
      <c r="Z25" s="108"/>
      <c r="AA25" s="108"/>
      <c r="AB25" s="89"/>
      <c r="AC25" s="89"/>
    </row>
    <row r="26" spans="1:29" ht="13.5" customHeight="1" x14ac:dyDescent="0.2">
      <c r="A26" s="60"/>
      <c r="B26" s="60"/>
      <c r="C26" s="161" t="s">
        <v>67</v>
      </c>
      <c r="D26" s="161"/>
      <c r="E26" s="161"/>
      <c r="F26" s="161"/>
      <c r="G26" s="161"/>
      <c r="H26" s="161"/>
      <c r="I26" s="161"/>
      <c r="J26" s="161"/>
      <c r="K26" s="161"/>
      <c r="L26" s="161"/>
      <c r="M26" s="161"/>
      <c r="N26" s="161"/>
      <c r="O26" s="161"/>
      <c r="P26" s="161"/>
      <c r="Q26" s="161"/>
      <c r="R26" s="57"/>
      <c r="Y26" s="108"/>
      <c r="Z26" s="108"/>
      <c r="AA26" s="108"/>
      <c r="AB26" s="89"/>
      <c r="AC26" s="89"/>
    </row>
    <row r="27" spans="1:29" ht="13.5" customHeight="1" x14ac:dyDescent="0.2">
      <c r="A27" s="60"/>
      <c r="B27" s="60"/>
      <c r="C27" s="61"/>
      <c r="D27" s="161" t="s">
        <v>68</v>
      </c>
      <c r="E27" s="161"/>
      <c r="F27" s="161"/>
      <c r="G27" s="161"/>
      <c r="H27" s="161"/>
      <c r="I27" s="161"/>
      <c r="J27" s="161"/>
      <c r="K27" s="161"/>
      <c r="L27" s="161"/>
      <c r="M27" s="161"/>
      <c r="N27" s="161"/>
      <c r="O27" s="161"/>
      <c r="P27" s="161"/>
      <c r="Q27" s="161"/>
      <c r="R27" s="161"/>
      <c r="Y27" s="108"/>
      <c r="Z27" s="108"/>
      <c r="AA27" s="108"/>
      <c r="AB27" s="89"/>
      <c r="AC27" s="89"/>
    </row>
    <row r="28" spans="1:29" ht="13.5" customHeight="1" x14ac:dyDescent="0.2">
      <c r="A28" s="50"/>
      <c r="B28" s="58"/>
      <c r="C28" s="54"/>
      <c r="D28" s="54"/>
      <c r="E28" s="55"/>
      <c r="F28" s="55"/>
      <c r="G28" s="55"/>
      <c r="H28" s="57"/>
      <c r="I28" s="57"/>
      <c r="J28" s="57"/>
      <c r="K28" s="50"/>
      <c r="L28" s="58"/>
      <c r="M28" s="54"/>
      <c r="N28" s="55"/>
      <c r="O28" s="55"/>
      <c r="P28" s="55"/>
      <c r="Q28" s="55"/>
      <c r="R28" s="57"/>
      <c r="Y28" s="108"/>
      <c r="Z28" s="108"/>
      <c r="AA28" s="108"/>
      <c r="AB28" s="89"/>
      <c r="AC28" s="89"/>
    </row>
    <row r="29" spans="1:29" ht="15" x14ac:dyDescent="0.2">
      <c r="A29" s="51"/>
      <c r="B29" s="52"/>
      <c r="C29" s="53"/>
      <c r="D29" s="53"/>
      <c r="E29" s="51"/>
      <c r="F29" s="53"/>
      <c r="G29" s="53"/>
      <c r="H29" s="53"/>
      <c r="I29" s="53"/>
      <c r="J29" s="53"/>
      <c r="K29" s="51"/>
      <c r="L29" s="52"/>
      <c r="M29" s="53"/>
      <c r="N29" s="53"/>
      <c r="O29" s="53"/>
      <c r="P29" s="53"/>
      <c r="Q29" s="53"/>
      <c r="R29" s="53"/>
      <c r="Y29" s="108"/>
      <c r="Z29" s="108"/>
      <c r="AA29" s="108"/>
      <c r="AB29" s="89"/>
      <c r="AC29" s="89"/>
    </row>
    <row r="30" spans="1:29" x14ac:dyDescent="0.2">
      <c r="A30" s="152" t="s">
        <v>32</v>
      </c>
      <c r="B30" s="152"/>
      <c r="C30" s="152"/>
      <c r="D30" s="152"/>
      <c r="E30" s="152"/>
      <c r="F30" s="152"/>
      <c r="G30" s="152"/>
      <c r="H30" s="152"/>
      <c r="I30" s="152"/>
      <c r="J30" s="152"/>
      <c r="K30" s="152"/>
      <c r="L30" s="152"/>
      <c r="M30" s="152"/>
      <c r="N30" s="152"/>
      <c r="O30" s="152"/>
      <c r="P30" s="152"/>
      <c r="Q30" s="152"/>
      <c r="R30" s="152"/>
      <c r="Y30" s="108"/>
      <c r="Z30" s="108"/>
      <c r="AA30" s="108"/>
      <c r="AB30" s="89"/>
      <c r="AC30" s="89"/>
    </row>
    <row r="31" spans="1:29" x14ac:dyDescent="0.2">
      <c r="Y31" s="108"/>
      <c r="Z31" s="108"/>
      <c r="AA31" s="108"/>
      <c r="AB31" s="89"/>
      <c r="AC31" s="89"/>
    </row>
    <row r="32" spans="1:29" x14ac:dyDescent="0.2">
      <c r="Y32" s="108"/>
      <c r="Z32" s="108"/>
      <c r="AA32" s="108"/>
      <c r="AB32" s="89"/>
      <c r="AC32" s="89"/>
    </row>
    <row r="33" spans="1:29" x14ac:dyDescent="0.2">
      <c r="Y33" s="108"/>
      <c r="Z33" s="108"/>
      <c r="AA33" s="108"/>
      <c r="AB33" s="89"/>
      <c r="AC33" s="89"/>
    </row>
    <row r="34" spans="1:29" x14ac:dyDescent="0.2">
      <c r="AB34" s="89"/>
      <c r="AC34" s="89"/>
    </row>
    <row r="35" spans="1:29" x14ac:dyDescent="0.2">
      <c r="AB35" s="89"/>
      <c r="AC35" s="89"/>
    </row>
    <row r="36" spans="1:29" x14ac:dyDescent="0.2">
      <c r="AB36" s="89"/>
      <c r="AC36" s="89"/>
    </row>
    <row r="37" spans="1:29" x14ac:dyDescent="0.2">
      <c r="A37" s="7"/>
      <c r="B37" s="28"/>
      <c r="C37" s="7"/>
      <c r="D37" s="7"/>
      <c r="E37" s="28"/>
      <c r="F37" s="7"/>
      <c r="G37" s="7"/>
      <c r="H37" s="28"/>
      <c r="I37" s="7"/>
      <c r="J37" s="7"/>
      <c r="K37" s="7"/>
      <c r="L37" s="28"/>
      <c r="M37" s="7"/>
      <c r="N37" s="7"/>
      <c r="O37" s="28"/>
      <c r="P37" s="7"/>
      <c r="Q37" s="7"/>
      <c r="R37" s="28"/>
      <c r="AB37" s="89"/>
      <c r="AC37" s="89"/>
    </row>
    <row r="38" spans="1:29" x14ac:dyDescent="0.2">
      <c r="A38" s="7"/>
      <c r="B38" s="28"/>
      <c r="C38" s="7"/>
      <c r="D38" s="7"/>
      <c r="E38" s="28"/>
      <c r="F38" s="7"/>
      <c r="G38" s="7"/>
      <c r="H38" s="28"/>
      <c r="I38" s="7"/>
      <c r="J38" s="7"/>
      <c r="K38" s="7"/>
      <c r="L38" s="28"/>
      <c r="M38" s="7"/>
      <c r="N38" s="7"/>
      <c r="O38" s="28"/>
      <c r="P38" s="7"/>
      <c r="Q38" s="7"/>
      <c r="R38" s="28"/>
      <c r="AB38" s="89"/>
      <c r="AC38" s="89"/>
    </row>
    <row r="39" spans="1:29" x14ac:dyDescent="0.2">
      <c r="AB39" s="89"/>
      <c r="AC39" s="89"/>
    </row>
    <row r="40" spans="1:29" x14ac:dyDescent="0.2">
      <c r="A40" s="7"/>
      <c r="B40" s="28"/>
      <c r="C40" s="7"/>
      <c r="D40" s="7"/>
      <c r="E40" s="28"/>
      <c r="F40" s="7"/>
      <c r="G40" s="7"/>
      <c r="H40" s="28"/>
      <c r="I40" s="7"/>
      <c r="J40" s="7"/>
      <c r="K40" s="7"/>
      <c r="L40" s="28"/>
      <c r="M40" s="7"/>
      <c r="N40" s="7"/>
      <c r="O40" s="28"/>
      <c r="P40" s="7"/>
      <c r="Q40" s="7"/>
      <c r="R40" s="28"/>
      <c r="AB40" s="89"/>
      <c r="AC40" s="89"/>
    </row>
    <row r="41" spans="1:29" x14ac:dyDescent="0.2">
      <c r="A41" s="7"/>
      <c r="B41" s="28"/>
      <c r="C41" s="7"/>
      <c r="D41" s="7"/>
      <c r="E41" s="28"/>
      <c r="F41" s="7"/>
      <c r="G41" s="7"/>
      <c r="H41" s="28"/>
      <c r="I41" s="7"/>
      <c r="J41" s="7"/>
      <c r="K41" s="7"/>
      <c r="L41" s="28"/>
      <c r="M41" s="7"/>
      <c r="N41" s="7"/>
      <c r="O41" s="28"/>
      <c r="P41" s="7"/>
      <c r="Q41" s="7"/>
      <c r="R41" s="28"/>
      <c r="AB41" s="89"/>
      <c r="AC41" s="89"/>
    </row>
    <row r="42" spans="1:29" x14ac:dyDescent="0.2">
      <c r="A42" s="7"/>
      <c r="B42" s="28"/>
      <c r="C42" s="7"/>
      <c r="D42" s="7"/>
      <c r="E42" s="28"/>
      <c r="F42" s="7"/>
      <c r="G42" s="7"/>
      <c r="H42" s="28"/>
      <c r="I42" s="7"/>
      <c r="J42" s="7"/>
      <c r="K42" s="7"/>
      <c r="L42" s="28"/>
      <c r="M42" s="7"/>
      <c r="N42" s="7"/>
      <c r="O42" s="28"/>
      <c r="P42" s="7"/>
      <c r="Q42" s="7"/>
      <c r="R42" s="28"/>
      <c r="AB42" s="89"/>
      <c r="AC42" s="89"/>
    </row>
    <row r="43" spans="1:29" x14ac:dyDescent="0.2">
      <c r="A43" s="7"/>
      <c r="B43" s="28"/>
      <c r="C43" s="7"/>
      <c r="D43" s="7"/>
      <c r="E43" s="28"/>
      <c r="F43" s="7"/>
      <c r="G43" s="7"/>
      <c r="H43" s="28"/>
      <c r="I43" s="7"/>
      <c r="J43" s="7"/>
      <c r="K43" s="7"/>
      <c r="L43" s="28"/>
      <c r="M43" s="7"/>
      <c r="N43" s="7"/>
      <c r="O43" s="28"/>
      <c r="P43" s="7"/>
      <c r="Q43" s="7"/>
      <c r="R43" s="28"/>
      <c r="AB43" s="89"/>
      <c r="AC43" s="89"/>
    </row>
    <row r="44" spans="1:29" x14ac:dyDescent="0.2">
      <c r="A44" s="7"/>
      <c r="B44" s="28"/>
      <c r="C44" s="7"/>
      <c r="D44" s="7"/>
      <c r="E44" s="28"/>
      <c r="F44" s="7"/>
      <c r="G44" s="7"/>
      <c r="H44" s="28"/>
      <c r="I44" s="7"/>
      <c r="J44" s="7"/>
      <c r="K44" s="7"/>
      <c r="L44" s="28"/>
      <c r="M44" s="7"/>
      <c r="N44" s="7"/>
      <c r="O44" s="28"/>
      <c r="P44" s="7"/>
      <c r="Q44" s="7"/>
      <c r="R44" s="28"/>
      <c r="AB44" s="89"/>
      <c r="AC44" s="89"/>
    </row>
    <row r="45" spans="1:29" ht="7.5" customHeight="1" x14ac:dyDescent="0.2">
      <c r="A45" s="7"/>
      <c r="B45" s="28"/>
      <c r="C45" s="7"/>
      <c r="D45" s="7"/>
      <c r="E45" s="28"/>
      <c r="F45" s="7"/>
      <c r="G45" s="7"/>
      <c r="H45" s="28"/>
      <c r="I45" s="7"/>
      <c r="J45" s="7"/>
      <c r="K45" s="7"/>
      <c r="L45" s="28"/>
      <c r="M45" s="7"/>
      <c r="N45" s="7"/>
      <c r="O45" s="28"/>
      <c r="P45" s="7"/>
      <c r="Q45" s="7"/>
      <c r="R45" s="28"/>
      <c r="AB45" s="89"/>
      <c r="AC45" s="89"/>
    </row>
    <row r="46" spans="1:29" ht="12.75" customHeight="1" x14ac:dyDescent="0.2">
      <c r="A46" s="152" t="s">
        <v>0</v>
      </c>
      <c r="B46" s="152"/>
      <c r="C46" s="152"/>
      <c r="D46" s="152"/>
      <c r="E46" s="152"/>
      <c r="F46" s="152"/>
      <c r="G46" s="152"/>
      <c r="H46" s="152"/>
      <c r="I46" s="152"/>
      <c r="J46" s="152"/>
      <c r="K46" s="152"/>
      <c r="L46" s="152"/>
      <c r="M46" s="152"/>
      <c r="N46" s="152"/>
      <c r="O46" s="152"/>
      <c r="P46" s="152"/>
      <c r="Q46" s="152"/>
      <c r="R46" s="152"/>
      <c r="AB46" s="89"/>
      <c r="AC46" s="89"/>
    </row>
    <row r="47" spans="1:29" ht="12.75" customHeight="1" x14ac:dyDescent="0.2">
      <c r="A47" s="7"/>
      <c r="B47" s="28"/>
      <c r="C47" s="7"/>
      <c r="D47" s="7"/>
      <c r="E47" s="28"/>
      <c r="F47" s="7"/>
      <c r="G47" s="7"/>
      <c r="H47" s="28"/>
      <c r="I47" s="7"/>
      <c r="J47" s="7"/>
      <c r="K47" s="7"/>
      <c r="L47" s="28"/>
      <c r="M47" s="7"/>
      <c r="N47" s="7"/>
      <c r="O47" s="28"/>
      <c r="P47" s="7"/>
      <c r="Q47" s="7"/>
      <c r="R47" s="28"/>
      <c r="AB47" s="89"/>
      <c r="AC47" s="89"/>
    </row>
    <row r="48" spans="1:29" ht="12.75" customHeight="1" x14ac:dyDescent="0.2">
      <c r="A48" s="7"/>
      <c r="B48" s="28"/>
      <c r="C48" s="7"/>
      <c r="D48" s="7"/>
      <c r="E48" s="28"/>
      <c r="F48" s="7"/>
      <c r="G48" s="7"/>
      <c r="H48" s="28"/>
      <c r="I48" s="7"/>
      <c r="J48" s="7"/>
      <c r="K48" s="7"/>
      <c r="L48" s="28"/>
      <c r="M48" s="7"/>
      <c r="N48" s="7"/>
      <c r="O48" s="28"/>
      <c r="P48" s="7"/>
      <c r="Q48" s="7"/>
      <c r="R48" s="28"/>
      <c r="AB48" s="89"/>
      <c r="AC48" s="89"/>
    </row>
    <row r="49" spans="1:29" ht="12.75" customHeight="1" x14ac:dyDescent="0.2">
      <c r="A49" s="7"/>
      <c r="B49" s="28"/>
      <c r="C49" s="7"/>
      <c r="D49" s="7"/>
      <c r="E49" s="28"/>
      <c r="F49" s="7"/>
      <c r="G49" s="7"/>
      <c r="H49" s="28"/>
      <c r="I49" s="7"/>
      <c r="J49" s="7"/>
      <c r="K49" s="7"/>
      <c r="L49" s="28"/>
      <c r="M49" s="7"/>
      <c r="N49" s="7"/>
      <c r="O49" s="28"/>
      <c r="P49" s="7"/>
      <c r="Q49" s="7"/>
      <c r="R49" s="28"/>
      <c r="AB49" s="89"/>
      <c r="AC49" s="89"/>
    </row>
    <row r="50" spans="1:29" ht="12.75" customHeight="1" x14ac:dyDescent="0.2">
      <c r="A50" s="7"/>
      <c r="B50" s="28"/>
      <c r="C50" s="7"/>
      <c r="D50" s="7"/>
      <c r="E50" s="28"/>
      <c r="F50" s="7"/>
      <c r="G50" s="7"/>
      <c r="H50" s="28"/>
      <c r="I50" s="7"/>
      <c r="J50" s="7"/>
      <c r="K50" s="7"/>
      <c r="L50" s="28"/>
      <c r="M50" s="7"/>
      <c r="N50" s="7"/>
      <c r="O50" s="28"/>
      <c r="P50" s="7"/>
      <c r="Q50" s="7"/>
      <c r="R50" s="28"/>
      <c r="AB50" s="89"/>
      <c r="AC50" s="89"/>
    </row>
    <row r="51" spans="1:29" ht="12.75" customHeight="1" x14ac:dyDescent="0.2">
      <c r="A51" s="7"/>
      <c r="B51" s="28"/>
      <c r="C51" s="7"/>
      <c r="D51" s="7"/>
      <c r="E51" s="28"/>
      <c r="F51" s="7"/>
      <c r="G51" s="7"/>
      <c r="H51" s="28"/>
      <c r="I51" s="7"/>
      <c r="J51" s="7"/>
      <c r="K51" s="7"/>
      <c r="L51" s="28"/>
      <c r="M51" s="7"/>
      <c r="N51" s="7"/>
      <c r="O51" s="28"/>
      <c r="P51" s="7"/>
      <c r="Q51" s="7"/>
      <c r="R51" s="28"/>
      <c r="AB51" s="89"/>
      <c r="AC51" s="89"/>
    </row>
    <row r="52" spans="1:29" ht="12.75" customHeight="1" x14ac:dyDescent="0.2">
      <c r="A52" s="7"/>
      <c r="B52" s="28"/>
      <c r="C52" s="7"/>
      <c r="D52" s="7"/>
      <c r="E52" s="28"/>
      <c r="F52" s="7"/>
      <c r="G52" s="7"/>
      <c r="H52" s="28"/>
      <c r="I52" s="7"/>
      <c r="J52" s="7"/>
      <c r="K52" s="7"/>
      <c r="L52" s="28"/>
      <c r="M52" s="7"/>
      <c r="N52" s="7"/>
      <c r="O52" s="28"/>
      <c r="P52" s="7"/>
      <c r="Q52" s="7"/>
      <c r="R52" s="28"/>
      <c r="AB52" s="89"/>
      <c r="AC52" s="89"/>
    </row>
    <row r="53" spans="1:29" ht="12.75" customHeight="1" x14ac:dyDescent="0.2">
      <c r="A53" s="7"/>
      <c r="B53" s="28"/>
      <c r="C53" s="7"/>
      <c r="D53" s="7"/>
      <c r="E53" s="28"/>
      <c r="F53" s="7"/>
      <c r="G53" s="7"/>
      <c r="H53" s="28"/>
      <c r="I53" s="7"/>
      <c r="J53" s="7"/>
      <c r="K53" s="7"/>
      <c r="L53" s="28"/>
      <c r="M53" s="7"/>
      <c r="N53" s="7"/>
      <c r="O53" s="28"/>
      <c r="P53" s="7"/>
      <c r="Q53" s="7"/>
      <c r="R53" s="28"/>
      <c r="AB53" s="89"/>
      <c r="AC53" s="89"/>
    </row>
    <row r="54" spans="1:29" ht="12.75" customHeight="1" x14ac:dyDescent="0.2">
      <c r="A54" s="7"/>
      <c r="B54" s="28"/>
      <c r="C54" s="7"/>
      <c r="D54" s="7"/>
      <c r="E54" s="28"/>
      <c r="F54" s="7"/>
      <c r="G54" s="7"/>
      <c r="H54" s="28"/>
      <c r="I54" s="7"/>
      <c r="J54" s="7"/>
      <c r="K54" s="7"/>
      <c r="L54" s="28"/>
      <c r="M54" s="7"/>
      <c r="N54" s="7"/>
      <c r="O54" s="28"/>
      <c r="P54" s="7"/>
      <c r="Q54" s="7"/>
      <c r="R54" s="28"/>
      <c r="AB54" s="89"/>
      <c r="AC54" s="89"/>
    </row>
    <row r="55" spans="1:29" ht="12.75" customHeight="1" x14ac:dyDescent="0.3">
      <c r="A55" s="7"/>
      <c r="B55" s="28"/>
      <c r="C55" s="7"/>
      <c r="D55" s="7"/>
      <c r="E55" s="28"/>
      <c r="F55" s="7"/>
      <c r="G55" s="7"/>
      <c r="H55" s="28"/>
      <c r="I55" s="7"/>
      <c r="J55" s="7"/>
      <c r="K55" s="7"/>
      <c r="L55" s="28"/>
      <c r="M55" s="7"/>
      <c r="N55" s="7"/>
      <c r="O55" s="28"/>
      <c r="P55" s="7"/>
      <c r="Q55" s="7"/>
      <c r="R55" s="28"/>
      <c r="S55" s="91"/>
      <c r="AB55" s="89"/>
      <c r="AC55" s="89"/>
    </row>
    <row r="56" spans="1:29" ht="12.75" customHeight="1" x14ac:dyDescent="0.3">
      <c r="A56" s="7"/>
      <c r="B56" s="28"/>
      <c r="C56" s="7"/>
      <c r="D56" s="7"/>
      <c r="E56" s="28"/>
      <c r="F56" s="7"/>
      <c r="G56" s="7"/>
      <c r="H56" s="28"/>
      <c r="I56" s="7"/>
      <c r="J56" s="7"/>
      <c r="K56" s="7"/>
      <c r="L56" s="28"/>
      <c r="M56" s="7"/>
      <c r="N56" s="7"/>
      <c r="O56" s="28"/>
      <c r="P56" s="7"/>
      <c r="Q56" s="7"/>
      <c r="R56" s="28"/>
      <c r="S56" s="91"/>
      <c r="AB56" s="89"/>
      <c r="AC56" s="89"/>
    </row>
    <row r="57" spans="1:29" ht="12.75" customHeight="1" x14ac:dyDescent="0.3">
      <c r="A57" s="7"/>
      <c r="B57" s="28"/>
      <c r="C57" s="7"/>
      <c r="D57" s="7"/>
      <c r="E57" s="28"/>
      <c r="F57" s="7"/>
      <c r="G57" s="7"/>
      <c r="H57" s="28"/>
      <c r="I57" s="7"/>
      <c r="J57" s="7"/>
      <c r="K57" s="7"/>
      <c r="L57" s="28"/>
      <c r="M57" s="7"/>
      <c r="N57" s="7"/>
      <c r="O57" s="28"/>
      <c r="P57" s="7"/>
      <c r="Q57" s="7"/>
      <c r="R57" s="28"/>
      <c r="S57" s="91"/>
      <c r="AB57" s="89"/>
      <c r="AC57" s="89"/>
    </row>
    <row r="58" spans="1:29" ht="12.75" customHeight="1" x14ac:dyDescent="0.3">
      <c r="A58" s="7"/>
      <c r="B58" s="28"/>
      <c r="C58" s="7"/>
      <c r="D58" s="7"/>
      <c r="E58" s="28"/>
      <c r="F58" s="7"/>
      <c r="G58" s="7"/>
      <c r="H58" s="28"/>
      <c r="I58" s="7"/>
      <c r="J58" s="7"/>
      <c r="K58" s="7"/>
      <c r="L58" s="28"/>
      <c r="M58" s="7"/>
      <c r="N58" s="7"/>
      <c r="O58" s="28"/>
      <c r="P58" s="7"/>
      <c r="Q58" s="7"/>
      <c r="R58" s="28"/>
      <c r="S58" s="91"/>
      <c r="AB58" s="89"/>
      <c r="AC58" s="89"/>
    </row>
    <row r="59" spans="1:29" ht="12.75" customHeight="1" x14ac:dyDescent="0.3">
      <c r="A59" s="7"/>
      <c r="B59" s="28"/>
      <c r="C59" s="7"/>
      <c r="D59" s="7"/>
      <c r="E59" s="28"/>
      <c r="F59" s="7"/>
      <c r="G59" s="7"/>
      <c r="H59" s="28"/>
      <c r="I59" s="7"/>
      <c r="J59" s="7"/>
      <c r="K59" s="7"/>
      <c r="L59" s="28"/>
      <c r="M59" s="7"/>
      <c r="N59" s="7"/>
      <c r="O59" s="28"/>
      <c r="P59" s="7"/>
      <c r="Q59" s="7"/>
      <c r="R59" s="28"/>
      <c r="S59" s="91"/>
      <c r="AB59" s="89"/>
      <c r="AC59" s="89"/>
    </row>
    <row r="60" spans="1:29" ht="12.75" customHeight="1" x14ac:dyDescent="0.2">
      <c r="A60" s="7"/>
      <c r="B60" s="28"/>
      <c r="C60" s="7"/>
      <c r="D60" s="7"/>
      <c r="E60" s="28"/>
      <c r="F60" s="7"/>
      <c r="G60" s="7"/>
      <c r="H60" s="28"/>
      <c r="I60" s="7"/>
      <c r="J60" s="7"/>
      <c r="K60" s="7"/>
      <c r="L60" s="28"/>
      <c r="M60" s="7"/>
      <c r="N60" s="7"/>
      <c r="O60" s="28"/>
      <c r="P60" s="7"/>
      <c r="Q60" s="7"/>
      <c r="R60" s="28"/>
      <c r="AB60" s="89"/>
      <c r="AC60" s="89"/>
    </row>
    <row r="61" spans="1:29" ht="12.75" customHeight="1" x14ac:dyDescent="0.3">
      <c r="A61" s="7"/>
      <c r="B61" s="28"/>
      <c r="C61" s="7"/>
      <c r="D61" s="7"/>
      <c r="E61" s="28"/>
      <c r="F61" s="7"/>
      <c r="G61" s="7"/>
      <c r="H61" s="28"/>
      <c r="I61" s="7"/>
      <c r="J61" s="7"/>
      <c r="K61" s="7"/>
      <c r="L61" s="28"/>
      <c r="M61" s="7"/>
      <c r="N61" s="7"/>
      <c r="O61" s="28"/>
      <c r="P61" s="7"/>
      <c r="Q61" s="7"/>
      <c r="R61" s="28"/>
      <c r="S61" s="91"/>
      <c r="AB61" s="89"/>
      <c r="AC61" s="89"/>
    </row>
    <row r="62" spans="1:29" ht="12.75" customHeight="1" x14ac:dyDescent="0.3">
      <c r="A62" s="7"/>
      <c r="B62" s="28"/>
      <c r="C62" s="7"/>
      <c r="D62" s="7"/>
      <c r="E62" s="28"/>
      <c r="F62" s="7"/>
      <c r="G62" s="7"/>
      <c r="H62" s="28"/>
      <c r="I62" s="7"/>
      <c r="J62" s="7"/>
      <c r="K62" s="7"/>
      <c r="L62" s="28"/>
      <c r="M62" s="7"/>
      <c r="N62" s="7"/>
      <c r="O62" s="28"/>
      <c r="P62" s="7"/>
      <c r="Q62" s="7"/>
      <c r="R62" s="28"/>
      <c r="S62" s="91"/>
      <c r="AB62" s="89"/>
      <c r="AC62" s="89"/>
    </row>
    <row r="63" spans="1:29" ht="24" customHeight="1" x14ac:dyDescent="0.2">
      <c r="A63" s="7"/>
      <c r="B63" s="28"/>
      <c r="C63" s="7"/>
      <c r="D63" s="7"/>
      <c r="E63" s="28"/>
      <c r="F63" s="7"/>
      <c r="G63" s="7"/>
      <c r="H63" s="28"/>
      <c r="I63" s="7"/>
      <c r="J63" s="7"/>
      <c r="K63" s="7"/>
      <c r="L63" s="28"/>
      <c r="M63" s="7"/>
      <c r="N63" s="7"/>
      <c r="O63" s="28"/>
      <c r="P63" s="7"/>
      <c r="Q63" s="7"/>
      <c r="R63" s="28"/>
      <c r="AB63" s="89"/>
      <c r="AC63" s="89"/>
    </row>
    <row r="64" spans="1:29" ht="37.5" customHeight="1" x14ac:dyDescent="0.3">
      <c r="A64" s="37" t="s">
        <v>5</v>
      </c>
      <c r="B64" s="28"/>
      <c r="C64" s="7"/>
      <c r="D64" s="7"/>
      <c r="E64" s="28"/>
      <c r="F64" s="7"/>
      <c r="G64" s="7"/>
      <c r="H64" s="28"/>
      <c r="I64" s="7"/>
      <c r="J64" s="7"/>
      <c r="K64" s="7"/>
      <c r="L64" s="28"/>
      <c r="M64" s="7"/>
      <c r="N64" s="7"/>
      <c r="O64" s="28"/>
      <c r="P64" s="7"/>
      <c r="Q64" s="7"/>
      <c r="R64" s="105"/>
      <c r="S64" s="100">
        <v>25</v>
      </c>
      <c r="AB64" s="89"/>
      <c r="AC64" s="89"/>
    </row>
    <row r="65" spans="1:29" x14ac:dyDescent="0.2">
      <c r="B65" s="28"/>
      <c r="C65" s="7"/>
      <c r="D65" s="7"/>
      <c r="E65" s="28"/>
      <c r="F65" s="7"/>
      <c r="G65" s="7"/>
      <c r="H65" s="28"/>
      <c r="I65" s="7"/>
      <c r="J65" s="7"/>
      <c r="K65" s="7"/>
      <c r="L65" s="28"/>
      <c r="M65" s="7"/>
      <c r="N65" s="7"/>
      <c r="O65" s="28"/>
      <c r="P65" s="7"/>
      <c r="Q65" s="7"/>
      <c r="R65" s="28"/>
      <c r="AB65" s="89"/>
      <c r="AC65" s="89"/>
    </row>
    <row r="66" spans="1:29" ht="18.75" x14ac:dyDescent="0.3">
      <c r="A66" s="7"/>
      <c r="B66" s="28"/>
      <c r="C66" s="7"/>
      <c r="D66" s="7"/>
      <c r="E66" s="28"/>
      <c r="F66" s="7"/>
      <c r="G66" s="7"/>
      <c r="H66" s="28"/>
      <c r="I66" s="7"/>
      <c r="J66" s="7"/>
      <c r="K66" s="7"/>
      <c r="L66" s="28"/>
      <c r="M66" s="7"/>
      <c r="N66" s="7"/>
      <c r="O66" s="28"/>
      <c r="P66" s="7"/>
      <c r="Q66" s="7"/>
      <c r="R66" s="28"/>
      <c r="S66" s="91"/>
      <c r="AB66" s="89"/>
      <c r="AC66" s="89"/>
    </row>
    <row r="67" spans="1:29" ht="18.75" x14ac:dyDescent="0.3">
      <c r="A67" s="7"/>
      <c r="B67" s="28"/>
      <c r="C67" s="7"/>
      <c r="D67" s="7"/>
      <c r="E67" s="28"/>
      <c r="F67" s="7"/>
      <c r="G67" s="7"/>
      <c r="H67" s="28"/>
      <c r="I67" s="7"/>
      <c r="J67" s="7"/>
      <c r="K67" s="7"/>
      <c r="L67" s="28"/>
      <c r="M67" s="7"/>
      <c r="N67" s="7"/>
      <c r="O67" s="28"/>
      <c r="P67" s="7"/>
      <c r="Q67" s="7"/>
      <c r="R67" s="28"/>
      <c r="S67" s="91"/>
      <c r="AB67" s="89"/>
      <c r="AC67" s="89"/>
    </row>
    <row r="68" spans="1:29" ht="18.75" x14ac:dyDescent="0.3">
      <c r="A68" s="7"/>
      <c r="B68" s="28"/>
      <c r="C68" s="7"/>
      <c r="D68" s="7"/>
      <c r="E68" s="28"/>
      <c r="F68" s="7"/>
      <c r="G68" s="7"/>
      <c r="H68" s="28"/>
      <c r="I68" s="7"/>
      <c r="J68" s="7"/>
      <c r="K68" s="7"/>
      <c r="L68" s="28"/>
      <c r="M68" s="7"/>
      <c r="N68" s="7"/>
      <c r="O68" s="28"/>
      <c r="P68" s="7"/>
      <c r="Q68" s="7"/>
      <c r="R68" s="28"/>
      <c r="S68" s="91"/>
      <c r="AB68" s="89"/>
      <c r="AC68" s="89"/>
    </row>
    <row r="69" spans="1:29" ht="18.75" x14ac:dyDescent="0.3">
      <c r="A69" s="7"/>
      <c r="B69" s="28"/>
      <c r="C69" s="7"/>
      <c r="D69" s="7"/>
      <c r="E69" s="28"/>
      <c r="F69" s="7"/>
      <c r="G69" s="7"/>
      <c r="H69" s="28"/>
      <c r="I69" s="7"/>
      <c r="J69" s="7"/>
      <c r="K69" s="7"/>
      <c r="L69" s="28"/>
      <c r="M69" s="7"/>
      <c r="N69" s="7"/>
      <c r="O69" s="28"/>
      <c r="P69" s="7"/>
      <c r="Q69" s="7"/>
      <c r="R69" s="28"/>
      <c r="S69" s="91"/>
      <c r="AB69" s="89"/>
      <c r="AC69" s="89"/>
    </row>
    <row r="70" spans="1:29" ht="18.75" x14ac:dyDescent="0.3">
      <c r="A70" s="7"/>
      <c r="B70" s="28"/>
      <c r="C70" s="7"/>
      <c r="D70" s="7"/>
      <c r="E70" s="28"/>
      <c r="F70" s="7"/>
      <c r="G70" s="7"/>
      <c r="H70" s="28"/>
      <c r="I70" s="7"/>
      <c r="J70" s="7"/>
      <c r="K70" s="7"/>
      <c r="L70" s="28"/>
      <c r="M70" s="7"/>
      <c r="N70" s="7"/>
      <c r="O70" s="28"/>
      <c r="P70" s="7"/>
      <c r="Q70" s="7"/>
      <c r="R70" s="28"/>
      <c r="S70" s="91"/>
      <c r="AB70" s="89"/>
      <c r="AC70" s="89"/>
    </row>
    <row r="71" spans="1:29" x14ac:dyDescent="0.2">
      <c r="A71" s="7"/>
      <c r="B71" s="28"/>
      <c r="C71" s="7"/>
      <c r="D71" s="7"/>
      <c r="E71" s="28"/>
      <c r="F71" s="7"/>
      <c r="G71" s="7"/>
      <c r="H71" s="28"/>
      <c r="I71" s="7"/>
      <c r="J71" s="7"/>
      <c r="K71" s="7"/>
      <c r="L71" s="28"/>
      <c r="M71" s="7"/>
      <c r="N71" s="7"/>
      <c r="O71" s="28"/>
      <c r="P71" s="7"/>
      <c r="Q71" s="7"/>
      <c r="R71" s="28"/>
      <c r="AB71" s="89"/>
      <c r="AC71" s="89"/>
    </row>
    <row r="72" spans="1:29" x14ac:dyDescent="0.2">
      <c r="A72" s="7"/>
      <c r="B72" s="28"/>
      <c r="C72" s="7"/>
      <c r="D72" s="7"/>
      <c r="E72" s="28"/>
      <c r="F72" s="7"/>
      <c r="G72" s="7"/>
      <c r="H72" s="28"/>
      <c r="I72" s="7"/>
      <c r="J72" s="7"/>
      <c r="K72" s="7"/>
      <c r="L72" s="28"/>
      <c r="M72" s="7"/>
      <c r="N72" s="7"/>
      <c r="O72" s="28"/>
      <c r="P72" s="7"/>
      <c r="Q72" s="7"/>
      <c r="R72" s="28"/>
      <c r="AB72" s="89"/>
      <c r="AC72" s="89"/>
    </row>
    <row r="73" spans="1:29" x14ac:dyDescent="0.2">
      <c r="A73" s="7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28"/>
      <c r="AB73" s="89"/>
      <c r="AC73" s="89"/>
    </row>
    <row r="74" spans="1:29" x14ac:dyDescent="0.2">
      <c r="A74" s="3"/>
      <c r="B74" s="1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AB74" s="89"/>
      <c r="AC74" s="89"/>
    </row>
    <row r="77" spans="1:29" x14ac:dyDescent="0.2">
      <c r="AB77" s="89"/>
      <c r="AC77" s="89"/>
    </row>
    <row r="78" spans="1:29" x14ac:dyDescent="0.2">
      <c r="AB78" s="89"/>
      <c r="AC78" s="89"/>
    </row>
    <row r="81" spans="1:29" x14ac:dyDescent="0.2">
      <c r="A81" s="17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AB81" s="89"/>
      <c r="AC81" s="89"/>
    </row>
    <row r="82" spans="1:29" x14ac:dyDescent="0.2">
      <c r="AB82" s="89"/>
      <c r="AC82" s="89"/>
    </row>
    <row r="83" spans="1:29" x14ac:dyDescent="0.2">
      <c r="AB83" s="89"/>
      <c r="AC83" s="89"/>
    </row>
    <row r="84" spans="1:29" x14ac:dyDescent="0.2">
      <c r="AB84" s="89"/>
      <c r="AC84" s="89"/>
    </row>
    <row r="85" spans="1:29" x14ac:dyDescent="0.2">
      <c r="AB85" s="89"/>
      <c r="AC85" s="89"/>
    </row>
  </sheetData>
  <mergeCells count="21">
    <mergeCell ref="D27:R27"/>
    <mergeCell ref="A30:R30"/>
    <mergeCell ref="A46:R46"/>
    <mergeCell ref="U23:W23"/>
    <mergeCell ref="A24:N24"/>
    <mergeCell ref="B25:P25"/>
    <mergeCell ref="C26:Q26"/>
    <mergeCell ref="C9:D9"/>
    <mergeCell ref="J9:K9"/>
    <mergeCell ref="P9:Q9"/>
    <mergeCell ref="C10:D10"/>
    <mergeCell ref="J10:K10"/>
    <mergeCell ref="P10:Q10"/>
    <mergeCell ref="C8:D8"/>
    <mergeCell ref="J8:K8"/>
    <mergeCell ref="P8:Q8"/>
    <mergeCell ref="A4:R4"/>
    <mergeCell ref="AB6:AD6"/>
    <mergeCell ref="C7:D7"/>
    <mergeCell ref="J7:K7"/>
    <mergeCell ref="P7:Q7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1"/>
  <sheetViews>
    <sheetView workbookViewId="0"/>
  </sheetViews>
  <sheetFormatPr defaultRowHeight="12.75" x14ac:dyDescent="0.2"/>
  <cols>
    <col min="1" max="2" width="6" style="2" customWidth="1"/>
    <col min="3" max="3" width="3.42578125" style="2" customWidth="1"/>
    <col min="4" max="5" width="6" style="2" customWidth="1"/>
    <col min="6" max="6" width="3.140625" style="2" customWidth="1"/>
    <col min="7" max="8" width="6" style="2" customWidth="1"/>
    <col min="9" max="10" width="2" style="2" customWidth="1"/>
    <col min="11" max="12" width="6" style="2" customWidth="1"/>
    <col min="13" max="13" width="3.140625" style="2" customWidth="1"/>
    <col min="14" max="15" width="6" style="2" customWidth="1"/>
    <col min="16" max="16" width="3.42578125" style="2" customWidth="1"/>
    <col min="17" max="18" width="6" style="2" customWidth="1"/>
    <col min="19" max="19" width="5" style="89" customWidth="1"/>
    <col min="20" max="20" width="6.5703125" style="101" customWidth="1"/>
    <col min="21" max="21" width="6.5703125" style="63" customWidth="1"/>
    <col min="22" max="22" width="6.5703125" style="101" customWidth="1"/>
    <col min="23" max="16384" width="9.140625" style="2"/>
  </cols>
  <sheetData>
    <row r="1" spans="1:22" x14ac:dyDescent="0.2">
      <c r="A1" s="18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</row>
    <row r="2" spans="1:22" x14ac:dyDescent="0.2">
      <c r="A2" s="18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</row>
    <row r="3" spans="1:22" x14ac:dyDescent="0.2">
      <c r="A3" s="18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</row>
    <row r="4" spans="1:22" x14ac:dyDescent="0.2">
      <c r="A4" s="158" t="s">
        <v>59</v>
      </c>
      <c r="B4" s="159"/>
      <c r="C4" s="159"/>
      <c r="D4" s="159"/>
      <c r="E4" s="159"/>
      <c r="F4" s="159"/>
      <c r="G4" s="159"/>
      <c r="H4" s="159"/>
      <c r="I4" s="159"/>
      <c r="J4" s="159"/>
      <c r="K4" s="159"/>
      <c r="L4" s="159"/>
      <c r="M4" s="159"/>
      <c r="N4" s="159"/>
      <c r="O4" s="159"/>
      <c r="P4" s="159"/>
      <c r="Q4" s="159"/>
      <c r="R4" s="159"/>
    </row>
    <row r="5" spans="1:22" ht="9" customHeight="1" x14ac:dyDescent="0.2">
      <c r="A5" s="17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</row>
    <row r="6" spans="1:22" ht="12" customHeight="1" x14ac:dyDescent="0.2">
      <c r="A6" s="24" t="s">
        <v>20</v>
      </c>
      <c r="B6" s="25"/>
      <c r="C6" s="25"/>
      <c r="D6" s="25"/>
      <c r="E6" s="26"/>
      <c r="G6" s="24" t="s">
        <v>9</v>
      </c>
      <c r="H6" s="25"/>
      <c r="I6" s="25"/>
      <c r="J6" s="25"/>
      <c r="K6" s="25"/>
      <c r="L6" s="26"/>
      <c r="N6" s="24" t="s">
        <v>10</v>
      </c>
      <c r="O6" s="25"/>
      <c r="P6" s="25"/>
      <c r="Q6" s="25"/>
      <c r="R6" s="26"/>
    </row>
    <row r="7" spans="1:22" s="5" customFormat="1" ht="12" customHeight="1" x14ac:dyDescent="0.2">
      <c r="A7" s="9" t="s">
        <v>6</v>
      </c>
      <c r="B7" s="8"/>
      <c r="C7" s="155">
        <v>2612</v>
      </c>
      <c r="D7" s="155"/>
      <c r="E7" s="10">
        <f>C7/U7</f>
        <v>0.68881856540084385</v>
      </c>
      <c r="G7" s="14" t="s">
        <v>6</v>
      </c>
      <c r="I7" s="20"/>
      <c r="J7" s="155">
        <v>166</v>
      </c>
      <c r="K7" s="155"/>
      <c r="L7" s="10">
        <f>J7/U7</f>
        <v>4.3776371308016877E-2</v>
      </c>
      <c r="N7" s="14" t="s">
        <v>6</v>
      </c>
      <c r="P7" s="155">
        <v>1014</v>
      </c>
      <c r="Q7" s="155"/>
      <c r="R7" s="10">
        <f>P7/U7</f>
        <v>0.26740506329113922</v>
      </c>
      <c r="S7" s="90"/>
      <c r="T7" s="101"/>
      <c r="U7" s="63">
        <v>3792</v>
      </c>
      <c r="V7" s="101"/>
    </row>
    <row r="8" spans="1:22" s="5" customFormat="1" ht="12" customHeight="1" x14ac:dyDescent="0.2">
      <c r="A8" s="9" t="s">
        <v>7</v>
      </c>
      <c r="B8" s="8"/>
      <c r="C8" s="156">
        <v>72</v>
      </c>
      <c r="D8" s="156"/>
      <c r="E8" s="10">
        <f t="shared" ref="E8:E10" si="0">C8/U8</f>
        <v>0.45569620253164556</v>
      </c>
      <c r="G8" s="9" t="s">
        <v>7</v>
      </c>
      <c r="I8" s="20"/>
      <c r="J8" s="156">
        <v>5</v>
      </c>
      <c r="K8" s="156"/>
      <c r="L8" s="10">
        <f t="shared" ref="L8:L10" si="1">J8/U8</f>
        <v>3.1645569620253167E-2</v>
      </c>
      <c r="N8" s="9" t="s">
        <v>7</v>
      </c>
      <c r="P8" s="156">
        <v>81</v>
      </c>
      <c r="Q8" s="156"/>
      <c r="R8" s="10">
        <f t="shared" ref="R8:R10" si="2">P8/U8</f>
        <v>0.51265822784810122</v>
      </c>
      <c r="S8" s="90"/>
      <c r="T8" s="101"/>
      <c r="U8" s="63">
        <v>158</v>
      </c>
      <c r="V8" s="101"/>
    </row>
    <row r="9" spans="1:22" s="5" customFormat="1" ht="12" customHeight="1" x14ac:dyDescent="0.2">
      <c r="A9" s="9" t="s">
        <v>8</v>
      </c>
      <c r="B9" s="8"/>
      <c r="C9" s="156">
        <v>3222</v>
      </c>
      <c r="D9" s="156"/>
      <c r="E9" s="10">
        <f t="shared" si="0"/>
        <v>0.69320137693631667</v>
      </c>
      <c r="G9" s="9" t="s">
        <v>8</v>
      </c>
      <c r="I9" s="20"/>
      <c r="J9" s="156">
        <v>210</v>
      </c>
      <c r="K9" s="156"/>
      <c r="L9" s="10">
        <f t="shared" si="1"/>
        <v>4.5180722891566265E-2</v>
      </c>
      <c r="N9" s="9" t="s">
        <v>8</v>
      </c>
      <c r="P9" s="156">
        <v>1216</v>
      </c>
      <c r="Q9" s="156"/>
      <c r="R9" s="10">
        <f t="shared" si="2"/>
        <v>0.26161790017211706</v>
      </c>
      <c r="S9" s="90"/>
      <c r="T9" s="101"/>
      <c r="U9" s="63">
        <v>4648</v>
      </c>
      <c r="V9" s="101"/>
    </row>
    <row r="10" spans="1:22" ht="12" customHeight="1" x14ac:dyDescent="0.2">
      <c r="A10" s="11" t="s">
        <v>29</v>
      </c>
      <c r="B10" s="12"/>
      <c r="C10" s="157">
        <v>335</v>
      </c>
      <c r="D10" s="157"/>
      <c r="E10" s="13">
        <f t="shared" si="0"/>
        <v>0.63809523809523805</v>
      </c>
      <c r="F10" s="5"/>
      <c r="G10" s="11" t="s">
        <v>29</v>
      </c>
      <c r="H10" s="6"/>
      <c r="I10" s="21"/>
      <c r="J10" s="157">
        <v>29</v>
      </c>
      <c r="K10" s="157"/>
      <c r="L10" s="13">
        <f t="shared" si="1"/>
        <v>5.5238095238095239E-2</v>
      </c>
      <c r="M10" s="5"/>
      <c r="N10" s="11" t="s">
        <v>29</v>
      </c>
      <c r="O10" s="6"/>
      <c r="P10" s="157">
        <v>161</v>
      </c>
      <c r="Q10" s="157"/>
      <c r="R10" s="13">
        <f t="shared" si="2"/>
        <v>0.30666666666666664</v>
      </c>
      <c r="T10" s="102"/>
      <c r="U10" s="64">
        <v>525</v>
      </c>
      <c r="V10" s="102"/>
    </row>
    <row r="11" spans="1:22" ht="12" customHeight="1" x14ac:dyDescent="0.2">
      <c r="A11" s="1"/>
      <c r="D11" s="1"/>
      <c r="G11" s="1"/>
      <c r="K11" s="1"/>
      <c r="N11" s="1"/>
      <c r="P11" s="19"/>
      <c r="Q11" s="1"/>
      <c r="T11" s="102"/>
      <c r="U11" s="64"/>
      <c r="V11" s="102"/>
    </row>
    <row r="12" spans="1:22" ht="12" customHeight="1" x14ac:dyDescent="0.2">
      <c r="A12" s="22" t="s">
        <v>18</v>
      </c>
      <c r="B12" s="23"/>
      <c r="D12" s="22" t="s">
        <v>19</v>
      </c>
      <c r="E12" s="23"/>
      <c r="G12" s="22" t="s">
        <v>18</v>
      </c>
      <c r="H12" s="23"/>
      <c r="K12" s="22" t="s">
        <v>19</v>
      </c>
      <c r="L12" s="23"/>
      <c r="N12" s="22" t="s">
        <v>18</v>
      </c>
      <c r="O12" s="23"/>
      <c r="Q12" s="22" t="s">
        <v>19</v>
      </c>
      <c r="R12" s="23"/>
    </row>
    <row r="13" spans="1:22" ht="12" customHeight="1" x14ac:dyDescent="0.2">
      <c r="A13" s="33" t="s">
        <v>6</v>
      </c>
      <c r="B13" s="43">
        <v>1703</v>
      </c>
      <c r="C13" s="32"/>
      <c r="D13" s="33" t="s">
        <v>6</v>
      </c>
      <c r="E13" s="34">
        <v>625</v>
      </c>
      <c r="F13" s="32"/>
      <c r="G13" s="33" t="s">
        <v>6</v>
      </c>
      <c r="H13" s="34">
        <v>85</v>
      </c>
      <c r="I13" s="32"/>
      <c r="J13" s="32"/>
      <c r="K13" s="33" t="s">
        <v>6</v>
      </c>
      <c r="L13" s="34">
        <v>62</v>
      </c>
      <c r="M13" s="32"/>
      <c r="N13" s="33" t="s">
        <v>6</v>
      </c>
      <c r="O13" s="34">
        <v>601</v>
      </c>
      <c r="P13" s="32"/>
      <c r="Q13" s="33" t="s">
        <v>6</v>
      </c>
      <c r="R13" s="34">
        <v>303</v>
      </c>
      <c r="T13" s="117"/>
      <c r="U13" s="94"/>
      <c r="V13" s="117"/>
    </row>
    <row r="14" spans="1:22" ht="12" customHeight="1" x14ac:dyDescent="0.2">
      <c r="A14" s="33" t="s">
        <v>11</v>
      </c>
      <c r="B14" s="43">
        <v>11</v>
      </c>
      <c r="C14" s="32"/>
      <c r="D14" s="33" t="s">
        <v>11</v>
      </c>
      <c r="E14" s="34">
        <v>50</v>
      </c>
      <c r="F14" s="32"/>
      <c r="G14" s="33" t="s">
        <v>11</v>
      </c>
      <c r="H14" s="34">
        <v>1</v>
      </c>
      <c r="I14" s="32"/>
      <c r="J14" s="32"/>
      <c r="K14" s="33" t="s">
        <v>11</v>
      </c>
      <c r="L14" s="34">
        <v>3</v>
      </c>
      <c r="M14" s="32"/>
      <c r="N14" s="33" t="s">
        <v>11</v>
      </c>
      <c r="O14" s="34">
        <v>11</v>
      </c>
      <c r="P14" s="32"/>
      <c r="Q14" s="33" t="s">
        <v>11</v>
      </c>
      <c r="R14" s="34">
        <v>56</v>
      </c>
      <c r="T14" s="117"/>
      <c r="U14" s="94"/>
      <c r="V14" s="117"/>
    </row>
    <row r="15" spans="1:22" ht="12" customHeight="1" x14ac:dyDescent="0.2">
      <c r="A15" s="33" t="s">
        <v>12</v>
      </c>
      <c r="B15" s="43">
        <v>1949</v>
      </c>
      <c r="C15" s="32"/>
      <c r="D15" s="33" t="s">
        <v>12</v>
      </c>
      <c r="E15" s="34">
        <v>920</v>
      </c>
      <c r="F15" s="32"/>
      <c r="G15" s="33" t="s">
        <v>12</v>
      </c>
      <c r="H15" s="34">
        <v>103</v>
      </c>
      <c r="I15" s="32"/>
      <c r="J15" s="32"/>
      <c r="K15" s="33" t="s">
        <v>12</v>
      </c>
      <c r="L15" s="34">
        <v>82</v>
      </c>
      <c r="M15" s="32"/>
      <c r="N15" s="33" t="s">
        <v>12</v>
      </c>
      <c r="O15" s="34">
        <v>717</v>
      </c>
      <c r="P15" s="32"/>
      <c r="Q15" s="33" t="s">
        <v>12</v>
      </c>
      <c r="R15" s="34">
        <v>380</v>
      </c>
      <c r="T15" s="117"/>
      <c r="U15" s="94"/>
      <c r="V15" s="117"/>
    </row>
    <row r="16" spans="1:22" ht="12" customHeight="1" x14ac:dyDescent="0.2">
      <c r="A16" s="35" t="s">
        <v>29</v>
      </c>
      <c r="B16" s="48">
        <v>117</v>
      </c>
      <c r="C16" s="32"/>
      <c r="D16" s="35" t="s">
        <v>29</v>
      </c>
      <c r="E16" s="49">
        <v>175</v>
      </c>
      <c r="F16" s="32"/>
      <c r="G16" s="35" t="s">
        <v>29</v>
      </c>
      <c r="H16" s="49">
        <v>2</v>
      </c>
      <c r="I16" s="32"/>
      <c r="J16" s="32"/>
      <c r="K16" s="35" t="s">
        <v>29</v>
      </c>
      <c r="L16" s="49">
        <v>22</v>
      </c>
      <c r="M16" s="32"/>
      <c r="N16" s="35" t="s">
        <v>29</v>
      </c>
      <c r="O16" s="49">
        <v>63</v>
      </c>
      <c r="P16" s="32"/>
      <c r="Q16" s="35" t="s">
        <v>29</v>
      </c>
      <c r="R16" s="49">
        <v>81</v>
      </c>
      <c r="T16" s="117"/>
      <c r="U16" s="94"/>
      <c r="V16" s="117"/>
    </row>
    <row r="17" spans="1:22" ht="12" customHeight="1" x14ac:dyDescent="0.2">
      <c r="A17" s="31"/>
      <c r="B17" s="41"/>
      <c r="C17" s="7"/>
      <c r="D17" s="36"/>
      <c r="F17" s="7"/>
      <c r="G17" s="31"/>
      <c r="I17" s="7"/>
      <c r="J17" s="7"/>
      <c r="K17" s="36"/>
      <c r="M17" s="7"/>
      <c r="N17" s="31"/>
      <c r="P17" s="7"/>
      <c r="Q17" s="36"/>
      <c r="T17" s="117"/>
      <c r="U17" s="94"/>
      <c r="V17" s="117"/>
    </row>
    <row r="18" spans="1:22" ht="12" customHeight="1" x14ac:dyDescent="0.2">
      <c r="A18" s="22" t="s">
        <v>17</v>
      </c>
      <c r="B18" s="44"/>
      <c r="C18" s="7"/>
      <c r="D18" s="22" t="s">
        <v>21</v>
      </c>
      <c r="E18" s="23"/>
      <c r="F18" s="7"/>
      <c r="G18" s="22" t="s">
        <v>17</v>
      </c>
      <c r="H18" s="23"/>
      <c r="I18" s="7"/>
      <c r="J18" s="7"/>
      <c r="K18" s="22" t="s">
        <v>21</v>
      </c>
      <c r="L18" s="23"/>
      <c r="M18" s="7"/>
      <c r="N18" s="22" t="s">
        <v>17</v>
      </c>
      <c r="O18" s="23"/>
      <c r="P18" s="7"/>
      <c r="Q18" s="22" t="s">
        <v>21</v>
      </c>
      <c r="R18" s="23"/>
      <c r="T18" s="118"/>
      <c r="U18" s="94"/>
      <c r="V18" s="117"/>
    </row>
    <row r="19" spans="1:22" ht="12" customHeight="1" x14ac:dyDescent="0.2">
      <c r="A19" s="15" t="s">
        <v>6</v>
      </c>
      <c r="B19" s="43">
        <v>1160</v>
      </c>
      <c r="C19" s="7"/>
      <c r="D19" s="38" t="s">
        <v>6</v>
      </c>
      <c r="E19" s="39">
        <v>254</v>
      </c>
      <c r="F19" s="42"/>
      <c r="G19" s="38" t="s">
        <v>6</v>
      </c>
      <c r="H19" s="39">
        <v>57</v>
      </c>
      <c r="I19" s="42"/>
      <c r="J19" s="42"/>
      <c r="K19" s="38" t="s">
        <v>6</v>
      </c>
      <c r="L19" s="39">
        <v>19</v>
      </c>
      <c r="M19" s="42"/>
      <c r="N19" s="38" t="s">
        <v>6</v>
      </c>
      <c r="O19" s="45">
        <v>443</v>
      </c>
      <c r="P19" s="42"/>
      <c r="Q19" s="38" t="s">
        <v>6</v>
      </c>
      <c r="R19" s="39">
        <v>129</v>
      </c>
      <c r="T19" s="119"/>
      <c r="U19" s="95"/>
      <c r="V19" s="118"/>
    </row>
    <row r="20" spans="1:22" x14ac:dyDescent="0.2">
      <c r="A20" s="15" t="s">
        <v>11</v>
      </c>
      <c r="B20" s="43">
        <v>7</v>
      </c>
      <c r="C20" s="7"/>
      <c r="D20" s="38" t="s">
        <v>11</v>
      </c>
      <c r="E20" s="39">
        <v>21</v>
      </c>
      <c r="F20" s="42"/>
      <c r="G20" s="38" t="s">
        <v>11</v>
      </c>
      <c r="H20" s="39">
        <v>1</v>
      </c>
      <c r="I20" s="42"/>
      <c r="J20" s="42"/>
      <c r="K20" s="38" t="s">
        <v>11</v>
      </c>
      <c r="L20" s="39">
        <v>0</v>
      </c>
      <c r="M20" s="42"/>
      <c r="N20" s="38" t="s">
        <v>11</v>
      </c>
      <c r="O20" s="45">
        <v>5</v>
      </c>
      <c r="P20" s="42"/>
      <c r="Q20" s="38" t="s">
        <v>11</v>
      </c>
      <c r="R20" s="39">
        <v>29</v>
      </c>
      <c r="T20" s="119"/>
      <c r="U20" s="95"/>
      <c r="V20" s="118"/>
    </row>
    <row r="21" spans="1:22" ht="12.75" customHeight="1" x14ac:dyDescent="0.2">
      <c r="A21" s="15" t="s">
        <v>12</v>
      </c>
      <c r="B21" s="43">
        <v>1333</v>
      </c>
      <c r="C21" s="7"/>
      <c r="D21" s="38" t="s">
        <v>12</v>
      </c>
      <c r="E21" s="39">
        <v>388</v>
      </c>
      <c r="F21" s="42"/>
      <c r="G21" s="38" t="s">
        <v>12</v>
      </c>
      <c r="H21" s="39">
        <v>70</v>
      </c>
      <c r="I21" s="42"/>
      <c r="J21" s="42"/>
      <c r="K21" s="38" t="s">
        <v>12</v>
      </c>
      <c r="L21" s="39">
        <v>25</v>
      </c>
      <c r="M21" s="42"/>
      <c r="N21" s="38" t="s">
        <v>12</v>
      </c>
      <c r="O21" s="45">
        <v>529</v>
      </c>
      <c r="P21" s="42"/>
      <c r="Q21" s="38" t="s">
        <v>12</v>
      </c>
      <c r="R21" s="39">
        <v>167</v>
      </c>
      <c r="T21" s="119"/>
      <c r="U21" s="95"/>
      <c r="V21" s="118"/>
    </row>
    <row r="22" spans="1:22" ht="12.75" customHeight="1" x14ac:dyDescent="0.2">
      <c r="A22" s="35" t="s">
        <v>29</v>
      </c>
      <c r="B22" s="48">
        <v>56</v>
      </c>
      <c r="C22" s="7"/>
      <c r="D22" s="35" t="s">
        <v>29</v>
      </c>
      <c r="E22" s="40">
        <v>59</v>
      </c>
      <c r="F22" s="42"/>
      <c r="G22" s="46" t="s">
        <v>29</v>
      </c>
      <c r="H22" s="40">
        <v>1</v>
      </c>
      <c r="I22" s="42"/>
      <c r="J22" s="42"/>
      <c r="K22" s="46" t="s">
        <v>29</v>
      </c>
      <c r="L22" s="40">
        <v>3</v>
      </c>
      <c r="M22" s="42"/>
      <c r="N22" s="46" t="s">
        <v>29</v>
      </c>
      <c r="O22" s="47">
        <v>40</v>
      </c>
      <c r="P22" s="42"/>
      <c r="Q22" s="46" t="s">
        <v>29</v>
      </c>
      <c r="R22" s="40">
        <v>29</v>
      </c>
      <c r="T22" s="118"/>
      <c r="U22" s="95"/>
      <c r="V22" s="118"/>
    </row>
    <row r="23" spans="1:22" ht="12" customHeight="1" x14ac:dyDescent="0.2">
      <c r="A23" s="54"/>
      <c r="B23" s="54"/>
      <c r="C23" s="55"/>
      <c r="D23" s="55"/>
      <c r="E23" s="56"/>
      <c r="F23" s="55"/>
      <c r="G23" s="55"/>
      <c r="H23" s="56"/>
      <c r="I23" s="55"/>
      <c r="J23" s="55"/>
      <c r="K23" s="55"/>
      <c r="L23" s="56"/>
      <c r="M23" s="55"/>
      <c r="N23" s="55"/>
      <c r="O23" s="56"/>
      <c r="P23" s="55"/>
      <c r="Q23" s="55"/>
      <c r="R23" s="56"/>
      <c r="T23" s="118"/>
      <c r="U23" s="95"/>
      <c r="V23" s="118"/>
    </row>
    <row r="24" spans="1:22" ht="13.5" customHeight="1" x14ac:dyDescent="0.2">
      <c r="A24" s="161" t="s">
        <v>60</v>
      </c>
      <c r="B24" s="161"/>
      <c r="C24" s="161"/>
      <c r="D24" s="161"/>
      <c r="E24" s="161"/>
      <c r="F24" s="161"/>
      <c r="G24" s="161"/>
      <c r="H24" s="161"/>
      <c r="I24" s="161"/>
      <c r="J24" s="161"/>
      <c r="K24" s="161"/>
      <c r="L24" s="161"/>
      <c r="M24" s="161"/>
      <c r="N24" s="161"/>
      <c r="O24" s="59"/>
      <c r="P24" s="59"/>
      <c r="Q24" s="59"/>
      <c r="R24" s="59"/>
      <c r="T24" s="119"/>
      <c r="U24" s="95"/>
      <c r="V24" s="118"/>
    </row>
    <row r="25" spans="1:22" ht="13.5" customHeight="1" x14ac:dyDescent="0.2">
      <c r="A25" s="60"/>
      <c r="B25" s="161" t="s">
        <v>61</v>
      </c>
      <c r="C25" s="161"/>
      <c r="D25" s="161"/>
      <c r="E25" s="161"/>
      <c r="F25" s="161"/>
      <c r="G25" s="161"/>
      <c r="H25" s="161"/>
      <c r="I25" s="161"/>
      <c r="J25" s="161"/>
      <c r="K25" s="161"/>
      <c r="L25" s="161"/>
      <c r="M25" s="161"/>
      <c r="N25" s="161"/>
      <c r="O25" s="161"/>
      <c r="P25" s="161"/>
      <c r="Q25" s="59"/>
      <c r="R25" s="59"/>
      <c r="T25" s="119"/>
      <c r="U25" s="96"/>
      <c r="V25" s="119"/>
    </row>
    <row r="26" spans="1:22" ht="13.5" customHeight="1" x14ac:dyDescent="0.2">
      <c r="A26" s="60"/>
      <c r="B26" s="60"/>
      <c r="C26" s="161" t="s">
        <v>62</v>
      </c>
      <c r="D26" s="161"/>
      <c r="E26" s="161"/>
      <c r="F26" s="161"/>
      <c r="G26" s="161"/>
      <c r="H26" s="161"/>
      <c r="I26" s="161"/>
      <c r="J26" s="161"/>
      <c r="K26" s="161"/>
      <c r="L26" s="161"/>
      <c r="M26" s="161"/>
      <c r="N26" s="161"/>
      <c r="O26" s="161"/>
      <c r="P26" s="161"/>
      <c r="Q26" s="161"/>
      <c r="R26" s="57"/>
      <c r="T26" s="119"/>
      <c r="U26" s="96"/>
      <c r="V26" s="119"/>
    </row>
    <row r="27" spans="1:22" ht="13.5" customHeight="1" x14ac:dyDescent="0.2">
      <c r="A27" s="60"/>
      <c r="B27" s="60"/>
      <c r="C27" s="61"/>
      <c r="D27" s="161" t="s">
        <v>63</v>
      </c>
      <c r="E27" s="161"/>
      <c r="F27" s="161"/>
      <c r="G27" s="161"/>
      <c r="H27" s="161"/>
      <c r="I27" s="161"/>
      <c r="J27" s="161"/>
      <c r="K27" s="161"/>
      <c r="L27" s="161"/>
      <c r="M27" s="161"/>
      <c r="N27" s="161"/>
      <c r="O27" s="161"/>
      <c r="P27" s="161"/>
      <c r="Q27" s="161"/>
      <c r="R27" s="161"/>
      <c r="T27" s="119"/>
      <c r="U27" s="96"/>
      <c r="V27" s="119"/>
    </row>
    <row r="28" spans="1:22" ht="13.5" customHeight="1" x14ac:dyDescent="0.2">
      <c r="A28" s="50"/>
      <c r="B28" s="58"/>
      <c r="C28" s="54"/>
      <c r="D28" s="54"/>
      <c r="E28" s="55"/>
      <c r="F28" s="55"/>
      <c r="G28" s="55"/>
      <c r="H28" s="57"/>
      <c r="I28" s="57"/>
      <c r="J28" s="57"/>
      <c r="K28" s="50"/>
      <c r="L28" s="58"/>
      <c r="M28" s="54"/>
      <c r="N28" s="55"/>
      <c r="O28" s="55"/>
      <c r="P28" s="55"/>
      <c r="Q28" s="55"/>
      <c r="R28" s="57"/>
      <c r="T28" s="119"/>
      <c r="U28" s="96"/>
      <c r="V28" s="119"/>
    </row>
    <row r="29" spans="1:22" ht="15" x14ac:dyDescent="0.2">
      <c r="A29" s="51"/>
      <c r="B29" s="52"/>
      <c r="C29" s="53"/>
      <c r="D29" s="53"/>
      <c r="E29" s="51"/>
      <c r="F29" s="53"/>
      <c r="G29" s="53"/>
      <c r="H29" s="53"/>
      <c r="I29" s="53"/>
      <c r="J29" s="53"/>
      <c r="K29" s="51"/>
      <c r="L29" s="52"/>
      <c r="M29" s="53"/>
      <c r="N29" s="53"/>
      <c r="O29" s="53"/>
      <c r="P29" s="53"/>
      <c r="Q29" s="53"/>
      <c r="R29" s="53"/>
      <c r="T29" s="119"/>
      <c r="U29" s="96"/>
      <c r="V29" s="119"/>
    </row>
    <row r="30" spans="1:22" x14ac:dyDescent="0.2">
      <c r="A30" s="152" t="s">
        <v>32</v>
      </c>
      <c r="B30" s="152"/>
      <c r="C30" s="152"/>
      <c r="D30" s="152"/>
      <c r="E30" s="152"/>
      <c r="F30" s="152"/>
      <c r="G30" s="152"/>
      <c r="H30" s="152"/>
      <c r="I30" s="152"/>
      <c r="J30" s="152"/>
      <c r="K30" s="152"/>
      <c r="L30" s="152"/>
      <c r="M30" s="152"/>
      <c r="N30" s="152"/>
      <c r="O30" s="152"/>
      <c r="P30" s="152"/>
      <c r="Q30" s="152"/>
      <c r="R30" s="152"/>
      <c r="T30" s="119"/>
      <c r="U30" s="95"/>
      <c r="V30" s="118"/>
    </row>
    <row r="31" spans="1:22" x14ac:dyDescent="0.2">
      <c r="T31" s="118"/>
      <c r="U31" s="95"/>
      <c r="V31" s="118"/>
    </row>
    <row r="32" spans="1:22" x14ac:dyDescent="0.2">
      <c r="T32" s="118"/>
      <c r="U32" s="95"/>
      <c r="V32" s="118"/>
    </row>
    <row r="34" spans="1:22" x14ac:dyDescent="0.2">
      <c r="T34" s="119"/>
      <c r="U34" s="95"/>
      <c r="V34" s="118"/>
    </row>
    <row r="35" spans="1:22" x14ac:dyDescent="0.2">
      <c r="T35" s="119"/>
      <c r="U35" s="95"/>
      <c r="V35" s="118"/>
    </row>
    <row r="36" spans="1:22" x14ac:dyDescent="0.2">
      <c r="U36" s="95"/>
      <c r="V36" s="118"/>
    </row>
    <row r="37" spans="1:22" x14ac:dyDescent="0.2">
      <c r="A37" s="7"/>
      <c r="B37" s="28"/>
      <c r="C37" s="7"/>
      <c r="D37" s="7"/>
      <c r="E37" s="28"/>
      <c r="F37" s="7"/>
      <c r="G37" s="7"/>
      <c r="H37" s="28"/>
      <c r="I37" s="7"/>
      <c r="J37" s="7"/>
      <c r="K37" s="7"/>
      <c r="L37" s="28"/>
      <c r="M37" s="7"/>
      <c r="N37" s="7"/>
      <c r="O37" s="28"/>
      <c r="P37" s="7"/>
      <c r="Q37" s="7"/>
      <c r="R37" s="28"/>
      <c r="T37" s="119"/>
      <c r="U37" s="95"/>
    </row>
    <row r="38" spans="1:22" x14ac:dyDescent="0.2">
      <c r="A38" s="7"/>
      <c r="B38" s="28"/>
      <c r="C38" s="7"/>
      <c r="D38" s="7"/>
      <c r="E38" s="28"/>
      <c r="F38" s="7"/>
      <c r="G38" s="7"/>
      <c r="H38" s="28"/>
      <c r="I38" s="7"/>
      <c r="J38" s="7"/>
      <c r="K38" s="7"/>
      <c r="L38" s="28"/>
      <c r="M38" s="7"/>
      <c r="N38" s="7"/>
      <c r="O38" s="28"/>
      <c r="P38" s="7"/>
      <c r="Q38" s="7"/>
      <c r="R38" s="28"/>
    </row>
    <row r="40" spans="1:22" x14ac:dyDescent="0.2">
      <c r="A40" s="7"/>
      <c r="B40" s="28"/>
      <c r="C40" s="7"/>
      <c r="D40" s="7"/>
      <c r="E40" s="28"/>
      <c r="F40" s="7"/>
      <c r="G40" s="7"/>
      <c r="H40" s="28"/>
      <c r="I40" s="7"/>
      <c r="J40" s="7"/>
      <c r="K40" s="7"/>
      <c r="L40" s="28"/>
      <c r="M40" s="7"/>
      <c r="N40" s="7"/>
      <c r="O40" s="28"/>
      <c r="P40" s="7"/>
      <c r="Q40" s="7"/>
      <c r="R40" s="28"/>
    </row>
    <row r="41" spans="1:22" x14ac:dyDescent="0.2">
      <c r="A41" s="7"/>
      <c r="B41" s="28"/>
      <c r="C41" s="7"/>
      <c r="D41" s="7"/>
      <c r="E41" s="28"/>
      <c r="F41" s="7"/>
      <c r="G41" s="7"/>
      <c r="H41" s="28"/>
      <c r="I41" s="7"/>
      <c r="J41" s="7"/>
      <c r="K41" s="7"/>
      <c r="L41" s="28"/>
      <c r="M41" s="7"/>
      <c r="N41" s="7"/>
      <c r="O41" s="28"/>
      <c r="P41" s="7"/>
      <c r="Q41" s="7"/>
      <c r="R41" s="28"/>
    </row>
    <row r="42" spans="1:22" x14ac:dyDescent="0.2">
      <c r="A42" s="7"/>
      <c r="B42" s="28"/>
      <c r="C42" s="7"/>
      <c r="D42" s="7"/>
      <c r="E42" s="28"/>
      <c r="F42" s="7"/>
      <c r="G42" s="7"/>
      <c r="H42" s="28"/>
      <c r="I42" s="7"/>
      <c r="J42" s="7"/>
      <c r="K42" s="7"/>
      <c r="L42" s="28"/>
      <c r="M42" s="7"/>
      <c r="N42" s="7"/>
      <c r="O42" s="28"/>
      <c r="P42" s="7"/>
      <c r="Q42" s="7"/>
      <c r="R42" s="28"/>
    </row>
    <row r="43" spans="1:22" x14ac:dyDescent="0.2">
      <c r="A43" s="7"/>
      <c r="B43" s="28"/>
      <c r="C43" s="7"/>
      <c r="D43" s="7"/>
      <c r="E43" s="28"/>
      <c r="F43" s="7"/>
      <c r="G43" s="7"/>
      <c r="H43" s="28"/>
      <c r="I43" s="7"/>
      <c r="J43" s="7"/>
      <c r="K43" s="7"/>
      <c r="L43" s="28"/>
      <c r="M43" s="7"/>
      <c r="N43" s="7"/>
      <c r="O43" s="28"/>
      <c r="P43" s="7"/>
      <c r="Q43" s="7"/>
      <c r="R43" s="28"/>
      <c r="T43" s="119"/>
      <c r="U43" s="96"/>
    </row>
    <row r="44" spans="1:22" x14ac:dyDescent="0.2">
      <c r="A44" s="7"/>
      <c r="B44" s="28"/>
      <c r="C44" s="7"/>
      <c r="D44" s="7"/>
      <c r="E44" s="28"/>
      <c r="F44" s="7"/>
      <c r="G44" s="7"/>
      <c r="H44" s="28"/>
      <c r="I44" s="7"/>
      <c r="J44" s="7"/>
      <c r="K44" s="7"/>
      <c r="L44" s="28"/>
      <c r="M44" s="7"/>
      <c r="N44" s="7"/>
      <c r="O44" s="28"/>
      <c r="P44" s="7"/>
      <c r="Q44" s="7"/>
      <c r="R44" s="28"/>
    </row>
    <row r="45" spans="1:22" ht="7.5" customHeight="1" x14ac:dyDescent="0.2">
      <c r="A45" s="7"/>
      <c r="B45" s="28"/>
      <c r="C45" s="7"/>
      <c r="D45" s="7"/>
      <c r="E45" s="28"/>
      <c r="F45" s="7"/>
      <c r="G45" s="7"/>
      <c r="H45" s="28"/>
      <c r="I45" s="7"/>
      <c r="J45" s="7"/>
      <c r="K45" s="7"/>
      <c r="L45" s="28"/>
      <c r="M45" s="7"/>
      <c r="N45" s="7"/>
      <c r="O45" s="28"/>
      <c r="P45" s="7"/>
      <c r="Q45" s="7"/>
      <c r="R45" s="28"/>
    </row>
    <row r="46" spans="1:22" ht="12.75" customHeight="1" x14ac:dyDescent="0.2">
      <c r="A46" s="152" t="s">
        <v>0</v>
      </c>
      <c r="B46" s="152"/>
      <c r="C46" s="152"/>
      <c r="D46" s="152"/>
      <c r="E46" s="152"/>
      <c r="F46" s="152"/>
      <c r="G46" s="152"/>
      <c r="H46" s="152"/>
      <c r="I46" s="152"/>
      <c r="J46" s="152"/>
      <c r="K46" s="152"/>
      <c r="L46" s="152"/>
      <c r="M46" s="152"/>
      <c r="N46" s="152"/>
      <c r="O46" s="152"/>
      <c r="P46" s="152"/>
      <c r="Q46" s="152"/>
      <c r="R46" s="152"/>
    </row>
    <row r="47" spans="1:22" ht="12.75" customHeight="1" x14ac:dyDescent="0.2">
      <c r="A47" s="7"/>
      <c r="B47" s="28"/>
      <c r="C47" s="7"/>
      <c r="D47" s="7"/>
      <c r="E47" s="28"/>
      <c r="F47" s="7"/>
      <c r="G47" s="7"/>
      <c r="H47" s="28"/>
      <c r="I47" s="7"/>
      <c r="J47" s="7"/>
      <c r="K47" s="7"/>
      <c r="L47" s="28"/>
      <c r="M47" s="7"/>
      <c r="N47" s="7"/>
      <c r="O47" s="28"/>
      <c r="P47" s="7"/>
      <c r="Q47" s="7"/>
      <c r="R47" s="28"/>
    </row>
    <row r="48" spans="1:22" ht="12.75" customHeight="1" x14ac:dyDescent="0.2">
      <c r="A48" s="7"/>
      <c r="B48" s="28"/>
      <c r="C48" s="7"/>
      <c r="D48" s="7"/>
      <c r="E48" s="28"/>
      <c r="F48" s="7"/>
      <c r="G48" s="7"/>
      <c r="H48" s="28"/>
      <c r="I48" s="7"/>
      <c r="J48" s="7"/>
      <c r="K48" s="7"/>
      <c r="L48" s="28"/>
      <c r="M48" s="7"/>
      <c r="N48" s="7"/>
      <c r="O48" s="28"/>
      <c r="P48" s="7"/>
      <c r="Q48" s="7"/>
      <c r="R48" s="28"/>
    </row>
    <row r="49" spans="1:19" ht="12.75" customHeight="1" x14ac:dyDescent="0.2">
      <c r="A49" s="7"/>
      <c r="B49" s="28"/>
      <c r="C49" s="7"/>
      <c r="D49" s="7"/>
      <c r="E49" s="28"/>
      <c r="F49" s="7"/>
      <c r="G49" s="7"/>
      <c r="H49" s="28"/>
      <c r="I49" s="7"/>
      <c r="J49" s="7"/>
      <c r="K49" s="7"/>
      <c r="L49" s="28"/>
      <c r="M49" s="7"/>
      <c r="N49" s="7"/>
      <c r="O49" s="28"/>
      <c r="P49" s="7"/>
      <c r="Q49" s="7"/>
      <c r="R49" s="28"/>
    </row>
    <row r="50" spans="1:19" ht="12.75" customHeight="1" x14ac:dyDescent="0.2">
      <c r="A50" s="7"/>
      <c r="B50" s="28"/>
      <c r="C50" s="7"/>
      <c r="D50" s="7"/>
      <c r="E50" s="28"/>
      <c r="F50" s="7"/>
      <c r="G50" s="7"/>
      <c r="H50" s="28"/>
      <c r="I50" s="7"/>
      <c r="J50" s="7"/>
      <c r="K50" s="7"/>
      <c r="L50" s="28"/>
      <c r="M50" s="7"/>
      <c r="N50" s="7"/>
      <c r="O50" s="28"/>
      <c r="P50" s="7"/>
      <c r="Q50" s="7"/>
      <c r="R50" s="28"/>
    </row>
    <row r="51" spans="1:19" ht="12.75" customHeight="1" x14ac:dyDescent="0.2">
      <c r="A51" s="7"/>
      <c r="B51" s="28"/>
      <c r="C51" s="7"/>
      <c r="D51" s="7"/>
      <c r="E51" s="28"/>
      <c r="F51" s="7"/>
      <c r="G51" s="7"/>
      <c r="H51" s="28"/>
      <c r="I51" s="7"/>
      <c r="J51" s="7"/>
      <c r="K51" s="7"/>
      <c r="L51" s="28"/>
      <c r="M51" s="7"/>
      <c r="N51" s="7"/>
      <c r="O51" s="28"/>
      <c r="P51" s="7"/>
      <c r="Q51" s="7"/>
      <c r="R51" s="28"/>
    </row>
    <row r="52" spans="1:19" ht="12.75" customHeight="1" x14ac:dyDescent="0.2">
      <c r="A52" s="7"/>
      <c r="B52" s="28"/>
      <c r="C52" s="7"/>
      <c r="D52" s="7"/>
      <c r="E52" s="28"/>
      <c r="F52" s="7"/>
      <c r="G52" s="7"/>
      <c r="H52" s="28"/>
      <c r="I52" s="7"/>
      <c r="J52" s="7"/>
      <c r="K52" s="7"/>
      <c r="L52" s="28"/>
      <c r="M52" s="7"/>
      <c r="N52" s="7"/>
      <c r="O52" s="28"/>
      <c r="P52" s="7"/>
      <c r="Q52" s="7"/>
      <c r="R52" s="28"/>
    </row>
    <row r="53" spans="1:19" ht="12.75" customHeight="1" x14ac:dyDescent="0.2">
      <c r="A53" s="7"/>
      <c r="B53" s="28"/>
      <c r="C53" s="7"/>
      <c r="D53" s="7"/>
      <c r="E53" s="28"/>
      <c r="F53" s="7"/>
      <c r="G53" s="7"/>
      <c r="H53" s="28"/>
      <c r="I53" s="7"/>
      <c r="J53" s="7"/>
      <c r="K53" s="7"/>
      <c r="L53" s="28"/>
      <c r="M53" s="7"/>
      <c r="N53" s="7"/>
      <c r="O53" s="28"/>
      <c r="P53" s="7"/>
      <c r="Q53" s="7"/>
      <c r="R53" s="28"/>
    </row>
    <row r="54" spans="1:19" ht="12.75" customHeight="1" x14ac:dyDescent="0.2">
      <c r="A54" s="7"/>
      <c r="B54" s="28"/>
      <c r="C54" s="7"/>
      <c r="D54" s="7"/>
      <c r="E54" s="28"/>
      <c r="F54" s="7"/>
      <c r="G54" s="7"/>
      <c r="H54" s="28"/>
      <c r="I54" s="7"/>
      <c r="J54" s="7"/>
      <c r="K54" s="7"/>
      <c r="L54" s="28"/>
      <c r="M54" s="7"/>
      <c r="N54" s="7"/>
      <c r="O54" s="28"/>
      <c r="P54" s="7"/>
      <c r="Q54" s="7"/>
      <c r="R54" s="28"/>
    </row>
    <row r="55" spans="1:19" ht="12.75" customHeight="1" x14ac:dyDescent="0.3">
      <c r="A55" s="7"/>
      <c r="B55" s="28"/>
      <c r="C55" s="7"/>
      <c r="D55" s="7"/>
      <c r="E55" s="28"/>
      <c r="F55" s="7"/>
      <c r="G55" s="7"/>
      <c r="H55" s="28"/>
      <c r="I55" s="7"/>
      <c r="J55" s="7"/>
      <c r="K55" s="7"/>
      <c r="L55" s="28"/>
      <c r="M55" s="7"/>
      <c r="N55" s="7"/>
      <c r="O55" s="28"/>
      <c r="P55" s="7"/>
      <c r="Q55" s="7"/>
      <c r="R55" s="28"/>
      <c r="S55" s="91"/>
    </row>
    <row r="56" spans="1:19" ht="12.75" customHeight="1" x14ac:dyDescent="0.3">
      <c r="A56" s="7"/>
      <c r="B56" s="28"/>
      <c r="C56" s="7"/>
      <c r="D56" s="7"/>
      <c r="E56" s="28"/>
      <c r="F56" s="7"/>
      <c r="G56" s="7"/>
      <c r="H56" s="28"/>
      <c r="I56" s="7"/>
      <c r="J56" s="7"/>
      <c r="K56" s="7"/>
      <c r="L56" s="28"/>
      <c r="M56" s="7"/>
      <c r="N56" s="7"/>
      <c r="O56" s="28"/>
      <c r="P56" s="7"/>
      <c r="Q56" s="7"/>
      <c r="R56" s="28"/>
      <c r="S56" s="91"/>
    </row>
    <row r="57" spans="1:19" ht="12.75" customHeight="1" x14ac:dyDescent="0.3">
      <c r="A57" s="7"/>
      <c r="B57" s="28"/>
      <c r="C57" s="7"/>
      <c r="D57" s="7"/>
      <c r="E57" s="28"/>
      <c r="F57" s="7"/>
      <c r="G57" s="7"/>
      <c r="H57" s="28"/>
      <c r="I57" s="7"/>
      <c r="J57" s="7"/>
      <c r="K57" s="7"/>
      <c r="L57" s="28"/>
      <c r="M57" s="7"/>
      <c r="N57" s="7"/>
      <c r="O57" s="28"/>
      <c r="P57" s="7"/>
      <c r="Q57" s="7"/>
      <c r="R57" s="28"/>
      <c r="S57" s="91"/>
    </row>
    <row r="58" spans="1:19" ht="12.75" customHeight="1" x14ac:dyDescent="0.3">
      <c r="A58" s="7"/>
      <c r="B58" s="28"/>
      <c r="C58" s="7"/>
      <c r="D58" s="7"/>
      <c r="E58" s="28"/>
      <c r="F58" s="7"/>
      <c r="G58" s="7"/>
      <c r="H58" s="28"/>
      <c r="I58" s="7"/>
      <c r="J58" s="7"/>
      <c r="K58" s="7"/>
      <c r="L58" s="28"/>
      <c r="M58" s="7"/>
      <c r="N58" s="7"/>
      <c r="O58" s="28"/>
      <c r="P58" s="7"/>
      <c r="Q58" s="7"/>
      <c r="R58" s="28"/>
      <c r="S58" s="91"/>
    </row>
    <row r="59" spans="1:19" ht="12.75" customHeight="1" x14ac:dyDescent="0.3">
      <c r="A59" s="7"/>
      <c r="B59" s="28"/>
      <c r="C59" s="7"/>
      <c r="D59" s="7"/>
      <c r="E59" s="28"/>
      <c r="F59" s="7"/>
      <c r="G59" s="7"/>
      <c r="H59" s="28"/>
      <c r="I59" s="7"/>
      <c r="J59" s="7"/>
      <c r="K59" s="7"/>
      <c r="L59" s="28"/>
      <c r="M59" s="7"/>
      <c r="N59" s="7"/>
      <c r="O59" s="28"/>
      <c r="P59" s="7"/>
      <c r="Q59" s="7"/>
      <c r="R59" s="28"/>
      <c r="S59" s="91"/>
    </row>
    <row r="60" spans="1:19" ht="12.75" customHeight="1" x14ac:dyDescent="0.2">
      <c r="A60" s="7"/>
      <c r="B60" s="28"/>
      <c r="C60" s="7"/>
      <c r="D60" s="7"/>
      <c r="E60" s="28"/>
      <c r="F60" s="7"/>
      <c r="G60" s="7"/>
      <c r="H60" s="28"/>
      <c r="I60" s="7"/>
      <c r="J60" s="7"/>
      <c r="K60" s="7"/>
      <c r="L60" s="28"/>
      <c r="M60" s="7"/>
      <c r="N60" s="7"/>
      <c r="O60" s="28"/>
      <c r="P60" s="7"/>
      <c r="Q60" s="7"/>
      <c r="R60" s="28"/>
    </row>
    <row r="61" spans="1:19" ht="12.75" customHeight="1" x14ac:dyDescent="0.3">
      <c r="A61" s="7"/>
      <c r="B61" s="28"/>
      <c r="C61" s="7"/>
      <c r="D61" s="7"/>
      <c r="E61" s="28"/>
      <c r="F61" s="7"/>
      <c r="G61" s="7"/>
      <c r="H61" s="28"/>
      <c r="I61" s="7"/>
      <c r="J61" s="7"/>
      <c r="K61" s="7"/>
      <c r="L61" s="28"/>
      <c r="M61" s="7"/>
      <c r="N61" s="7"/>
      <c r="O61" s="28"/>
      <c r="P61" s="7"/>
      <c r="Q61" s="7"/>
      <c r="R61" s="28"/>
      <c r="S61" s="91"/>
    </row>
    <row r="62" spans="1:19" ht="12.75" customHeight="1" x14ac:dyDescent="0.3">
      <c r="A62" s="7"/>
      <c r="B62" s="28"/>
      <c r="C62" s="7"/>
      <c r="D62" s="7"/>
      <c r="E62" s="28"/>
      <c r="F62" s="7"/>
      <c r="G62" s="7"/>
      <c r="H62" s="28"/>
      <c r="I62" s="7"/>
      <c r="J62" s="7"/>
      <c r="K62" s="7"/>
      <c r="L62" s="28"/>
      <c r="M62" s="7"/>
      <c r="N62" s="7"/>
      <c r="O62" s="28"/>
      <c r="P62" s="7"/>
      <c r="Q62" s="7"/>
      <c r="R62" s="28"/>
      <c r="S62" s="91"/>
    </row>
    <row r="63" spans="1:19" ht="24" customHeight="1" x14ac:dyDescent="0.2">
      <c r="A63" s="7"/>
      <c r="B63" s="28"/>
      <c r="C63" s="7"/>
      <c r="D63" s="7"/>
      <c r="E63" s="28"/>
      <c r="F63" s="7"/>
      <c r="G63" s="7"/>
      <c r="H63" s="28"/>
      <c r="I63" s="7"/>
      <c r="J63" s="7"/>
      <c r="K63" s="7"/>
      <c r="L63" s="28"/>
      <c r="M63" s="7"/>
      <c r="N63" s="7"/>
      <c r="O63" s="28"/>
      <c r="P63" s="7"/>
      <c r="Q63" s="7"/>
      <c r="R63" s="28"/>
    </row>
    <row r="64" spans="1:19" ht="37.5" customHeight="1" x14ac:dyDescent="0.3">
      <c r="A64" s="37" t="s">
        <v>5</v>
      </c>
      <c r="B64" s="28"/>
      <c r="C64" s="7"/>
      <c r="D64" s="7"/>
      <c r="E64" s="28"/>
      <c r="F64" s="7"/>
      <c r="G64" s="7"/>
      <c r="H64" s="28"/>
      <c r="I64" s="7"/>
      <c r="J64" s="7"/>
      <c r="K64" s="7"/>
      <c r="L64" s="28"/>
      <c r="M64" s="7"/>
      <c r="N64" s="7"/>
      <c r="O64" s="28"/>
      <c r="P64" s="7"/>
      <c r="Q64" s="7"/>
      <c r="R64" s="103"/>
      <c r="S64" s="100">
        <v>25</v>
      </c>
    </row>
    <row r="65" spans="1:19" x14ac:dyDescent="0.2">
      <c r="B65" s="28"/>
      <c r="C65" s="7"/>
      <c r="D65" s="7"/>
      <c r="E65" s="28"/>
      <c r="F65" s="7"/>
      <c r="G65" s="7"/>
      <c r="H65" s="28"/>
      <c r="I65" s="7"/>
      <c r="J65" s="7"/>
      <c r="K65" s="7"/>
      <c r="L65" s="28"/>
      <c r="M65" s="7"/>
      <c r="N65" s="7"/>
      <c r="O65" s="28"/>
      <c r="P65" s="7"/>
      <c r="Q65" s="7"/>
      <c r="R65" s="28"/>
    </row>
    <row r="66" spans="1:19" ht="18.75" x14ac:dyDescent="0.3">
      <c r="A66" s="7"/>
      <c r="B66" s="28"/>
      <c r="C66" s="7"/>
      <c r="D66" s="7"/>
      <c r="E66" s="28"/>
      <c r="F66" s="7"/>
      <c r="G66" s="7"/>
      <c r="H66" s="28"/>
      <c r="I66" s="7"/>
      <c r="J66" s="7"/>
      <c r="K66" s="7"/>
      <c r="L66" s="28"/>
      <c r="M66" s="7"/>
      <c r="N66" s="7"/>
      <c r="O66" s="28"/>
      <c r="P66" s="7"/>
      <c r="Q66" s="7"/>
      <c r="R66" s="28"/>
      <c r="S66" s="91"/>
    </row>
    <row r="67" spans="1:19" ht="18.75" x14ac:dyDescent="0.3">
      <c r="A67" s="7"/>
      <c r="B67" s="28"/>
      <c r="C67" s="7"/>
      <c r="D67" s="7"/>
      <c r="E67" s="28"/>
      <c r="F67" s="7"/>
      <c r="G67" s="7"/>
      <c r="H67" s="28"/>
      <c r="I67" s="7"/>
      <c r="J67" s="7"/>
      <c r="K67" s="7"/>
      <c r="L67" s="28"/>
      <c r="M67" s="7"/>
      <c r="N67" s="7"/>
      <c r="O67" s="28"/>
      <c r="P67" s="7"/>
      <c r="Q67" s="7"/>
      <c r="R67" s="28"/>
      <c r="S67" s="91"/>
    </row>
    <row r="68" spans="1:19" ht="18.75" x14ac:dyDescent="0.3">
      <c r="A68" s="7"/>
      <c r="B68" s="28"/>
      <c r="C68" s="7"/>
      <c r="D68" s="7"/>
      <c r="E68" s="28"/>
      <c r="F68" s="7"/>
      <c r="G68" s="7"/>
      <c r="H68" s="28"/>
      <c r="I68" s="7"/>
      <c r="J68" s="7"/>
      <c r="K68" s="7"/>
      <c r="L68" s="28"/>
      <c r="M68" s="7"/>
      <c r="N68" s="7"/>
      <c r="O68" s="28"/>
      <c r="P68" s="7"/>
      <c r="Q68" s="7"/>
      <c r="R68" s="28"/>
      <c r="S68" s="91"/>
    </row>
    <row r="69" spans="1:19" ht="18.75" x14ac:dyDescent="0.3">
      <c r="A69" s="7"/>
      <c r="B69" s="28"/>
      <c r="C69" s="7"/>
      <c r="D69" s="7"/>
      <c r="E69" s="28"/>
      <c r="F69" s="7"/>
      <c r="G69" s="7"/>
      <c r="H69" s="28"/>
      <c r="I69" s="7"/>
      <c r="J69" s="7"/>
      <c r="K69" s="7"/>
      <c r="L69" s="28"/>
      <c r="M69" s="7"/>
      <c r="N69" s="7"/>
      <c r="O69" s="28"/>
      <c r="P69" s="7"/>
      <c r="Q69" s="7"/>
      <c r="R69" s="28"/>
      <c r="S69" s="91"/>
    </row>
    <row r="70" spans="1:19" ht="18.75" x14ac:dyDescent="0.3">
      <c r="A70" s="7"/>
      <c r="B70" s="28"/>
      <c r="C70" s="7"/>
      <c r="D70" s="7"/>
      <c r="E70" s="28"/>
      <c r="F70" s="7"/>
      <c r="G70" s="7"/>
      <c r="H70" s="28"/>
      <c r="I70" s="7"/>
      <c r="J70" s="7"/>
      <c r="K70" s="7"/>
      <c r="L70" s="28"/>
      <c r="M70" s="7"/>
      <c r="N70" s="7"/>
      <c r="O70" s="28"/>
      <c r="P70" s="7"/>
      <c r="Q70" s="7"/>
      <c r="R70" s="28"/>
      <c r="S70" s="91"/>
    </row>
    <row r="71" spans="1:19" x14ac:dyDescent="0.2">
      <c r="A71" s="7"/>
      <c r="B71" s="28"/>
      <c r="C71" s="7"/>
      <c r="D71" s="7"/>
      <c r="E71" s="28"/>
      <c r="F71" s="7"/>
      <c r="G71" s="7"/>
      <c r="H71" s="28"/>
      <c r="I71" s="7"/>
      <c r="J71" s="7"/>
      <c r="K71" s="7"/>
      <c r="L71" s="28"/>
      <c r="M71" s="7"/>
      <c r="N71" s="7"/>
      <c r="O71" s="28"/>
      <c r="P71" s="7"/>
      <c r="Q71" s="7"/>
      <c r="R71" s="28"/>
    </row>
    <row r="72" spans="1:19" x14ac:dyDescent="0.2">
      <c r="A72" s="7"/>
      <c r="B72" s="28"/>
      <c r="C72" s="7"/>
      <c r="D72" s="7"/>
      <c r="E72" s="28"/>
      <c r="F72" s="7"/>
      <c r="G72" s="7"/>
      <c r="H72" s="28"/>
      <c r="I72" s="7"/>
      <c r="J72" s="7"/>
      <c r="K72" s="7"/>
      <c r="L72" s="28"/>
      <c r="M72" s="7"/>
      <c r="N72" s="7"/>
      <c r="O72" s="28"/>
      <c r="P72" s="7"/>
      <c r="Q72" s="7"/>
      <c r="R72" s="28"/>
    </row>
    <row r="73" spans="1:19" x14ac:dyDescent="0.2">
      <c r="A73" s="7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28"/>
    </row>
    <row r="74" spans="1:19" x14ac:dyDescent="0.2">
      <c r="A74" s="3"/>
      <c r="B74" s="1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</row>
    <row r="81" spans="1:18" x14ac:dyDescent="0.2">
      <c r="A81" s="17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</row>
  </sheetData>
  <mergeCells count="19">
    <mergeCell ref="C8:D8"/>
    <mergeCell ref="J8:K8"/>
    <mergeCell ref="P8:Q8"/>
    <mergeCell ref="A4:R4"/>
    <mergeCell ref="C7:D7"/>
    <mergeCell ref="J7:K7"/>
    <mergeCell ref="P7:Q7"/>
    <mergeCell ref="C9:D9"/>
    <mergeCell ref="J9:K9"/>
    <mergeCell ref="P9:Q9"/>
    <mergeCell ref="C10:D10"/>
    <mergeCell ref="J10:K10"/>
    <mergeCell ref="P10:Q10"/>
    <mergeCell ref="D27:R27"/>
    <mergeCell ref="A30:R30"/>
    <mergeCell ref="A46:R46"/>
    <mergeCell ref="A24:N24"/>
    <mergeCell ref="B25:P25"/>
    <mergeCell ref="C26:Q26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5"/>
  <sheetViews>
    <sheetView workbookViewId="0"/>
  </sheetViews>
  <sheetFormatPr defaultRowHeight="12.75" x14ac:dyDescent="0.2"/>
  <cols>
    <col min="1" max="2" width="6" style="2" customWidth="1"/>
    <col min="3" max="3" width="3.42578125" style="2" customWidth="1"/>
    <col min="4" max="5" width="6" style="2" customWidth="1"/>
    <col min="6" max="6" width="3.140625" style="2" customWidth="1"/>
    <col min="7" max="8" width="6" style="2" customWidth="1"/>
    <col min="9" max="10" width="2" style="2" customWidth="1"/>
    <col min="11" max="12" width="6" style="2" customWidth="1"/>
    <col min="13" max="13" width="3.140625" style="2" customWidth="1"/>
    <col min="14" max="15" width="6" style="2" customWidth="1"/>
    <col min="16" max="16" width="3.42578125" style="2" customWidth="1"/>
    <col min="17" max="18" width="6" style="2" customWidth="1"/>
    <col min="19" max="19" width="5" style="89" customWidth="1"/>
    <col min="20" max="20" width="6.5703125" style="101" customWidth="1"/>
    <col min="21" max="21" width="6.5703125" style="63" customWidth="1"/>
    <col min="22" max="22" width="6.140625" style="89" customWidth="1"/>
    <col min="23" max="30" width="9.140625" style="89"/>
    <col min="31" max="16384" width="9.140625" style="2"/>
  </cols>
  <sheetData>
    <row r="1" spans="1:30" x14ac:dyDescent="0.2">
      <c r="A1" s="18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</row>
    <row r="2" spans="1:30" x14ac:dyDescent="0.2">
      <c r="A2" s="18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</row>
    <row r="3" spans="1:30" x14ac:dyDescent="0.2">
      <c r="A3" s="18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</row>
    <row r="4" spans="1:30" x14ac:dyDescent="0.2">
      <c r="A4" s="158" t="s">
        <v>54</v>
      </c>
      <c r="B4" s="159"/>
      <c r="C4" s="159"/>
      <c r="D4" s="159"/>
      <c r="E4" s="159"/>
      <c r="F4" s="159"/>
      <c r="G4" s="159"/>
      <c r="H4" s="159"/>
      <c r="I4" s="159"/>
      <c r="J4" s="159"/>
      <c r="K4" s="159"/>
      <c r="L4" s="159"/>
      <c r="M4" s="159"/>
      <c r="N4" s="159"/>
      <c r="O4" s="159"/>
      <c r="P4" s="159"/>
      <c r="Q4" s="159"/>
      <c r="R4" s="159"/>
    </row>
    <row r="5" spans="1:30" ht="9" customHeight="1" x14ac:dyDescent="0.2">
      <c r="A5" s="17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</row>
    <row r="6" spans="1:30" ht="12" customHeight="1" x14ac:dyDescent="0.2">
      <c r="A6" s="24" t="s">
        <v>20</v>
      </c>
      <c r="B6" s="25"/>
      <c r="C6" s="25"/>
      <c r="D6" s="25"/>
      <c r="E6" s="26"/>
      <c r="G6" s="24" t="s">
        <v>9</v>
      </c>
      <c r="H6" s="25"/>
      <c r="I6" s="25"/>
      <c r="J6" s="25"/>
      <c r="K6" s="25"/>
      <c r="L6" s="26"/>
      <c r="N6" s="24" t="s">
        <v>10</v>
      </c>
      <c r="O6" s="25"/>
      <c r="P6" s="25"/>
      <c r="Q6" s="25"/>
      <c r="R6" s="26"/>
      <c r="T6" s="163"/>
      <c r="U6" s="163"/>
      <c r="V6" s="163"/>
    </row>
    <row r="7" spans="1:30" s="5" customFormat="1" ht="12" customHeight="1" x14ac:dyDescent="0.2">
      <c r="A7" s="9" t="s">
        <v>6</v>
      </c>
      <c r="B7" s="8"/>
      <c r="C7" s="155">
        <v>2572</v>
      </c>
      <c r="D7" s="155"/>
      <c r="E7" s="10">
        <f>C7/U7</f>
        <v>0.69664138678223186</v>
      </c>
      <c r="G7" s="14" t="s">
        <v>6</v>
      </c>
      <c r="I7" s="20"/>
      <c r="J7" s="155">
        <v>144</v>
      </c>
      <c r="K7" s="155"/>
      <c r="L7" s="10">
        <f>J7/U7</f>
        <v>3.9003250270855903E-2</v>
      </c>
      <c r="N7" s="14" t="s">
        <v>6</v>
      </c>
      <c r="P7" s="155">
        <v>976</v>
      </c>
      <c r="Q7" s="155"/>
      <c r="R7" s="10">
        <f>P7/U7</f>
        <v>0.26435536294691225</v>
      </c>
      <c r="S7" s="90"/>
      <c r="T7" s="102"/>
      <c r="U7" s="64">
        <v>3692</v>
      </c>
      <c r="V7" s="90"/>
      <c r="W7" s="90"/>
      <c r="X7" s="90"/>
      <c r="Y7" s="90"/>
      <c r="Z7" s="90"/>
      <c r="AA7" s="90"/>
      <c r="AB7" s="90"/>
      <c r="AC7" s="90"/>
      <c r="AD7" s="90"/>
    </row>
    <row r="8" spans="1:30" s="5" customFormat="1" ht="12" customHeight="1" x14ac:dyDescent="0.2">
      <c r="A8" s="9" t="s">
        <v>7</v>
      </c>
      <c r="B8" s="8"/>
      <c r="C8" s="156">
        <v>106</v>
      </c>
      <c r="D8" s="156"/>
      <c r="E8" s="10">
        <f t="shared" ref="E8:E10" si="0">C8/U8</f>
        <v>0.56382978723404253</v>
      </c>
      <c r="G8" s="9" t="s">
        <v>7</v>
      </c>
      <c r="I8" s="20"/>
      <c r="J8" s="156">
        <v>5</v>
      </c>
      <c r="K8" s="156"/>
      <c r="L8" s="10">
        <f t="shared" ref="L8:L10" si="1">J8/U8</f>
        <v>2.6595744680851064E-2</v>
      </c>
      <c r="N8" s="9" t="s">
        <v>7</v>
      </c>
      <c r="P8" s="156">
        <v>77</v>
      </c>
      <c r="Q8" s="156"/>
      <c r="R8" s="10">
        <f t="shared" ref="R8:R10" si="2">P8/U8</f>
        <v>0.40957446808510639</v>
      </c>
      <c r="S8" s="90"/>
      <c r="T8" s="102"/>
      <c r="U8" s="64">
        <v>188</v>
      </c>
      <c r="V8" s="90"/>
      <c r="W8" s="90"/>
      <c r="X8" s="90"/>
      <c r="Y8" s="90"/>
      <c r="Z8" s="90"/>
      <c r="AA8" s="90"/>
      <c r="AB8" s="90"/>
      <c r="AC8" s="90"/>
      <c r="AD8" s="90"/>
    </row>
    <row r="9" spans="1:30" s="5" customFormat="1" ht="12" customHeight="1" x14ac:dyDescent="0.2">
      <c r="A9" s="9" t="s">
        <v>8</v>
      </c>
      <c r="B9" s="8"/>
      <c r="C9" s="156">
        <v>3197</v>
      </c>
      <c r="D9" s="156"/>
      <c r="E9" s="10">
        <f t="shared" si="0"/>
        <v>0.70017520805957079</v>
      </c>
      <c r="G9" s="9" t="s">
        <v>8</v>
      </c>
      <c r="I9" s="20"/>
      <c r="J9" s="156">
        <v>190</v>
      </c>
      <c r="K9" s="156"/>
      <c r="L9" s="10">
        <f t="shared" si="1"/>
        <v>4.1611914148050808E-2</v>
      </c>
      <c r="N9" s="9" t="s">
        <v>8</v>
      </c>
      <c r="P9" s="156">
        <v>1179</v>
      </c>
      <c r="Q9" s="156"/>
      <c r="R9" s="10">
        <f t="shared" si="2"/>
        <v>0.25821287779237845</v>
      </c>
      <c r="S9" s="90"/>
      <c r="T9" s="102"/>
      <c r="U9" s="64">
        <v>4566</v>
      </c>
      <c r="V9" s="90"/>
      <c r="W9" s="90"/>
      <c r="X9" s="90"/>
      <c r="Y9" s="90"/>
      <c r="Z9" s="90"/>
      <c r="AA9" s="90"/>
      <c r="AB9" s="90"/>
      <c r="AC9" s="90"/>
      <c r="AD9" s="90"/>
    </row>
    <row r="10" spans="1:30" ht="12" customHeight="1" x14ac:dyDescent="0.2">
      <c r="A10" s="11" t="s">
        <v>29</v>
      </c>
      <c r="B10" s="12"/>
      <c r="C10" s="157">
        <v>322</v>
      </c>
      <c r="D10" s="157"/>
      <c r="E10" s="10">
        <f t="shared" si="0"/>
        <v>0.67223382045929014</v>
      </c>
      <c r="F10" s="5"/>
      <c r="G10" s="11" t="s">
        <v>29</v>
      </c>
      <c r="H10" s="6"/>
      <c r="I10" s="21"/>
      <c r="J10" s="157">
        <v>13</v>
      </c>
      <c r="K10" s="157"/>
      <c r="L10" s="13">
        <f t="shared" si="1"/>
        <v>2.7139874739039668E-2</v>
      </c>
      <c r="M10" s="5"/>
      <c r="N10" s="11" t="s">
        <v>29</v>
      </c>
      <c r="O10" s="6"/>
      <c r="P10" s="157">
        <v>144</v>
      </c>
      <c r="Q10" s="157"/>
      <c r="R10" s="13">
        <f t="shared" si="2"/>
        <v>0.30062630480167013</v>
      </c>
      <c r="U10" s="63">
        <v>479</v>
      </c>
    </row>
    <row r="11" spans="1:30" ht="12" customHeight="1" x14ac:dyDescent="0.2">
      <c r="A11" s="1"/>
      <c r="D11" s="1"/>
      <c r="G11" s="1"/>
      <c r="K11" s="1"/>
      <c r="N11" s="1"/>
      <c r="P11" s="19"/>
      <c r="Q11" s="1"/>
    </row>
    <row r="12" spans="1:30" ht="12" customHeight="1" x14ac:dyDescent="0.2">
      <c r="A12" s="22" t="s">
        <v>18</v>
      </c>
      <c r="B12" s="23"/>
      <c r="D12" s="22" t="s">
        <v>19</v>
      </c>
      <c r="E12" s="23"/>
      <c r="G12" s="22" t="s">
        <v>18</v>
      </c>
      <c r="H12" s="23"/>
      <c r="K12" s="22" t="s">
        <v>19</v>
      </c>
      <c r="L12" s="23"/>
      <c r="N12" s="22" t="s">
        <v>18</v>
      </c>
      <c r="O12" s="23"/>
      <c r="Q12" s="22" t="s">
        <v>19</v>
      </c>
      <c r="R12" s="23"/>
    </row>
    <row r="13" spans="1:30" ht="12" customHeight="1" x14ac:dyDescent="0.2">
      <c r="A13" s="33" t="s">
        <v>6</v>
      </c>
      <c r="B13" s="43">
        <v>1720</v>
      </c>
      <c r="C13" s="32"/>
      <c r="D13" s="33" t="s">
        <v>6</v>
      </c>
      <c r="E13" s="34">
        <v>606</v>
      </c>
      <c r="F13" s="32"/>
      <c r="G13" s="33" t="s">
        <v>6</v>
      </c>
      <c r="H13" s="34">
        <v>87</v>
      </c>
      <c r="I13" s="32"/>
      <c r="J13" s="32"/>
      <c r="K13" s="33" t="s">
        <v>6</v>
      </c>
      <c r="L13" s="34">
        <v>41</v>
      </c>
      <c r="M13" s="32"/>
      <c r="N13" s="33" t="s">
        <v>6</v>
      </c>
      <c r="O13" s="34">
        <v>605</v>
      </c>
      <c r="P13" s="32"/>
      <c r="Q13" s="33" t="s">
        <v>6</v>
      </c>
      <c r="R13" s="34">
        <v>275</v>
      </c>
    </row>
    <row r="14" spans="1:30" ht="12" customHeight="1" x14ac:dyDescent="0.2">
      <c r="A14" s="33" t="s">
        <v>11</v>
      </c>
      <c r="B14" s="43">
        <v>17</v>
      </c>
      <c r="C14" s="32"/>
      <c r="D14" s="33" t="s">
        <v>11</v>
      </c>
      <c r="E14" s="34">
        <v>72</v>
      </c>
      <c r="F14" s="32"/>
      <c r="G14" s="33" t="s">
        <v>11</v>
      </c>
      <c r="H14" s="34">
        <v>1</v>
      </c>
      <c r="I14" s="32"/>
      <c r="J14" s="32"/>
      <c r="K14" s="33" t="s">
        <v>11</v>
      </c>
      <c r="L14" s="34">
        <v>4</v>
      </c>
      <c r="M14" s="32"/>
      <c r="N14" s="33" t="s">
        <v>11</v>
      </c>
      <c r="O14" s="34">
        <v>19</v>
      </c>
      <c r="P14" s="32"/>
      <c r="Q14" s="33" t="s">
        <v>11</v>
      </c>
      <c r="R14" s="34">
        <v>46</v>
      </c>
    </row>
    <row r="15" spans="1:30" ht="12" customHeight="1" x14ac:dyDescent="0.2">
      <c r="A15" s="33" t="s">
        <v>12</v>
      </c>
      <c r="B15" s="43">
        <v>1963</v>
      </c>
      <c r="C15" s="32"/>
      <c r="D15" s="33" t="s">
        <v>12</v>
      </c>
      <c r="E15" s="34">
        <v>934</v>
      </c>
      <c r="F15" s="32"/>
      <c r="G15" s="33" t="s">
        <v>12</v>
      </c>
      <c r="H15" s="34">
        <v>105</v>
      </c>
      <c r="I15" s="32"/>
      <c r="J15" s="32"/>
      <c r="K15" s="33" t="s">
        <v>12</v>
      </c>
      <c r="L15" s="34">
        <v>67</v>
      </c>
      <c r="M15" s="32"/>
      <c r="N15" s="33" t="s">
        <v>12</v>
      </c>
      <c r="O15" s="34">
        <v>688</v>
      </c>
      <c r="P15" s="32"/>
      <c r="Q15" s="33" t="s">
        <v>12</v>
      </c>
      <c r="R15" s="34">
        <v>384</v>
      </c>
    </row>
    <row r="16" spans="1:30" ht="12" customHeight="1" x14ac:dyDescent="0.2">
      <c r="A16" s="35" t="s">
        <v>29</v>
      </c>
      <c r="B16" s="48">
        <v>123</v>
      </c>
      <c r="C16" s="32"/>
      <c r="D16" s="35" t="s">
        <v>29</v>
      </c>
      <c r="E16" s="49">
        <v>162</v>
      </c>
      <c r="F16" s="32"/>
      <c r="G16" s="35" t="s">
        <v>29</v>
      </c>
      <c r="H16" s="49">
        <v>2</v>
      </c>
      <c r="I16" s="32"/>
      <c r="J16" s="32"/>
      <c r="K16" s="35" t="s">
        <v>29</v>
      </c>
      <c r="L16" s="49">
        <v>9</v>
      </c>
      <c r="M16" s="32"/>
      <c r="N16" s="35" t="s">
        <v>29</v>
      </c>
      <c r="O16" s="49">
        <v>47</v>
      </c>
      <c r="P16" s="32"/>
      <c r="Q16" s="35" t="s">
        <v>29</v>
      </c>
      <c r="R16" s="49">
        <v>73</v>
      </c>
    </row>
    <row r="17" spans="1:21" ht="12" customHeight="1" x14ac:dyDescent="0.2">
      <c r="A17" s="31"/>
      <c r="B17" s="41"/>
      <c r="C17" s="7"/>
      <c r="D17" s="36"/>
      <c r="F17" s="7"/>
      <c r="G17" s="31"/>
      <c r="I17" s="7"/>
      <c r="J17" s="7"/>
      <c r="K17" s="36"/>
      <c r="M17" s="7"/>
      <c r="N17" s="31"/>
      <c r="P17" s="7"/>
      <c r="Q17" s="36"/>
      <c r="T17" s="89"/>
      <c r="U17" s="92"/>
    </row>
    <row r="18" spans="1:21" ht="12" customHeight="1" x14ac:dyDescent="0.2">
      <c r="A18" s="22" t="s">
        <v>17</v>
      </c>
      <c r="B18" s="44"/>
      <c r="C18" s="7"/>
      <c r="D18" s="22" t="s">
        <v>21</v>
      </c>
      <c r="E18" s="23"/>
      <c r="F18" s="7"/>
      <c r="G18" s="22" t="s">
        <v>17</v>
      </c>
      <c r="H18" s="23"/>
      <c r="I18" s="7"/>
      <c r="J18" s="7"/>
      <c r="K18" s="22" t="s">
        <v>21</v>
      </c>
      <c r="L18" s="23"/>
      <c r="M18" s="7"/>
      <c r="N18" s="22" t="s">
        <v>17</v>
      </c>
      <c r="O18" s="23"/>
      <c r="P18" s="7"/>
      <c r="Q18" s="22" t="s">
        <v>21</v>
      </c>
      <c r="R18" s="23"/>
      <c r="T18" s="89"/>
      <c r="U18" s="92"/>
    </row>
    <row r="19" spans="1:21" ht="12" customHeight="1" x14ac:dyDescent="0.2">
      <c r="A19" s="15" t="s">
        <v>6</v>
      </c>
      <c r="B19" s="43">
        <v>1129</v>
      </c>
      <c r="C19" s="7"/>
      <c r="D19" s="38" t="s">
        <v>6</v>
      </c>
      <c r="E19" s="39">
        <v>235</v>
      </c>
      <c r="F19" s="42"/>
      <c r="G19" s="38" t="s">
        <v>6</v>
      </c>
      <c r="H19" s="39">
        <v>68</v>
      </c>
      <c r="I19" s="42"/>
      <c r="J19" s="42"/>
      <c r="K19" s="38" t="s">
        <v>6</v>
      </c>
      <c r="L19" s="39">
        <v>19</v>
      </c>
      <c r="M19" s="42"/>
      <c r="N19" s="38" t="s">
        <v>6</v>
      </c>
      <c r="O19" s="45">
        <v>409</v>
      </c>
      <c r="P19" s="42"/>
      <c r="Q19" s="38" t="s">
        <v>6</v>
      </c>
      <c r="R19" s="39">
        <v>133</v>
      </c>
      <c r="T19" s="89"/>
      <c r="U19" s="92"/>
    </row>
    <row r="20" spans="1:21" x14ac:dyDescent="0.2">
      <c r="A20" s="15" t="s">
        <v>11</v>
      </c>
      <c r="B20" s="43">
        <v>9</v>
      </c>
      <c r="C20" s="7"/>
      <c r="D20" s="38" t="s">
        <v>11</v>
      </c>
      <c r="E20" s="39">
        <v>27</v>
      </c>
      <c r="F20" s="42"/>
      <c r="G20" s="38" t="s">
        <v>11</v>
      </c>
      <c r="H20" s="39">
        <v>1</v>
      </c>
      <c r="I20" s="42"/>
      <c r="J20" s="42"/>
      <c r="K20" s="38" t="s">
        <v>11</v>
      </c>
      <c r="L20" s="39">
        <v>3</v>
      </c>
      <c r="M20" s="42"/>
      <c r="N20" s="38" t="s">
        <v>11</v>
      </c>
      <c r="O20" s="45">
        <v>14</v>
      </c>
      <c r="P20" s="42"/>
      <c r="Q20" s="38" t="s">
        <v>11</v>
      </c>
      <c r="R20" s="39">
        <v>25</v>
      </c>
      <c r="T20" s="89"/>
      <c r="U20" s="92"/>
    </row>
    <row r="21" spans="1:21" ht="12.75" customHeight="1" x14ac:dyDescent="0.2">
      <c r="A21" s="15" t="s">
        <v>12</v>
      </c>
      <c r="B21" s="43">
        <v>1273</v>
      </c>
      <c r="C21" s="7"/>
      <c r="D21" s="38" t="s">
        <v>12</v>
      </c>
      <c r="E21" s="39">
        <v>418</v>
      </c>
      <c r="F21" s="42"/>
      <c r="G21" s="38" t="s">
        <v>12</v>
      </c>
      <c r="H21" s="39">
        <v>84</v>
      </c>
      <c r="I21" s="42"/>
      <c r="J21" s="42"/>
      <c r="K21" s="38" t="s">
        <v>12</v>
      </c>
      <c r="L21" s="39">
        <v>35</v>
      </c>
      <c r="M21" s="42"/>
      <c r="N21" s="38" t="s">
        <v>12</v>
      </c>
      <c r="O21" s="45">
        <v>452</v>
      </c>
      <c r="P21" s="42"/>
      <c r="Q21" s="38" t="s">
        <v>12</v>
      </c>
      <c r="R21" s="39">
        <v>178</v>
      </c>
      <c r="T21" s="89"/>
      <c r="U21" s="92"/>
    </row>
    <row r="22" spans="1:21" ht="12.75" customHeight="1" x14ac:dyDescent="0.2">
      <c r="A22" s="35" t="s">
        <v>29</v>
      </c>
      <c r="B22" s="48">
        <v>58</v>
      </c>
      <c r="C22" s="7"/>
      <c r="D22" s="35" t="s">
        <v>29</v>
      </c>
      <c r="E22" s="40">
        <v>70</v>
      </c>
      <c r="F22" s="42"/>
      <c r="G22" s="46" t="s">
        <v>29</v>
      </c>
      <c r="H22" s="40">
        <v>0</v>
      </c>
      <c r="I22" s="42"/>
      <c r="J22" s="42"/>
      <c r="K22" s="46" t="s">
        <v>29</v>
      </c>
      <c r="L22" s="40">
        <v>5</v>
      </c>
      <c r="M22" s="42"/>
      <c r="N22" s="46" t="s">
        <v>29</v>
      </c>
      <c r="O22" s="47">
        <v>26</v>
      </c>
      <c r="P22" s="42"/>
      <c r="Q22" s="46" t="s">
        <v>29</v>
      </c>
      <c r="R22" s="40">
        <v>28</v>
      </c>
      <c r="T22" s="89"/>
      <c r="U22" s="92"/>
    </row>
    <row r="23" spans="1:21" ht="12" customHeight="1" x14ac:dyDescent="0.2">
      <c r="A23" s="54"/>
      <c r="B23" s="54"/>
      <c r="C23" s="55"/>
      <c r="D23" s="55"/>
      <c r="E23" s="56"/>
      <c r="F23" s="55"/>
      <c r="G23" s="55"/>
      <c r="H23" s="56"/>
      <c r="I23" s="55"/>
      <c r="J23" s="55"/>
      <c r="K23" s="55"/>
      <c r="L23" s="56"/>
      <c r="M23" s="55"/>
      <c r="N23" s="55"/>
      <c r="O23" s="56"/>
      <c r="P23" s="55"/>
      <c r="Q23" s="55"/>
      <c r="R23" s="56"/>
      <c r="T23" s="89"/>
      <c r="U23" s="92"/>
    </row>
    <row r="24" spans="1:21" ht="13.5" customHeight="1" x14ac:dyDescent="0.2">
      <c r="A24" s="164" t="s">
        <v>55</v>
      </c>
      <c r="B24" s="164"/>
      <c r="C24" s="164"/>
      <c r="D24" s="164"/>
      <c r="E24" s="164"/>
      <c r="F24" s="164"/>
      <c r="G24" s="164"/>
      <c r="H24" s="164"/>
      <c r="I24" s="164"/>
      <c r="J24" s="164"/>
      <c r="K24" s="164"/>
      <c r="L24" s="164"/>
      <c r="M24" s="164"/>
      <c r="N24" s="164"/>
      <c r="O24" s="59"/>
      <c r="P24" s="59"/>
      <c r="Q24" s="59"/>
      <c r="R24" s="59"/>
      <c r="T24" s="89"/>
      <c r="U24" s="92"/>
    </row>
    <row r="25" spans="1:21" ht="13.5" customHeight="1" x14ac:dyDescent="0.2">
      <c r="A25" s="60"/>
      <c r="B25" s="164" t="s">
        <v>56</v>
      </c>
      <c r="C25" s="164"/>
      <c r="D25" s="164"/>
      <c r="E25" s="164"/>
      <c r="F25" s="164"/>
      <c r="G25" s="164"/>
      <c r="H25" s="164"/>
      <c r="I25" s="164"/>
      <c r="J25" s="164"/>
      <c r="K25" s="164"/>
      <c r="L25" s="164"/>
      <c r="M25" s="164"/>
      <c r="N25" s="164"/>
      <c r="O25" s="164"/>
      <c r="P25" s="164"/>
      <c r="Q25" s="59"/>
      <c r="R25" s="59"/>
      <c r="T25" s="89"/>
      <c r="U25" s="92"/>
    </row>
    <row r="26" spans="1:21" ht="13.5" customHeight="1" x14ac:dyDescent="0.2">
      <c r="A26" s="60"/>
      <c r="B26" s="60"/>
      <c r="C26" s="164" t="s">
        <v>57</v>
      </c>
      <c r="D26" s="164"/>
      <c r="E26" s="164"/>
      <c r="F26" s="164"/>
      <c r="G26" s="164"/>
      <c r="H26" s="164"/>
      <c r="I26" s="164"/>
      <c r="J26" s="164"/>
      <c r="K26" s="164"/>
      <c r="L26" s="164"/>
      <c r="M26" s="164"/>
      <c r="N26" s="164"/>
      <c r="O26" s="164"/>
      <c r="P26" s="164"/>
      <c r="Q26" s="164"/>
      <c r="R26" s="57"/>
      <c r="T26" s="89"/>
      <c r="U26" s="92"/>
    </row>
    <row r="27" spans="1:21" ht="13.5" customHeight="1" x14ac:dyDescent="0.2">
      <c r="A27" s="60"/>
      <c r="B27" s="60"/>
      <c r="C27" s="61"/>
      <c r="D27" s="164" t="s">
        <v>58</v>
      </c>
      <c r="E27" s="164"/>
      <c r="F27" s="164"/>
      <c r="G27" s="164"/>
      <c r="H27" s="164"/>
      <c r="I27" s="164"/>
      <c r="J27" s="164"/>
      <c r="K27" s="164"/>
      <c r="L27" s="164"/>
      <c r="M27" s="164"/>
      <c r="N27" s="164"/>
      <c r="O27" s="164"/>
      <c r="P27" s="164"/>
      <c r="Q27" s="164"/>
      <c r="R27" s="164"/>
      <c r="T27" s="89"/>
      <c r="U27" s="92"/>
    </row>
    <row r="28" spans="1:21" ht="13.5" customHeight="1" x14ac:dyDescent="0.2">
      <c r="A28" s="50"/>
      <c r="B28" s="58"/>
      <c r="C28" s="54"/>
      <c r="D28" s="54"/>
      <c r="E28" s="55"/>
      <c r="F28" s="55"/>
      <c r="G28" s="55"/>
      <c r="H28" s="57"/>
      <c r="I28" s="57"/>
      <c r="J28" s="57"/>
      <c r="K28" s="50"/>
      <c r="L28" s="58"/>
      <c r="M28" s="54"/>
      <c r="N28" s="55"/>
      <c r="O28" s="55"/>
      <c r="P28" s="55"/>
      <c r="Q28" s="55"/>
      <c r="R28" s="57"/>
      <c r="T28" s="89"/>
      <c r="U28" s="92"/>
    </row>
    <row r="29" spans="1:21" ht="15" x14ac:dyDescent="0.2">
      <c r="A29" s="51"/>
      <c r="B29" s="52"/>
      <c r="C29" s="53"/>
      <c r="D29" s="53"/>
      <c r="E29" s="51"/>
      <c r="F29" s="53"/>
      <c r="G29" s="53"/>
      <c r="H29" s="53"/>
      <c r="I29" s="53"/>
      <c r="J29" s="53"/>
      <c r="K29" s="51"/>
      <c r="L29" s="52"/>
      <c r="M29" s="53"/>
      <c r="N29" s="53"/>
      <c r="O29" s="53"/>
      <c r="P29" s="53"/>
      <c r="Q29" s="53"/>
      <c r="R29" s="53"/>
      <c r="T29" s="89"/>
      <c r="U29" s="92"/>
    </row>
    <row r="30" spans="1:21" x14ac:dyDescent="0.2">
      <c r="A30" s="152" t="s">
        <v>32</v>
      </c>
      <c r="B30" s="152"/>
      <c r="C30" s="152"/>
      <c r="D30" s="152"/>
      <c r="E30" s="152"/>
      <c r="F30" s="152"/>
      <c r="G30" s="152"/>
      <c r="H30" s="152"/>
      <c r="I30" s="152"/>
      <c r="J30" s="152"/>
      <c r="K30" s="152"/>
      <c r="L30" s="152"/>
      <c r="M30" s="152"/>
      <c r="N30" s="152"/>
      <c r="O30" s="152"/>
      <c r="P30" s="152"/>
      <c r="Q30" s="152"/>
      <c r="R30" s="152"/>
      <c r="T30" s="89"/>
      <c r="U30" s="92"/>
    </row>
    <row r="31" spans="1:21" x14ac:dyDescent="0.2">
      <c r="T31" s="89"/>
      <c r="U31" s="92"/>
    </row>
    <row r="32" spans="1:21" x14ac:dyDescent="0.2">
      <c r="T32" s="89"/>
      <c r="U32" s="92"/>
    </row>
    <row r="33" spans="1:21" x14ac:dyDescent="0.2">
      <c r="T33" s="89"/>
      <c r="U33" s="92"/>
    </row>
    <row r="34" spans="1:21" x14ac:dyDescent="0.2">
      <c r="T34" s="89"/>
      <c r="U34" s="92"/>
    </row>
    <row r="35" spans="1:21" x14ac:dyDescent="0.2">
      <c r="T35" s="89"/>
      <c r="U35" s="92"/>
    </row>
    <row r="36" spans="1:21" x14ac:dyDescent="0.2">
      <c r="T36" s="89"/>
      <c r="U36" s="92"/>
    </row>
    <row r="37" spans="1:21" x14ac:dyDescent="0.2">
      <c r="A37" s="7"/>
      <c r="B37" s="28"/>
      <c r="C37" s="7"/>
      <c r="D37" s="7"/>
      <c r="E37" s="28"/>
      <c r="F37" s="7"/>
      <c r="G37" s="7"/>
      <c r="H37" s="28"/>
      <c r="I37" s="7"/>
      <c r="J37" s="7"/>
      <c r="K37" s="7"/>
      <c r="L37" s="28"/>
      <c r="M37" s="7"/>
      <c r="N37" s="7"/>
      <c r="O37" s="28"/>
      <c r="P37" s="7"/>
      <c r="Q37" s="7"/>
      <c r="R37" s="28"/>
      <c r="T37" s="89"/>
      <c r="U37" s="92"/>
    </row>
    <row r="38" spans="1:21" x14ac:dyDescent="0.2">
      <c r="A38" s="7"/>
      <c r="B38" s="28"/>
      <c r="C38" s="7"/>
      <c r="D38" s="7"/>
      <c r="E38" s="28"/>
      <c r="F38" s="7"/>
      <c r="G38" s="7"/>
      <c r="H38" s="28"/>
      <c r="I38" s="7"/>
      <c r="J38" s="7"/>
      <c r="K38" s="7"/>
      <c r="L38" s="28"/>
      <c r="M38" s="7"/>
      <c r="N38" s="7"/>
      <c r="O38" s="28"/>
      <c r="P38" s="7"/>
      <c r="Q38" s="7"/>
      <c r="R38" s="28"/>
      <c r="T38" s="89"/>
      <c r="U38" s="92"/>
    </row>
    <row r="39" spans="1:21" x14ac:dyDescent="0.2">
      <c r="T39" s="89"/>
      <c r="U39" s="92"/>
    </row>
    <row r="40" spans="1:21" x14ac:dyDescent="0.2">
      <c r="A40" s="7"/>
      <c r="B40" s="28"/>
      <c r="C40" s="7"/>
      <c r="D40" s="7"/>
      <c r="E40" s="28"/>
      <c r="F40" s="7"/>
      <c r="G40" s="7"/>
      <c r="H40" s="28"/>
      <c r="I40" s="7"/>
      <c r="J40" s="7"/>
      <c r="K40" s="7"/>
      <c r="L40" s="28"/>
      <c r="M40" s="7"/>
      <c r="N40" s="7"/>
      <c r="O40" s="28"/>
      <c r="P40" s="7"/>
      <c r="Q40" s="7"/>
      <c r="R40" s="28"/>
      <c r="T40" s="89"/>
      <c r="U40" s="92"/>
    </row>
    <row r="41" spans="1:21" x14ac:dyDescent="0.2">
      <c r="A41" s="7"/>
      <c r="B41" s="28"/>
      <c r="C41" s="7"/>
      <c r="D41" s="7"/>
      <c r="E41" s="28"/>
      <c r="F41" s="7"/>
      <c r="G41" s="7"/>
      <c r="H41" s="28"/>
      <c r="I41" s="7"/>
      <c r="J41" s="7"/>
      <c r="K41" s="7"/>
      <c r="L41" s="28"/>
      <c r="M41" s="7"/>
      <c r="N41" s="7"/>
      <c r="O41" s="28"/>
      <c r="P41" s="7"/>
      <c r="Q41" s="7"/>
      <c r="R41" s="28"/>
      <c r="T41" s="89"/>
      <c r="U41" s="92"/>
    </row>
    <row r="42" spans="1:21" x14ac:dyDescent="0.2">
      <c r="A42" s="7"/>
      <c r="B42" s="28"/>
      <c r="C42" s="7"/>
      <c r="D42" s="7"/>
      <c r="E42" s="28"/>
      <c r="F42" s="7"/>
      <c r="G42" s="7"/>
      <c r="H42" s="28"/>
      <c r="I42" s="7"/>
      <c r="J42" s="7"/>
      <c r="K42" s="7"/>
      <c r="L42" s="28"/>
      <c r="M42" s="7"/>
      <c r="N42" s="7"/>
      <c r="O42" s="28"/>
      <c r="P42" s="7"/>
      <c r="Q42" s="7"/>
      <c r="R42" s="28"/>
      <c r="T42" s="89"/>
      <c r="U42" s="92"/>
    </row>
    <row r="43" spans="1:21" x14ac:dyDescent="0.2">
      <c r="A43" s="7"/>
      <c r="B43" s="28"/>
      <c r="C43" s="7"/>
      <c r="D43" s="7"/>
      <c r="E43" s="28"/>
      <c r="F43" s="7"/>
      <c r="G43" s="7"/>
      <c r="H43" s="28"/>
      <c r="I43" s="7"/>
      <c r="J43" s="7"/>
      <c r="K43" s="7"/>
      <c r="L43" s="28"/>
      <c r="M43" s="7"/>
      <c r="N43" s="7"/>
      <c r="O43" s="28"/>
      <c r="P43" s="7"/>
      <c r="Q43" s="7"/>
      <c r="R43" s="28"/>
      <c r="T43" s="89"/>
      <c r="U43" s="92"/>
    </row>
    <row r="44" spans="1:21" x14ac:dyDescent="0.2">
      <c r="A44" s="7"/>
      <c r="B44" s="28"/>
      <c r="C44" s="7"/>
      <c r="D44" s="7"/>
      <c r="E44" s="28"/>
      <c r="F44" s="7"/>
      <c r="G44" s="7"/>
      <c r="H44" s="28"/>
      <c r="I44" s="7"/>
      <c r="J44" s="7"/>
      <c r="K44" s="7"/>
      <c r="L44" s="28"/>
      <c r="M44" s="7"/>
      <c r="N44" s="7"/>
      <c r="O44" s="28"/>
      <c r="P44" s="7"/>
      <c r="Q44" s="7"/>
      <c r="R44" s="28"/>
      <c r="T44" s="89"/>
      <c r="U44" s="92"/>
    </row>
    <row r="45" spans="1:21" ht="7.5" customHeight="1" x14ac:dyDescent="0.2">
      <c r="A45" s="7"/>
      <c r="B45" s="28"/>
      <c r="C45" s="7"/>
      <c r="D45" s="7"/>
      <c r="E45" s="28"/>
      <c r="F45" s="7"/>
      <c r="G45" s="7"/>
      <c r="H45" s="28"/>
      <c r="I45" s="7"/>
      <c r="J45" s="7"/>
      <c r="K45" s="7"/>
      <c r="L45" s="28"/>
      <c r="M45" s="7"/>
      <c r="N45" s="7"/>
      <c r="O45" s="28"/>
      <c r="P45" s="7"/>
      <c r="Q45" s="7"/>
      <c r="R45" s="28"/>
      <c r="T45" s="89"/>
      <c r="U45" s="92"/>
    </row>
    <row r="46" spans="1:21" ht="12.75" customHeight="1" x14ac:dyDescent="0.2">
      <c r="A46" s="152" t="s">
        <v>0</v>
      </c>
      <c r="B46" s="152"/>
      <c r="C46" s="152"/>
      <c r="D46" s="152"/>
      <c r="E46" s="152"/>
      <c r="F46" s="152"/>
      <c r="G46" s="152"/>
      <c r="H46" s="152"/>
      <c r="I46" s="152"/>
      <c r="J46" s="152"/>
      <c r="K46" s="152"/>
      <c r="L46" s="152"/>
      <c r="M46" s="152"/>
      <c r="N46" s="152"/>
      <c r="O46" s="152"/>
      <c r="P46" s="152"/>
      <c r="Q46" s="152"/>
      <c r="R46" s="152"/>
      <c r="T46" s="89"/>
      <c r="U46" s="92"/>
    </row>
    <row r="47" spans="1:21" ht="12.75" customHeight="1" x14ac:dyDescent="0.2">
      <c r="A47" s="7"/>
      <c r="B47" s="28"/>
      <c r="C47" s="7"/>
      <c r="D47" s="7"/>
      <c r="E47" s="28"/>
      <c r="F47" s="7"/>
      <c r="G47" s="7"/>
      <c r="H47" s="28"/>
      <c r="I47" s="7"/>
      <c r="J47" s="7"/>
      <c r="K47" s="7"/>
      <c r="L47" s="28"/>
      <c r="M47" s="7"/>
      <c r="N47" s="7"/>
      <c r="O47" s="28"/>
      <c r="P47" s="7"/>
      <c r="Q47" s="7"/>
      <c r="R47" s="28"/>
      <c r="T47" s="89"/>
      <c r="U47" s="92"/>
    </row>
    <row r="48" spans="1:21" ht="12.75" customHeight="1" x14ac:dyDescent="0.2">
      <c r="A48" s="7"/>
      <c r="B48" s="28"/>
      <c r="C48" s="7"/>
      <c r="D48" s="7"/>
      <c r="E48" s="28"/>
      <c r="F48" s="7"/>
      <c r="G48" s="7"/>
      <c r="H48" s="28"/>
      <c r="I48" s="7"/>
      <c r="J48" s="7"/>
      <c r="K48" s="7"/>
      <c r="L48" s="28"/>
      <c r="M48" s="7"/>
      <c r="N48" s="7"/>
      <c r="O48" s="28"/>
      <c r="P48" s="7"/>
      <c r="Q48" s="7"/>
      <c r="R48" s="28"/>
      <c r="T48" s="89"/>
      <c r="U48" s="92"/>
    </row>
    <row r="49" spans="1:21" ht="12.75" customHeight="1" x14ac:dyDescent="0.2">
      <c r="A49" s="7"/>
      <c r="B49" s="28"/>
      <c r="C49" s="7"/>
      <c r="D49" s="7"/>
      <c r="E49" s="28"/>
      <c r="F49" s="7"/>
      <c r="G49" s="7"/>
      <c r="H49" s="28"/>
      <c r="I49" s="7"/>
      <c r="J49" s="7"/>
      <c r="K49" s="7"/>
      <c r="L49" s="28"/>
      <c r="M49" s="7"/>
      <c r="N49" s="7"/>
      <c r="O49" s="28"/>
      <c r="P49" s="7"/>
      <c r="Q49" s="7"/>
      <c r="R49" s="28"/>
      <c r="T49" s="89"/>
      <c r="U49" s="92"/>
    </row>
    <row r="50" spans="1:21" ht="12.75" customHeight="1" x14ac:dyDescent="0.2">
      <c r="A50" s="7"/>
      <c r="B50" s="28"/>
      <c r="C50" s="7"/>
      <c r="D50" s="7"/>
      <c r="E50" s="28"/>
      <c r="F50" s="7"/>
      <c r="G50" s="7"/>
      <c r="H50" s="28"/>
      <c r="I50" s="7"/>
      <c r="J50" s="7"/>
      <c r="K50" s="7"/>
      <c r="L50" s="28"/>
      <c r="M50" s="7"/>
      <c r="N50" s="7"/>
      <c r="O50" s="28"/>
      <c r="P50" s="7"/>
      <c r="Q50" s="7"/>
      <c r="R50" s="28"/>
      <c r="T50" s="89"/>
      <c r="U50" s="92"/>
    </row>
    <row r="51" spans="1:21" ht="12.75" customHeight="1" x14ac:dyDescent="0.2">
      <c r="A51" s="7"/>
      <c r="B51" s="28"/>
      <c r="C51" s="7"/>
      <c r="D51" s="7"/>
      <c r="E51" s="28"/>
      <c r="F51" s="7"/>
      <c r="G51" s="7"/>
      <c r="H51" s="28"/>
      <c r="I51" s="7"/>
      <c r="J51" s="7"/>
      <c r="K51" s="7"/>
      <c r="L51" s="28"/>
      <c r="M51" s="7"/>
      <c r="N51" s="7"/>
      <c r="O51" s="28"/>
      <c r="P51" s="7"/>
      <c r="Q51" s="7"/>
      <c r="R51" s="28"/>
      <c r="T51" s="89"/>
      <c r="U51" s="92"/>
    </row>
    <row r="52" spans="1:21" ht="12.75" customHeight="1" x14ac:dyDescent="0.2">
      <c r="A52" s="7"/>
      <c r="B52" s="28"/>
      <c r="C52" s="7"/>
      <c r="D52" s="7"/>
      <c r="E52" s="28"/>
      <c r="F52" s="7"/>
      <c r="G52" s="7"/>
      <c r="H52" s="28"/>
      <c r="I52" s="7"/>
      <c r="J52" s="7"/>
      <c r="K52" s="7"/>
      <c r="L52" s="28"/>
      <c r="M52" s="7"/>
      <c r="N52" s="7"/>
      <c r="O52" s="28"/>
      <c r="P52" s="7"/>
      <c r="Q52" s="7"/>
      <c r="R52" s="28"/>
      <c r="T52" s="89"/>
      <c r="U52" s="92"/>
    </row>
    <row r="53" spans="1:21" ht="12.75" customHeight="1" x14ac:dyDescent="0.2">
      <c r="A53" s="7"/>
      <c r="B53" s="28"/>
      <c r="C53" s="7"/>
      <c r="D53" s="7"/>
      <c r="E53" s="28"/>
      <c r="F53" s="7"/>
      <c r="G53" s="7"/>
      <c r="H53" s="28"/>
      <c r="I53" s="7"/>
      <c r="J53" s="7"/>
      <c r="K53" s="7"/>
      <c r="L53" s="28"/>
      <c r="M53" s="7"/>
      <c r="N53" s="7"/>
      <c r="O53" s="28"/>
      <c r="P53" s="7"/>
      <c r="Q53" s="7"/>
      <c r="R53" s="28"/>
      <c r="T53" s="89"/>
      <c r="U53" s="92"/>
    </row>
    <row r="54" spans="1:21" ht="12.75" customHeight="1" x14ac:dyDescent="0.2">
      <c r="A54" s="7"/>
      <c r="B54" s="28"/>
      <c r="C54" s="7"/>
      <c r="D54" s="7"/>
      <c r="E54" s="28"/>
      <c r="F54" s="7"/>
      <c r="G54" s="7"/>
      <c r="H54" s="28"/>
      <c r="I54" s="7"/>
      <c r="J54" s="7"/>
      <c r="K54" s="7"/>
      <c r="L54" s="28"/>
      <c r="M54" s="7"/>
      <c r="N54" s="7"/>
      <c r="O54" s="28"/>
      <c r="P54" s="7"/>
      <c r="Q54" s="7"/>
      <c r="R54" s="28"/>
      <c r="T54" s="89"/>
      <c r="U54" s="92"/>
    </row>
    <row r="55" spans="1:21" ht="12.75" customHeight="1" x14ac:dyDescent="0.3">
      <c r="A55" s="7"/>
      <c r="B55" s="28"/>
      <c r="C55" s="7"/>
      <c r="D55" s="7"/>
      <c r="E55" s="28"/>
      <c r="F55" s="7"/>
      <c r="G55" s="7"/>
      <c r="H55" s="28"/>
      <c r="I55" s="7"/>
      <c r="J55" s="7"/>
      <c r="K55" s="7"/>
      <c r="L55" s="28"/>
      <c r="M55" s="7"/>
      <c r="N55" s="7"/>
      <c r="O55" s="28"/>
      <c r="P55" s="7"/>
      <c r="Q55" s="7"/>
      <c r="R55" s="28"/>
      <c r="S55" s="91"/>
      <c r="T55" s="89"/>
      <c r="U55" s="92"/>
    </row>
    <row r="56" spans="1:21" ht="12.75" customHeight="1" x14ac:dyDescent="0.3">
      <c r="A56" s="7"/>
      <c r="B56" s="28"/>
      <c r="C56" s="7"/>
      <c r="D56" s="7"/>
      <c r="E56" s="28"/>
      <c r="F56" s="7"/>
      <c r="G56" s="7"/>
      <c r="H56" s="28"/>
      <c r="I56" s="7"/>
      <c r="J56" s="7"/>
      <c r="K56" s="7"/>
      <c r="L56" s="28"/>
      <c r="M56" s="7"/>
      <c r="N56" s="7"/>
      <c r="O56" s="28"/>
      <c r="P56" s="7"/>
      <c r="Q56" s="7"/>
      <c r="R56" s="28"/>
      <c r="S56" s="91"/>
      <c r="T56" s="89"/>
      <c r="U56" s="92"/>
    </row>
    <row r="57" spans="1:21" ht="12.75" customHeight="1" x14ac:dyDescent="0.3">
      <c r="A57" s="7"/>
      <c r="B57" s="28"/>
      <c r="C57" s="7"/>
      <c r="D57" s="7"/>
      <c r="E57" s="28"/>
      <c r="F57" s="7"/>
      <c r="G57" s="7"/>
      <c r="H57" s="28"/>
      <c r="I57" s="7"/>
      <c r="J57" s="7"/>
      <c r="K57" s="7"/>
      <c r="L57" s="28"/>
      <c r="M57" s="7"/>
      <c r="N57" s="7"/>
      <c r="O57" s="28"/>
      <c r="P57" s="7"/>
      <c r="Q57" s="7"/>
      <c r="R57" s="28"/>
      <c r="S57" s="91"/>
      <c r="T57" s="89"/>
      <c r="U57" s="92"/>
    </row>
    <row r="58" spans="1:21" ht="12.75" customHeight="1" x14ac:dyDescent="0.3">
      <c r="A58" s="7"/>
      <c r="B58" s="28"/>
      <c r="C58" s="7"/>
      <c r="D58" s="7"/>
      <c r="E58" s="28"/>
      <c r="F58" s="7"/>
      <c r="G58" s="7"/>
      <c r="H58" s="28"/>
      <c r="I58" s="7"/>
      <c r="J58" s="7"/>
      <c r="K58" s="7"/>
      <c r="L58" s="28"/>
      <c r="M58" s="7"/>
      <c r="N58" s="7"/>
      <c r="O58" s="28"/>
      <c r="P58" s="7"/>
      <c r="Q58" s="7"/>
      <c r="R58" s="28"/>
      <c r="S58" s="91"/>
      <c r="T58" s="89"/>
      <c r="U58" s="92"/>
    </row>
    <row r="59" spans="1:21" ht="12.75" customHeight="1" x14ac:dyDescent="0.3">
      <c r="A59" s="7"/>
      <c r="B59" s="28"/>
      <c r="C59" s="7"/>
      <c r="D59" s="7"/>
      <c r="E59" s="28"/>
      <c r="F59" s="7"/>
      <c r="G59" s="7"/>
      <c r="H59" s="28"/>
      <c r="I59" s="7"/>
      <c r="J59" s="7"/>
      <c r="K59" s="7"/>
      <c r="L59" s="28"/>
      <c r="M59" s="7"/>
      <c r="N59" s="7"/>
      <c r="O59" s="28"/>
      <c r="P59" s="7"/>
      <c r="Q59" s="7"/>
      <c r="R59" s="28"/>
      <c r="S59" s="91"/>
      <c r="T59" s="89"/>
      <c r="U59" s="92"/>
    </row>
    <row r="60" spans="1:21" ht="12.75" customHeight="1" x14ac:dyDescent="0.2">
      <c r="A60" s="7"/>
      <c r="B60" s="28"/>
      <c r="C60" s="7"/>
      <c r="D60" s="7"/>
      <c r="E60" s="28"/>
      <c r="F60" s="7"/>
      <c r="G60" s="7"/>
      <c r="H60" s="28"/>
      <c r="I60" s="7"/>
      <c r="J60" s="7"/>
      <c r="K60" s="7"/>
      <c r="L60" s="28"/>
      <c r="M60" s="7"/>
      <c r="N60" s="7"/>
      <c r="O60" s="28"/>
      <c r="P60" s="7"/>
      <c r="Q60" s="7"/>
      <c r="R60" s="28"/>
      <c r="T60" s="89"/>
      <c r="U60" s="92"/>
    </row>
    <row r="61" spans="1:21" ht="12.75" customHeight="1" x14ac:dyDescent="0.3">
      <c r="A61" s="7"/>
      <c r="B61" s="28"/>
      <c r="C61" s="7"/>
      <c r="D61" s="7"/>
      <c r="E61" s="28"/>
      <c r="F61" s="7"/>
      <c r="G61" s="7"/>
      <c r="H61" s="28"/>
      <c r="I61" s="7"/>
      <c r="J61" s="7"/>
      <c r="K61" s="7"/>
      <c r="L61" s="28"/>
      <c r="M61" s="7"/>
      <c r="N61" s="7"/>
      <c r="O61" s="28"/>
      <c r="P61" s="7"/>
      <c r="Q61" s="7"/>
      <c r="R61" s="28"/>
      <c r="S61" s="91"/>
      <c r="T61" s="89"/>
      <c r="U61" s="92"/>
    </row>
    <row r="62" spans="1:21" ht="12.75" customHeight="1" x14ac:dyDescent="0.3">
      <c r="A62" s="7"/>
      <c r="B62" s="28"/>
      <c r="C62" s="7"/>
      <c r="D62" s="7"/>
      <c r="E62" s="28"/>
      <c r="F62" s="7"/>
      <c r="G62" s="7"/>
      <c r="H62" s="28"/>
      <c r="I62" s="7"/>
      <c r="J62" s="7"/>
      <c r="K62" s="7"/>
      <c r="L62" s="28"/>
      <c r="M62" s="7"/>
      <c r="N62" s="7"/>
      <c r="O62" s="28"/>
      <c r="P62" s="7"/>
      <c r="Q62" s="7"/>
      <c r="R62" s="28"/>
      <c r="S62" s="91"/>
      <c r="T62" s="89"/>
      <c r="U62" s="92"/>
    </row>
    <row r="63" spans="1:21" ht="24" customHeight="1" x14ac:dyDescent="0.2">
      <c r="A63" s="7"/>
      <c r="B63" s="28"/>
      <c r="C63" s="7"/>
      <c r="D63" s="7"/>
      <c r="E63" s="28"/>
      <c r="F63" s="7"/>
      <c r="G63" s="7"/>
      <c r="H63" s="28"/>
      <c r="I63" s="7"/>
      <c r="J63" s="7"/>
      <c r="K63" s="7"/>
      <c r="L63" s="28"/>
      <c r="M63" s="7"/>
      <c r="N63" s="7"/>
      <c r="O63" s="28"/>
      <c r="P63" s="7"/>
      <c r="Q63" s="7"/>
      <c r="R63" s="28"/>
      <c r="T63" s="89"/>
      <c r="U63" s="92"/>
    </row>
    <row r="64" spans="1:21" ht="37.5" customHeight="1" x14ac:dyDescent="0.3">
      <c r="A64" s="37" t="s">
        <v>5</v>
      </c>
      <c r="B64" s="28"/>
      <c r="C64" s="7"/>
      <c r="D64" s="7"/>
      <c r="E64" s="28"/>
      <c r="F64" s="7"/>
      <c r="G64" s="7"/>
      <c r="H64" s="28"/>
      <c r="I64" s="7"/>
      <c r="J64" s="7"/>
      <c r="K64" s="7"/>
      <c r="L64" s="28"/>
      <c r="M64" s="7"/>
      <c r="N64" s="7"/>
      <c r="O64" s="28"/>
      <c r="P64" s="7"/>
      <c r="Q64" s="7"/>
      <c r="R64" s="103"/>
      <c r="S64" s="104">
        <v>25</v>
      </c>
      <c r="T64" s="89"/>
      <c r="U64" s="92"/>
    </row>
    <row r="65" spans="1:21" x14ac:dyDescent="0.2">
      <c r="B65" s="28"/>
      <c r="C65" s="7"/>
      <c r="D65" s="7"/>
      <c r="E65" s="28"/>
      <c r="F65" s="7"/>
      <c r="G65" s="7"/>
      <c r="H65" s="28"/>
      <c r="I65" s="7"/>
      <c r="J65" s="7"/>
      <c r="K65" s="7"/>
      <c r="L65" s="28"/>
      <c r="M65" s="7"/>
      <c r="N65" s="7"/>
      <c r="O65" s="28"/>
      <c r="P65" s="7"/>
      <c r="Q65" s="7"/>
      <c r="R65" s="28"/>
      <c r="T65" s="89"/>
      <c r="U65" s="92"/>
    </row>
    <row r="66" spans="1:21" ht="18.75" x14ac:dyDescent="0.3">
      <c r="A66" s="7"/>
      <c r="B66" s="28"/>
      <c r="C66" s="7"/>
      <c r="D66" s="7"/>
      <c r="E66" s="28"/>
      <c r="F66" s="7"/>
      <c r="G66" s="7"/>
      <c r="H66" s="28"/>
      <c r="I66" s="7"/>
      <c r="J66" s="7"/>
      <c r="K66" s="7"/>
      <c r="L66" s="28"/>
      <c r="M66" s="7"/>
      <c r="N66" s="7"/>
      <c r="O66" s="28"/>
      <c r="P66" s="7"/>
      <c r="Q66" s="7"/>
      <c r="R66" s="28"/>
      <c r="S66" s="91"/>
      <c r="T66" s="89"/>
      <c r="U66" s="92"/>
    </row>
    <row r="67" spans="1:21" ht="18.75" x14ac:dyDescent="0.3">
      <c r="A67" s="7"/>
      <c r="B67" s="28"/>
      <c r="C67" s="7"/>
      <c r="D67" s="7"/>
      <c r="E67" s="28"/>
      <c r="F67" s="7"/>
      <c r="G67" s="7"/>
      <c r="H67" s="28"/>
      <c r="I67" s="7"/>
      <c r="J67" s="7"/>
      <c r="K67" s="7"/>
      <c r="L67" s="28"/>
      <c r="M67" s="7"/>
      <c r="N67" s="7"/>
      <c r="O67" s="28"/>
      <c r="P67" s="7"/>
      <c r="Q67" s="7"/>
      <c r="R67" s="28"/>
      <c r="S67" s="91"/>
      <c r="T67" s="89"/>
      <c r="U67" s="92"/>
    </row>
    <row r="68" spans="1:21" ht="18.75" x14ac:dyDescent="0.3">
      <c r="A68" s="7"/>
      <c r="B68" s="28"/>
      <c r="C68" s="7"/>
      <c r="D68" s="7"/>
      <c r="E68" s="28"/>
      <c r="F68" s="7"/>
      <c r="G68" s="7"/>
      <c r="H68" s="28"/>
      <c r="I68" s="7"/>
      <c r="J68" s="7"/>
      <c r="K68" s="7"/>
      <c r="L68" s="28"/>
      <c r="M68" s="7"/>
      <c r="N68" s="7"/>
      <c r="O68" s="28"/>
      <c r="P68" s="7"/>
      <c r="Q68" s="7"/>
      <c r="R68" s="28"/>
      <c r="S68" s="91"/>
      <c r="T68" s="89"/>
      <c r="U68" s="92"/>
    </row>
    <row r="69" spans="1:21" ht="18.75" x14ac:dyDescent="0.3">
      <c r="A69" s="7"/>
      <c r="B69" s="28"/>
      <c r="C69" s="7"/>
      <c r="D69" s="7"/>
      <c r="E69" s="28"/>
      <c r="F69" s="7"/>
      <c r="G69" s="7"/>
      <c r="H69" s="28"/>
      <c r="I69" s="7"/>
      <c r="J69" s="7"/>
      <c r="K69" s="7"/>
      <c r="L69" s="28"/>
      <c r="M69" s="7"/>
      <c r="N69" s="7"/>
      <c r="O69" s="28"/>
      <c r="P69" s="7"/>
      <c r="Q69" s="7"/>
      <c r="R69" s="28"/>
      <c r="S69" s="91"/>
      <c r="T69" s="89"/>
      <c r="U69" s="92"/>
    </row>
    <row r="70" spans="1:21" ht="18.75" x14ac:dyDescent="0.3">
      <c r="A70" s="7"/>
      <c r="B70" s="28"/>
      <c r="C70" s="7"/>
      <c r="D70" s="7"/>
      <c r="E70" s="28"/>
      <c r="F70" s="7"/>
      <c r="G70" s="7"/>
      <c r="H70" s="28"/>
      <c r="I70" s="7"/>
      <c r="J70" s="7"/>
      <c r="K70" s="7"/>
      <c r="L70" s="28"/>
      <c r="M70" s="7"/>
      <c r="N70" s="7"/>
      <c r="O70" s="28"/>
      <c r="P70" s="7"/>
      <c r="Q70" s="7"/>
      <c r="R70" s="28"/>
      <c r="S70" s="91"/>
      <c r="T70" s="89"/>
      <c r="U70" s="92"/>
    </row>
    <row r="71" spans="1:21" x14ac:dyDescent="0.2">
      <c r="A71" s="7"/>
      <c r="B71" s="28"/>
      <c r="C71" s="7"/>
      <c r="D71" s="7"/>
      <c r="E71" s="28"/>
      <c r="F71" s="7"/>
      <c r="G71" s="7"/>
      <c r="H71" s="28"/>
      <c r="I71" s="7"/>
      <c r="J71" s="7"/>
      <c r="K71" s="7"/>
      <c r="L71" s="28"/>
      <c r="M71" s="7"/>
      <c r="N71" s="7"/>
      <c r="O71" s="28"/>
      <c r="P71" s="7"/>
      <c r="Q71" s="7"/>
      <c r="R71" s="28"/>
      <c r="T71" s="89"/>
      <c r="U71" s="92"/>
    </row>
    <row r="72" spans="1:21" x14ac:dyDescent="0.2">
      <c r="A72" s="7"/>
      <c r="B72" s="28"/>
      <c r="C72" s="7"/>
      <c r="D72" s="7"/>
      <c r="E72" s="28"/>
      <c r="F72" s="7"/>
      <c r="G72" s="7"/>
      <c r="H72" s="28"/>
      <c r="I72" s="7"/>
      <c r="J72" s="7"/>
      <c r="K72" s="7"/>
      <c r="L72" s="28"/>
      <c r="M72" s="7"/>
      <c r="N72" s="7"/>
      <c r="O72" s="28"/>
      <c r="P72" s="7"/>
      <c r="Q72" s="7"/>
      <c r="R72" s="28"/>
      <c r="T72" s="89"/>
      <c r="U72" s="92"/>
    </row>
    <row r="73" spans="1:21" x14ac:dyDescent="0.2">
      <c r="A73" s="7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28"/>
      <c r="T73" s="89"/>
      <c r="U73" s="92"/>
    </row>
    <row r="74" spans="1:21" x14ac:dyDescent="0.2">
      <c r="A74" s="3"/>
      <c r="B74" s="1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T74" s="89"/>
      <c r="U74" s="92"/>
    </row>
    <row r="77" spans="1:21" x14ac:dyDescent="0.2">
      <c r="T77" s="89"/>
      <c r="U77" s="92"/>
    </row>
    <row r="78" spans="1:21" x14ac:dyDescent="0.2">
      <c r="T78" s="89"/>
      <c r="U78" s="92"/>
    </row>
    <row r="81" spans="1:21" x14ac:dyDescent="0.2">
      <c r="A81" s="17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T81" s="89"/>
      <c r="U81" s="92"/>
    </row>
    <row r="82" spans="1:21" x14ac:dyDescent="0.2">
      <c r="T82" s="89"/>
      <c r="U82" s="92"/>
    </row>
    <row r="83" spans="1:21" x14ac:dyDescent="0.2">
      <c r="T83" s="89"/>
      <c r="U83" s="92"/>
    </row>
    <row r="84" spans="1:21" x14ac:dyDescent="0.2">
      <c r="T84" s="89"/>
      <c r="U84" s="92"/>
    </row>
    <row r="85" spans="1:21" x14ac:dyDescent="0.2">
      <c r="T85" s="89"/>
      <c r="U85" s="92"/>
    </row>
  </sheetData>
  <mergeCells count="20">
    <mergeCell ref="D27:R27"/>
    <mergeCell ref="A30:R30"/>
    <mergeCell ref="A46:R46"/>
    <mergeCell ref="A24:N24"/>
    <mergeCell ref="B25:P25"/>
    <mergeCell ref="C26:Q26"/>
    <mergeCell ref="C9:D9"/>
    <mergeCell ref="J9:K9"/>
    <mergeCell ref="P9:Q9"/>
    <mergeCell ref="C10:D10"/>
    <mergeCell ref="J10:K10"/>
    <mergeCell ref="P10:Q10"/>
    <mergeCell ref="C8:D8"/>
    <mergeCell ref="J8:K8"/>
    <mergeCell ref="P8:Q8"/>
    <mergeCell ref="A4:R4"/>
    <mergeCell ref="T6:V6"/>
    <mergeCell ref="C7:D7"/>
    <mergeCell ref="J7:K7"/>
    <mergeCell ref="P7:Q7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85"/>
  <sheetViews>
    <sheetView workbookViewId="0"/>
  </sheetViews>
  <sheetFormatPr defaultRowHeight="12.75" x14ac:dyDescent="0.2"/>
  <cols>
    <col min="1" max="2" width="6" style="2" customWidth="1"/>
    <col min="3" max="3" width="3.42578125" style="2" customWidth="1"/>
    <col min="4" max="5" width="6" style="2" customWidth="1"/>
    <col min="6" max="6" width="3.140625" style="2" customWidth="1"/>
    <col min="7" max="8" width="6" style="2" customWidth="1"/>
    <col min="9" max="10" width="2" style="2" customWidth="1"/>
    <col min="11" max="12" width="6" style="2" customWidth="1"/>
    <col min="13" max="13" width="3.140625" style="2" customWidth="1"/>
    <col min="14" max="15" width="6" style="2" customWidth="1"/>
    <col min="16" max="16" width="3.42578125" style="2" customWidth="1"/>
    <col min="17" max="18" width="6" style="2" customWidth="1"/>
    <col min="19" max="19" width="5" style="89" customWidth="1"/>
    <col min="20" max="20" width="6.5703125" style="101" customWidth="1"/>
    <col min="21" max="21" width="6.5703125" style="63" customWidth="1"/>
    <col min="22" max="30" width="6.5703125" style="101" customWidth="1"/>
    <col min="31" max="31" width="6.140625" style="89" customWidth="1"/>
    <col min="32" max="40" width="9.140625" style="89"/>
    <col min="41" max="16384" width="9.140625" style="2"/>
  </cols>
  <sheetData>
    <row r="1" spans="1:40" x14ac:dyDescent="0.2">
      <c r="A1" s="18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</row>
    <row r="2" spans="1:40" x14ac:dyDescent="0.2">
      <c r="A2" s="18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</row>
    <row r="3" spans="1:40" x14ac:dyDescent="0.2">
      <c r="A3" s="18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</row>
    <row r="4" spans="1:40" x14ac:dyDescent="0.2">
      <c r="A4" s="158" t="s">
        <v>49</v>
      </c>
      <c r="B4" s="159"/>
      <c r="C4" s="159"/>
      <c r="D4" s="159"/>
      <c r="E4" s="159"/>
      <c r="F4" s="159"/>
      <c r="G4" s="159"/>
      <c r="H4" s="159"/>
      <c r="I4" s="159"/>
      <c r="J4" s="159"/>
      <c r="K4" s="159"/>
      <c r="L4" s="159"/>
      <c r="M4" s="159"/>
      <c r="N4" s="159"/>
      <c r="O4" s="159"/>
      <c r="P4" s="159"/>
      <c r="Q4" s="159"/>
      <c r="R4" s="159"/>
    </row>
    <row r="5" spans="1:40" ht="9" customHeight="1" x14ac:dyDescent="0.2">
      <c r="A5" s="17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</row>
    <row r="6" spans="1:40" ht="12" customHeight="1" x14ac:dyDescent="0.2">
      <c r="A6" s="24" t="s">
        <v>20</v>
      </c>
      <c r="B6" s="25"/>
      <c r="C6" s="25"/>
      <c r="D6" s="25"/>
      <c r="E6" s="26"/>
      <c r="G6" s="24" t="s">
        <v>9</v>
      </c>
      <c r="H6" s="25"/>
      <c r="I6" s="25"/>
      <c r="J6" s="25"/>
      <c r="K6" s="25"/>
      <c r="L6" s="26"/>
      <c r="N6" s="24" t="s">
        <v>10</v>
      </c>
      <c r="O6" s="25"/>
      <c r="P6" s="25"/>
      <c r="Q6" s="25"/>
      <c r="R6" s="26"/>
      <c r="AC6" s="163"/>
      <c r="AD6" s="163"/>
      <c r="AE6" s="163"/>
    </row>
    <row r="7" spans="1:40" s="5" customFormat="1" ht="12" customHeight="1" x14ac:dyDescent="0.2">
      <c r="A7" s="114" t="s">
        <v>6</v>
      </c>
      <c r="B7" s="115"/>
      <c r="C7" s="155">
        <v>2566</v>
      </c>
      <c r="D7" s="155"/>
      <c r="E7" s="116">
        <f>C7/U7</f>
        <v>0.68830472103004292</v>
      </c>
      <c r="G7" s="14" t="s">
        <v>6</v>
      </c>
      <c r="I7" s="20"/>
      <c r="J7" s="155">
        <v>164</v>
      </c>
      <c r="K7" s="155"/>
      <c r="L7" s="10">
        <f>J7/U7</f>
        <v>4.3991416309012876E-2</v>
      </c>
      <c r="N7" s="14" t="s">
        <v>6</v>
      </c>
      <c r="P7" s="155">
        <v>998</v>
      </c>
      <c r="Q7" s="155"/>
      <c r="R7" s="10">
        <f>P7/U7</f>
        <v>0.2677038626609442</v>
      </c>
      <c r="S7" s="90"/>
      <c r="T7" s="101"/>
      <c r="U7" s="63">
        <v>3728</v>
      </c>
      <c r="V7" s="101"/>
      <c r="W7" s="101"/>
      <c r="X7" s="101"/>
      <c r="Y7" s="101"/>
      <c r="Z7" s="101"/>
      <c r="AA7" s="101"/>
      <c r="AB7" s="101"/>
      <c r="AC7" s="102"/>
      <c r="AD7" s="102"/>
      <c r="AE7" s="90"/>
      <c r="AF7" s="90"/>
      <c r="AG7" s="90"/>
      <c r="AH7" s="90"/>
      <c r="AI7" s="90"/>
      <c r="AJ7" s="90"/>
      <c r="AK7" s="90"/>
      <c r="AL7" s="90"/>
      <c r="AM7" s="90"/>
      <c r="AN7" s="90"/>
    </row>
    <row r="8" spans="1:40" s="5" customFormat="1" ht="12" customHeight="1" x14ac:dyDescent="0.2">
      <c r="A8" s="9" t="s">
        <v>7</v>
      </c>
      <c r="B8" s="8"/>
      <c r="C8" s="156">
        <v>105</v>
      </c>
      <c r="D8" s="156"/>
      <c r="E8" s="10">
        <f t="shared" ref="E8:E10" si="0">C8/U8</f>
        <v>0.49528301886792453</v>
      </c>
      <c r="G8" s="9" t="s">
        <v>7</v>
      </c>
      <c r="I8" s="20"/>
      <c r="J8" s="156">
        <v>13</v>
      </c>
      <c r="K8" s="156"/>
      <c r="L8" s="10">
        <f t="shared" ref="L8:L10" si="1">J8/U8</f>
        <v>6.1320754716981132E-2</v>
      </c>
      <c r="N8" s="9" t="s">
        <v>7</v>
      </c>
      <c r="P8" s="156">
        <v>94</v>
      </c>
      <c r="Q8" s="156"/>
      <c r="R8" s="10">
        <f t="shared" ref="R8:R10" si="2">P8/U8</f>
        <v>0.44339622641509435</v>
      </c>
      <c r="S8" s="90"/>
      <c r="T8" s="101"/>
      <c r="U8" s="63">
        <v>212</v>
      </c>
      <c r="V8" s="101"/>
      <c r="W8" s="101"/>
      <c r="X8" s="101"/>
      <c r="Y8" s="101"/>
      <c r="Z8" s="101"/>
      <c r="AA8" s="101"/>
      <c r="AB8" s="101"/>
      <c r="AC8" s="102"/>
      <c r="AD8" s="102"/>
      <c r="AE8" s="90"/>
      <c r="AF8" s="90"/>
      <c r="AG8" s="90"/>
      <c r="AH8" s="90"/>
      <c r="AI8" s="90"/>
      <c r="AJ8" s="90"/>
      <c r="AK8" s="90"/>
      <c r="AL8" s="90"/>
      <c r="AM8" s="90"/>
      <c r="AN8" s="90"/>
    </row>
    <row r="9" spans="1:40" s="5" customFormat="1" ht="12" customHeight="1" x14ac:dyDescent="0.2">
      <c r="A9" s="9" t="s">
        <v>8</v>
      </c>
      <c r="B9" s="8"/>
      <c r="C9" s="156">
        <v>3158</v>
      </c>
      <c r="D9" s="156"/>
      <c r="E9" s="10">
        <f t="shared" si="0"/>
        <v>0.6860742993699761</v>
      </c>
      <c r="G9" s="9" t="s">
        <v>8</v>
      </c>
      <c r="I9" s="20"/>
      <c r="J9" s="156">
        <v>206</v>
      </c>
      <c r="K9" s="156"/>
      <c r="L9" s="10">
        <f t="shared" si="1"/>
        <v>4.4753421681512057E-2</v>
      </c>
      <c r="N9" s="9" t="s">
        <v>8</v>
      </c>
      <c r="P9" s="156">
        <v>1239</v>
      </c>
      <c r="Q9" s="156"/>
      <c r="R9" s="10">
        <f t="shared" si="2"/>
        <v>0.26917227894851187</v>
      </c>
      <c r="S9" s="90"/>
      <c r="T9" s="101"/>
      <c r="U9" s="63">
        <v>4603</v>
      </c>
      <c r="V9" s="101"/>
      <c r="W9" s="101"/>
      <c r="X9" s="101"/>
      <c r="Y9" s="101"/>
      <c r="Z9" s="101"/>
      <c r="AA9" s="101"/>
      <c r="AB9" s="101"/>
      <c r="AC9" s="102"/>
      <c r="AD9" s="102"/>
      <c r="AE9" s="90"/>
      <c r="AF9" s="90"/>
      <c r="AG9" s="90"/>
      <c r="AH9" s="90"/>
      <c r="AI9" s="90"/>
      <c r="AJ9" s="90"/>
      <c r="AK9" s="90"/>
      <c r="AL9" s="90"/>
      <c r="AM9" s="90"/>
      <c r="AN9" s="90"/>
    </row>
    <row r="10" spans="1:40" ht="12" customHeight="1" x14ac:dyDescent="0.2">
      <c r="A10" s="11" t="s">
        <v>29</v>
      </c>
      <c r="B10" s="12"/>
      <c r="C10" s="157">
        <v>265</v>
      </c>
      <c r="D10" s="157"/>
      <c r="E10" s="13">
        <f t="shared" si="0"/>
        <v>0.61059907834101379</v>
      </c>
      <c r="F10" s="5"/>
      <c r="G10" s="11" t="s">
        <v>29</v>
      </c>
      <c r="H10" s="6"/>
      <c r="I10" s="21"/>
      <c r="J10" s="157">
        <v>15</v>
      </c>
      <c r="K10" s="157"/>
      <c r="L10" s="13">
        <f t="shared" si="1"/>
        <v>3.4562211981566823E-2</v>
      </c>
      <c r="M10" s="5"/>
      <c r="N10" s="11" t="s">
        <v>29</v>
      </c>
      <c r="O10" s="6"/>
      <c r="P10" s="157">
        <v>154</v>
      </c>
      <c r="Q10" s="157"/>
      <c r="R10" s="13">
        <f t="shared" si="2"/>
        <v>0.35483870967741937</v>
      </c>
      <c r="T10" s="102"/>
      <c r="U10" s="64">
        <v>434</v>
      </c>
      <c r="V10" s="102"/>
      <c r="W10" s="102"/>
      <c r="X10" s="102"/>
      <c r="Y10" s="102"/>
      <c r="Z10" s="102"/>
      <c r="AA10" s="102"/>
      <c r="AB10" s="102"/>
    </row>
    <row r="11" spans="1:40" ht="12" customHeight="1" x14ac:dyDescent="0.2">
      <c r="A11" s="1"/>
      <c r="D11" s="1"/>
      <c r="G11" s="1"/>
      <c r="K11" s="1"/>
      <c r="N11" s="1"/>
      <c r="P11" s="19"/>
      <c r="Q11" s="1"/>
      <c r="T11" s="102"/>
      <c r="U11" s="64"/>
      <c r="V11" s="102"/>
      <c r="W11" s="102"/>
      <c r="X11" s="102"/>
      <c r="Y11" s="102"/>
      <c r="Z11" s="102"/>
      <c r="AA11" s="102"/>
      <c r="AB11" s="102"/>
    </row>
    <row r="12" spans="1:40" ht="12" customHeight="1" x14ac:dyDescent="0.2">
      <c r="A12" s="22" t="s">
        <v>18</v>
      </c>
      <c r="B12" s="23"/>
      <c r="D12" s="22" t="s">
        <v>19</v>
      </c>
      <c r="E12" s="23"/>
      <c r="G12" s="22" t="s">
        <v>18</v>
      </c>
      <c r="H12" s="23"/>
      <c r="K12" s="22" t="s">
        <v>19</v>
      </c>
      <c r="L12" s="23"/>
      <c r="N12" s="22" t="s">
        <v>18</v>
      </c>
      <c r="O12" s="23"/>
      <c r="Q12" s="22" t="s">
        <v>19</v>
      </c>
      <c r="R12" s="23"/>
    </row>
    <row r="13" spans="1:40" ht="12" customHeight="1" x14ac:dyDescent="0.2">
      <c r="A13" s="33" t="s">
        <v>6</v>
      </c>
      <c r="B13" s="43">
        <v>1691</v>
      </c>
      <c r="C13" s="32"/>
      <c r="D13" s="33" t="s">
        <v>6</v>
      </c>
      <c r="E13" s="34">
        <v>617</v>
      </c>
      <c r="F13" s="32"/>
      <c r="G13" s="33" t="s">
        <v>6</v>
      </c>
      <c r="H13" s="34">
        <v>98</v>
      </c>
      <c r="I13" s="32"/>
      <c r="J13" s="32"/>
      <c r="K13" s="33" t="s">
        <v>6</v>
      </c>
      <c r="L13" s="34">
        <v>49</v>
      </c>
      <c r="M13" s="32"/>
      <c r="N13" s="33" t="s">
        <v>6</v>
      </c>
      <c r="O13" s="34">
        <v>612</v>
      </c>
      <c r="P13" s="32"/>
      <c r="Q13" s="33" t="s">
        <v>6</v>
      </c>
      <c r="R13" s="34">
        <v>281</v>
      </c>
    </row>
    <row r="14" spans="1:40" ht="12" customHeight="1" x14ac:dyDescent="0.2">
      <c r="A14" s="33" t="s">
        <v>11</v>
      </c>
      <c r="B14" s="43">
        <v>27</v>
      </c>
      <c r="C14" s="32"/>
      <c r="D14" s="33" t="s">
        <v>11</v>
      </c>
      <c r="E14" s="34">
        <v>69</v>
      </c>
      <c r="F14" s="32"/>
      <c r="G14" s="33" t="s">
        <v>11</v>
      </c>
      <c r="H14" s="34">
        <v>4</v>
      </c>
      <c r="I14" s="32"/>
      <c r="J14" s="32"/>
      <c r="K14" s="33" t="s">
        <v>11</v>
      </c>
      <c r="L14" s="34">
        <v>6</v>
      </c>
      <c r="M14" s="32"/>
      <c r="N14" s="33" t="s">
        <v>11</v>
      </c>
      <c r="O14" s="34">
        <v>32</v>
      </c>
      <c r="P14" s="32"/>
      <c r="Q14" s="33" t="s">
        <v>11</v>
      </c>
      <c r="R14" s="34">
        <v>53</v>
      </c>
    </row>
    <row r="15" spans="1:40" ht="12" customHeight="1" x14ac:dyDescent="0.2">
      <c r="A15" s="33" t="s">
        <v>12</v>
      </c>
      <c r="B15" s="43">
        <v>1973</v>
      </c>
      <c r="C15" s="32"/>
      <c r="D15" s="33" t="s">
        <v>12</v>
      </c>
      <c r="E15" s="34">
        <v>871</v>
      </c>
      <c r="F15" s="32"/>
      <c r="G15" s="33" t="s">
        <v>12</v>
      </c>
      <c r="H15" s="34">
        <v>112</v>
      </c>
      <c r="I15" s="32"/>
      <c r="J15" s="32"/>
      <c r="K15" s="33" t="s">
        <v>12</v>
      </c>
      <c r="L15" s="34">
        <v>78</v>
      </c>
      <c r="M15" s="32"/>
      <c r="N15" s="33" t="s">
        <v>12</v>
      </c>
      <c r="O15" s="34">
        <v>728</v>
      </c>
      <c r="P15" s="32"/>
      <c r="Q15" s="33" t="s">
        <v>12</v>
      </c>
      <c r="R15" s="34">
        <v>381</v>
      </c>
    </row>
    <row r="16" spans="1:40" ht="12" customHeight="1" x14ac:dyDescent="0.2">
      <c r="A16" s="35" t="s">
        <v>29</v>
      </c>
      <c r="B16" s="48">
        <v>95</v>
      </c>
      <c r="C16" s="32"/>
      <c r="D16" s="35" t="s">
        <v>29</v>
      </c>
      <c r="E16" s="49">
        <v>129</v>
      </c>
      <c r="F16" s="32"/>
      <c r="G16" s="35" t="s">
        <v>29</v>
      </c>
      <c r="H16" s="49">
        <v>4</v>
      </c>
      <c r="I16" s="32"/>
      <c r="J16" s="32"/>
      <c r="K16" s="35" t="s">
        <v>29</v>
      </c>
      <c r="L16" s="49">
        <v>8</v>
      </c>
      <c r="M16" s="32"/>
      <c r="N16" s="35" t="s">
        <v>29</v>
      </c>
      <c r="O16" s="49">
        <v>45</v>
      </c>
      <c r="P16" s="32"/>
      <c r="Q16" s="35" t="s">
        <v>29</v>
      </c>
      <c r="R16" s="49">
        <v>92</v>
      </c>
    </row>
    <row r="17" spans="1:30" ht="12" customHeight="1" x14ac:dyDescent="0.2">
      <c r="A17" s="31"/>
      <c r="B17" s="41"/>
      <c r="C17" s="7"/>
      <c r="D17" s="36"/>
      <c r="F17" s="7"/>
      <c r="G17" s="31"/>
      <c r="I17" s="7"/>
      <c r="J17" s="7"/>
      <c r="K17" s="36"/>
      <c r="M17" s="7"/>
      <c r="N17" s="31"/>
      <c r="P17" s="7"/>
      <c r="Q17" s="36"/>
      <c r="AC17" s="89"/>
      <c r="AD17" s="89"/>
    </row>
    <row r="18" spans="1:30" ht="12" customHeight="1" x14ac:dyDescent="0.2">
      <c r="A18" s="22" t="s">
        <v>17</v>
      </c>
      <c r="B18" s="44"/>
      <c r="C18" s="7"/>
      <c r="D18" s="22" t="s">
        <v>21</v>
      </c>
      <c r="E18" s="23"/>
      <c r="F18" s="7"/>
      <c r="G18" s="22" t="s">
        <v>17</v>
      </c>
      <c r="H18" s="23"/>
      <c r="I18" s="7"/>
      <c r="J18" s="7"/>
      <c r="K18" s="22" t="s">
        <v>21</v>
      </c>
      <c r="L18" s="23"/>
      <c r="M18" s="7"/>
      <c r="N18" s="22" t="s">
        <v>17</v>
      </c>
      <c r="O18" s="23"/>
      <c r="P18" s="7"/>
      <c r="Q18" s="22" t="s">
        <v>21</v>
      </c>
      <c r="R18" s="23"/>
      <c r="AC18" s="89"/>
      <c r="AD18" s="89"/>
    </row>
    <row r="19" spans="1:30" ht="12" customHeight="1" x14ac:dyDescent="0.2">
      <c r="A19" s="15" t="s">
        <v>6</v>
      </c>
      <c r="B19" s="43">
        <v>1124</v>
      </c>
      <c r="C19" s="7"/>
      <c r="D19" s="38" t="s">
        <v>6</v>
      </c>
      <c r="E19" s="39">
        <v>252</v>
      </c>
      <c r="F19" s="42"/>
      <c r="G19" s="38" t="s">
        <v>6</v>
      </c>
      <c r="H19" s="39">
        <v>58</v>
      </c>
      <c r="I19" s="42"/>
      <c r="J19" s="42"/>
      <c r="K19" s="38" t="s">
        <v>6</v>
      </c>
      <c r="L19" s="39">
        <v>13</v>
      </c>
      <c r="M19" s="42"/>
      <c r="N19" s="38" t="s">
        <v>6</v>
      </c>
      <c r="O19" s="45">
        <v>432</v>
      </c>
      <c r="P19" s="42"/>
      <c r="Q19" s="38" t="s">
        <v>6</v>
      </c>
      <c r="R19" s="39">
        <v>113</v>
      </c>
      <c r="AC19" s="89"/>
      <c r="AD19" s="89"/>
    </row>
    <row r="20" spans="1:30" x14ac:dyDescent="0.2">
      <c r="A20" s="15" t="s">
        <v>11</v>
      </c>
      <c r="B20" s="43">
        <v>17</v>
      </c>
      <c r="C20" s="7"/>
      <c r="D20" s="38" t="s">
        <v>11</v>
      </c>
      <c r="E20" s="39">
        <v>24</v>
      </c>
      <c r="F20" s="42"/>
      <c r="G20" s="38" t="s">
        <v>11</v>
      </c>
      <c r="H20" s="39">
        <v>3</v>
      </c>
      <c r="I20" s="42"/>
      <c r="J20" s="42"/>
      <c r="K20" s="38" t="s">
        <v>11</v>
      </c>
      <c r="L20" s="39">
        <v>2</v>
      </c>
      <c r="M20" s="42"/>
      <c r="N20" s="38" t="s">
        <v>11</v>
      </c>
      <c r="O20" s="45">
        <v>14</v>
      </c>
      <c r="P20" s="42"/>
      <c r="Q20" s="38" t="s">
        <v>11</v>
      </c>
      <c r="R20" s="39">
        <v>24</v>
      </c>
      <c r="AC20" s="89"/>
      <c r="AD20" s="89"/>
    </row>
    <row r="21" spans="1:30" ht="12.75" customHeight="1" x14ac:dyDescent="0.2">
      <c r="A21" s="15" t="s">
        <v>12</v>
      </c>
      <c r="B21" s="43">
        <v>1309</v>
      </c>
      <c r="C21" s="7"/>
      <c r="D21" s="38" t="s">
        <v>12</v>
      </c>
      <c r="E21" s="39">
        <v>361</v>
      </c>
      <c r="F21" s="42"/>
      <c r="G21" s="38" t="s">
        <v>12</v>
      </c>
      <c r="H21" s="39">
        <v>65</v>
      </c>
      <c r="I21" s="42"/>
      <c r="J21" s="42"/>
      <c r="K21" s="38" t="s">
        <v>12</v>
      </c>
      <c r="L21" s="39">
        <v>22</v>
      </c>
      <c r="M21" s="42"/>
      <c r="N21" s="38" t="s">
        <v>12</v>
      </c>
      <c r="O21" s="45">
        <v>512</v>
      </c>
      <c r="P21" s="42"/>
      <c r="Q21" s="38" t="s">
        <v>12</v>
      </c>
      <c r="R21" s="39">
        <v>148</v>
      </c>
      <c r="AC21" s="89"/>
      <c r="AD21" s="89"/>
    </row>
    <row r="22" spans="1:30" ht="12.75" customHeight="1" x14ac:dyDescent="0.2">
      <c r="A22" s="35" t="s">
        <v>29</v>
      </c>
      <c r="B22" s="48">
        <v>29</v>
      </c>
      <c r="C22" s="7"/>
      <c r="D22" s="35" t="s">
        <v>29</v>
      </c>
      <c r="E22" s="40">
        <v>53</v>
      </c>
      <c r="F22" s="42"/>
      <c r="G22" s="46" t="s">
        <v>29</v>
      </c>
      <c r="H22" s="40">
        <v>2</v>
      </c>
      <c r="I22" s="42"/>
      <c r="J22" s="42"/>
      <c r="K22" s="46" t="s">
        <v>29</v>
      </c>
      <c r="L22" s="40">
        <v>0</v>
      </c>
      <c r="M22" s="42"/>
      <c r="N22" s="46" t="s">
        <v>29</v>
      </c>
      <c r="O22" s="47">
        <v>21</v>
      </c>
      <c r="P22" s="42"/>
      <c r="Q22" s="46" t="s">
        <v>29</v>
      </c>
      <c r="R22" s="40">
        <v>42</v>
      </c>
      <c r="T22" s="108"/>
      <c r="U22" s="65"/>
      <c r="V22" s="108"/>
      <c r="W22" s="108"/>
      <c r="X22" s="108"/>
      <c r="Y22" s="108"/>
      <c r="Z22" s="108"/>
      <c r="AA22" s="108"/>
      <c r="AB22" s="108"/>
      <c r="AC22" s="89"/>
      <c r="AD22" s="89"/>
    </row>
    <row r="23" spans="1:30" ht="12" customHeight="1" x14ac:dyDescent="0.2">
      <c r="A23" s="54"/>
      <c r="B23" s="54"/>
      <c r="C23" s="55"/>
      <c r="D23" s="55"/>
      <c r="E23" s="56"/>
      <c r="F23" s="55"/>
      <c r="G23" s="55"/>
      <c r="H23" s="56"/>
      <c r="I23" s="55"/>
      <c r="J23" s="55"/>
      <c r="K23" s="55"/>
      <c r="L23" s="56"/>
      <c r="M23" s="55"/>
      <c r="N23" s="55"/>
      <c r="O23" s="56"/>
      <c r="P23" s="55"/>
      <c r="Q23" s="55"/>
      <c r="R23" s="56"/>
      <c r="T23" s="133"/>
      <c r="U23" s="131"/>
      <c r="V23" s="133"/>
      <c r="W23" s="162"/>
      <c r="X23" s="162"/>
      <c r="Y23" s="162"/>
      <c r="Z23" s="108"/>
      <c r="AA23" s="108"/>
      <c r="AB23" s="108"/>
      <c r="AC23" s="89"/>
      <c r="AD23" s="89"/>
    </row>
    <row r="24" spans="1:30" ht="13.5" customHeight="1" x14ac:dyDescent="0.2">
      <c r="A24" s="161" t="s">
        <v>50</v>
      </c>
      <c r="B24" s="161"/>
      <c r="C24" s="161"/>
      <c r="D24" s="161"/>
      <c r="E24" s="161"/>
      <c r="F24" s="161"/>
      <c r="G24" s="161"/>
      <c r="H24" s="161"/>
      <c r="I24" s="161"/>
      <c r="J24" s="161"/>
      <c r="K24" s="161"/>
      <c r="L24" s="161"/>
      <c r="M24" s="161"/>
      <c r="N24" s="161"/>
      <c r="O24" s="59"/>
      <c r="P24" s="59"/>
      <c r="Q24" s="59"/>
      <c r="R24" s="59"/>
      <c r="T24" s="108"/>
      <c r="U24" s="65"/>
      <c r="V24" s="108"/>
      <c r="W24" s="108"/>
      <c r="X24" s="108"/>
      <c r="Y24" s="108"/>
      <c r="Z24" s="108"/>
      <c r="AA24" s="108"/>
      <c r="AB24" s="108"/>
      <c r="AC24" s="89"/>
      <c r="AD24" s="89"/>
    </row>
    <row r="25" spans="1:30" ht="13.5" customHeight="1" x14ac:dyDescent="0.2">
      <c r="A25" s="60"/>
      <c r="B25" s="161" t="s">
        <v>51</v>
      </c>
      <c r="C25" s="161"/>
      <c r="D25" s="161"/>
      <c r="E25" s="161"/>
      <c r="F25" s="161"/>
      <c r="G25" s="161"/>
      <c r="H25" s="161"/>
      <c r="I25" s="161"/>
      <c r="J25" s="161"/>
      <c r="K25" s="161"/>
      <c r="L25" s="161"/>
      <c r="M25" s="161"/>
      <c r="N25" s="161"/>
      <c r="O25" s="161"/>
      <c r="P25" s="161"/>
      <c r="Q25" s="59"/>
      <c r="R25" s="59"/>
      <c r="Z25" s="108"/>
      <c r="AA25" s="108"/>
      <c r="AB25" s="108"/>
      <c r="AC25" s="89"/>
      <c r="AD25" s="89"/>
    </row>
    <row r="26" spans="1:30" ht="13.5" customHeight="1" x14ac:dyDescent="0.2">
      <c r="A26" s="60"/>
      <c r="B26" s="60"/>
      <c r="C26" s="161" t="s">
        <v>52</v>
      </c>
      <c r="D26" s="161"/>
      <c r="E26" s="161"/>
      <c r="F26" s="161"/>
      <c r="G26" s="161"/>
      <c r="H26" s="161"/>
      <c r="I26" s="161"/>
      <c r="J26" s="161"/>
      <c r="K26" s="161"/>
      <c r="L26" s="161"/>
      <c r="M26" s="161"/>
      <c r="N26" s="161"/>
      <c r="O26" s="161"/>
      <c r="P26" s="161"/>
      <c r="Q26" s="161"/>
      <c r="R26" s="57"/>
      <c r="Z26" s="108"/>
      <c r="AA26" s="108"/>
      <c r="AB26" s="108"/>
      <c r="AC26" s="89"/>
      <c r="AD26" s="89"/>
    </row>
    <row r="27" spans="1:30" ht="13.5" customHeight="1" x14ac:dyDescent="0.2">
      <c r="A27" s="60"/>
      <c r="B27" s="60"/>
      <c r="C27" s="61"/>
      <c r="D27" s="161" t="s">
        <v>53</v>
      </c>
      <c r="E27" s="161"/>
      <c r="F27" s="161"/>
      <c r="G27" s="161"/>
      <c r="H27" s="161"/>
      <c r="I27" s="161"/>
      <c r="J27" s="161"/>
      <c r="K27" s="161"/>
      <c r="L27" s="161"/>
      <c r="M27" s="161"/>
      <c r="N27" s="161"/>
      <c r="O27" s="161"/>
      <c r="P27" s="161"/>
      <c r="Q27" s="161"/>
      <c r="R27" s="161"/>
      <c r="Z27" s="108"/>
      <c r="AA27" s="108"/>
      <c r="AB27" s="108"/>
      <c r="AC27" s="89"/>
      <c r="AD27" s="89"/>
    </row>
    <row r="28" spans="1:30" ht="13.5" customHeight="1" x14ac:dyDescent="0.2">
      <c r="A28" s="50"/>
      <c r="B28" s="58"/>
      <c r="C28" s="54"/>
      <c r="D28" s="54"/>
      <c r="E28" s="55"/>
      <c r="F28" s="55"/>
      <c r="G28" s="55"/>
      <c r="H28" s="57"/>
      <c r="I28" s="57"/>
      <c r="J28" s="57"/>
      <c r="K28" s="50"/>
      <c r="L28" s="58"/>
      <c r="M28" s="54"/>
      <c r="N28" s="55"/>
      <c r="O28" s="55"/>
      <c r="P28" s="55"/>
      <c r="Q28" s="55"/>
      <c r="R28" s="57"/>
      <c r="Z28" s="108"/>
      <c r="AA28" s="108"/>
      <c r="AB28" s="108"/>
      <c r="AC28" s="89"/>
      <c r="AD28" s="89"/>
    </row>
    <row r="29" spans="1:30" ht="15" x14ac:dyDescent="0.2">
      <c r="A29" s="51"/>
      <c r="B29" s="52"/>
      <c r="C29" s="53"/>
      <c r="D29" s="53"/>
      <c r="E29" s="51"/>
      <c r="F29" s="53"/>
      <c r="G29" s="53"/>
      <c r="H29" s="53"/>
      <c r="I29" s="53"/>
      <c r="J29" s="53"/>
      <c r="K29" s="51"/>
      <c r="L29" s="52"/>
      <c r="M29" s="53"/>
      <c r="N29" s="53"/>
      <c r="O29" s="53"/>
      <c r="P29" s="53"/>
      <c r="Q29" s="53"/>
      <c r="R29" s="53"/>
      <c r="Z29" s="108"/>
      <c r="AA29" s="108"/>
      <c r="AB29" s="108"/>
      <c r="AC29" s="89"/>
      <c r="AD29" s="89"/>
    </row>
    <row r="30" spans="1:30" x14ac:dyDescent="0.2">
      <c r="A30" s="152" t="s">
        <v>32</v>
      </c>
      <c r="B30" s="152"/>
      <c r="C30" s="152"/>
      <c r="D30" s="152"/>
      <c r="E30" s="152"/>
      <c r="F30" s="152"/>
      <c r="G30" s="152"/>
      <c r="H30" s="152"/>
      <c r="I30" s="152"/>
      <c r="J30" s="152"/>
      <c r="K30" s="152"/>
      <c r="L30" s="152"/>
      <c r="M30" s="152"/>
      <c r="N30" s="152"/>
      <c r="O30" s="152"/>
      <c r="P30" s="152"/>
      <c r="Q30" s="152"/>
      <c r="R30" s="152"/>
      <c r="Z30" s="108"/>
      <c r="AA30" s="108"/>
      <c r="AB30" s="108"/>
      <c r="AC30" s="89"/>
      <c r="AD30" s="89"/>
    </row>
    <row r="31" spans="1:30" x14ac:dyDescent="0.2">
      <c r="Z31" s="108"/>
      <c r="AA31" s="108"/>
      <c r="AB31" s="108"/>
      <c r="AC31" s="89"/>
      <c r="AD31" s="89"/>
    </row>
    <row r="32" spans="1:30" x14ac:dyDescent="0.2">
      <c r="Z32" s="108"/>
      <c r="AA32" s="108"/>
      <c r="AB32" s="108"/>
      <c r="AC32" s="89"/>
      <c r="AD32" s="89"/>
    </row>
    <row r="33" spans="1:30" x14ac:dyDescent="0.2">
      <c r="Z33" s="108"/>
      <c r="AA33" s="108"/>
      <c r="AB33" s="108"/>
      <c r="AC33" s="89"/>
      <c r="AD33" s="89"/>
    </row>
    <row r="34" spans="1:30" x14ac:dyDescent="0.2">
      <c r="AC34" s="89"/>
      <c r="AD34" s="89"/>
    </row>
    <row r="35" spans="1:30" x14ac:dyDescent="0.2">
      <c r="AC35" s="89"/>
      <c r="AD35" s="89"/>
    </row>
    <row r="36" spans="1:30" x14ac:dyDescent="0.2">
      <c r="AC36" s="89"/>
      <c r="AD36" s="89"/>
    </row>
    <row r="37" spans="1:30" x14ac:dyDescent="0.2">
      <c r="A37" s="7"/>
      <c r="B37" s="28"/>
      <c r="C37" s="7"/>
      <c r="D37" s="7"/>
      <c r="E37" s="28"/>
      <c r="F37" s="7"/>
      <c r="G37" s="7"/>
      <c r="H37" s="28"/>
      <c r="I37" s="7"/>
      <c r="J37" s="7"/>
      <c r="K37" s="7"/>
      <c r="L37" s="28"/>
      <c r="M37" s="7"/>
      <c r="N37" s="7"/>
      <c r="O37" s="28"/>
      <c r="P37" s="7"/>
      <c r="Q37" s="7"/>
      <c r="R37" s="28"/>
      <c r="AC37" s="89"/>
      <c r="AD37" s="89"/>
    </row>
    <row r="38" spans="1:30" x14ac:dyDescent="0.2">
      <c r="A38" s="7"/>
      <c r="B38" s="28"/>
      <c r="C38" s="7"/>
      <c r="D38" s="7"/>
      <c r="E38" s="28"/>
      <c r="F38" s="7"/>
      <c r="G38" s="7"/>
      <c r="H38" s="28"/>
      <c r="I38" s="7"/>
      <c r="J38" s="7"/>
      <c r="K38" s="7"/>
      <c r="L38" s="28"/>
      <c r="M38" s="7"/>
      <c r="N38" s="7"/>
      <c r="O38" s="28"/>
      <c r="P38" s="7"/>
      <c r="Q38" s="7"/>
      <c r="R38" s="28"/>
      <c r="AC38" s="89"/>
      <c r="AD38" s="89"/>
    </row>
    <row r="39" spans="1:30" x14ac:dyDescent="0.2">
      <c r="AC39" s="89"/>
      <c r="AD39" s="89"/>
    </row>
    <row r="40" spans="1:30" x14ac:dyDescent="0.2">
      <c r="A40" s="7"/>
      <c r="B40" s="28"/>
      <c r="C40" s="7"/>
      <c r="D40" s="7"/>
      <c r="E40" s="28"/>
      <c r="F40" s="7"/>
      <c r="G40" s="7"/>
      <c r="H40" s="28"/>
      <c r="I40" s="7"/>
      <c r="J40" s="7"/>
      <c r="K40" s="7"/>
      <c r="L40" s="28"/>
      <c r="M40" s="7"/>
      <c r="N40" s="7"/>
      <c r="O40" s="28"/>
      <c r="P40" s="7"/>
      <c r="Q40" s="7"/>
      <c r="R40" s="28"/>
      <c r="AC40" s="89"/>
      <c r="AD40" s="89"/>
    </row>
    <row r="41" spans="1:30" x14ac:dyDescent="0.2">
      <c r="A41" s="7"/>
      <c r="B41" s="28"/>
      <c r="C41" s="7"/>
      <c r="D41" s="7"/>
      <c r="E41" s="28"/>
      <c r="F41" s="7"/>
      <c r="G41" s="7"/>
      <c r="H41" s="28"/>
      <c r="I41" s="7"/>
      <c r="J41" s="7"/>
      <c r="K41" s="7"/>
      <c r="L41" s="28"/>
      <c r="M41" s="7"/>
      <c r="N41" s="7"/>
      <c r="O41" s="28"/>
      <c r="P41" s="7"/>
      <c r="Q41" s="7"/>
      <c r="R41" s="28"/>
      <c r="AC41" s="89"/>
      <c r="AD41" s="89"/>
    </row>
    <row r="42" spans="1:30" x14ac:dyDescent="0.2">
      <c r="A42" s="7"/>
      <c r="B42" s="28"/>
      <c r="C42" s="7"/>
      <c r="D42" s="7"/>
      <c r="E42" s="28"/>
      <c r="F42" s="7"/>
      <c r="G42" s="7"/>
      <c r="H42" s="28"/>
      <c r="I42" s="7"/>
      <c r="J42" s="7"/>
      <c r="K42" s="7"/>
      <c r="L42" s="28"/>
      <c r="M42" s="7"/>
      <c r="N42" s="7"/>
      <c r="O42" s="28"/>
      <c r="P42" s="7"/>
      <c r="Q42" s="7"/>
      <c r="R42" s="28"/>
      <c r="AC42" s="89"/>
      <c r="AD42" s="89"/>
    </row>
    <row r="43" spans="1:30" x14ac:dyDescent="0.2">
      <c r="A43" s="7"/>
      <c r="B43" s="28"/>
      <c r="C43" s="7"/>
      <c r="D43" s="7"/>
      <c r="E43" s="28"/>
      <c r="F43" s="7"/>
      <c r="G43" s="7"/>
      <c r="H43" s="28"/>
      <c r="I43" s="7"/>
      <c r="J43" s="7"/>
      <c r="K43" s="7"/>
      <c r="L43" s="28"/>
      <c r="M43" s="7"/>
      <c r="N43" s="7"/>
      <c r="O43" s="28"/>
      <c r="P43" s="7"/>
      <c r="Q43" s="7"/>
      <c r="R43" s="28"/>
      <c r="AC43" s="89"/>
      <c r="AD43" s="89"/>
    </row>
    <row r="44" spans="1:30" x14ac:dyDescent="0.2">
      <c r="A44" s="7"/>
      <c r="B44" s="28"/>
      <c r="C44" s="7"/>
      <c r="D44" s="7"/>
      <c r="E44" s="28"/>
      <c r="F44" s="7"/>
      <c r="G44" s="7"/>
      <c r="H44" s="28"/>
      <c r="I44" s="7"/>
      <c r="J44" s="7"/>
      <c r="K44" s="7"/>
      <c r="L44" s="28"/>
      <c r="M44" s="7"/>
      <c r="N44" s="7"/>
      <c r="O44" s="28"/>
      <c r="P44" s="7"/>
      <c r="Q44" s="7"/>
      <c r="R44" s="28"/>
      <c r="AC44" s="89"/>
      <c r="AD44" s="89"/>
    </row>
    <row r="45" spans="1:30" ht="7.5" customHeight="1" x14ac:dyDescent="0.2">
      <c r="A45" s="7"/>
      <c r="B45" s="28"/>
      <c r="C45" s="7"/>
      <c r="D45" s="7"/>
      <c r="E45" s="28"/>
      <c r="F45" s="7"/>
      <c r="G45" s="7"/>
      <c r="H45" s="28"/>
      <c r="I45" s="7"/>
      <c r="J45" s="7"/>
      <c r="K45" s="7"/>
      <c r="L45" s="28"/>
      <c r="M45" s="7"/>
      <c r="N45" s="7"/>
      <c r="O45" s="28"/>
      <c r="P45" s="7"/>
      <c r="Q45" s="7"/>
      <c r="R45" s="28"/>
      <c r="AC45" s="89"/>
      <c r="AD45" s="89"/>
    </row>
    <row r="46" spans="1:30" ht="12.75" customHeight="1" x14ac:dyDescent="0.2">
      <c r="A46" s="152" t="s">
        <v>0</v>
      </c>
      <c r="B46" s="152"/>
      <c r="C46" s="152"/>
      <c r="D46" s="152"/>
      <c r="E46" s="152"/>
      <c r="F46" s="152"/>
      <c r="G46" s="152"/>
      <c r="H46" s="152"/>
      <c r="I46" s="152"/>
      <c r="J46" s="152"/>
      <c r="K46" s="152"/>
      <c r="L46" s="152"/>
      <c r="M46" s="152"/>
      <c r="N46" s="152"/>
      <c r="O46" s="152"/>
      <c r="P46" s="152"/>
      <c r="Q46" s="152"/>
      <c r="R46" s="152"/>
      <c r="AC46" s="89"/>
      <c r="AD46" s="89"/>
    </row>
    <row r="47" spans="1:30" ht="12.75" customHeight="1" x14ac:dyDescent="0.2">
      <c r="A47" s="7"/>
      <c r="B47" s="28"/>
      <c r="C47" s="7"/>
      <c r="D47" s="7"/>
      <c r="E47" s="28"/>
      <c r="F47" s="7"/>
      <c r="G47" s="7"/>
      <c r="H47" s="28"/>
      <c r="I47" s="7"/>
      <c r="J47" s="7"/>
      <c r="K47" s="7"/>
      <c r="L47" s="28"/>
      <c r="M47" s="7"/>
      <c r="N47" s="7"/>
      <c r="O47" s="28"/>
      <c r="P47" s="7"/>
      <c r="Q47" s="7"/>
      <c r="R47" s="28"/>
      <c r="T47" s="113"/>
      <c r="U47" s="86"/>
      <c r="AC47" s="89"/>
      <c r="AD47" s="89"/>
    </row>
    <row r="48" spans="1:30" ht="12.75" customHeight="1" x14ac:dyDescent="0.2">
      <c r="A48" s="7"/>
      <c r="B48" s="28"/>
      <c r="C48" s="7"/>
      <c r="D48" s="7"/>
      <c r="E48" s="28"/>
      <c r="F48" s="7"/>
      <c r="G48" s="7"/>
      <c r="H48" s="28"/>
      <c r="I48" s="7"/>
      <c r="J48" s="7"/>
      <c r="K48" s="7"/>
      <c r="L48" s="28"/>
      <c r="M48" s="7"/>
      <c r="N48" s="7"/>
      <c r="O48" s="28"/>
      <c r="P48" s="7"/>
      <c r="Q48" s="7"/>
      <c r="R48" s="28"/>
      <c r="T48" s="113"/>
      <c r="U48" s="86"/>
      <c r="AC48" s="89"/>
      <c r="AD48" s="89"/>
    </row>
    <row r="49" spans="1:30" ht="12.75" customHeight="1" x14ac:dyDescent="0.2">
      <c r="A49" s="7"/>
      <c r="B49" s="28"/>
      <c r="C49" s="7"/>
      <c r="D49" s="7"/>
      <c r="E49" s="28"/>
      <c r="F49" s="7"/>
      <c r="G49" s="7"/>
      <c r="H49" s="28"/>
      <c r="I49" s="7"/>
      <c r="J49" s="7"/>
      <c r="K49" s="7"/>
      <c r="L49" s="28"/>
      <c r="M49" s="7"/>
      <c r="N49" s="7"/>
      <c r="O49" s="28"/>
      <c r="P49" s="7"/>
      <c r="Q49" s="7"/>
      <c r="R49" s="28"/>
      <c r="T49" s="89"/>
      <c r="U49" s="92"/>
      <c r="V49" s="89"/>
      <c r="W49" s="89"/>
      <c r="X49" s="89"/>
      <c r="Y49" s="89"/>
      <c r="Z49" s="89"/>
      <c r="AA49" s="89"/>
      <c r="AB49" s="89"/>
      <c r="AC49" s="89"/>
      <c r="AD49" s="89"/>
    </row>
    <row r="50" spans="1:30" ht="12.75" customHeight="1" x14ac:dyDescent="0.2">
      <c r="A50" s="7"/>
      <c r="B50" s="28"/>
      <c r="C50" s="7"/>
      <c r="D50" s="7"/>
      <c r="E50" s="28"/>
      <c r="F50" s="7"/>
      <c r="G50" s="7"/>
      <c r="H50" s="28"/>
      <c r="I50" s="7"/>
      <c r="J50" s="7"/>
      <c r="K50" s="7"/>
      <c r="L50" s="28"/>
      <c r="M50" s="7"/>
      <c r="N50" s="7"/>
      <c r="O50" s="28"/>
      <c r="P50" s="7"/>
      <c r="Q50" s="7"/>
      <c r="R50" s="28"/>
      <c r="T50" s="89"/>
      <c r="U50" s="92"/>
      <c r="V50" s="89"/>
      <c r="W50" s="89"/>
      <c r="X50" s="89"/>
      <c r="Y50" s="89"/>
      <c r="Z50" s="89"/>
      <c r="AA50" s="89"/>
      <c r="AB50" s="89"/>
      <c r="AC50" s="89"/>
      <c r="AD50" s="89"/>
    </row>
    <row r="51" spans="1:30" ht="12.75" customHeight="1" x14ac:dyDescent="0.2">
      <c r="A51" s="7"/>
      <c r="B51" s="28"/>
      <c r="C51" s="7"/>
      <c r="D51" s="7"/>
      <c r="E51" s="28"/>
      <c r="F51" s="7"/>
      <c r="G51" s="7"/>
      <c r="H51" s="28"/>
      <c r="I51" s="7"/>
      <c r="J51" s="7"/>
      <c r="K51" s="7"/>
      <c r="L51" s="28"/>
      <c r="M51" s="7"/>
      <c r="N51" s="7"/>
      <c r="O51" s="28"/>
      <c r="P51" s="7"/>
      <c r="Q51" s="7"/>
      <c r="R51" s="28"/>
      <c r="T51" s="89"/>
      <c r="U51" s="92"/>
      <c r="V51" s="89"/>
      <c r="W51" s="89"/>
      <c r="X51" s="89"/>
      <c r="Y51" s="89"/>
      <c r="Z51" s="89"/>
      <c r="AA51" s="89"/>
      <c r="AB51" s="89"/>
      <c r="AC51" s="89"/>
      <c r="AD51" s="89"/>
    </row>
    <row r="52" spans="1:30" ht="12.75" customHeight="1" x14ac:dyDescent="0.2">
      <c r="A52" s="7"/>
      <c r="B52" s="28"/>
      <c r="C52" s="7"/>
      <c r="D52" s="7"/>
      <c r="E52" s="28"/>
      <c r="F52" s="7"/>
      <c r="G52" s="7"/>
      <c r="H52" s="28"/>
      <c r="I52" s="7"/>
      <c r="J52" s="7"/>
      <c r="K52" s="7"/>
      <c r="L52" s="28"/>
      <c r="M52" s="7"/>
      <c r="N52" s="7"/>
      <c r="O52" s="28"/>
      <c r="P52" s="7"/>
      <c r="Q52" s="7"/>
      <c r="R52" s="28"/>
      <c r="T52" s="89"/>
      <c r="U52" s="92"/>
      <c r="V52" s="89"/>
      <c r="W52" s="89"/>
      <c r="X52" s="89"/>
      <c r="Y52" s="89"/>
      <c r="Z52" s="89"/>
      <c r="AA52" s="89"/>
      <c r="AB52" s="89"/>
      <c r="AC52" s="89"/>
      <c r="AD52" s="89"/>
    </row>
    <row r="53" spans="1:30" ht="12.75" customHeight="1" x14ac:dyDescent="0.2">
      <c r="A53" s="7"/>
      <c r="B53" s="28"/>
      <c r="C53" s="7"/>
      <c r="D53" s="7"/>
      <c r="E53" s="28"/>
      <c r="F53" s="7"/>
      <c r="G53" s="7"/>
      <c r="H53" s="28"/>
      <c r="I53" s="7"/>
      <c r="J53" s="7"/>
      <c r="K53" s="7"/>
      <c r="L53" s="28"/>
      <c r="M53" s="7"/>
      <c r="N53" s="7"/>
      <c r="O53" s="28"/>
      <c r="P53" s="7"/>
      <c r="Q53" s="7"/>
      <c r="R53" s="28"/>
      <c r="T53" s="89"/>
      <c r="U53" s="92"/>
      <c r="V53" s="89"/>
      <c r="W53" s="89"/>
      <c r="X53" s="89"/>
      <c r="Y53" s="89"/>
      <c r="Z53" s="89"/>
      <c r="AA53" s="89"/>
      <c r="AB53" s="89"/>
      <c r="AC53" s="89"/>
      <c r="AD53" s="89"/>
    </row>
    <row r="54" spans="1:30" ht="12.75" customHeight="1" x14ac:dyDescent="0.2">
      <c r="A54" s="7"/>
      <c r="B54" s="28"/>
      <c r="C54" s="7"/>
      <c r="D54" s="7"/>
      <c r="E54" s="28"/>
      <c r="F54" s="7"/>
      <c r="G54" s="7"/>
      <c r="H54" s="28"/>
      <c r="I54" s="7"/>
      <c r="J54" s="7"/>
      <c r="K54" s="7"/>
      <c r="L54" s="28"/>
      <c r="M54" s="7"/>
      <c r="N54" s="7"/>
      <c r="O54" s="28"/>
      <c r="P54" s="7"/>
      <c r="Q54" s="7"/>
      <c r="R54" s="28"/>
      <c r="T54" s="89"/>
      <c r="U54" s="92"/>
      <c r="V54" s="89"/>
      <c r="W54" s="89"/>
      <c r="X54" s="89"/>
      <c r="Y54" s="89"/>
      <c r="Z54" s="89"/>
      <c r="AA54" s="89"/>
      <c r="AB54" s="89"/>
      <c r="AC54" s="89"/>
      <c r="AD54" s="89"/>
    </row>
    <row r="55" spans="1:30" ht="12.75" customHeight="1" x14ac:dyDescent="0.3">
      <c r="A55" s="7"/>
      <c r="B55" s="28"/>
      <c r="C55" s="7"/>
      <c r="D55" s="7"/>
      <c r="E55" s="28"/>
      <c r="F55" s="7"/>
      <c r="G55" s="7"/>
      <c r="H55" s="28"/>
      <c r="I55" s="7"/>
      <c r="J55" s="7"/>
      <c r="K55" s="7"/>
      <c r="L55" s="28"/>
      <c r="M55" s="7"/>
      <c r="N55" s="7"/>
      <c r="O55" s="28"/>
      <c r="P55" s="7"/>
      <c r="Q55" s="7"/>
      <c r="R55" s="28"/>
      <c r="S55" s="91"/>
      <c r="T55" s="89"/>
      <c r="U55" s="92"/>
      <c r="V55" s="89"/>
      <c r="W55" s="89"/>
      <c r="X55" s="89"/>
      <c r="Y55" s="89"/>
      <c r="Z55" s="89"/>
      <c r="AA55" s="89"/>
      <c r="AB55" s="89"/>
      <c r="AC55" s="89"/>
      <c r="AD55" s="89"/>
    </row>
    <row r="56" spans="1:30" ht="12.75" customHeight="1" x14ac:dyDescent="0.3">
      <c r="A56" s="7"/>
      <c r="B56" s="28"/>
      <c r="C56" s="7"/>
      <c r="D56" s="7"/>
      <c r="E56" s="28"/>
      <c r="F56" s="7"/>
      <c r="G56" s="7"/>
      <c r="H56" s="28"/>
      <c r="I56" s="7"/>
      <c r="J56" s="7"/>
      <c r="K56" s="7"/>
      <c r="L56" s="28"/>
      <c r="M56" s="7"/>
      <c r="N56" s="7"/>
      <c r="O56" s="28"/>
      <c r="P56" s="7"/>
      <c r="Q56" s="7"/>
      <c r="R56" s="28"/>
      <c r="S56" s="91"/>
      <c r="T56" s="89"/>
      <c r="U56" s="92"/>
      <c r="V56" s="89"/>
      <c r="W56" s="89"/>
      <c r="X56" s="89"/>
      <c r="Y56" s="89"/>
      <c r="Z56" s="89"/>
      <c r="AA56" s="89"/>
      <c r="AB56" s="89"/>
      <c r="AC56" s="89"/>
      <c r="AD56" s="89"/>
    </row>
    <row r="57" spans="1:30" ht="12.75" customHeight="1" x14ac:dyDescent="0.3">
      <c r="A57" s="7"/>
      <c r="B57" s="28"/>
      <c r="C57" s="7"/>
      <c r="D57" s="7"/>
      <c r="E57" s="28"/>
      <c r="F57" s="7"/>
      <c r="G57" s="7"/>
      <c r="H57" s="28"/>
      <c r="I57" s="7"/>
      <c r="J57" s="7"/>
      <c r="K57" s="7"/>
      <c r="L57" s="28"/>
      <c r="M57" s="7"/>
      <c r="N57" s="7"/>
      <c r="O57" s="28"/>
      <c r="P57" s="7"/>
      <c r="Q57" s="7"/>
      <c r="R57" s="28"/>
      <c r="S57" s="91"/>
      <c r="T57" s="89"/>
      <c r="U57" s="92"/>
      <c r="V57" s="89"/>
      <c r="W57" s="89"/>
      <c r="X57" s="89"/>
      <c r="Y57" s="89"/>
      <c r="Z57" s="89"/>
      <c r="AA57" s="89"/>
      <c r="AB57" s="89"/>
      <c r="AC57" s="89"/>
      <c r="AD57" s="89"/>
    </row>
    <row r="58" spans="1:30" ht="12.75" customHeight="1" x14ac:dyDescent="0.3">
      <c r="A58" s="7"/>
      <c r="B58" s="28"/>
      <c r="C58" s="7"/>
      <c r="D58" s="7"/>
      <c r="E58" s="28"/>
      <c r="F58" s="7"/>
      <c r="G58" s="7"/>
      <c r="H58" s="28"/>
      <c r="I58" s="7"/>
      <c r="J58" s="7"/>
      <c r="K58" s="7"/>
      <c r="L58" s="28"/>
      <c r="M58" s="7"/>
      <c r="N58" s="7"/>
      <c r="O58" s="28"/>
      <c r="P58" s="7"/>
      <c r="Q58" s="7"/>
      <c r="R58" s="28"/>
      <c r="S58" s="91"/>
      <c r="T58" s="89"/>
      <c r="U58" s="92"/>
      <c r="V58" s="89"/>
      <c r="W58" s="89"/>
      <c r="X58" s="89"/>
      <c r="Y58" s="89"/>
      <c r="Z58" s="89"/>
      <c r="AA58" s="89"/>
      <c r="AB58" s="89"/>
      <c r="AC58" s="89"/>
      <c r="AD58" s="89"/>
    </row>
    <row r="59" spans="1:30" ht="12.75" customHeight="1" x14ac:dyDescent="0.3">
      <c r="A59" s="7"/>
      <c r="B59" s="28"/>
      <c r="C59" s="7"/>
      <c r="D59" s="7"/>
      <c r="E59" s="28"/>
      <c r="F59" s="7"/>
      <c r="G59" s="7"/>
      <c r="H59" s="28"/>
      <c r="I59" s="7"/>
      <c r="J59" s="7"/>
      <c r="K59" s="7"/>
      <c r="L59" s="28"/>
      <c r="M59" s="7"/>
      <c r="N59" s="7"/>
      <c r="O59" s="28"/>
      <c r="P59" s="7"/>
      <c r="Q59" s="7"/>
      <c r="R59" s="28"/>
      <c r="S59" s="91"/>
      <c r="T59" s="89"/>
      <c r="U59" s="92"/>
      <c r="V59" s="89"/>
      <c r="W59" s="89"/>
      <c r="X59" s="89"/>
      <c r="Y59" s="89"/>
      <c r="Z59" s="89"/>
      <c r="AA59" s="89"/>
      <c r="AB59" s="89"/>
      <c r="AC59" s="89"/>
      <c r="AD59" s="89"/>
    </row>
    <row r="60" spans="1:30" ht="12.75" customHeight="1" x14ac:dyDescent="0.2">
      <c r="A60" s="7"/>
      <c r="B60" s="28"/>
      <c r="C60" s="7"/>
      <c r="D60" s="7"/>
      <c r="E60" s="28"/>
      <c r="F60" s="7"/>
      <c r="G60" s="7"/>
      <c r="H60" s="28"/>
      <c r="I60" s="7"/>
      <c r="J60" s="7"/>
      <c r="K60" s="7"/>
      <c r="L60" s="28"/>
      <c r="M60" s="7"/>
      <c r="N60" s="7"/>
      <c r="O60" s="28"/>
      <c r="P60" s="7"/>
      <c r="Q60" s="7"/>
      <c r="R60" s="28"/>
      <c r="T60" s="89"/>
      <c r="U60" s="92"/>
      <c r="V60" s="89"/>
      <c r="W60" s="89"/>
      <c r="X60" s="89"/>
      <c r="Y60" s="89"/>
      <c r="Z60" s="89"/>
      <c r="AA60" s="89"/>
      <c r="AB60" s="89"/>
      <c r="AC60" s="89"/>
      <c r="AD60" s="89"/>
    </row>
    <row r="61" spans="1:30" ht="12.75" customHeight="1" x14ac:dyDescent="0.3">
      <c r="A61" s="7"/>
      <c r="B61" s="28"/>
      <c r="C61" s="7"/>
      <c r="D61" s="7"/>
      <c r="E61" s="28"/>
      <c r="F61" s="7"/>
      <c r="G61" s="7"/>
      <c r="H61" s="28"/>
      <c r="I61" s="7"/>
      <c r="J61" s="7"/>
      <c r="K61" s="7"/>
      <c r="L61" s="28"/>
      <c r="M61" s="7"/>
      <c r="N61" s="7"/>
      <c r="O61" s="28"/>
      <c r="P61" s="7"/>
      <c r="Q61" s="7"/>
      <c r="R61" s="28"/>
      <c r="S61" s="91"/>
      <c r="T61" s="89"/>
      <c r="U61" s="92"/>
      <c r="V61" s="89"/>
      <c r="W61" s="89"/>
      <c r="X61" s="89"/>
      <c r="Y61" s="89"/>
      <c r="Z61" s="89"/>
      <c r="AA61" s="89"/>
      <c r="AB61" s="89"/>
      <c r="AC61" s="89"/>
      <c r="AD61" s="89"/>
    </row>
    <row r="62" spans="1:30" ht="12.75" customHeight="1" x14ac:dyDescent="0.3">
      <c r="A62" s="7"/>
      <c r="B62" s="28"/>
      <c r="C62" s="7"/>
      <c r="D62" s="7"/>
      <c r="E62" s="28"/>
      <c r="F62" s="7"/>
      <c r="G62" s="7"/>
      <c r="H62" s="28"/>
      <c r="I62" s="7"/>
      <c r="J62" s="7"/>
      <c r="K62" s="7"/>
      <c r="L62" s="28"/>
      <c r="M62" s="7"/>
      <c r="N62" s="7"/>
      <c r="O62" s="28"/>
      <c r="P62" s="7"/>
      <c r="Q62" s="7"/>
      <c r="R62" s="28"/>
      <c r="S62" s="91"/>
      <c r="T62" s="89"/>
      <c r="U62" s="92"/>
      <c r="V62" s="89"/>
      <c r="W62" s="89"/>
      <c r="X62" s="89"/>
      <c r="Y62" s="89"/>
      <c r="Z62" s="89"/>
      <c r="AA62" s="89"/>
      <c r="AB62" s="89"/>
      <c r="AC62" s="89"/>
      <c r="AD62" s="89"/>
    </row>
    <row r="63" spans="1:30" ht="24" customHeight="1" x14ac:dyDescent="0.2">
      <c r="A63" s="7"/>
      <c r="B63" s="28"/>
      <c r="C63" s="7"/>
      <c r="D63" s="7"/>
      <c r="E63" s="28"/>
      <c r="F63" s="7"/>
      <c r="G63" s="7"/>
      <c r="H63" s="28"/>
      <c r="I63" s="7"/>
      <c r="J63" s="7"/>
      <c r="K63" s="7"/>
      <c r="L63" s="28"/>
      <c r="M63" s="7"/>
      <c r="N63" s="7"/>
      <c r="O63" s="28"/>
      <c r="P63" s="7"/>
      <c r="Q63" s="7"/>
      <c r="R63" s="28"/>
      <c r="T63" s="89"/>
      <c r="U63" s="92"/>
      <c r="V63" s="89"/>
      <c r="W63" s="89"/>
      <c r="X63" s="89"/>
      <c r="Y63" s="89"/>
      <c r="Z63" s="89"/>
      <c r="AA63" s="89"/>
      <c r="AB63" s="89"/>
      <c r="AC63" s="89"/>
      <c r="AD63" s="89"/>
    </row>
    <row r="64" spans="1:30" ht="37.5" customHeight="1" x14ac:dyDescent="0.3">
      <c r="A64" s="37" t="s">
        <v>5</v>
      </c>
      <c r="B64" s="28"/>
      <c r="C64" s="7"/>
      <c r="D64" s="7"/>
      <c r="E64" s="28"/>
      <c r="F64" s="7"/>
      <c r="G64" s="7"/>
      <c r="H64" s="28"/>
      <c r="I64" s="7"/>
      <c r="J64" s="7"/>
      <c r="K64" s="7"/>
      <c r="L64" s="28"/>
      <c r="M64" s="7"/>
      <c r="N64" s="7"/>
      <c r="O64" s="28"/>
      <c r="P64" s="7"/>
      <c r="Q64" s="7"/>
      <c r="R64" s="28"/>
      <c r="S64" s="100">
        <v>26</v>
      </c>
      <c r="T64" s="89"/>
      <c r="U64" s="92"/>
      <c r="V64" s="89"/>
      <c r="W64" s="89"/>
      <c r="X64" s="89"/>
      <c r="Y64" s="89"/>
      <c r="Z64" s="89"/>
      <c r="AA64" s="89"/>
      <c r="AB64" s="89"/>
      <c r="AC64" s="89"/>
      <c r="AD64" s="89"/>
    </row>
    <row r="65" spans="1:30" x14ac:dyDescent="0.2">
      <c r="B65" s="28"/>
      <c r="C65" s="7"/>
      <c r="D65" s="7"/>
      <c r="E65" s="28"/>
      <c r="F65" s="7"/>
      <c r="G65" s="7"/>
      <c r="H65" s="28"/>
      <c r="I65" s="7"/>
      <c r="J65" s="7"/>
      <c r="K65" s="7"/>
      <c r="L65" s="28"/>
      <c r="M65" s="7"/>
      <c r="N65" s="7"/>
      <c r="O65" s="28"/>
      <c r="P65" s="7"/>
      <c r="Q65" s="7"/>
      <c r="R65" s="28"/>
      <c r="V65" s="89"/>
      <c r="W65" s="89"/>
      <c r="X65" s="89"/>
      <c r="Y65" s="89"/>
      <c r="Z65" s="89"/>
      <c r="AA65" s="89"/>
      <c r="AB65" s="89"/>
      <c r="AC65" s="89"/>
      <c r="AD65" s="89"/>
    </row>
    <row r="66" spans="1:30" ht="18.75" x14ac:dyDescent="0.3">
      <c r="A66" s="7"/>
      <c r="B66" s="28"/>
      <c r="C66" s="7"/>
      <c r="D66" s="7"/>
      <c r="E66" s="28"/>
      <c r="F66" s="7"/>
      <c r="G66" s="7"/>
      <c r="H66" s="28"/>
      <c r="I66" s="7"/>
      <c r="J66" s="7"/>
      <c r="K66" s="7"/>
      <c r="L66" s="28"/>
      <c r="M66" s="7"/>
      <c r="N66" s="7"/>
      <c r="O66" s="28"/>
      <c r="P66" s="7"/>
      <c r="Q66" s="7"/>
      <c r="R66" s="28"/>
      <c r="S66" s="91"/>
      <c r="V66" s="89"/>
      <c r="W66" s="89"/>
      <c r="X66" s="89"/>
      <c r="Y66" s="89"/>
      <c r="Z66" s="89"/>
      <c r="AA66" s="89"/>
      <c r="AB66" s="89"/>
      <c r="AC66" s="89"/>
      <c r="AD66" s="89"/>
    </row>
    <row r="67" spans="1:30" ht="18.75" x14ac:dyDescent="0.3">
      <c r="A67" s="7"/>
      <c r="B67" s="28"/>
      <c r="C67" s="7"/>
      <c r="D67" s="7"/>
      <c r="E67" s="28"/>
      <c r="F67" s="7"/>
      <c r="G67" s="7"/>
      <c r="H67" s="28"/>
      <c r="I67" s="7"/>
      <c r="J67" s="7"/>
      <c r="K67" s="7"/>
      <c r="L67" s="28"/>
      <c r="M67" s="7"/>
      <c r="N67" s="7"/>
      <c r="O67" s="28"/>
      <c r="P67" s="7"/>
      <c r="Q67" s="7"/>
      <c r="R67" s="28"/>
      <c r="S67" s="91"/>
      <c r="V67" s="89"/>
      <c r="W67" s="89"/>
      <c r="X67" s="89"/>
      <c r="Y67" s="89"/>
      <c r="Z67" s="89"/>
      <c r="AA67" s="89"/>
      <c r="AB67" s="89"/>
      <c r="AC67" s="89"/>
      <c r="AD67" s="89"/>
    </row>
    <row r="68" spans="1:30" ht="18.75" x14ac:dyDescent="0.3">
      <c r="A68" s="7"/>
      <c r="B68" s="28"/>
      <c r="C68" s="7"/>
      <c r="D68" s="7"/>
      <c r="E68" s="28"/>
      <c r="F68" s="7"/>
      <c r="G68" s="7"/>
      <c r="H68" s="28"/>
      <c r="I68" s="7"/>
      <c r="J68" s="7"/>
      <c r="K68" s="7"/>
      <c r="L68" s="28"/>
      <c r="M68" s="7"/>
      <c r="N68" s="7"/>
      <c r="O68" s="28"/>
      <c r="P68" s="7"/>
      <c r="Q68" s="7"/>
      <c r="R68" s="28"/>
      <c r="S68" s="91"/>
      <c r="V68" s="89"/>
      <c r="W68" s="89"/>
      <c r="X68" s="89"/>
      <c r="Y68" s="89"/>
      <c r="Z68" s="89"/>
      <c r="AA68" s="89"/>
      <c r="AB68" s="89"/>
      <c r="AC68" s="89"/>
      <c r="AD68" s="89"/>
    </row>
    <row r="69" spans="1:30" ht="18.75" x14ac:dyDescent="0.3">
      <c r="A69" s="7"/>
      <c r="B69" s="28"/>
      <c r="C69" s="7"/>
      <c r="D69" s="7"/>
      <c r="E69" s="28"/>
      <c r="F69" s="7"/>
      <c r="G69" s="7"/>
      <c r="H69" s="28"/>
      <c r="I69" s="7"/>
      <c r="J69" s="7"/>
      <c r="K69" s="7"/>
      <c r="L69" s="28"/>
      <c r="M69" s="7"/>
      <c r="N69" s="7"/>
      <c r="O69" s="28"/>
      <c r="P69" s="7"/>
      <c r="Q69" s="7"/>
      <c r="R69" s="28"/>
      <c r="S69" s="91"/>
      <c r="V69" s="89"/>
      <c r="W69" s="89"/>
      <c r="X69" s="89"/>
      <c r="Y69" s="89"/>
      <c r="Z69" s="89"/>
      <c r="AA69" s="89"/>
      <c r="AB69" s="89"/>
      <c r="AC69" s="89"/>
      <c r="AD69" s="89"/>
    </row>
    <row r="70" spans="1:30" ht="18.75" x14ac:dyDescent="0.3">
      <c r="A70" s="7"/>
      <c r="B70" s="28"/>
      <c r="C70" s="7"/>
      <c r="D70" s="7"/>
      <c r="E70" s="28"/>
      <c r="F70" s="7"/>
      <c r="G70" s="7"/>
      <c r="H70" s="28"/>
      <c r="I70" s="7"/>
      <c r="J70" s="7"/>
      <c r="K70" s="7"/>
      <c r="L70" s="28"/>
      <c r="M70" s="7"/>
      <c r="N70" s="7"/>
      <c r="O70" s="28"/>
      <c r="P70" s="7"/>
      <c r="Q70" s="7"/>
      <c r="R70" s="28"/>
      <c r="S70" s="91"/>
      <c r="V70" s="89"/>
      <c r="W70" s="89"/>
      <c r="X70" s="89"/>
      <c r="Y70" s="89"/>
      <c r="Z70" s="89"/>
      <c r="AA70" s="89"/>
      <c r="AB70" s="89"/>
      <c r="AC70" s="89"/>
      <c r="AD70" s="89"/>
    </row>
    <row r="71" spans="1:30" x14ac:dyDescent="0.2">
      <c r="A71" s="7"/>
      <c r="B71" s="28"/>
      <c r="C71" s="7"/>
      <c r="D71" s="7"/>
      <c r="E71" s="28"/>
      <c r="F71" s="7"/>
      <c r="G71" s="7"/>
      <c r="H71" s="28"/>
      <c r="I71" s="7"/>
      <c r="J71" s="7"/>
      <c r="K71" s="7"/>
      <c r="L71" s="28"/>
      <c r="M71" s="7"/>
      <c r="N71" s="7"/>
      <c r="O71" s="28"/>
      <c r="P71" s="7"/>
      <c r="Q71" s="7"/>
      <c r="R71" s="28"/>
      <c r="V71" s="89"/>
      <c r="W71" s="89"/>
      <c r="X71" s="89"/>
      <c r="Y71" s="89"/>
      <c r="Z71" s="89"/>
      <c r="AA71" s="89"/>
      <c r="AB71" s="89"/>
      <c r="AC71" s="89"/>
      <c r="AD71" s="89"/>
    </row>
    <row r="72" spans="1:30" x14ac:dyDescent="0.2">
      <c r="A72" s="7"/>
      <c r="B72" s="28"/>
      <c r="C72" s="7"/>
      <c r="D72" s="7"/>
      <c r="E72" s="28"/>
      <c r="F72" s="7"/>
      <c r="G72" s="7"/>
      <c r="H72" s="28"/>
      <c r="I72" s="7"/>
      <c r="J72" s="7"/>
      <c r="K72" s="7"/>
      <c r="L72" s="28"/>
      <c r="M72" s="7"/>
      <c r="N72" s="7"/>
      <c r="O72" s="28"/>
      <c r="P72" s="7"/>
      <c r="Q72" s="7"/>
      <c r="R72" s="28"/>
      <c r="V72" s="89"/>
      <c r="W72" s="89"/>
      <c r="X72" s="89"/>
      <c r="Y72" s="89"/>
      <c r="Z72" s="89"/>
      <c r="AA72" s="89"/>
      <c r="AB72" s="89"/>
      <c r="AC72" s="89"/>
      <c r="AD72" s="89"/>
    </row>
    <row r="73" spans="1:30" x14ac:dyDescent="0.2">
      <c r="A73" s="7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28"/>
      <c r="V73" s="89"/>
      <c r="W73" s="89"/>
      <c r="X73" s="89"/>
      <c r="Y73" s="89"/>
      <c r="Z73" s="89"/>
      <c r="AA73" s="89"/>
      <c r="AB73" s="89"/>
      <c r="AC73" s="89"/>
      <c r="AD73" s="89"/>
    </row>
    <row r="74" spans="1:30" x14ac:dyDescent="0.2">
      <c r="A74" s="3"/>
      <c r="B74" s="1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V74" s="89"/>
      <c r="W74" s="89"/>
      <c r="X74" s="89"/>
      <c r="Y74" s="89"/>
      <c r="Z74" s="89"/>
      <c r="AA74" s="89"/>
      <c r="AB74" s="89"/>
      <c r="AC74" s="89"/>
      <c r="AD74" s="89"/>
    </row>
    <row r="77" spans="1:30" x14ac:dyDescent="0.2">
      <c r="U77" s="86"/>
      <c r="V77" s="89"/>
      <c r="W77" s="89"/>
      <c r="X77" s="89"/>
      <c r="Y77" s="89"/>
      <c r="Z77" s="89"/>
      <c r="AA77" s="89"/>
      <c r="AB77" s="89"/>
      <c r="AC77" s="89"/>
      <c r="AD77" s="89"/>
    </row>
    <row r="78" spans="1:30" x14ac:dyDescent="0.2">
      <c r="U78" s="86"/>
      <c r="V78" s="89"/>
      <c r="W78" s="89"/>
      <c r="X78" s="89"/>
      <c r="Y78" s="89"/>
      <c r="Z78" s="89"/>
      <c r="AA78" s="89"/>
      <c r="AB78" s="89"/>
      <c r="AC78" s="89"/>
      <c r="AD78" s="89"/>
    </row>
    <row r="81" spans="1:30" x14ac:dyDescent="0.2">
      <c r="A81" s="17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V81" s="89"/>
      <c r="W81" s="89"/>
      <c r="X81" s="89"/>
      <c r="Y81" s="89"/>
      <c r="Z81" s="89"/>
      <c r="AA81" s="89"/>
      <c r="AB81" s="89"/>
      <c r="AC81" s="89"/>
      <c r="AD81" s="89"/>
    </row>
    <row r="82" spans="1:30" x14ac:dyDescent="0.2">
      <c r="U82" s="86"/>
      <c r="V82" s="89"/>
      <c r="W82" s="89"/>
      <c r="X82" s="89"/>
      <c r="Y82" s="89"/>
      <c r="Z82" s="89"/>
      <c r="AA82" s="89"/>
      <c r="AB82" s="89"/>
      <c r="AC82" s="89"/>
      <c r="AD82" s="89"/>
    </row>
    <row r="83" spans="1:30" x14ac:dyDescent="0.2">
      <c r="U83" s="86"/>
      <c r="V83" s="89"/>
      <c r="W83" s="89"/>
      <c r="X83" s="89"/>
      <c r="Y83" s="89"/>
      <c r="Z83" s="89"/>
      <c r="AA83" s="89"/>
      <c r="AB83" s="89"/>
      <c r="AC83" s="89"/>
      <c r="AD83" s="89"/>
    </row>
    <row r="84" spans="1:30" x14ac:dyDescent="0.2">
      <c r="U84" s="86"/>
      <c r="V84" s="89"/>
      <c r="W84" s="89"/>
      <c r="X84" s="89"/>
      <c r="Y84" s="89"/>
      <c r="Z84" s="89"/>
      <c r="AA84" s="89"/>
      <c r="AB84" s="89"/>
      <c r="AC84" s="89"/>
      <c r="AD84" s="89"/>
    </row>
    <row r="85" spans="1:30" x14ac:dyDescent="0.2">
      <c r="U85" s="86"/>
      <c r="V85" s="89"/>
      <c r="W85" s="89"/>
      <c r="X85" s="89"/>
      <c r="Y85" s="89"/>
      <c r="Z85" s="89"/>
      <c r="AA85" s="89"/>
      <c r="AB85" s="89"/>
      <c r="AC85" s="89"/>
      <c r="AD85" s="89"/>
    </row>
  </sheetData>
  <mergeCells count="21">
    <mergeCell ref="D27:R27"/>
    <mergeCell ref="A30:R30"/>
    <mergeCell ref="A46:R46"/>
    <mergeCell ref="W23:Y23"/>
    <mergeCell ref="A24:N24"/>
    <mergeCell ref="B25:P25"/>
    <mergeCell ref="C26:Q26"/>
    <mergeCell ref="C9:D9"/>
    <mergeCell ref="J9:K9"/>
    <mergeCell ref="P9:Q9"/>
    <mergeCell ref="C10:D10"/>
    <mergeCell ref="J10:K10"/>
    <mergeCell ref="P10:Q10"/>
    <mergeCell ref="C8:D8"/>
    <mergeCell ref="J8:K8"/>
    <mergeCell ref="P8:Q8"/>
    <mergeCell ref="A4:R4"/>
    <mergeCell ref="AC6:AE6"/>
    <mergeCell ref="C7:D7"/>
    <mergeCell ref="J7:K7"/>
    <mergeCell ref="P7:Q7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0"/>
  <sheetViews>
    <sheetView workbookViewId="0"/>
  </sheetViews>
  <sheetFormatPr defaultRowHeight="12.75" x14ac:dyDescent="0.2"/>
  <cols>
    <col min="1" max="2" width="6" style="2" customWidth="1"/>
    <col min="3" max="3" width="3.42578125" style="2" customWidth="1"/>
    <col min="4" max="5" width="6" style="2" customWidth="1"/>
    <col min="6" max="6" width="3.140625" style="2" customWidth="1"/>
    <col min="7" max="8" width="6" style="2" customWidth="1"/>
    <col min="9" max="10" width="2" style="2" customWidth="1"/>
    <col min="11" max="12" width="6" style="2" customWidth="1"/>
    <col min="13" max="13" width="3.140625" style="2" customWidth="1"/>
    <col min="14" max="15" width="6" style="2" customWidth="1"/>
    <col min="16" max="16" width="3.42578125" style="2" customWidth="1"/>
    <col min="17" max="18" width="6" style="2" customWidth="1"/>
    <col min="19" max="19" width="5" style="92" customWidth="1"/>
    <col min="20" max="20" width="12.5703125" style="63" customWidth="1"/>
    <col min="21" max="16384" width="9.140625" style="2"/>
  </cols>
  <sheetData>
    <row r="1" spans="1:20" x14ac:dyDescent="0.2">
      <c r="A1" s="18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</row>
    <row r="2" spans="1:20" x14ac:dyDescent="0.2">
      <c r="A2" s="18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</row>
    <row r="3" spans="1:20" x14ac:dyDescent="0.2">
      <c r="A3" s="18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</row>
    <row r="4" spans="1:20" x14ac:dyDescent="0.2">
      <c r="A4" s="158" t="s">
        <v>33</v>
      </c>
      <c r="B4" s="159"/>
      <c r="C4" s="159"/>
      <c r="D4" s="159"/>
      <c r="E4" s="159"/>
      <c r="F4" s="159"/>
      <c r="G4" s="159"/>
      <c r="H4" s="159"/>
      <c r="I4" s="159"/>
      <c r="J4" s="159"/>
      <c r="K4" s="159"/>
      <c r="L4" s="159"/>
      <c r="M4" s="159"/>
      <c r="N4" s="159"/>
      <c r="O4" s="159"/>
      <c r="P4" s="159"/>
      <c r="Q4" s="159"/>
      <c r="R4" s="159"/>
    </row>
    <row r="5" spans="1:20" ht="9" customHeight="1" x14ac:dyDescent="0.2">
      <c r="A5" s="17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</row>
    <row r="6" spans="1:20" ht="12" customHeight="1" x14ac:dyDescent="0.2">
      <c r="A6" s="24" t="s">
        <v>20</v>
      </c>
      <c r="B6" s="25"/>
      <c r="C6" s="25"/>
      <c r="D6" s="25"/>
      <c r="E6" s="26"/>
      <c r="G6" s="24" t="s">
        <v>9</v>
      </c>
      <c r="H6" s="25"/>
      <c r="I6" s="25"/>
      <c r="J6" s="25"/>
      <c r="K6" s="25"/>
      <c r="L6" s="26"/>
      <c r="N6" s="24" t="s">
        <v>10</v>
      </c>
      <c r="O6" s="25"/>
      <c r="P6" s="25"/>
      <c r="Q6" s="25"/>
      <c r="R6" s="26"/>
    </row>
    <row r="7" spans="1:20" s="5" customFormat="1" ht="12" customHeight="1" x14ac:dyDescent="0.2">
      <c r="A7" s="9" t="s">
        <v>6</v>
      </c>
      <c r="B7" s="8"/>
      <c r="C7" s="155">
        <v>2376</v>
      </c>
      <c r="D7" s="155"/>
      <c r="E7" s="10">
        <f>C7/T7</f>
        <v>0.68099742046431644</v>
      </c>
      <c r="G7" s="14" t="s">
        <v>6</v>
      </c>
      <c r="I7" s="20"/>
      <c r="J7" s="155">
        <v>179</v>
      </c>
      <c r="K7" s="155"/>
      <c r="L7" s="10">
        <f>J7/T7</f>
        <v>5.1304098595586128E-2</v>
      </c>
      <c r="N7" s="14" t="s">
        <v>6</v>
      </c>
      <c r="P7" s="155">
        <v>934</v>
      </c>
      <c r="Q7" s="155"/>
      <c r="R7" s="10">
        <f>P7/T7</f>
        <v>0.26769848094009746</v>
      </c>
      <c r="S7" s="93"/>
      <c r="T7" s="63">
        <v>3489</v>
      </c>
    </row>
    <row r="8" spans="1:20" s="5" customFormat="1" ht="12" customHeight="1" x14ac:dyDescent="0.2">
      <c r="A8" s="9" t="s">
        <v>7</v>
      </c>
      <c r="B8" s="8"/>
      <c r="C8" s="156">
        <v>88</v>
      </c>
      <c r="D8" s="156"/>
      <c r="E8" s="10">
        <f>C8/T8</f>
        <v>0.49162011173184356</v>
      </c>
      <c r="G8" s="9" t="s">
        <v>7</v>
      </c>
      <c r="I8" s="20"/>
      <c r="J8" s="156">
        <v>16</v>
      </c>
      <c r="K8" s="156"/>
      <c r="L8" s="10">
        <f>J8/T8</f>
        <v>8.9385474860335198E-2</v>
      </c>
      <c r="N8" s="9" t="s">
        <v>7</v>
      </c>
      <c r="P8" s="156">
        <v>75</v>
      </c>
      <c r="Q8" s="156"/>
      <c r="R8" s="10">
        <f>P8/T8</f>
        <v>0.41899441340782123</v>
      </c>
      <c r="S8" s="93"/>
      <c r="T8" s="63">
        <v>179</v>
      </c>
    </row>
    <row r="9" spans="1:20" s="5" customFormat="1" ht="12" customHeight="1" x14ac:dyDescent="0.2">
      <c r="A9" s="9" t="s">
        <v>8</v>
      </c>
      <c r="B9" s="8"/>
      <c r="C9" s="156">
        <v>2949</v>
      </c>
      <c r="D9" s="156"/>
      <c r="E9" s="10">
        <f>C9/T9</f>
        <v>0.67980636237897651</v>
      </c>
      <c r="G9" s="9" t="s">
        <v>8</v>
      </c>
      <c r="I9" s="20"/>
      <c r="J9" s="156">
        <v>224</v>
      </c>
      <c r="K9" s="156"/>
      <c r="L9" s="10">
        <f>J9/T9</f>
        <v>5.1636698939603501E-2</v>
      </c>
      <c r="N9" s="9" t="s">
        <v>8</v>
      </c>
      <c r="P9" s="156">
        <v>1165</v>
      </c>
      <c r="Q9" s="156"/>
      <c r="R9" s="10">
        <f>P9/T9</f>
        <v>0.26855693868142</v>
      </c>
      <c r="S9" s="93"/>
      <c r="T9" s="63">
        <v>4338</v>
      </c>
    </row>
    <row r="10" spans="1:20" ht="12" customHeight="1" x14ac:dyDescent="0.2">
      <c r="A10" s="11" t="s">
        <v>29</v>
      </c>
      <c r="B10" s="12"/>
      <c r="C10" s="157">
        <v>283</v>
      </c>
      <c r="D10" s="157"/>
      <c r="E10" s="13">
        <f>C10/T9</f>
        <v>6.5237436606731217E-2</v>
      </c>
      <c r="F10" s="5"/>
      <c r="G10" s="11" t="s">
        <v>29</v>
      </c>
      <c r="H10" s="6"/>
      <c r="I10" s="21"/>
      <c r="J10" s="157">
        <v>45</v>
      </c>
      <c r="K10" s="157"/>
      <c r="L10" s="13">
        <f>J10/T9</f>
        <v>1.0373443983402489E-2</v>
      </c>
      <c r="M10" s="5"/>
      <c r="N10" s="11" t="s">
        <v>29</v>
      </c>
      <c r="O10" s="6"/>
      <c r="P10" s="157">
        <v>124</v>
      </c>
      <c r="Q10" s="157"/>
      <c r="R10" s="13">
        <f>P10/T9</f>
        <v>2.8584601198709082E-2</v>
      </c>
      <c r="T10" s="64">
        <v>452</v>
      </c>
    </row>
    <row r="11" spans="1:20" ht="12" customHeight="1" x14ac:dyDescent="0.2">
      <c r="A11" s="1"/>
      <c r="D11" s="1"/>
      <c r="G11" s="1"/>
      <c r="K11" s="1"/>
      <c r="N11" s="1"/>
      <c r="P11" s="19"/>
      <c r="Q11" s="1"/>
      <c r="T11" s="64"/>
    </row>
    <row r="12" spans="1:20" ht="12" customHeight="1" x14ac:dyDescent="0.2">
      <c r="A12" s="22" t="s">
        <v>18</v>
      </c>
      <c r="B12" s="23"/>
      <c r="D12" s="22" t="s">
        <v>19</v>
      </c>
      <c r="E12" s="23"/>
      <c r="G12" s="22" t="s">
        <v>18</v>
      </c>
      <c r="H12" s="23"/>
      <c r="K12" s="22" t="s">
        <v>19</v>
      </c>
      <c r="L12" s="23"/>
      <c r="N12" s="22" t="s">
        <v>18</v>
      </c>
      <c r="O12" s="23"/>
      <c r="Q12" s="22" t="s">
        <v>19</v>
      </c>
      <c r="R12" s="23"/>
    </row>
    <row r="13" spans="1:20" ht="12" customHeight="1" x14ac:dyDescent="0.2">
      <c r="A13" s="33" t="s">
        <v>6</v>
      </c>
      <c r="B13" s="43">
        <v>1610</v>
      </c>
      <c r="C13" s="32"/>
      <c r="D13" s="33" t="s">
        <v>6</v>
      </c>
      <c r="E13" s="34">
        <v>547</v>
      </c>
      <c r="F13" s="32"/>
      <c r="G13" s="33" t="s">
        <v>6</v>
      </c>
      <c r="H13" s="34">
        <v>107</v>
      </c>
      <c r="I13" s="32"/>
      <c r="J13" s="32"/>
      <c r="K13" s="33" t="s">
        <v>6</v>
      </c>
      <c r="L13" s="34">
        <v>56</v>
      </c>
      <c r="M13" s="32"/>
      <c r="N13" s="33" t="s">
        <v>6</v>
      </c>
      <c r="O13" s="34">
        <v>564</v>
      </c>
      <c r="P13" s="32"/>
      <c r="Q13" s="33" t="s">
        <v>6</v>
      </c>
      <c r="R13" s="34">
        <v>288</v>
      </c>
      <c r="T13" s="65"/>
    </row>
    <row r="14" spans="1:20" ht="12" customHeight="1" x14ac:dyDescent="0.2">
      <c r="A14" s="33" t="s">
        <v>11</v>
      </c>
      <c r="B14" s="43">
        <v>26</v>
      </c>
      <c r="C14" s="32"/>
      <c r="D14" s="33" t="s">
        <v>11</v>
      </c>
      <c r="E14" s="34">
        <v>48</v>
      </c>
      <c r="F14" s="32"/>
      <c r="G14" s="33" t="s">
        <v>11</v>
      </c>
      <c r="H14" s="34">
        <v>7</v>
      </c>
      <c r="I14" s="32"/>
      <c r="J14" s="32"/>
      <c r="K14" s="33" t="s">
        <v>11</v>
      </c>
      <c r="L14" s="34">
        <v>7</v>
      </c>
      <c r="M14" s="32"/>
      <c r="N14" s="33" t="s">
        <v>11</v>
      </c>
      <c r="O14" s="34">
        <v>18</v>
      </c>
      <c r="P14" s="32"/>
      <c r="Q14" s="33" t="s">
        <v>11</v>
      </c>
      <c r="R14" s="34">
        <v>53</v>
      </c>
      <c r="T14" s="65"/>
    </row>
    <row r="15" spans="1:20" ht="12" customHeight="1" x14ac:dyDescent="0.2">
      <c r="A15" s="33" t="s">
        <v>12</v>
      </c>
      <c r="B15" s="43">
        <v>1853</v>
      </c>
      <c r="C15" s="32"/>
      <c r="D15" s="33" t="s">
        <v>12</v>
      </c>
      <c r="E15" s="34">
        <v>834</v>
      </c>
      <c r="F15" s="32"/>
      <c r="G15" s="33" t="s">
        <v>12</v>
      </c>
      <c r="H15" s="34">
        <v>118</v>
      </c>
      <c r="I15" s="32"/>
      <c r="J15" s="32"/>
      <c r="K15" s="33" t="s">
        <v>12</v>
      </c>
      <c r="L15" s="34">
        <v>78</v>
      </c>
      <c r="M15" s="32"/>
      <c r="N15" s="33" t="s">
        <v>12</v>
      </c>
      <c r="O15" s="34">
        <v>655</v>
      </c>
      <c r="P15" s="32"/>
      <c r="Q15" s="33" t="s">
        <v>12</v>
      </c>
      <c r="R15" s="34">
        <v>403</v>
      </c>
      <c r="T15" s="65"/>
    </row>
    <row r="16" spans="1:20" ht="12" customHeight="1" x14ac:dyDescent="0.2">
      <c r="A16" s="35" t="s">
        <v>29</v>
      </c>
      <c r="B16" s="48">
        <v>113</v>
      </c>
      <c r="C16" s="32"/>
      <c r="D16" s="35" t="s">
        <v>29</v>
      </c>
      <c r="E16" s="49">
        <v>126</v>
      </c>
      <c r="F16" s="32"/>
      <c r="G16" s="35" t="s">
        <v>29</v>
      </c>
      <c r="H16" s="49">
        <v>14</v>
      </c>
      <c r="I16" s="32"/>
      <c r="J16" s="32"/>
      <c r="K16" s="35" t="s">
        <v>29</v>
      </c>
      <c r="L16" s="49">
        <v>24</v>
      </c>
      <c r="M16" s="32"/>
      <c r="N16" s="35" t="s">
        <v>29</v>
      </c>
      <c r="O16" s="49">
        <v>37</v>
      </c>
      <c r="P16" s="32"/>
      <c r="Q16" s="35" t="s">
        <v>29</v>
      </c>
      <c r="R16" s="49">
        <v>71</v>
      </c>
      <c r="T16" s="65"/>
    </row>
    <row r="17" spans="1:20" ht="12" customHeight="1" x14ac:dyDescent="0.2">
      <c r="A17" s="31"/>
      <c r="B17" s="41"/>
      <c r="C17" s="7"/>
      <c r="D17" s="36"/>
      <c r="F17" s="7"/>
      <c r="G17" s="31"/>
      <c r="I17" s="7"/>
      <c r="J17" s="7"/>
      <c r="K17" s="36"/>
      <c r="M17" s="7"/>
      <c r="N17" s="31"/>
      <c r="P17" s="7"/>
      <c r="Q17" s="36"/>
    </row>
    <row r="18" spans="1:20" ht="12" customHeight="1" x14ac:dyDescent="0.2">
      <c r="A18" s="22" t="s">
        <v>17</v>
      </c>
      <c r="B18" s="44"/>
      <c r="C18" s="7"/>
      <c r="D18" s="22" t="s">
        <v>21</v>
      </c>
      <c r="E18" s="23"/>
      <c r="F18" s="7"/>
      <c r="G18" s="22" t="s">
        <v>17</v>
      </c>
      <c r="H18" s="23"/>
      <c r="I18" s="7"/>
      <c r="J18" s="7"/>
      <c r="K18" s="22" t="s">
        <v>21</v>
      </c>
      <c r="L18" s="23"/>
      <c r="M18" s="7"/>
      <c r="N18" s="22" t="s">
        <v>17</v>
      </c>
      <c r="O18" s="23"/>
      <c r="P18" s="7"/>
      <c r="Q18" s="22" t="s">
        <v>21</v>
      </c>
      <c r="R18" s="23"/>
      <c r="T18" s="134"/>
    </row>
    <row r="19" spans="1:20" ht="12" customHeight="1" x14ac:dyDescent="0.2">
      <c r="A19" s="15" t="s">
        <v>6</v>
      </c>
      <c r="B19" s="43">
        <v>1061</v>
      </c>
      <c r="C19" s="7"/>
      <c r="D19" s="38" t="s">
        <v>6</v>
      </c>
      <c r="E19" s="39">
        <v>227</v>
      </c>
      <c r="F19" s="42"/>
      <c r="G19" s="38" t="s">
        <v>6</v>
      </c>
      <c r="H19" s="39">
        <v>64</v>
      </c>
      <c r="I19" s="42"/>
      <c r="J19" s="42"/>
      <c r="K19" s="38" t="s">
        <v>6</v>
      </c>
      <c r="L19" s="39">
        <v>24</v>
      </c>
      <c r="M19" s="42"/>
      <c r="N19" s="38" t="s">
        <v>6</v>
      </c>
      <c r="O19" s="45">
        <v>391</v>
      </c>
      <c r="P19" s="42"/>
      <c r="Q19" s="38" t="s">
        <v>6</v>
      </c>
      <c r="R19" s="39">
        <v>133</v>
      </c>
      <c r="T19" s="67"/>
    </row>
    <row r="20" spans="1:20" x14ac:dyDescent="0.2">
      <c r="A20" s="15" t="s">
        <v>11</v>
      </c>
      <c r="B20" s="43">
        <v>14</v>
      </c>
      <c r="C20" s="7"/>
      <c r="D20" s="38" t="s">
        <v>11</v>
      </c>
      <c r="E20" s="39">
        <v>20</v>
      </c>
      <c r="F20" s="42"/>
      <c r="G20" s="38" t="s">
        <v>11</v>
      </c>
      <c r="H20" s="39">
        <v>3</v>
      </c>
      <c r="I20" s="42"/>
      <c r="J20" s="42"/>
      <c r="K20" s="38" t="s">
        <v>11</v>
      </c>
      <c r="L20" s="39">
        <v>2</v>
      </c>
      <c r="M20" s="42"/>
      <c r="N20" s="38" t="s">
        <v>11</v>
      </c>
      <c r="O20" s="45">
        <v>8</v>
      </c>
      <c r="P20" s="42"/>
      <c r="Q20" s="38" t="s">
        <v>11</v>
      </c>
      <c r="R20" s="39">
        <v>30</v>
      </c>
      <c r="T20" s="67"/>
    </row>
    <row r="21" spans="1:20" ht="12.75" customHeight="1" x14ac:dyDescent="0.2">
      <c r="A21" s="15" t="s">
        <v>12</v>
      </c>
      <c r="B21" s="43">
        <v>1220</v>
      </c>
      <c r="C21" s="7"/>
      <c r="D21" s="38" t="s">
        <v>12</v>
      </c>
      <c r="E21" s="39">
        <v>387</v>
      </c>
      <c r="F21" s="42"/>
      <c r="G21" s="38" t="s">
        <v>12</v>
      </c>
      <c r="H21" s="39">
        <v>64</v>
      </c>
      <c r="I21" s="42"/>
      <c r="J21" s="42"/>
      <c r="K21" s="38" t="s">
        <v>12</v>
      </c>
      <c r="L21" s="39">
        <v>39</v>
      </c>
      <c r="M21" s="42"/>
      <c r="N21" s="38" t="s">
        <v>12</v>
      </c>
      <c r="O21" s="45">
        <v>446</v>
      </c>
      <c r="P21" s="42"/>
      <c r="Q21" s="38" t="s">
        <v>12</v>
      </c>
      <c r="R21" s="39">
        <v>182</v>
      </c>
      <c r="T21" s="67"/>
    </row>
    <row r="22" spans="1:20" ht="12.75" customHeight="1" x14ac:dyDescent="0.2">
      <c r="A22" s="35" t="s">
        <v>29</v>
      </c>
      <c r="B22" s="48">
        <v>47</v>
      </c>
      <c r="C22" s="7"/>
      <c r="D22" s="35" t="s">
        <v>29</v>
      </c>
      <c r="E22" s="40">
        <v>53</v>
      </c>
      <c r="F22" s="42"/>
      <c r="G22" s="46" t="s">
        <v>29</v>
      </c>
      <c r="H22" s="40">
        <v>5</v>
      </c>
      <c r="I22" s="42"/>
      <c r="J22" s="42"/>
      <c r="K22" s="46" t="s">
        <v>29</v>
      </c>
      <c r="L22" s="40">
        <v>7</v>
      </c>
      <c r="M22" s="42"/>
      <c r="N22" s="46" t="s">
        <v>29</v>
      </c>
      <c r="O22" s="47">
        <v>20</v>
      </c>
      <c r="P22" s="42"/>
      <c r="Q22" s="46" t="s">
        <v>29</v>
      </c>
      <c r="R22" s="40">
        <v>27</v>
      </c>
      <c r="T22" s="67"/>
    </row>
    <row r="23" spans="1:20" ht="12" customHeight="1" x14ac:dyDescent="0.2">
      <c r="A23" s="54"/>
      <c r="B23" s="54"/>
      <c r="C23" s="55"/>
      <c r="D23" s="55"/>
      <c r="E23" s="56"/>
      <c r="F23" s="55"/>
      <c r="G23" s="55"/>
      <c r="H23" s="56"/>
      <c r="I23" s="55"/>
      <c r="J23" s="55"/>
      <c r="K23" s="55"/>
      <c r="L23" s="56"/>
      <c r="M23" s="55"/>
      <c r="N23" s="55"/>
      <c r="O23" s="56"/>
      <c r="P23" s="55"/>
      <c r="Q23" s="55"/>
      <c r="R23" s="56"/>
      <c r="T23" s="68"/>
    </row>
    <row r="24" spans="1:20" ht="13.5" customHeight="1" x14ac:dyDescent="0.2">
      <c r="A24" s="161" t="s">
        <v>34</v>
      </c>
      <c r="B24" s="161"/>
      <c r="C24" s="161"/>
      <c r="D24" s="161"/>
      <c r="E24" s="161"/>
      <c r="F24" s="161"/>
      <c r="G24" s="161"/>
      <c r="H24" s="161"/>
      <c r="I24" s="161"/>
      <c r="J24" s="161"/>
      <c r="K24" s="161"/>
      <c r="L24" s="161"/>
      <c r="M24" s="161"/>
      <c r="N24" s="161"/>
      <c r="O24" s="59"/>
      <c r="P24" s="59"/>
      <c r="Q24" s="59"/>
      <c r="R24" s="59"/>
      <c r="T24" s="65"/>
    </row>
    <row r="25" spans="1:20" ht="13.5" customHeight="1" x14ac:dyDescent="0.2">
      <c r="A25" s="60"/>
      <c r="B25" s="161" t="s">
        <v>35</v>
      </c>
      <c r="C25" s="161"/>
      <c r="D25" s="161"/>
      <c r="E25" s="161"/>
      <c r="F25" s="161"/>
      <c r="G25" s="161"/>
      <c r="H25" s="161"/>
      <c r="I25" s="161"/>
      <c r="J25" s="161"/>
      <c r="K25" s="161"/>
      <c r="L25" s="161"/>
      <c r="M25" s="161"/>
      <c r="N25" s="161"/>
      <c r="O25" s="161"/>
      <c r="P25" s="161"/>
      <c r="Q25" s="59"/>
      <c r="R25" s="59"/>
      <c r="T25" s="65"/>
    </row>
    <row r="26" spans="1:20" ht="13.5" customHeight="1" x14ac:dyDescent="0.2">
      <c r="A26" s="60"/>
      <c r="B26" s="60"/>
      <c r="C26" s="161" t="s">
        <v>37</v>
      </c>
      <c r="D26" s="161"/>
      <c r="E26" s="161"/>
      <c r="F26" s="161"/>
      <c r="G26" s="161"/>
      <c r="H26" s="161"/>
      <c r="I26" s="161"/>
      <c r="J26" s="161"/>
      <c r="K26" s="161"/>
      <c r="L26" s="161"/>
      <c r="M26" s="161"/>
      <c r="N26" s="161"/>
      <c r="O26" s="161"/>
      <c r="P26" s="161"/>
      <c r="Q26" s="161"/>
      <c r="R26" s="57"/>
      <c r="T26" s="65"/>
    </row>
    <row r="27" spans="1:20" ht="13.5" customHeight="1" x14ac:dyDescent="0.2">
      <c r="A27" s="60"/>
      <c r="B27" s="60"/>
      <c r="C27" s="61"/>
      <c r="D27" s="161" t="s">
        <v>36</v>
      </c>
      <c r="E27" s="161"/>
      <c r="F27" s="161"/>
      <c r="G27" s="161"/>
      <c r="H27" s="161"/>
      <c r="I27" s="161"/>
      <c r="J27" s="161"/>
      <c r="K27" s="161"/>
      <c r="L27" s="161"/>
      <c r="M27" s="161"/>
      <c r="N27" s="161"/>
      <c r="O27" s="161"/>
      <c r="P27" s="161"/>
      <c r="Q27" s="161"/>
      <c r="R27" s="161"/>
      <c r="T27" s="65"/>
    </row>
    <row r="28" spans="1:20" ht="13.5" customHeight="1" x14ac:dyDescent="0.2">
      <c r="A28" s="50"/>
      <c r="B28" s="58"/>
      <c r="C28" s="54"/>
      <c r="D28" s="54"/>
      <c r="E28" s="55"/>
      <c r="F28" s="55"/>
      <c r="G28" s="55"/>
      <c r="H28" s="57"/>
      <c r="I28" s="57"/>
      <c r="J28" s="57"/>
      <c r="K28" s="50"/>
      <c r="L28" s="58"/>
      <c r="M28" s="54"/>
      <c r="N28" s="55"/>
      <c r="O28" s="55"/>
      <c r="P28" s="55"/>
      <c r="Q28" s="55"/>
      <c r="R28" s="57"/>
      <c r="T28" s="65"/>
    </row>
    <row r="29" spans="1:20" ht="15" x14ac:dyDescent="0.2">
      <c r="A29" s="51"/>
      <c r="B29" s="52"/>
      <c r="C29" s="53"/>
      <c r="D29" s="53"/>
      <c r="E29" s="51"/>
      <c r="F29" s="53"/>
      <c r="G29" s="53"/>
      <c r="H29" s="53"/>
      <c r="I29" s="53"/>
      <c r="J29" s="53"/>
      <c r="K29" s="51"/>
      <c r="L29" s="52"/>
      <c r="M29" s="53"/>
      <c r="N29" s="53"/>
      <c r="O29" s="53"/>
      <c r="P29" s="53"/>
      <c r="Q29" s="53"/>
      <c r="R29" s="53"/>
    </row>
    <row r="30" spans="1:20" x14ac:dyDescent="0.2">
      <c r="B30" s="28"/>
      <c r="C30" s="7"/>
      <c r="D30" s="7"/>
      <c r="E30" s="28"/>
      <c r="F30" s="7"/>
      <c r="G30" s="7"/>
      <c r="H30" s="28"/>
      <c r="I30" s="7"/>
      <c r="J30" s="7"/>
      <c r="K30" s="7"/>
      <c r="L30" s="28"/>
      <c r="M30" s="7"/>
      <c r="N30" s="7"/>
      <c r="O30" s="28"/>
      <c r="P30" s="7"/>
      <c r="Q30" s="7"/>
      <c r="R30" s="28"/>
    </row>
    <row r="31" spans="1:20" ht="18.75" x14ac:dyDescent="0.3">
      <c r="A31" s="7"/>
      <c r="B31" s="28"/>
      <c r="C31" s="7"/>
      <c r="D31" s="7"/>
      <c r="E31" s="28"/>
      <c r="F31" s="7"/>
      <c r="G31" s="7"/>
      <c r="H31" s="28"/>
      <c r="I31" s="7"/>
      <c r="J31" s="7"/>
      <c r="K31" s="7"/>
      <c r="L31" s="28"/>
      <c r="M31" s="7"/>
      <c r="N31" s="7"/>
      <c r="O31" s="28"/>
      <c r="P31" s="7"/>
      <c r="Q31" s="7"/>
      <c r="R31" s="28"/>
      <c r="S31" s="99"/>
    </row>
    <row r="32" spans="1:20" ht="18.75" x14ac:dyDescent="0.3">
      <c r="A32" s="7"/>
      <c r="B32" s="28"/>
      <c r="C32" s="7"/>
      <c r="D32" s="7"/>
      <c r="E32" s="28"/>
      <c r="F32" s="7"/>
      <c r="G32" s="7"/>
      <c r="H32" s="28"/>
      <c r="I32" s="7"/>
      <c r="J32" s="7"/>
      <c r="K32" s="7"/>
      <c r="L32" s="28"/>
      <c r="M32" s="7"/>
      <c r="N32" s="7"/>
      <c r="O32" s="28"/>
      <c r="P32" s="7"/>
      <c r="Q32" s="7"/>
      <c r="R32" s="28"/>
      <c r="S32" s="99"/>
    </row>
    <row r="33" spans="1:19" ht="18.75" x14ac:dyDescent="0.3">
      <c r="A33" s="7"/>
      <c r="B33" s="28"/>
      <c r="C33" s="7"/>
      <c r="D33" s="7"/>
      <c r="E33" s="28"/>
      <c r="F33" s="7"/>
      <c r="G33" s="7"/>
      <c r="H33" s="28"/>
      <c r="I33" s="7"/>
      <c r="J33" s="7"/>
      <c r="K33" s="7"/>
      <c r="L33" s="28"/>
      <c r="M33" s="7"/>
      <c r="N33" s="7"/>
      <c r="O33" s="28"/>
      <c r="P33" s="7"/>
      <c r="Q33" s="7"/>
      <c r="R33" s="28"/>
      <c r="S33" s="99"/>
    </row>
    <row r="34" spans="1:19" ht="18.75" x14ac:dyDescent="0.3">
      <c r="A34" s="7"/>
      <c r="B34" s="28"/>
      <c r="C34" s="7"/>
      <c r="D34" s="7"/>
      <c r="E34" s="28"/>
      <c r="F34" s="7"/>
      <c r="G34" s="7"/>
      <c r="H34" s="28"/>
      <c r="I34" s="7"/>
      <c r="J34" s="7"/>
      <c r="K34" s="7"/>
      <c r="L34" s="28"/>
      <c r="M34" s="7"/>
      <c r="N34" s="7"/>
      <c r="O34" s="28"/>
      <c r="P34" s="7"/>
      <c r="Q34" s="7"/>
      <c r="R34" s="28"/>
      <c r="S34" s="99"/>
    </row>
    <row r="35" spans="1:19" ht="18.75" x14ac:dyDescent="0.3">
      <c r="A35" s="7"/>
      <c r="B35" s="28"/>
      <c r="C35" s="7"/>
      <c r="D35" s="7"/>
      <c r="E35" s="28"/>
      <c r="F35" s="7"/>
      <c r="G35" s="7"/>
      <c r="H35" s="28"/>
      <c r="I35" s="7"/>
      <c r="J35" s="7"/>
      <c r="K35" s="7"/>
      <c r="L35" s="28"/>
      <c r="M35" s="7"/>
      <c r="N35" s="7"/>
      <c r="O35" s="28"/>
      <c r="P35" s="7"/>
      <c r="Q35" s="7"/>
      <c r="R35" s="28"/>
      <c r="S35" s="99"/>
    </row>
    <row r="36" spans="1:19" x14ac:dyDescent="0.2">
      <c r="A36" s="7"/>
      <c r="B36" s="28"/>
      <c r="C36" s="7"/>
      <c r="D36" s="7"/>
      <c r="E36" s="28"/>
      <c r="F36" s="7"/>
      <c r="G36" s="7"/>
      <c r="H36" s="28"/>
      <c r="I36" s="7"/>
      <c r="J36" s="7"/>
      <c r="K36" s="7"/>
      <c r="L36" s="28"/>
      <c r="M36" s="7"/>
      <c r="N36" s="7"/>
      <c r="O36" s="28"/>
      <c r="P36" s="7"/>
      <c r="Q36" s="7"/>
      <c r="R36" s="28"/>
    </row>
    <row r="40" spans="1:19" x14ac:dyDescent="0.2">
      <c r="A40" s="17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</row>
  </sheetData>
  <mergeCells count="17">
    <mergeCell ref="C8:D8"/>
    <mergeCell ref="J8:K8"/>
    <mergeCell ref="P8:Q8"/>
    <mergeCell ref="A4:R4"/>
    <mergeCell ref="C7:D7"/>
    <mergeCell ref="J7:K7"/>
    <mergeCell ref="P7:Q7"/>
    <mergeCell ref="D27:R27"/>
    <mergeCell ref="A24:N24"/>
    <mergeCell ref="B25:P25"/>
    <mergeCell ref="C26:Q26"/>
    <mergeCell ref="C9:D9"/>
    <mergeCell ref="J9:K9"/>
    <mergeCell ref="P9:Q9"/>
    <mergeCell ref="C10:D10"/>
    <mergeCell ref="J10:K10"/>
    <mergeCell ref="P10:Q10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6"/>
  <sheetViews>
    <sheetView topLeftCell="A3" workbookViewId="0">
      <selection activeCell="A3" sqref="A3"/>
    </sheetView>
  </sheetViews>
  <sheetFormatPr defaultRowHeight="12.75" x14ac:dyDescent="0.2"/>
  <cols>
    <col min="1" max="2" width="6" style="2" customWidth="1"/>
    <col min="3" max="3" width="3.42578125" style="2" customWidth="1"/>
    <col min="4" max="5" width="6" style="2" customWidth="1"/>
    <col min="6" max="6" width="3.140625" style="2" customWidth="1"/>
    <col min="7" max="8" width="6" style="2" customWidth="1"/>
    <col min="9" max="10" width="2" style="2" customWidth="1"/>
    <col min="11" max="12" width="6" style="2" customWidth="1"/>
    <col min="13" max="13" width="3.140625" style="2" customWidth="1"/>
    <col min="14" max="15" width="6" style="2" customWidth="1"/>
    <col min="16" max="16" width="3.42578125" style="2" customWidth="1"/>
    <col min="17" max="18" width="6" style="2" customWidth="1"/>
    <col min="19" max="19" width="5" style="2" customWidth="1"/>
    <col min="20" max="20" width="12.5703125" style="63" customWidth="1"/>
    <col min="21" max="22" width="6.5703125" style="147" customWidth="1"/>
    <col min="23" max="23" width="6.5703125" style="2" customWidth="1"/>
    <col min="24" max="24" width="6.140625" style="2" customWidth="1"/>
    <col min="25" max="16384" width="9.140625" style="2"/>
  </cols>
  <sheetData>
    <row r="1" spans="1:24" x14ac:dyDescent="0.2">
      <c r="A1" s="18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</row>
    <row r="2" spans="1:24" x14ac:dyDescent="0.2">
      <c r="A2" s="18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</row>
    <row r="3" spans="1:24" x14ac:dyDescent="0.2">
      <c r="A3" s="18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</row>
    <row r="4" spans="1:24" x14ac:dyDescent="0.2">
      <c r="A4" s="158" t="s">
        <v>38</v>
      </c>
      <c r="B4" s="158"/>
      <c r="C4" s="158"/>
      <c r="D4" s="158"/>
      <c r="E4" s="158"/>
      <c r="F4" s="158"/>
      <c r="G4" s="158"/>
      <c r="H4" s="158"/>
      <c r="I4" s="158"/>
      <c r="J4" s="158"/>
      <c r="K4" s="158"/>
      <c r="L4" s="158"/>
      <c r="M4" s="158"/>
      <c r="N4" s="158"/>
      <c r="O4" s="158"/>
      <c r="P4" s="158"/>
      <c r="Q4" s="158"/>
      <c r="R4" s="158"/>
    </row>
    <row r="5" spans="1:24" ht="9" customHeight="1" x14ac:dyDescent="0.2">
      <c r="A5" s="18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</row>
    <row r="6" spans="1:24" ht="12" customHeight="1" x14ac:dyDescent="0.2">
      <c r="A6" s="62" t="s">
        <v>20</v>
      </c>
      <c r="B6" s="25"/>
      <c r="C6" s="25"/>
      <c r="D6" s="25"/>
      <c r="E6" s="26"/>
      <c r="G6" s="62" t="s">
        <v>9</v>
      </c>
      <c r="H6" s="25"/>
      <c r="I6" s="25"/>
      <c r="J6" s="25"/>
      <c r="K6" s="25"/>
      <c r="L6" s="26"/>
      <c r="N6" s="62" t="s">
        <v>10</v>
      </c>
      <c r="O6" s="25"/>
      <c r="P6" s="25"/>
      <c r="Q6" s="25"/>
      <c r="R6" s="26"/>
      <c r="V6" s="158"/>
      <c r="W6" s="158"/>
      <c r="X6" s="158"/>
    </row>
    <row r="7" spans="1:24" s="5" customFormat="1" ht="12" customHeight="1" x14ac:dyDescent="0.2">
      <c r="A7" s="9" t="s">
        <v>6</v>
      </c>
      <c r="B7" s="8"/>
      <c r="C7" s="167">
        <v>2304</v>
      </c>
      <c r="D7" s="167"/>
      <c r="E7" s="10">
        <f>C7/T7</f>
        <v>0.6861226920786182</v>
      </c>
      <c r="G7" s="14" t="s">
        <v>6</v>
      </c>
      <c r="J7" s="167">
        <v>143</v>
      </c>
      <c r="K7" s="167"/>
      <c r="L7" s="10">
        <f>J7/T7</f>
        <v>4.2584871947587852E-2</v>
      </c>
      <c r="N7" s="14" t="s">
        <v>6</v>
      </c>
      <c r="P7" s="167">
        <v>911</v>
      </c>
      <c r="Q7" s="167"/>
      <c r="R7" s="10">
        <f>P7/T7</f>
        <v>0.27129243597379393</v>
      </c>
      <c r="T7" s="63">
        <v>3358</v>
      </c>
      <c r="U7" s="147"/>
      <c r="V7" s="148"/>
    </row>
    <row r="8" spans="1:24" s="5" customFormat="1" ht="12" customHeight="1" x14ac:dyDescent="0.2">
      <c r="A8" s="9" t="s">
        <v>7</v>
      </c>
      <c r="B8" s="8"/>
      <c r="C8" s="166">
        <v>93</v>
      </c>
      <c r="D8" s="166"/>
      <c r="E8" s="10">
        <f>C8/T8</f>
        <v>0.52542372881355937</v>
      </c>
      <c r="G8" s="9" t="s">
        <v>7</v>
      </c>
      <c r="J8" s="166">
        <v>8</v>
      </c>
      <c r="K8" s="166"/>
      <c r="L8" s="10">
        <f>J8/T8</f>
        <v>4.519774011299435E-2</v>
      </c>
      <c r="N8" s="9" t="s">
        <v>7</v>
      </c>
      <c r="P8" s="166">
        <v>76</v>
      </c>
      <c r="Q8" s="166"/>
      <c r="R8" s="10">
        <f>P8/T8</f>
        <v>0.42937853107344631</v>
      </c>
      <c r="T8" s="63">
        <v>177</v>
      </c>
      <c r="U8" s="147"/>
      <c r="V8" s="148"/>
    </row>
    <row r="9" spans="1:24" s="5" customFormat="1" ht="12" customHeight="1" x14ac:dyDescent="0.2">
      <c r="A9" s="9" t="s">
        <v>8</v>
      </c>
      <c r="B9" s="8"/>
      <c r="C9" s="166">
        <v>2824</v>
      </c>
      <c r="D9" s="166"/>
      <c r="E9" s="10">
        <f>C9/T9</f>
        <v>0.67575975113663556</v>
      </c>
      <c r="G9" s="9" t="s">
        <v>8</v>
      </c>
      <c r="J9" s="166">
        <v>183</v>
      </c>
      <c r="K9" s="166"/>
      <c r="L9" s="10">
        <f>J9/T9</f>
        <v>4.379038047379756E-2</v>
      </c>
      <c r="N9" s="9" t="s">
        <v>8</v>
      </c>
      <c r="P9" s="166">
        <v>1172</v>
      </c>
      <c r="Q9" s="166"/>
      <c r="R9" s="10">
        <f>P9/T9</f>
        <v>0.28044986838956687</v>
      </c>
      <c r="T9" s="63">
        <v>4179</v>
      </c>
      <c r="U9" s="147"/>
      <c r="V9" s="148"/>
    </row>
    <row r="10" spans="1:24" ht="12" customHeight="1" x14ac:dyDescent="0.2">
      <c r="A10" s="11" t="s">
        <v>29</v>
      </c>
      <c r="B10" s="12"/>
      <c r="C10" s="165">
        <v>310</v>
      </c>
      <c r="D10" s="165"/>
      <c r="E10" s="13">
        <f>C10/T9</f>
        <v>7.4180425939219904E-2</v>
      </c>
      <c r="F10" s="5"/>
      <c r="G10" s="11" t="s">
        <v>29</v>
      </c>
      <c r="H10" s="6"/>
      <c r="I10" s="6"/>
      <c r="J10" s="165">
        <v>20</v>
      </c>
      <c r="K10" s="165"/>
      <c r="L10" s="13">
        <f>J10/T9</f>
        <v>4.7858339315625751E-3</v>
      </c>
      <c r="M10" s="5"/>
      <c r="N10" s="11" t="s">
        <v>29</v>
      </c>
      <c r="O10" s="6"/>
      <c r="P10" s="165">
        <v>163</v>
      </c>
      <c r="Q10" s="165"/>
      <c r="R10" s="13">
        <f>P10/T9</f>
        <v>3.9004546542234987E-2</v>
      </c>
      <c r="T10" s="64">
        <v>493</v>
      </c>
      <c r="U10" s="148"/>
    </row>
    <row r="11" spans="1:24" ht="12" customHeight="1" x14ac:dyDescent="0.2">
      <c r="A11" s="1"/>
      <c r="D11" s="1"/>
      <c r="G11" s="1"/>
      <c r="K11" s="1"/>
      <c r="N11" s="1"/>
      <c r="Q11" s="1"/>
      <c r="T11" s="64"/>
      <c r="U11" s="148"/>
    </row>
    <row r="12" spans="1:24" ht="12" customHeight="1" x14ac:dyDescent="0.2">
      <c r="A12" s="22" t="s">
        <v>18</v>
      </c>
      <c r="B12" s="23"/>
      <c r="D12" s="22" t="s">
        <v>19</v>
      </c>
      <c r="E12" s="23"/>
      <c r="G12" s="22" t="s">
        <v>18</v>
      </c>
      <c r="H12" s="23"/>
      <c r="K12" s="22" t="s">
        <v>19</v>
      </c>
      <c r="L12" s="23"/>
      <c r="N12" s="22" t="s">
        <v>18</v>
      </c>
      <c r="O12" s="23"/>
      <c r="Q12" s="22" t="s">
        <v>19</v>
      </c>
      <c r="R12" s="23"/>
    </row>
    <row r="13" spans="1:24" ht="12" customHeight="1" x14ac:dyDescent="0.2">
      <c r="A13" s="33" t="s">
        <v>6</v>
      </c>
      <c r="B13" s="34">
        <v>1508</v>
      </c>
      <c r="C13" s="7"/>
      <c r="D13" s="33" t="s">
        <v>6</v>
      </c>
      <c r="E13" s="34">
        <v>540</v>
      </c>
      <c r="F13" s="7"/>
      <c r="G13" s="33" t="s">
        <v>6</v>
      </c>
      <c r="H13" s="34">
        <v>83</v>
      </c>
      <c r="I13" s="7"/>
      <c r="J13" s="7"/>
      <c r="K13" s="33" t="s">
        <v>6</v>
      </c>
      <c r="L13" s="34">
        <v>42</v>
      </c>
      <c r="M13" s="7"/>
      <c r="N13" s="33" t="s">
        <v>6</v>
      </c>
      <c r="O13" s="34">
        <v>546</v>
      </c>
      <c r="P13" s="7"/>
      <c r="Q13" s="33" t="s">
        <v>6</v>
      </c>
      <c r="R13" s="34">
        <v>288</v>
      </c>
      <c r="T13" s="65"/>
    </row>
    <row r="14" spans="1:24" ht="12" customHeight="1" x14ac:dyDescent="0.2">
      <c r="A14" s="33" t="s">
        <v>11</v>
      </c>
      <c r="B14" s="34">
        <v>25</v>
      </c>
      <c r="C14" s="7"/>
      <c r="D14" s="33" t="s">
        <v>11</v>
      </c>
      <c r="E14" s="34">
        <v>47</v>
      </c>
      <c r="F14" s="7"/>
      <c r="G14" s="33" t="s">
        <v>11</v>
      </c>
      <c r="H14" s="34">
        <v>1</v>
      </c>
      <c r="I14" s="7"/>
      <c r="J14" s="7"/>
      <c r="K14" s="33" t="s">
        <v>11</v>
      </c>
      <c r="L14" s="34">
        <v>7</v>
      </c>
      <c r="M14" s="7"/>
      <c r="N14" s="33" t="s">
        <v>11</v>
      </c>
      <c r="O14" s="34">
        <v>20</v>
      </c>
      <c r="P14" s="7"/>
      <c r="Q14" s="33" t="s">
        <v>11</v>
      </c>
      <c r="R14" s="34">
        <v>42</v>
      </c>
      <c r="T14" s="65"/>
    </row>
    <row r="15" spans="1:24" ht="12" customHeight="1" x14ac:dyDescent="0.2">
      <c r="A15" s="33" t="s">
        <v>12</v>
      </c>
      <c r="B15" s="34">
        <v>1732</v>
      </c>
      <c r="C15" s="7"/>
      <c r="D15" s="33" t="s">
        <v>12</v>
      </c>
      <c r="E15" s="34">
        <v>791</v>
      </c>
      <c r="F15" s="7"/>
      <c r="G15" s="33" t="s">
        <v>12</v>
      </c>
      <c r="H15" s="34">
        <v>101</v>
      </c>
      <c r="I15" s="7"/>
      <c r="J15" s="7"/>
      <c r="K15" s="33" t="s">
        <v>12</v>
      </c>
      <c r="L15" s="34">
        <v>62</v>
      </c>
      <c r="M15" s="7"/>
      <c r="N15" s="33" t="s">
        <v>12</v>
      </c>
      <c r="O15" s="34">
        <v>653</v>
      </c>
      <c r="P15" s="7"/>
      <c r="Q15" s="33" t="s">
        <v>12</v>
      </c>
      <c r="R15" s="34">
        <v>428</v>
      </c>
      <c r="T15" s="65"/>
    </row>
    <row r="16" spans="1:24" x14ac:dyDescent="0.2">
      <c r="A16" s="35" t="s">
        <v>29</v>
      </c>
      <c r="B16" s="49">
        <v>97</v>
      </c>
      <c r="C16" s="7"/>
      <c r="D16" s="35" t="s">
        <v>29</v>
      </c>
      <c r="E16" s="49">
        <v>161</v>
      </c>
      <c r="F16" s="7"/>
      <c r="G16" s="35" t="s">
        <v>29</v>
      </c>
      <c r="H16" s="49">
        <v>8</v>
      </c>
      <c r="I16" s="7"/>
      <c r="J16" s="7"/>
      <c r="K16" s="35" t="s">
        <v>29</v>
      </c>
      <c r="L16" s="49">
        <v>10</v>
      </c>
      <c r="M16" s="7"/>
      <c r="N16" s="35" t="s">
        <v>29</v>
      </c>
      <c r="O16" s="49">
        <v>61</v>
      </c>
      <c r="P16" s="7"/>
      <c r="Q16" s="35" t="s">
        <v>29</v>
      </c>
      <c r="R16" s="49">
        <v>95</v>
      </c>
      <c r="T16" s="65"/>
    </row>
    <row r="17" spans="1:21" x14ac:dyDescent="0.2">
      <c r="A17" s="31"/>
      <c r="B17" s="149"/>
      <c r="C17" s="7"/>
      <c r="D17" s="36"/>
      <c r="F17" s="7"/>
      <c r="G17" s="31"/>
      <c r="I17" s="7"/>
      <c r="J17" s="7"/>
      <c r="K17" s="36"/>
      <c r="M17" s="7"/>
      <c r="N17" s="31"/>
      <c r="P17" s="7"/>
      <c r="Q17" s="36"/>
    </row>
    <row r="18" spans="1:21" x14ac:dyDescent="0.2">
      <c r="A18" s="22" t="s">
        <v>17</v>
      </c>
      <c r="B18" s="150"/>
      <c r="C18" s="7"/>
      <c r="D18" s="22" t="s">
        <v>21</v>
      </c>
      <c r="E18" s="23"/>
      <c r="F18" s="7"/>
      <c r="G18" s="22" t="s">
        <v>17</v>
      </c>
      <c r="H18" s="23"/>
      <c r="I18" s="7"/>
      <c r="J18" s="7"/>
      <c r="K18" s="22" t="s">
        <v>21</v>
      </c>
      <c r="L18" s="23"/>
      <c r="M18" s="7"/>
      <c r="N18" s="22" t="s">
        <v>17</v>
      </c>
      <c r="O18" s="23"/>
      <c r="P18" s="7"/>
      <c r="Q18" s="22" t="s">
        <v>21</v>
      </c>
      <c r="R18" s="23"/>
      <c r="T18" s="146"/>
    </row>
    <row r="19" spans="1:21" x14ac:dyDescent="0.2">
      <c r="A19" s="15" t="s">
        <v>6</v>
      </c>
      <c r="B19" s="34">
        <v>1026</v>
      </c>
      <c r="C19" s="7"/>
      <c r="D19" s="38" t="s">
        <v>6</v>
      </c>
      <c r="E19" s="45">
        <v>217</v>
      </c>
      <c r="F19" s="42"/>
      <c r="G19" s="38" t="s">
        <v>6</v>
      </c>
      <c r="H19" s="45">
        <v>46</v>
      </c>
      <c r="I19" s="42"/>
      <c r="J19" s="42"/>
      <c r="K19" s="38" t="s">
        <v>6</v>
      </c>
      <c r="L19" s="45">
        <v>17</v>
      </c>
      <c r="M19" s="42"/>
      <c r="N19" s="38" t="s">
        <v>6</v>
      </c>
      <c r="O19" s="45">
        <v>375</v>
      </c>
      <c r="P19" s="42"/>
      <c r="Q19" s="38" t="s">
        <v>6</v>
      </c>
      <c r="R19" s="45">
        <v>139</v>
      </c>
      <c r="T19" s="67"/>
    </row>
    <row r="20" spans="1:21" x14ac:dyDescent="0.2">
      <c r="A20" s="15" t="s">
        <v>11</v>
      </c>
      <c r="B20" s="34">
        <v>15</v>
      </c>
      <c r="C20" s="7"/>
      <c r="D20" s="38" t="s">
        <v>11</v>
      </c>
      <c r="E20" s="45">
        <v>19</v>
      </c>
      <c r="F20" s="42"/>
      <c r="G20" s="38" t="s">
        <v>11</v>
      </c>
      <c r="H20" s="45">
        <v>1</v>
      </c>
      <c r="I20" s="42"/>
      <c r="J20" s="42"/>
      <c r="K20" s="38" t="s">
        <v>11</v>
      </c>
      <c r="L20" s="45">
        <v>3</v>
      </c>
      <c r="M20" s="42"/>
      <c r="N20" s="38" t="s">
        <v>11</v>
      </c>
      <c r="O20" s="45">
        <v>15</v>
      </c>
      <c r="P20" s="42"/>
      <c r="Q20" s="38" t="s">
        <v>11</v>
      </c>
      <c r="R20" s="45">
        <v>23</v>
      </c>
      <c r="T20" s="67"/>
    </row>
    <row r="21" spans="1:21" x14ac:dyDescent="0.2">
      <c r="A21" s="15" t="s">
        <v>12</v>
      </c>
      <c r="B21" s="34">
        <v>1169</v>
      </c>
      <c r="C21" s="7"/>
      <c r="D21" s="38" t="s">
        <v>12</v>
      </c>
      <c r="E21" s="45">
        <v>326</v>
      </c>
      <c r="F21" s="42"/>
      <c r="G21" s="38" t="s">
        <v>12</v>
      </c>
      <c r="H21" s="45">
        <v>54</v>
      </c>
      <c r="I21" s="42"/>
      <c r="J21" s="42"/>
      <c r="K21" s="38" t="s">
        <v>12</v>
      </c>
      <c r="L21" s="45">
        <v>24</v>
      </c>
      <c r="M21" s="42"/>
      <c r="N21" s="38" t="s">
        <v>12</v>
      </c>
      <c r="O21" s="45">
        <v>436</v>
      </c>
      <c r="P21" s="42"/>
      <c r="Q21" s="38" t="s">
        <v>12</v>
      </c>
      <c r="R21" s="45">
        <v>227</v>
      </c>
      <c r="T21" s="67"/>
    </row>
    <row r="22" spans="1:21" x14ac:dyDescent="0.2">
      <c r="A22" s="35" t="s">
        <v>29</v>
      </c>
      <c r="B22" s="49">
        <v>31</v>
      </c>
      <c r="C22" s="7"/>
      <c r="D22" s="35" t="s">
        <v>29</v>
      </c>
      <c r="E22" s="47">
        <v>62</v>
      </c>
      <c r="F22" s="42"/>
      <c r="G22" s="46" t="s">
        <v>29</v>
      </c>
      <c r="H22" s="47">
        <v>2</v>
      </c>
      <c r="I22" s="42"/>
      <c r="J22" s="42"/>
      <c r="K22" s="46" t="s">
        <v>29</v>
      </c>
      <c r="L22" s="47">
        <v>4</v>
      </c>
      <c r="M22" s="42"/>
      <c r="N22" s="46" t="s">
        <v>29</v>
      </c>
      <c r="O22" s="47">
        <v>28</v>
      </c>
      <c r="P22" s="42"/>
      <c r="Q22" s="46" t="s">
        <v>29</v>
      </c>
      <c r="R22" s="47">
        <v>35</v>
      </c>
      <c r="T22" s="67"/>
      <c r="U22" s="42"/>
    </row>
    <row r="23" spans="1:21" x14ac:dyDescent="0.2">
      <c r="A23" s="54"/>
      <c r="B23" s="54"/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T23" s="68"/>
      <c r="U23" s="42"/>
    </row>
    <row r="24" spans="1:21" x14ac:dyDescent="0.2">
      <c r="A24" s="164" t="s">
        <v>39</v>
      </c>
      <c r="B24" s="164"/>
      <c r="C24" s="164"/>
      <c r="D24" s="164"/>
      <c r="E24" s="164"/>
      <c r="F24" s="164"/>
      <c r="G24" s="164"/>
      <c r="H24" s="164"/>
      <c r="I24" s="164"/>
      <c r="J24" s="164"/>
      <c r="K24" s="164"/>
      <c r="L24" s="164"/>
      <c r="M24" s="164"/>
      <c r="N24" s="164"/>
      <c r="O24" s="69"/>
      <c r="P24" s="69"/>
      <c r="Q24" s="69"/>
      <c r="R24" s="69"/>
      <c r="T24" s="65"/>
      <c r="U24" s="42"/>
    </row>
    <row r="25" spans="1:21" x14ac:dyDescent="0.2">
      <c r="A25" s="70"/>
      <c r="B25" s="164" t="s">
        <v>40</v>
      </c>
      <c r="C25" s="164"/>
      <c r="D25" s="164"/>
      <c r="E25" s="164"/>
      <c r="F25" s="164"/>
      <c r="G25" s="164"/>
      <c r="H25" s="164"/>
      <c r="I25" s="164"/>
      <c r="J25" s="164"/>
      <c r="K25" s="164"/>
      <c r="L25" s="164"/>
      <c r="M25" s="164"/>
      <c r="N25" s="164"/>
      <c r="O25" s="164"/>
      <c r="P25" s="164"/>
      <c r="Q25" s="69"/>
      <c r="R25" s="69"/>
      <c r="T25" s="65"/>
      <c r="U25" s="42"/>
    </row>
    <row r="26" spans="1:21" x14ac:dyDescent="0.2">
      <c r="A26" s="70"/>
      <c r="B26" s="70"/>
      <c r="C26" s="164" t="s">
        <v>41</v>
      </c>
      <c r="D26" s="164"/>
      <c r="E26" s="164"/>
      <c r="F26" s="164"/>
      <c r="G26" s="164"/>
      <c r="H26" s="164"/>
      <c r="I26" s="164"/>
      <c r="J26" s="164"/>
      <c r="K26" s="164"/>
      <c r="L26" s="164"/>
      <c r="M26" s="164"/>
      <c r="N26" s="164"/>
      <c r="O26" s="164"/>
      <c r="P26" s="164"/>
      <c r="Q26" s="164"/>
      <c r="R26" s="55"/>
      <c r="T26" s="65"/>
      <c r="U26" s="42"/>
    </row>
    <row r="27" spans="1:21" ht="15" x14ac:dyDescent="0.2">
      <c r="A27" s="70"/>
      <c r="B27" s="70"/>
      <c r="C27" s="50"/>
      <c r="D27" s="164" t="s">
        <v>42</v>
      </c>
      <c r="E27" s="164"/>
      <c r="F27" s="164"/>
      <c r="G27" s="164"/>
      <c r="H27" s="164"/>
      <c r="I27" s="164"/>
      <c r="J27" s="164"/>
      <c r="K27" s="164"/>
      <c r="L27" s="164"/>
      <c r="M27" s="164"/>
      <c r="N27" s="164"/>
      <c r="O27" s="164"/>
      <c r="P27" s="164"/>
      <c r="Q27" s="164"/>
      <c r="R27" s="164"/>
      <c r="T27" s="65"/>
      <c r="U27" s="42"/>
    </row>
    <row r="28" spans="1:21" x14ac:dyDescent="0.2"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</row>
    <row r="29" spans="1:21" ht="18.75" x14ac:dyDescent="0.3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27"/>
    </row>
    <row r="30" spans="1:21" ht="18.75" x14ac:dyDescent="0.3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27"/>
    </row>
    <row r="31" spans="1:21" ht="18.75" x14ac:dyDescent="0.3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27"/>
    </row>
    <row r="32" spans="1:21" ht="18.75" x14ac:dyDescent="0.3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27"/>
    </row>
    <row r="33" spans="1:19" ht="18.75" x14ac:dyDescent="0.3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27"/>
    </row>
    <row r="36" spans="1:19" x14ac:dyDescent="0.2">
      <c r="A36" s="18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</row>
  </sheetData>
  <mergeCells count="18">
    <mergeCell ref="A4:R4"/>
    <mergeCell ref="V6:X6"/>
    <mergeCell ref="C9:D9"/>
    <mergeCell ref="J9:K9"/>
    <mergeCell ref="P9:Q9"/>
    <mergeCell ref="C7:D7"/>
    <mergeCell ref="J7:K7"/>
    <mergeCell ref="P7:Q7"/>
    <mergeCell ref="C8:D8"/>
    <mergeCell ref="J8:K8"/>
    <mergeCell ref="P8:Q8"/>
    <mergeCell ref="B25:P25"/>
    <mergeCell ref="C26:Q26"/>
    <mergeCell ref="D27:R27"/>
    <mergeCell ref="J10:K10"/>
    <mergeCell ref="P10:Q10"/>
    <mergeCell ref="A24:N24"/>
    <mergeCell ref="C10:D10"/>
  </mergeCells>
  <pageMargins left="0.59055118110236227" right="0" top="0.39370078740157483" bottom="0.39370078740157483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2020.g.</vt:lpstr>
      <vt:lpstr>2019.g.</vt:lpstr>
      <vt:lpstr>2018.g.</vt:lpstr>
      <vt:lpstr>2017.g.</vt:lpstr>
      <vt:lpstr>2016.g.</vt:lpstr>
      <vt:lpstr>2015.g.</vt:lpstr>
      <vt:lpstr>2014.g.</vt:lpstr>
      <vt:lpstr>2013.g.</vt:lpstr>
      <vt:lpstr>2012.g.</vt:lpstr>
      <vt:lpstr>2011.g.</vt:lpstr>
      <vt:lpstr>2010.g.</vt:lpstr>
      <vt:lpstr>'2020.g.'!Print_Area</vt:lpstr>
    </vt:vector>
  </TitlesOfParts>
  <Company>CSDD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Edgars</dc:creator>
  <cp:lastModifiedBy>Aldis.Lama</cp:lastModifiedBy>
  <cp:lastPrinted>2018-04-20T08:58:29Z</cp:lastPrinted>
  <dcterms:created xsi:type="dcterms:W3CDTF">1997-02-26T10:16:00Z</dcterms:created>
  <dcterms:modified xsi:type="dcterms:W3CDTF">2021-04-14T13:20:47Z</dcterms:modified>
</cp:coreProperties>
</file>