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Biomass/data/CWD/"/>
    </mc:Choice>
  </mc:AlternateContent>
  <xr:revisionPtr revIDLastSave="0" documentId="13_ncr:1_{41B7EF8E-2691-604B-A86C-72C2AFB9FDCC}" xr6:coauthVersionLast="46" xr6:coauthVersionMax="46" xr10:uidLastSave="{00000000-0000-0000-0000-000000000000}"/>
  <bookViews>
    <workbookView xWindow="25800" yWindow="460" windowWidth="36800" windowHeight="19540" xr2:uid="{00000000-000D-0000-FFFF-FFFF00000000}"/>
  </bookViews>
  <sheets>
    <sheet name="data ande calcs" sheetId="1" r:id="rId1"/>
    <sheet name="sasinput" sheetId="2" r:id="rId2"/>
    <sheet name="treatavg,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" l="1"/>
  <c r="AB11" i="1"/>
  <c r="CD4" i="1"/>
  <c r="CA4" i="1"/>
  <c r="FH28" i="1" l="1"/>
  <c r="FH29" i="1"/>
  <c r="FH30" i="1"/>
  <c r="DM52" i="1"/>
  <c r="DR52" i="1"/>
  <c r="DR51" i="1"/>
  <c r="DR53" i="1"/>
  <c r="DR54" i="1"/>
  <c r="DK51" i="1"/>
  <c r="DK49" i="1"/>
  <c r="DK50" i="1"/>
  <c r="DK52" i="1"/>
  <c r="DK26" i="1"/>
  <c r="DR26" i="1" s="1"/>
  <c r="DK27" i="1"/>
  <c r="DK25" i="1"/>
  <c r="DM26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2" i="1"/>
  <c r="EF2" i="1" s="1"/>
  <c r="EF8" i="1"/>
  <c r="DY6" i="1"/>
  <c r="EE140" i="1"/>
  <c r="EF140" i="1" s="1"/>
  <c r="EC140" i="1"/>
  <c r="DM140" i="1"/>
  <c r="DK140" i="1"/>
  <c r="EI2" i="1"/>
  <c r="DS2" i="1"/>
  <c r="DQ2" i="1"/>
  <c r="DX26" i="1" l="1"/>
  <c r="DM2" i="1"/>
  <c r="DK4" i="1"/>
  <c r="DK3" i="1"/>
  <c r="DK2" i="1"/>
  <c r="DR2" i="1" l="1"/>
  <c r="EJ2" i="1"/>
  <c r="EQ2" i="1" s="1"/>
  <c r="EW2" i="1" s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2" i="1"/>
  <c r="FY83" i="1"/>
  <c r="FY84" i="1"/>
  <c r="FY85" i="1"/>
  <c r="FY86" i="1"/>
  <c r="FY87" i="1"/>
  <c r="FY88" i="1"/>
  <c r="FY89" i="1"/>
  <c r="FY90" i="1"/>
  <c r="FY91" i="1"/>
  <c r="FY92" i="1"/>
  <c r="FY93" i="1"/>
  <c r="FY94" i="1"/>
  <c r="FY95" i="1"/>
  <c r="FY96" i="1"/>
  <c r="FY97" i="1"/>
  <c r="FY98" i="1"/>
  <c r="FY99" i="1"/>
  <c r="FY100" i="1"/>
  <c r="FY101" i="1"/>
  <c r="FY102" i="1"/>
  <c r="FY103" i="1"/>
  <c r="FY104" i="1"/>
  <c r="FY105" i="1"/>
  <c r="FY106" i="1"/>
  <c r="FY107" i="1"/>
  <c r="FY108" i="1"/>
  <c r="FY109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Y133" i="1"/>
  <c r="FY134" i="1"/>
  <c r="FY135" i="1"/>
  <c r="FY136" i="1"/>
  <c r="FY137" i="1"/>
  <c r="FY138" i="1"/>
  <c r="FY139" i="1"/>
  <c r="FY140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3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K3" i="1"/>
  <c r="EL3" i="1" s="1"/>
  <c r="EK4" i="1"/>
  <c r="EL4" i="1" s="1"/>
  <c r="EK5" i="1"/>
  <c r="EL5" i="1" s="1"/>
  <c r="EK6" i="1"/>
  <c r="EL6" i="1" s="1"/>
  <c r="EK7" i="1"/>
  <c r="EL7" i="1" s="1"/>
  <c r="EK8" i="1"/>
  <c r="EL8" i="1" s="1"/>
  <c r="EK9" i="1"/>
  <c r="EL9" i="1" s="1"/>
  <c r="EK10" i="1"/>
  <c r="EL10" i="1" s="1"/>
  <c r="EK11" i="1"/>
  <c r="EL11" i="1" s="1"/>
  <c r="EK12" i="1"/>
  <c r="EL12" i="1" s="1"/>
  <c r="EK13" i="1"/>
  <c r="EL13" i="1" s="1"/>
  <c r="EK14" i="1"/>
  <c r="EL14" i="1" s="1"/>
  <c r="EK15" i="1"/>
  <c r="EL15" i="1" s="1"/>
  <c r="EK16" i="1"/>
  <c r="EL16" i="1" s="1"/>
  <c r="EK17" i="1"/>
  <c r="EL17" i="1" s="1"/>
  <c r="EK18" i="1"/>
  <c r="EL18" i="1" s="1"/>
  <c r="EK19" i="1"/>
  <c r="EL19" i="1" s="1"/>
  <c r="EK20" i="1"/>
  <c r="EL20" i="1" s="1"/>
  <c r="EK21" i="1"/>
  <c r="EL21" i="1" s="1"/>
  <c r="EK22" i="1"/>
  <c r="EL22" i="1" s="1"/>
  <c r="EK23" i="1"/>
  <c r="EL23" i="1" s="1"/>
  <c r="EK24" i="1"/>
  <c r="EL24" i="1" s="1"/>
  <c r="EK25" i="1"/>
  <c r="EL25" i="1" s="1"/>
  <c r="EK26" i="1"/>
  <c r="EL26" i="1" s="1"/>
  <c r="EK27" i="1"/>
  <c r="EL27" i="1" s="1"/>
  <c r="EK28" i="1"/>
  <c r="EL28" i="1" s="1"/>
  <c r="EK29" i="1"/>
  <c r="EL29" i="1" s="1"/>
  <c r="EK30" i="1"/>
  <c r="EL30" i="1" s="1"/>
  <c r="EK31" i="1"/>
  <c r="EL31" i="1" s="1"/>
  <c r="EK32" i="1"/>
  <c r="EL32" i="1" s="1"/>
  <c r="EK33" i="1"/>
  <c r="EL33" i="1" s="1"/>
  <c r="EK34" i="1"/>
  <c r="EL34" i="1" s="1"/>
  <c r="EK35" i="1"/>
  <c r="EL35" i="1" s="1"/>
  <c r="EK36" i="1"/>
  <c r="EL36" i="1" s="1"/>
  <c r="EK37" i="1"/>
  <c r="EL37" i="1" s="1"/>
  <c r="EK38" i="1"/>
  <c r="EL38" i="1" s="1"/>
  <c r="EK39" i="1"/>
  <c r="EL39" i="1" s="1"/>
  <c r="EK40" i="1"/>
  <c r="EL40" i="1" s="1"/>
  <c r="EK41" i="1"/>
  <c r="EL41" i="1" s="1"/>
  <c r="EK42" i="1"/>
  <c r="EL42" i="1" s="1"/>
  <c r="EK43" i="1"/>
  <c r="EL43" i="1" s="1"/>
  <c r="EK44" i="1"/>
  <c r="EL44" i="1" s="1"/>
  <c r="EK45" i="1"/>
  <c r="EL45" i="1" s="1"/>
  <c r="EK46" i="1"/>
  <c r="EL46" i="1" s="1"/>
  <c r="EK47" i="1"/>
  <c r="EL47" i="1" s="1"/>
  <c r="EK48" i="1"/>
  <c r="EL48" i="1" s="1"/>
  <c r="EK49" i="1"/>
  <c r="EL49" i="1" s="1"/>
  <c r="EK50" i="1"/>
  <c r="EL50" i="1" s="1"/>
  <c r="EK51" i="1"/>
  <c r="EL51" i="1" s="1"/>
  <c r="EK52" i="1"/>
  <c r="EL52" i="1" s="1"/>
  <c r="EK53" i="1"/>
  <c r="EL53" i="1" s="1"/>
  <c r="EK54" i="1"/>
  <c r="EL54" i="1" s="1"/>
  <c r="EK55" i="1"/>
  <c r="EL55" i="1" s="1"/>
  <c r="EK56" i="1"/>
  <c r="EL56" i="1" s="1"/>
  <c r="EK57" i="1"/>
  <c r="EL57" i="1" s="1"/>
  <c r="EK58" i="1"/>
  <c r="EL58" i="1" s="1"/>
  <c r="EK59" i="1"/>
  <c r="EL59" i="1" s="1"/>
  <c r="EK60" i="1"/>
  <c r="EL60" i="1" s="1"/>
  <c r="EK61" i="1"/>
  <c r="EL61" i="1" s="1"/>
  <c r="EK62" i="1"/>
  <c r="EL62" i="1" s="1"/>
  <c r="EK63" i="1"/>
  <c r="EL63" i="1" s="1"/>
  <c r="EK64" i="1"/>
  <c r="EL64" i="1" s="1"/>
  <c r="EK65" i="1"/>
  <c r="EL65" i="1" s="1"/>
  <c r="EK66" i="1"/>
  <c r="EL66" i="1" s="1"/>
  <c r="EK67" i="1"/>
  <c r="EL67" i="1" s="1"/>
  <c r="EK68" i="1"/>
  <c r="EL68" i="1" s="1"/>
  <c r="EK69" i="1"/>
  <c r="EL69" i="1" s="1"/>
  <c r="EK70" i="1"/>
  <c r="EL70" i="1" s="1"/>
  <c r="EK71" i="1"/>
  <c r="EL71" i="1" s="1"/>
  <c r="EK72" i="1"/>
  <c r="EL72" i="1" s="1"/>
  <c r="EK73" i="1"/>
  <c r="EL73" i="1" s="1"/>
  <c r="EK74" i="1"/>
  <c r="EL74" i="1" s="1"/>
  <c r="EK75" i="1"/>
  <c r="EL75" i="1" s="1"/>
  <c r="EK76" i="1"/>
  <c r="EL76" i="1" s="1"/>
  <c r="EK77" i="1"/>
  <c r="EL77" i="1" s="1"/>
  <c r="EK78" i="1"/>
  <c r="EL78" i="1" s="1"/>
  <c r="EK79" i="1"/>
  <c r="EL79" i="1" s="1"/>
  <c r="EK80" i="1"/>
  <c r="EL80" i="1" s="1"/>
  <c r="EK81" i="1"/>
  <c r="EL81" i="1" s="1"/>
  <c r="EK82" i="1"/>
  <c r="EL82" i="1" s="1"/>
  <c r="EK83" i="1"/>
  <c r="EL83" i="1" s="1"/>
  <c r="EK84" i="1"/>
  <c r="EL84" i="1" s="1"/>
  <c r="EK85" i="1"/>
  <c r="EL85" i="1" s="1"/>
  <c r="EK86" i="1"/>
  <c r="EL86" i="1" s="1"/>
  <c r="EK87" i="1"/>
  <c r="EL87" i="1" s="1"/>
  <c r="EK88" i="1"/>
  <c r="EL88" i="1" s="1"/>
  <c r="EK89" i="1"/>
  <c r="EL89" i="1" s="1"/>
  <c r="EK90" i="1"/>
  <c r="EL90" i="1" s="1"/>
  <c r="EK91" i="1"/>
  <c r="EL91" i="1" s="1"/>
  <c r="EK92" i="1"/>
  <c r="EL92" i="1" s="1"/>
  <c r="EK93" i="1"/>
  <c r="EL93" i="1" s="1"/>
  <c r="EK94" i="1"/>
  <c r="EL94" i="1" s="1"/>
  <c r="EK95" i="1"/>
  <c r="EL95" i="1" s="1"/>
  <c r="EK96" i="1"/>
  <c r="EL96" i="1" s="1"/>
  <c r="EK97" i="1"/>
  <c r="EL97" i="1" s="1"/>
  <c r="EK98" i="1"/>
  <c r="EL98" i="1" s="1"/>
  <c r="EK99" i="1"/>
  <c r="EL99" i="1" s="1"/>
  <c r="EK100" i="1"/>
  <c r="EL100" i="1" s="1"/>
  <c r="EK101" i="1"/>
  <c r="EL101" i="1" s="1"/>
  <c r="EK102" i="1"/>
  <c r="EL102" i="1" s="1"/>
  <c r="EK103" i="1"/>
  <c r="EL103" i="1" s="1"/>
  <c r="EK104" i="1"/>
  <c r="EL104" i="1" s="1"/>
  <c r="EK105" i="1"/>
  <c r="EL105" i="1" s="1"/>
  <c r="EK106" i="1"/>
  <c r="EL106" i="1" s="1"/>
  <c r="EK107" i="1"/>
  <c r="EL107" i="1" s="1"/>
  <c r="EK108" i="1"/>
  <c r="EL108" i="1" s="1"/>
  <c r="EK109" i="1"/>
  <c r="EL109" i="1" s="1"/>
  <c r="EK110" i="1"/>
  <c r="EL110" i="1" s="1"/>
  <c r="EK111" i="1"/>
  <c r="EL111" i="1" s="1"/>
  <c r="EK112" i="1"/>
  <c r="EL112" i="1" s="1"/>
  <c r="EK113" i="1"/>
  <c r="EL113" i="1" s="1"/>
  <c r="EK114" i="1"/>
  <c r="EL114" i="1" s="1"/>
  <c r="EK115" i="1"/>
  <c r="EL115" i="1" s="1"/>
  <c r="EK116" i="1"/>
  <c r="EL116" i="1" s="1"/>
  <c r="EK117" i="1"/>
  <c r="EL117" i="1" s="1"/>
  <c r="EK118" i="1"/>
  <c r="EL118" i="1" s="1"/>
  <c r="EK119" i="1"/>
  <c r="EL119" i="1" s="1"/>
  <c r="EK120" i="1"/>
  <c r="EL120" i="1" s="1"/>
  <c r="EK121" i="1"/>
  <c r="EL121" i="1" s="1"/>
  <c r="EK122" i="1"/>
  <c r="EL122" i="1" s="1"/>
  <c r="EK123" i="1"/>
  <c r="EL123" i="1" s="1"/>
  <c r="EK124" i="1"/>
  <c r="EL124" i="1" s="1"/>
  <c r="EK125" i="1"/>
  <c r="EL125" i="1" s="1"/>
  <c r="EK126" i="1"/>
  <c r="EL126" i="1" s="1"/>
  <c r="EK127" i="1"/>
  <c r="EL127" i="1" s="1"/>
  <c r="EK128" i="1"/>
  <c r="EL128" i="1" s="1"/>
  <c r="EK129" i="1"/>
  <c r="EL129" i="1" s="1"/>
  <c r="EK130" i="1"/>
  <c r="EL130" i="1" s="1"/>
  <c r="EK131" i="1"/>
  <c r="EL131" i="1" s="1"/>
  <c r="EK132" i="1"/>
  <c r="EL132" i="1" s="1"/>
  <c r="EK133" i="1"/>
  <c r="EL133" i="1" s="1"/>
  <c r="EK134" i="1"/>
  <c r="EL134" i="1" s="1"/>
  <c r="EK135" i="1"/>
  <c r="EL135" i="1" s="1"/>
  <c r="EK136" i="1"/>
  <c r="EL136" i="1" s="1"/>
  <c r="EK137" i="1"/>
  <c r="EL137" i="1" s="1"/>
  <c r="EK138" i="1"/>
  <c r="EL138" i="1" s="1"/>
  <c r="EK139" i="1"/>
  <c r="EL139" i="1" s="1"/>
  <c r="EK140" i="1"/>
  <c r="EL140" i="1" s="1"/>
  <c r="EK2" i="1"/>
  <c r="EL2" i="1" s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J140" i="1" s="1"/>
  <c r="EQ140" i="1" s="1"/>
  <c r="EW140" i="1" s="1"/>
  <c r="EF6" i="1"/>
  <c r="EF7" i="1"/>
  <c r="EF9" i="1"/>
  <c r="EF10" i="1"/>
  <c r="EF12" i="1"/>
  <c r="EF13" i="1"/>
  <c r="EF14" i="1"/>
  <c r="EF15" i="1"/>
  <c r="EF16" i="1"/>
  <c r="EF17" i="1"/>
  <c r="EF18" i="1"/>
  <c r="EF19" i="1"/>
  <c r="EF20" i="1"/>
  <c r="EF21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E78" i="1"/>
  <c r="EF78" i="1" s="1"/>
  <c r="EE79" i="1"/>
  <c r="EF79" i="1" s="1"/>
  <c r="EE80" i="1"/>
  <c r="EF80" i="1" s="1"/>
  <c r="EE81" i="1"/>
  <c r="EF81" i="1" s="1"/>
  <c r="EE82" i="1"/>
  <c r="EF82" i="1" s="1"/>
  <c r="EE83" i="1"/>
  <c r="EF83" i="1" s="1"/>
  <c r="EE84" i="1"/>
  <c r="EF84" i="1" s="1"/>
  <c r="EE85" i="1"/>
  <c r="EF85" i="1" s="1"/>
  <c r="EE86" i="1"/>
  <c r="EF86" i="1" s="1"/>
  <c r="EE87" i="1"/>
  <c r="EF87" i="1" s="1"/>
  <c r="EE88" i="1"/>
  <c r="EF88" i="1" s="1"/>
  <c r="EE89" i="1"/>
  <c r="EF89" i="1" s="1"/>
  <c r="EE90" i="1"/>
  <c r="EF90" i="1" s="1"/>
  <c r="EE91" i="1"/>
  <c r="EF91" i="1" s="1"/>
  <c r="EE92" i="1"/>
  <c r="EF92" i="1" s="1"/>
  <c r="EE93" i="1"/>
  <c r="EF93" i="1" s="1"/>
  <c r="EE94" i="1"/>
  <c r="EF94" i="1" s="1"/>
  <c r="EE95" i="1"/>
  <c r="EF95" i="1" s="1"/>
  <c r="EE96" i="1"/>
  <c r="EF96" i="1" s="1"/>
  <c r="EE97" i="1"/>
  <c r="EF97" i="1" s="1"/>
  <c r="EE98" i="1"/>
  <c r="EF98" i="1" s="1"/>
  <c r="EE99" i="1"/>
  <c r="EF99" i="1" s="1"/>
  <c r="EE100" i="1"/>
  <c r="EF100" i="1" s="1"/>
  <c r="EE101" i="1"/>
  <c r="EF101" i="1" s="1"/>
  <c r="EE102" i="1"/>
  <c r="EF102" i="1" s="1"/>
  <c r="EE103" i="1"/>
  <c r="EF103" i="1" s="1"/>
  <c r="EE104" i="1"/>
  <c r="EF104" i="1" s="1"/>
  <c r="EE105" i="1"/>
  <c r="EF105" i="1" s="1"/>
  <c r="EE106" i="1"/>
  <c r="EF106" i="1" s="1"/>
  <c r="EE107" i="1"/>
  <c r="EF107" i="1" s="1"/>
  <c r="EE108" i="1"/>
  <c r="EF108" i="1" s="1"/>
  <c r="EE109" i="1"/>
  <c r="EF109" i="1" s="1"/>
  <c r="EE110" i="1"/>
  <c r="EF110" i="1" s="1"/>
  <c r="EE111" i="1"/>
  <c r="EF111" i="1" s="1"/>
  <c r="EE112" i="1"/>
  <c r="EF112" i="1" s="1"/>
  <c r="EE113" i="1"/>
  <c r="EF113" i="1" s="1"/>
  <c r="EE114" i="1"/>
  <c r="EF114" i="1" s="1"/>
  <c r="EE115" i="1"/>
  <c r="EF115" i="1" s="1"/>
  <c r="EE116" i="1"/>
  <c r="EF116" i="1" s="1"/>
  <c r="EE117" i="1"/>
  <c r="EF117" i="1" s="1"/>
  <c r="EE118" i="1"/>
  <c r="EF118" i="1" s="1"/>
  <c r="EE119" i="1"/>
  <c r="EF119" i="1" s="1"/>
  <c r="EE120" i="1"/>
  <c r="EF120" i="1" s="1"/>
  <c r="EE121" i="1"/>
  <c r="EF121" i="1" s="1"/>
  <c r="EE122" i="1"/>
  <c r="EF122" i="1" s="1"/>
  <c r="EE123" i="1"/>
  <c r="EF123" i="1" s="1"/>
  <c r="EE124" i="1"/>
  <c r="EF124" i="1" s="1"/>
  <c r="EE125" i="1"/>
  <c r="EF125" i="1" s="1"/>
  <c r="EE126" i="1"/>
  <c r="EF126" i="1" s="1"/>
  <c r="EE127" i="1"/>
  <c r="EF127" i="1" s="1"/>
  <c r="EE128" i="1"/>
  <c r="EF128" i="1" s="1"/>
  <c r="EE129" i="1"/>
  <c r="EF129" i="1" s="1"/>
  <c r="EE130" i="1"/>
  <c r="EF130" i="1" s="1"/>
  <c r="EE131" i="1"/>
  <c r="EF131" i="1" s="1"/>
  <c r="EE132" i="1"/>
  <c r="EF132" i="1" s="1"/>
  <c r="EE133" i="1"/>
  <c r="EF133" i="1" s="1"/>
  <c r="EE134" i="1"/>
  <c r="EF134" i="1" s="1"/>
  <c r="EE135" i="1"/>
  <c r="EF135" i="1" s="1"/>
  <c r="EE136" i="1"/>
  <c r="EF136" i="1" s="1"/>
  <c r="EE137" i="1"/>
  <c r="EF137" i="1" s="1"/>
  <c r="EE138" i="1"/>
  <c r="EF138" i="1" s="1"/>
  <c r="EE139" i="1"/>
  <c r="EF139" i="1" s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DY3" i="1"/>
  <c r="DY4" i="1"/>
  <c r="DY5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" i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R140" i="1" s="1"/>
  <c r="ED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ED20" i="1" s="1"/>
  <c r="DK21" i="1"/>
  <c r="DK22" i="1"/>
  <c r="DK23" i="1"/>
  <c r="DK24" i="1"/>
  <c r="ED24" i="1" s="1"/>
  <c r="DK28" i="1"/>
  <c r="DK29" i="1"/>
  <c r="DK30" i="1"/>
  <c r="DK31" i="1"/>
  <c r="DK32" i="1"/>
  <c r="ED32" i="1" s="1"/>
  <c r="DK33" i="1"/>
  <c r="DK34" i="1"/>
  <c r="DK35" i="1"/>
  <c r="DK36" i="1"/>
  <c r="ED36" i="1" s="1"/>
  <c r="DK37" i="1"/>
  <c r="DK38" i="1"/>
  <c r="DK39" i="1"/>
  <c r="DK40" i="1"/>
  <c r="ED40" i="1" s="1"/>
  <c r="DK41" i="1"/>
  <c r="DK42" i="1"/>
  <c r="DK43" i="1"/>
  <c r="DK44" i="1"/>
  <c r="DK45" i="1"/>
  <c r="DK46" i="1"/>
  <c r="DK47" i="1"/>
  <c r="DK48" i="1"/>
  <c r="ED48" i="1" s="1"/>
  <c r="ED52" i="1"/>
  <c r="DK53" i="1"/>
  <c r="DK54" i="1"/>
  <c r="DK55" i="1"/>
  <c r="DK56" i="1"/>
  <c r="ED56" i="1" s="1"/>
  <c r="DK57" i="1"/>
  <c r="DK58" i="1"/>
  <c r="DK59" i="1"/>
  <c r="DK60" i="1"/>
  <c r="DK61" i="1"/>
  <c r="DK62" i="1"/>
  <c r="DK63" i="1"/>
  <c r="DK64" i="1"/>
  <c r="ED64" i="1" s="1"/>
  <c r="DK65" i="1"/>
  <c r="DK66" i="1"/>
  <c r="DK67" i="1"/>
  <c r="DK68" i="1"/>
  <c r="ED68" i="1" s="1"/>
  <c r="DK69" i="1"/>
  <c r="DK70" i="1"/>
  <c r="DK71" i="1"/>
  <c r="DK72" i="1"/>
  <c r="ED72" i="1" s="1"/>
  <c r="DK73" i="1"/>
  <c r="DK74" i="1"/>
  <c r="DK75" i="1"/>
  <c r="DK76" i="1"/>
  <c r="DK77" i="1"/>
  <c r="DK78" i="1"/>
  <c r="DK79" i="1"/>
  <c r="DK80" i="1"/>
  <c r="ED80" i="1" s="1"/>
  <c r="DK81" i="1"/>
  <c r="DK82" i="1"/>
  <c r="DK83" i="1"/>
  <c r="DK84" i="1"/>
  <c r="ED84" i="1" s="1"/>
  <c r="DK85" i="1"/>
  <c r="DK86" i="1"/>
  <c r="DK87" i="1"/>
  <c r="DK88" i="1"/>
  <c r="ED88" i="1" s="1"/>
  <c r="DK89" i="1"/>
  <c r="DK90" i="1"/>
  <c r="DK91" i="1"/>
  <c r="DK92" i="1"/>
  <c r="DK93" i="1"/>
  <c r="DK94" i="1"/>
  <c r="DK95" i="1"/>
  <c r="DK96" i="1"/>
  <c r="ED96" i="1" s="1"/>
  <c r="DK97" i="1"/>
  <c r="DK98" i="1"/>
  <c r="DK99" i="1"/>
  <c r="DK100" i="1"/>
  <c r="ED100" i="1" s="1"/>
  <c r="DK101" i="1"/>
  <c r="DK102" i="1"/>
  <c r="DK103" i="1"/>
  <c r="DK104" i="1"/>
  <c r="ED104" i="1" s="1"/>
  <c r="DK105" i="1"/>
  <c r="DK106" i="1"/>
  <c r="DK107" i="1"/>
  <c r="DK108" i="1"/>
  <c r="DK109" i="1"/>
  <c r="DK110" i="1"/>
  <c r="DK111" i="1"/>
  <c r="DK112" i="1"/>
  <c r="ED112" i="1" s="1"/>
  <c r="DK113" i="1"/>
  <c r="DK114" i="1"/>
  <c r="DK115" i="1"/>
  <c r="DK116" i="1"/>
  <c r="ED116" i="1" s="1"/>
  <c r="DK117" i="1"/>
  <c r="DK118" i="1"/>
  <c r="DK119" i="1"/>
  <c r="DK120" i="1"/>
  <c r="ED120" i="1" s="1"/>
  <c r="DK121" i="1"/>
  <c r="DK122" i="1"/>
  <c r="DK123" i="1"/>
  <c r="DK124" i="1"/>
  <c r="DK125" i="1"/>
  <c r="DK126" i="1"/>
  <c r="DK127" i="1"/>
  <c r="DK128" i="1"/>
  <c r="ED128" i="1" s="1"/>
  <c r="DK129" i="1"/>
  <c r="DK130" i="1"/>
  <c r="DK131" i="1"/>
  <c r="DK132" i="1"/>
  <c r="ED132" i="1" s="1"/>
  <c r="DK133" i="1"/>
  <c r="DK134" i="1"/>
  <c r="DK135" i="1"/>
  <c r="DK136" i="1"/>
  <c r="ED136" i="1" s="1"/>
  <c r="DK137" i="1"/>
  <c r="DK138" i="1"/>
  <c r="DK139" i="1"/>
  <c r="EV2" i="1"/>
  <c r="ED6" i="1" l="1"/>
  <c r="FS6" i="1" s="1"/>
  <c r="FW6" i="1" s="1"/>
  <c r="EJ8" i="1"/>
  <c r="DR139" i="1"/>
  <c r="DR131" i="1"/>
  <c r="ED3" i="1"/>
  <c r="FT3" i="1" s="1"/>
  <c r="FZ3" i="1" s="1"/>
  <c r="ED138" i="1"/>
  <c r="FT138" i="1" s="1"/>
  <c r="FZ138" i="1" s="1"/>
  <c r="ED130" i="1"/>
  <c r="ED122" i="1"/>
  <c r="FS122" i="1" s="1"/>
  <c r="FW122" i="1" s="1"/>
  <c r="ED114" i="1"/>
  <c r="ED106" i="1"/>
  <c r="FT106" i="1" s="1"/>
  <c r="FZ106" i="1" s="1"/>
  <c r="ED102" i="1"/>
  <c r="ED98" i="1"/>
  <c r="FS98" i="1" s="1"/>
  <c r="FW98" i="1" s="1"/>
  <c r="ED94" i="1"/>
  <c r="ED90" i="1"/>
  <c r="FT90" i="1" s="1"/>
  <c r="FZ90" i="1" s="1"/>
  <c r="ED86" i="1"/>
  <c r="ED82" i="1"/>
  <c r="FS82" i="1" s="1"/>
  <c r="FW82" i="1" s="1"/>
  <c r="ED78" i="1"/>
  <c r="ED74" i="1"/>
  <c r="FS74" i="1" s="1"/>
  <c r="FW74" i="1" s="1"/>
  <c r="ED70" i="1"/>
  <c r="ED66" i="1"/>
  <c r="FS66" i="1" s="1"/>
  <c r="FW66" i="1" s="1"/>
  <c r="ED62" i="1"/>
  <c r="ED58" i="1"/>
  <c r="FT58" i="1" s="1"/>
  <c r="FZ58" i="1" s="1"/>
  <c r="ED54" i="1"/>
  <c r="ED50" i="1"/>
  <c r="FS50" i="1" s="1"/>
  <c r="FW50" i="1" s="1"/>
  <c r="ED46" i="1"/>
  <c r="FS46" i="1" s="1"/>
  <c r="FW46" i="1" s="1"/>
  <c r="ED42" i="1"/>
  <c r="FT42" i="1" s="1"/>
  <c r="FZ42" i="1" s="1"/>
  <c r="ED30" i="1"/>
  <c r="FS30" i="1" s="1"/>
  <c r="FW30" i="1" s="1"/>
  <c r="ED26" i="1"/>
  <c r="FS26" i="1" s="1"/>
  <c r="FW26" i="1" s="1"/>
  <c r="ED18" i="1"/>
  <c r="FS18" i="1" s="1"/>
  <c r="FW18" i="1" s="1"/>
  <c r="ED14" i="1"/>
  <c r="FS14" i="1" s="1"/>
  <c r="FW14" i="1" s="1"/>
  <c r="ED10" i="1"/>
  <c r="ED140" i="1"/>
  <c r="ED134" i="1"/>
  <c r="FT134" i="1" s="1"/>
  <c r="FZ134" i="1" s="1"/>
  <c r="ED126" i="1"/>
  <c r="ED118" i="1"/>
  <c r="FT118" i="1" s="1"/>
  <c r="FZ118" i="1" s="1"/>
  <c r="ED110" i="1"/>
  <c r="ED38" i="1"/>
  <c r="FS38" i="1" s="1"/>
  <c r="FW38" i="1" s="1"/>
  <c r="ED34" i="1"/>
  <c r="FS34" i="1" s="1"/>
  <c r="FW34" i="1" s="1"/>
  <c r="ED133" i="1"/>
  <c r="FT133" i="1" s="1"/>
  <c r="FZ133" i="1" s="1"/>
  <c r="ED135" i="1"/>
  <c r="ED127" i="1"/>
  <c r="FS127" i="1" s="1"/>
  <c r="FW127" i="1" s="1"/>
  <c r="ED123" i="1"/>
  <c r="ED119" i="1"/>
  <c r="FS119" i="1" s="1"/>
  <c r="FW119" i="1" s="1"/>
  <c r="ED115" i="1"/>
  <c r="ED111" i="1"/>
  <c r="FS111" i="1" s="1"/>
  <c r="FW111" i="1" s="1"/>
  <c r="ED103" i="1"/>
  <c r="ED95" i="1"/>
  <c r="FT95" i="1" s="1"/>
  <c r="FZ95" i="1" s="1"/>
  <c r="ED91" i="1"/>
  <c r="ED87" i="1"/>
  <c r="FS87" i="1" s="1"/>
  <c r="FW87" i="1" s="1"/>
  <c r="ED83" i="1"/>
  <c r="FT83" i="1" s="1"/>
  <c r="FZ83" i="1" s="1"/>
  <c r="ED79" i="1"/>
  <c r="FT79" i="1" s="1"/>
  <c r="FZ79" i="1" s="1"/>
  <c r="ED63" i="1"/>
  <c r="ED51" i="1"/>
  <c r="FT51" i="1" s="1"/>
  <c r="FZ51" i="1" s="1"/>
  <c r="ED47" i="1"/>
  <c r="FT47" i="1" s="1"/>
  <c r="FZ47" i="1" s="1"/>
  <c r="ED43" i="1"/>
  <c r="FS43" i="1" s="1"/>
  <c r="FW43" i="1" s="1"/>
  <c r="ED35" i="1"/>
  <c r="FT35" i="1" s="1"/>
  <c r="FZ35" i="1" s="1"/>
  <c r="ED31" i="1"/>
  <c r="FS31" i="1" s="1"/>
  <c r="FW31" i="1" s="1"/>
  <c r="ED27" i="1"/>
  <c r="ED23" i="1"/>
  <c r="FT23" i="1" s="1"/>
  <c r="FZ23" i="1" s="1"/>
  <c r="ED19" i="1"/>
  <c r="FT19" i="1" s="1"/>
  <c r="FZ19" i="1" s="1"/>
  <c r="ED15" i="1"/>
  <c r="FT15" i="1" s="1"/>
  <c r="FZ15" i="1" s="1"/>
  <c r="ED11" i="1"/>
  <c r="FS11" i="1" s="1"/>
  <c r="FW11" i="1" s="1"/>
  <c r="ED7" i="1"/>
  <c r="FT7" i="1" s="1"/>
  <c r="FZ7" i="1" s="1"/>
  <c r="ED137" i="1"/>
  <c r="ED125" i="1"/>
  <c r="FT125" i="1" s="1"/>
  <c r="FZ125" i="1" s="1"/>
  <c r="ED113" i="1"/>
  <c r="ED105" i="1"/>
  <c r="ED97" i="1"/>
  <c r="ED89" i="1"/>
  <c r="FT89" i="1" s="1"/>
  <c r="FZ89" i="1" s="1"/>
  <c r="ED81" i="1"/>
  <c r="FT81" i="1" s="1"/>
  <c r="FZ81" i="1" s="1"/>
  <c r="ED73" i="1"/>
  <c r="ED69" i="1"/>
  <c r="FS69" i="1" s="1"/>
  <c r="FW69" i="1" s="1"/>
  <c r="ED65" i="1"/>
  <c r="FS65" i="1" s="1"/>
  <c r="FW65" i="1" s="1"/>
  <c r="ED61" i="1"/>
  <c r="FS61" i="1" s="1"/>
  <c r="FW61" i="1" s="1"/>
  <c r="ED57" i="1"/>
  <c r="FS57" i="1" s="1"/>
  <c r="FW57" i="1" s="1"/>
  <c r="ED53" i="1"/>
  <c r="FS53" i="1" s="1"/>
  <c r="FW53" i="1" s="1"/>
  <c r="ED49" i="1"/>
  <c r="FS49" i="1" s="1"/>
  <c r="FW49" i="1" s="1"/>
  <c r="ED45" i="1"/>
  <c r="FS45" i="1" s="1"/>
  <c r="FW45" i="1" s="1"/>
  <c r="ED41" i="1"/>
  <c r="FS41" i="1" s="1"/>
  <c r="FW41" i="1" s="1"/>
  <c r="ED37" i="1"/>
  <c r="ED33" i="1"/>
  <c r="FS33" i="1" s="1"/>
  <c r="FW33" i="1" s="1"/>
  <c r="ED29" i="1"/>
  <c r="FS29" i="1" s="1"/>
  <c r="FW29" i="1" s="1"/>
  <c r="ED25" i="1"/>
  <c r="FS25" i="1" s="1"/>
  <c r="FW25" i="1" s="1"/>
  <c r="ED21" i="1"/>
  <c r="FS21" i="1" s="1"/>
  <c r="FW21" i="1" s="1"/>
  <c r="DR17" i="1"/>
  <c r="ED13" i="1"/>
  <c r="ED9" i="1"/>
  <c r="FT9" i="1" s="1"/>
  <c r="FZ9" i="1" s="1"/>
  <c r="ED5" i="1"/>
  <c r="FT5" i="1" s="1"/>
  <c r="FZ5" i="1" s="1"/>
  <c r="DR104" i="1"/>
  <c r="DR88" i="1"/>
  <c r="FG88" i="1" s="1"/>
  <c r="FI88" i="1" s="1"/>
  <c r="DR72" i="1"/>
  <c r="DR56" i="1"/>
  <c r="DR40" i="1"/>
  <c r="EJ10" i="1"/>
  <c r="ED129" i="1"/>
  <c r="FS129" i="1" s="1"/>
  <c r="FW129" i="1" s="1"/>
  <c r="ED121" i="1"/>
  <c r="ED117" i="1"/>
  <c r="FS117" i="1" s="1"/>
  <c r="FW117" i="1" s="1"/>
  <c r="ED109" i="1"/>
  <c r="ED101" i="1"/>
  <c r="FS101" i="1" s="1"/>
  <c r="FW101" i="1" s="1"/>
  <c r="ED93" i="1"/>
  <c r="ED85" i="1"/>
  <c r="FS85" i="1" s="1"/>
  <c r="FW85" i="1" s="1"/>
  <c r="ED77" i="1"/>
  <c r="FT77" i="1" s="1"/>
  <c r="FZ77" i="1" s="1"/>
  <c r="DR124" i="1"/>
  <c r="FG124" i="1" s="1"/>
  <c r="FI124" i="1" s="1"/>
  <c r="DR134" i="1"/>
  <c r="DR108" i="1"/>
  <c r="DR92" i="1"/>
  <c r="DR76" i="1"/>
  <c r="DR60" i="1"/>
  <c r="DR44" i="1"/>
  <c r="DR28" i="1"/>
  <c r="FM28" i="1" s="1"/>
  <c r="DR16" i="1"/>
  <c r="FG16" i="1" s="1"/>
  <c r="FI16" i="1" s="1"/>
  <c r="DR12" i="1"/>
  <c r="FG12" i="1" s="1"/>
  <c r="FI12" i="1" s="1"/>
  <c r="DR102" i="1"/>
  <c r="FG102" i="1" s="1"/>
  <c r="FI102" i="1" s="1"/>
  <c r="DR38" i="1"/>
  <c r="FG38" i="1" s="1"/>
  <c r="FI38" i="1" s="1"/>
  <c r="DR11" i="1"/>
  <c r="DR137" i="1"/>
  <c r="DR133" i="1"/>
  <c r="DR129" i="1"/>
  <c r="DR125" i="1"/>
  <c r="DR121" i="1"/>
  <c r="DR117" i="1"/>
  <c r="DR113" i="1"/>
  <c r="DR109" i="1"/>
  <c r="DR105" i="1"/>
  <c r="DR101" i="1"/>
  <c r="DR97" i="1"/>
  <c r="DR93" i="1"/>
  <c r="DR89" i="1"/>
  <c r="DR85" i="1"/>
  <c r="DR81" i="1"/>
  <c r="FG81" i="1" s="1"/>
  <c r="FI81" i="1" s="1"/>
  <c r="DR77" i="1"/>
  <c r="DR73" i="1"/>
  <c r="DR69" i="1"/>
  <c r="DR65" i="1"/>
  <c r="DR61" i="1"/>
  <c r="DR57" i="1"/>
  <c r="FG53" i="1"/>
  <c r="FI53" i="1" s="1"/>
  <c r="DR49" i="1"/>
  <c r="FG49" i="1" s="1"/>
  <c r="FI49" i="1" s="1"/>
  <c r="DR45" i="1"/>
  <c r="FG45" i="1" s="1"/>
  <c r="FI45" i="1" s="1"/>
  <c r="DR41" i="1"/>
  <c r="FG41" i="1" s="1"/>
  <c r="FI41" i="1" s="1"/>
  <c r="DR37" i="1"/>
  <c r="DR33" i="1"/>
  <c r="FG33" i="1" s="1"/>
  <c r="FI33" i="1" s="1"/>
  <c r="DR29" i="1"/>
  <c r="FG29" i="1" s="1"/>
  <c r="FI29" i="1" s="1"/>
  <c r="DX140" i="1"/>
  <c r="ES140" i="1" s="1"/>
  <c r="DR107" i="1"/>
  <c r="DR99" i="1"/>
  <c r="DR75" i="1"/>
  <c r="FG75" i="1" s="1"/>
  <c r="FI75" i="1" s="1"/>
  <c r="DR71" i="1"/>
  <c r="DR67" i="1"/>
  <c r="DR59" i="1"/>
  <c r="FG59" i="1" s="1"/>
  <c r="FI59" i="1" s="1"/>
  <c r="DR55" i="1"/>
  <c r="DR39" i="1"/>
  <c r="FG39" i="1" s="1"/>
  <c r="FI39" i="1" s="1"/>
  <c r="DR86" i="1"/>
  <c r="FG86" i="1" s="1"/>
  <c r="FI86" i="1" s="1"/>
  <c r="DR13" i="1"/>
  <c r="DR136" i="1"/>
  <c r="DR120" i="1"/>
  <c r="DR70" i="1"/>
  <c r="FG70" i="1" s="1"/>
  <c r="FI70" i="1" s="1"/>
  <c r="DR118" i="1"/>
  <c r="DR27" i="1"/>
  <c r="FG27" i="1" s="1"/>
  <c r="FI27" i="1" s="1"/>
  <c r="DR22" i="1"/>
  <c r="FG22" i="1" s="1"/>
  <c r="FI22" i="1" s="1"/>
  <c r="DR18" i="1"/>
  <c r="DR14" i="1"/>
  <c r="DR10" i="1"/>
  <c r="DR6" i="1"/>
  <c r="ED22" i="1"/>
  <c r="FT22" i="1" s="1"/>
  <c r="FZ22" i="1" s="1"/>
  <c r="ED8" i="1"/>
  <c r="FS8" i="1" s="1"/>
  <c r="FW8" i="1" s="1"/>
  <c r="DX136" i="1"/>
  <c r="FH137" i="1" s="1"/>
  <c r="FJ137" i="1" s="1"/>
  <c r="DX132" i="1"/>
  <c r="FH133" i="1" s="1"/>
  <c r="FJ133" i="1" s="1"/>
  <c r="DX128" i="1"/>
  <c r="FH129" i="1" s="1"/>
  <c r="FJ129" i="1" s="1"/>
  <c r="DX124" i="1"/>
  <c r="FH125" i="1" s="1"/>
  <c r="FJ125" i="1" s="1"/>
  <c r="DX120" i="1"/>
  <c r="FH121" i="1" s="1"/>
  <c r="FJ121" i="1" s="1"/>
  <c r="DX116" i="1"/>
  <c r="FH117" i="1" s="1"/>
  <c r="FJ117" i="1" s="1"/>
  <c r="DX112" i="1"/>
  <c r="FH113" i="1" s="1"/>
  <c r="FJ113" i="1" s="1"/>
  <c r="DX108" i="1"/>
  <c r="FH109" i="1" s="1"/>
  <c r="FJ109" i="1" s="1"/>
  <c r="DX104" i="1"/>
  <c r="FH105" i="1" s="1"/>
  <c r="FJ105" i="1" s="1"/>
  <c r="DX100" i="1"/>
  <c r="FH101" i="1" s="1"/>
  <c r="FJ101" i="1" s="1"/>
  <c r="DX96" i="1"/>
  <c r="FH97" i="1" s="1"/>
  <c r="FJ97" i="1" s="1"/>
  <c r="DX92" i="1"/>
  <c r="FH93" i="1" s="1"/>
  <c r="FJ93" i="1" s="1"/>
  <c r="DX88" i="1"/>
  <c r="FH89" i="1" s="1"/>
  <c r="FJ89" i="1" s="1"/>
  <c r="DX84" i="1"/>
  <c r="FH85" i="1" s="1"/>
  <c r="FJ85" i="1" s="1"/>
  <c r="DX80" i="1"/>
  <c r="FH81" i="1" s="1"/>
  <c r="FJ81" i="1" s="1"/>
  <c r="DX76" i="1"/>
  <c r="FH77" i="1" s="1"/>
  <c r="FJ77" i="1" s="1"/>
  <c r="DX72" i="1"/>
  <c r="FH73" i="1" s="1"/>
  <c r="FJ73" i="1" s="1"/>
  <c r="DX68" i="1"/>
  <c r="FH69" i="1" s="1"/>
  <c r="FJ69" i="1" s="1"/>
  <c r="DX64" i="1"/>
  <c r="FH65" i="1" s="1"/>
  <c r="FJ65" i="1" s="1"/>
  <c r="DX60" i="1"/>
  <c r="FH61" i="1" s="1"/>
  <c r="FJ61" i="1" s="1"/>
  <c r="DX56" i="1"/>
  <c r="FH57" i="1" s="1"/>
  <c r="FJ57" i="1" s="1"/>
  <c r="DX52" i="1"/>
  <c r="FH53" i="1" s="1"/>
  <c r="FJ53" i="1" s="1"/>
  <c r="DX48" i="1"/>
  <c r="FH49" i="1" s="1"/>
  <c r="FJ49" i="1" s="1"/>
  <c r="DX44" i="1"/>
  <c r="FH45" i="1" s="1"/>
  <c r="FJ45" i="1" s="1"/>
  <c r="DX40" i="1"/>
  <c r="FH41" i="1" s="1"/>
  <c r="FJ41" i="1" s="1"/>
  <c r="DX36" i="1"/>
  <c r="FH37" i="1" s="1"/>
  <c r="FJ37" i="1" s="1"/>
  <c r="DX32" i="1"/>
  <c r="FH33" i="1" s="1"/>
  <c r="FJ33" i="1" s="1"/>
  <c r="DX28" i="1"/>
  <c r="FJ29" i="1" s="1"/>
  <c r="DX25" i="1"/>
  <c r="FH26" i="1" s="1"/>
  <c r="FJ26" i="1" s="1"/>
  <c r="DX21" i="1"/>
  <c r="FH22" i="1" s="1"/>
  <c r="FJ22" i="1" s="1"/>
  <c r="DX17" i="1"/>
  <c r="FH18" i="1" s="1"/>
  <c r="FJ18" i="1" s="1"/>
  <c r="DX13" i="1"/>
  <c r="FH14" i="1" s="1"/>
  <c r="FJ14" i="1" s="1"/>
  <c r="DX9" i="1"/>
  <c r="FH10" i="1" s="1"/>
  <c r="FJ10" i="1" s="1"/>
  <c r="DX5" i="1"/>
  <c r="FH6" i="1" s="1"/>
  <c r="FJ6" i="1" s="1"/>
  <c r="DR112" i="1"/>
  <c r="DR64" i="1"/>
  <c r="DR21" i="1"/>
  <c r="DR5" i="1"/>
  <c r="FM5" i="1" s="1"/>
  <c r="DX139" i="1"/>
  <c r="FH140" i="1" s="1"/>
  <c r="FJ140" i="1" s="1"/>
  <c r="DX135" i="1"/>
  <c r="FH136" i="1" s="1"/>
  <c r="FJ136" i="1" s="1"/>
  <c r="DX131" i="1"/>
  <c r="FH132" i="1" s="1"/>
  <c r="FJ132" i="1" s="1"/>
  <c r="DX127" i="1"/>
  <c r="FH128" i="1" s="1"/>
  <c r="FJ128" i="1" s="1"/>
  <c r="DX123" i="1"/>
  <c r="FH124" i="1" s="1"/>
  <c r="FJ124" i="1" s="1"/>
  <c r="DX119" i="1"/>
  <c r="FH120" i="1" s="1"/>
  <c r="FJ120" i="1" s="1"/>
  <c r="DX115" i="1"/>
  <c r="FH116" i="1" s="1"/>
  <c r="FJ116" i="1" s="1"/>
  <c r="DX111" i="1"/>
  <c r="FH112" i="1" s="1"/>
  <c r="FJ112" i="1" s="1"/>
  <c r="DX107" i="1"/>
  <c r="FH108" i="1" s="1"/>
  <c r="FJ108" i="1" s="1"/>
  <c r="DX103" i="1"/>
  <c r="FH104" i="1" s="1"/>
  <c r="FJ104" i="1" s="1"/>
  <c r="DX99" i="1"/>
  <c r="FH100" i="1" s="1"/>
  <c r="FJ100" i="1" s="1"/>
  <c r="DX95" i="1"/>
  <c r="FH96" i="1" s="1"/>
  <c r="FJ96" i="1" s="1"/>
  <c r="DX91" i="1"/>
  <c r="FH92" i="1" s="1"/>
  <c r="FJ92" i="1" s="1"/>
  <c r="DX87" i="1"/>
  <c r="FH88" i="1" s="1"/>
  <c r="FJ88" i="1" s="1"/>
  <c r="DX83" i="1"/>
  <c r="FH84" i="1" s="1"/>
  <c r="FJ84" i="1" s="1"/>
  <c r="DX79" i="1"/>
  <c r="FH80" i="1" s="1"/>
  <c r="FJ80" i="1" s="1"/>
  <c r="DX75" i="1"/>
  <c r="FH76" i="1" s="1"/>
  <c r="FJ76" i="1" s="1"/>
  <c r="DX71" i="1"/>
  <c r="FH72" i="1" s="1"/>
  <c r="FJ72" i="1" s="1"/>
  <c r="DX67" i="1"/>
  <c r="FH68" i="1" s="1"/>
  <c r="FJ68" i="1" s="1"/>
  <c r="DX63" i="1"/>
  <c r="FH64" i="1" s="1"/>
  <c r="FJ64" i="1" s="1"/>
  <c r="DX59" i="1"/>
  <c r="FH60" i="1" s="1"/>
  <c r="FJ60" i="1" s="1"/>
  <c r="DX55" i="1"/>
  <c r="FH56" i="1" s="1"/>
  <c r="FJ56" i="1" s="1"/>
  <c r="DX51" i="1"/>
  <c r="FH52" i="1" s="1"/>
  <c r="FJ52" i="1" s="1"/>
  <c r="DX47" i="1"/>
  <c r="FH48" i="1" s="1"/>
  <c r="FJ48" i="1" s="1"/>
  <c r="DX43" i="1"/>
  <c r="FH44" i="1" s="1"/>
  <c r="FJ44" i="1" s="1"/>
  <c r="DX39" i="1"/>
  <c r="FH40" i="1" s="1"/>
  <c r="FJ40" i="1" s="1"/>
  <c r="DX35" i="1"/>
  <c r="FH36" i="1" s="1"/>
  <c r="FJ36" i="1" s="1"/>
  <c r="DX31" i="1"/>
  <c r="FH32" i="1" s="1"/>
  <c r="FJ32" i="1" s="1"/>
  <c r="FJ28" i="1"/>
  <c r="DX24" i="1"/>
  <c r="FH25" i="1" s="1"/>
  <c r="FJ25" i="1" s="1"/>
  <c r="DX20" i="1"/>
  <c r="FH21" i="1" s="1"/>
  <c r="FJ21" i="1" s="1"/>
  <c r="DX16" i="1"/>
  <c r="FH17" i="1" s="1"/>
  <c r="FJ17" i="1" s="1"/>
  <c r="DX12" i="1"/>
  <c r="FH13" i="1" s="1"/>
  <c r="FJ13" i="1" s="1"/>
  <c r="DX8" i="1"/>
  <c r="FH9" i="1" s="1"/>
  <c r="FJ9" i="1" s="1"/>
  <c r="DX4" i="1"/>
  <c r="FH5" i="1" s="1"/>
  <c r="FJ5" i="1" s="1"/>
  <c r="DR96" i="1"/>
  <c r="DR32" i="1"/>
  <c r="FG32" i="1" s="1"/>
  <c r="FI32" i="1" s="1"/>
  <c r="DR126" i="1"/>
  <c r="DR110" i="1"/>
  <c r="FG110" i="1" s="1"/>
  <c r="FI110" i="1" s="1"/>
  <c r="FP110" i="1" s="1"/>
  <c r="DR94" i="1"/>
  <c r="FG94" i="1" s="1"/>
  <c r="FI94" i="1" s="1"/>
  <c r="DR78" i="1"/>
  <c r="FG78" i="1" s="1"/>
  <c r="FI78" i="1" s="1"/>
  <c r="DR62" i="1"/>
  <c r="DR46" i="1"/>
  <c r="FG46" i="1" s="1"/>
  <c r="FI46" i="1" s="1"/>
  <c r="DR30" i="1"/>
  <c r="FG30" i="1" s="1"/>
  <c r="FI30" i="1" s="1"/>
  <c r="DR19" i="1"/>
  <c r="DR3" i="1"/>
  <c r="FG3" i="1" s="1"/>
  <c r="FI3" i="1" s="1"/>
  <c r="DR135" i="1"/>
  <c r="FG135" i="1" s="1"/>
  <c r="FI135" i="1" s="1"/>
  <c r="DR127" i="1"/>
  <c r="FG127" i="1" s="1"/>
  <c r="FI127" i="1" s="1"/>
  <c r="DR119" i="1"/>
  <c r="DR111" i="1"/>
  <c r="FG111" i="1" s="1"/>
  <c r="FI111" i="1" s="1"/>
  <c r="DR103" i="1"/>
  <c r="FG103" i="1" s="1"/>
  <c r="FI103" i="1" s="1"/>
  <c r="DR95" i="1"/>
  <c r="FG95" i="1" s="1"/>
  <c r="FI95" i="1" s="1"/>
  <c r="DR87" i="1"/>
  <c r="FM87" i="1" s="1"/>
  <c r="DR79" i="1"/>
  <c r="FG79" i="1" s="1"/>
  <c r="FI79" i="1" s="1"/>
  <c r="DR128" i="1"/>
  <c r="FM128" i="1" s="1"/>
  <c r="DR80" i="1"/>
  <c r="DR48" i="1"/>
  <c r="FM48" i="1" s="1"/>
  <c r="DX137" i="1"/>
  <c r="FH138" i="1" s="1"/>
  <c r="FJ138" i="1" s="1"/>
  <c r="DX133" i="1"/>
  <c r="FH134" i="1" s="1"/>
  <c r="FJ134" i="1" s="1"/>
  <c r="DX129" i="1"/>
  <c r="FH130" i="1" s="1"/>
  <c r="FJ130" i="1" s="1"/>
  <c r="DX125" i="1"/>
  <c r="FH126" i="1" s="1"/>
  <c r="FJ126" i="1" s="1"/>
  <c r="DX121" i="1"/>
  <c r="FH122" i="1" s="1"/>
  <c r="FJ122" i="1" s="1"/>
  <c r="DX117" i="1"/>
  <c r="FH118" i="1" s="1"/>
  <c r="FJ118" i="1" s="1"/>
  <c r="DX113" i="1"/>
  <c r="FH114" i="1" s="1"/>
  <c r="FJ114" i="1" s="1"/>
  <c r="DX109" i="1"/>
  <c r="FH110" i="1" s="1"/>
  <c r="FJ110" i="1" s="1"/>
  <c r="DX105" i="1"/>
  <c r="FH106" i="1" s="1"/>
  <c r="FJ106" i="1" s="1"/>
  <c r="DX101" i="1"/>
  <c r="FH102" i="1" s="1"/>
  <c r="FJ102" i="1" s="1"/>
  <c r="DX97" i="1"/>
  <c r="FH98" i="1" s="1"/>
  <c r="FJ98" i="1" s="1"/>
  <c r="DX93" i="1"/>
  <c r="FH94" i="1" s="1"/>
  <c r="FJ94" i="1" s="1"/>
  <c r="DX89" i="1"/>
  <c r="FH90" i="1" s="1"/>
  <c r="FJ90" i="1" s="1"/>
  <c r="DX85" i="1"/>
  <c r="FH86" i="1" s="1"/>
  <c r="FJ86" i="1" s="1"/>
  <c r="DX81" i="1"/>
  <c r="FH82" i="1" s="1"/>
  <c r="FJ82" i="1" s="1"/>
  <c r="DX77" i="1"/>
  <c r="FH78" i="1" s="1"/>
  <c r="FJ78" i="1" s="1"/>
  <c r="DX73" i="1"/>
  <c r="FH74" i="1" s="1"/>
  <c r="FJ74" i="1" s="1"/>
  <c r="DX69" i="1"/>
  <c r="FH70" i="1" s="1"/>
  <c r="FJ70" i="1" s="1"/>
  <c r="DX65" i="1"/>
  <c r="FH66" i="1" s="1"/>
  <c r="FJ66" i="1" s="1"/>
  <c r="DX61" i="1"/>
  <c r="FH62" i="1" s="1"/>
  <c r="FJ62" i="1" s="1"/>
  <c r="DX57" i="1"/>
  <c r="FH58" i="1" s="1"/>
  <c r="FJ58" i="1" s="1"/>
  <c r="DX53" i="1"/>
  <c r="FH54" i="1" s="1"/>
  <c r="FJ54" i="1" s="1"/>
  <c r="DX49" i="1"/>
  <c r="FH50" i="1" s="1"/>
  <c r="FJ50" i="1" s="1"/>
  <c r="DX45" i="1"/>
  <c r="FH46" i="1" s="1"/>
  <c r="FJ46" i="1" s="1"/>
  <c r="DX41" i="1"/>
  <c r="FH42" i="1" s="1"/>
  <c r="FJ42" i="1" s="1"/>
  <c r="DX37" i="1"/>
  <c r="FH38" i="1" s="1"/>
  <c r="FJ38" i="1" s="1"/>
  <c r="DX33" i="1"/>
  <c r="FH34" i="1" s="1"/>
  <c r="FJ34" i="1" s="1"/>
  <c r="EJ139" i="1"/>
  <c r="EQ139" i="1" s="1"/>
  <c r="EW139" i="1" s="1"/>
  <c r="EJ135" i="1"/>
  <c r="EQ135" i="1" s="1"/>
  <c r="EW135" i="1" s="1"/>
  <c r="EJ131" i="1"/>
  <c r="EQ131" i="1" s="1"/>
  <c r="EW131" i="1" s="1"/>
  <c r="EJ127" i="1"/>
  <c r="EQ127" i="1" s="1"/>
  <c r="EW127" i="1" s="1"/>
  <c r="EJ123" i="1"/>
  <c r="EQ123" i="1" s="1"/>
  <c r="EW123" i="1" s="1"/>
  <c r="EJ119" i="1"/>
  <c r="EQ119" i="1" s="1"/>
  <c r="EW119" i="1" s="1"/>
  <c r="EJ115" i="1"/>
  <c r="EQ115" i="1" s="1"/>
  <c r="EW115" i="1" s="1"/>
  <c r="EJ111" i="1"/>
  <c r="EQ111" i="1" s="1"/>
  <c r="EW111" i="1" s="1"/>
  <c r="EJ107" i="1"/>
  <c r="EQ107" i="1" s="1"/>
  <c r="EW107" i="1" s="1"/>
  <c r="EJ103" i="1"/>
  <c r="EQ103" i="1" s="1"/>
  <c r="EW103" i="1" s="1"/>
  <c r="EJ99" i="1"/>
  <c r="EQ99" i="1" s="1"/>
  <c r="EW99" i="1" s="1"/>
  <c r="EJ95" i="1"/>
  <c r="EQ95" i="1" s="1"/>
  <c r="EW95" i="1" s="1"/>
  <c r="EJ91" i="1"/>
  <c r="EQ91" i="1" s="1"/>
  <c r="EW91" i="1" s="1"/>
  <c r="EJ87" i="1"/>
  <c r="EQ87" i="1" s="1"/>
  <c r="EW87" i="1" s="1"/>
  <c r="EJ83" i="1"/>
  <c r="EQ83" i="1" s="1"/>
  <c r="EW83" i="1" s="1"/>
  <c r="EJ79" i="1"/>
  <c r="EQ79" i="1" s="1"/>
  <c r="EW79" i="1" s="1"/>
  <c r="EJ75" i="1"/>
  <c r="EQ75" i="1" s="1"/>
  <c r="EW75" i="1" s="1"/>
  <c r="EJ71" i="1"/>
  <c r="EQ71" i="1" s="1"/>
  <c r="EW71" i="1" s="1"/>
  <c r="EJ67" i="1"/>
  <c r="EQ67" i="1" s="1"/>
  <c r="EW67" i="1" s="1"/>
  <c r="EJ63" i="1"/>
  <c r="EQ63" i="1" s="1"/>
  <c r="EW63" i="1" s="1"/>
  <c r="EJ59" i="1"/>
  <c r="EQ59" i="1" s="1"/>
  <c r="EW59" i="1" s="1"/>
  <c r="EJ55" i="1"/>
  <c r="EQ55" i="1" s="1"/>
  <c r="EW55" i="1" s="1"/>
  <c r="EJ51" i="1"/>
  <c r="EQ51" i="1" s="1"/>
  <c r="EW51" i="1" s="1"/>
  <c r="EJ47" i="1"/>
  <c r="EQ47" i="1" s="1"/>
  <c r="EW47" i="1" s="1"/>
  <c r="EJ43" i="1"/>
  <c r="EQ43" i="1" s="1"/>
  <c r="EW43" i="1" s="1"/>
  <c r="EJ39" i="1"/>
  <c r="EQ39" i="1" s="1"/>
  <c r="EW39" i="1" s="1"/>
  <c r="EJ35" i="1"/>
  <c r="EQ35" i="1" s="1"/>
  <c r="EW35" i="1" s="1"/>
  <c r="EJ31" i="1"/>
  <c r="EQ31" i="1" s="1"/>
  <c r="EW31" i="1" s="1"/>
  <c r="EJ20" i="1"/>
  <c r="EQ20" i="1" s="1"/>
  <c r="EW20" i="1" s="1"/>
  <c r="EJ16" i="1"/>
  <c r="EQ16" i="1" s="1"/>
  <c r="EW16" i="1" s="1"/>
  <c r="EJ12" i="1"/>
  <c r="EQ12" i="1" s="1"/>
  <c r="EW12" i="1" s="1"/>
  <c r="EQ8" i="1"/>
  <c r="EW8" i="1" s="1"/>
  <c r="EJ138" i="1"/>
  <c r="EQ138" i="1" s="1"/>
  <c r="EW138" i="1" s="1"/>
  <c r="EJ134" i="1"/>
  <c r="EQ134" i="1" s="1"/>
  <c r="EW134" i="1" s="1"/>
  <c r="EJ130" i="1"/>
  <c r="EQ130" i="1" s="1"/>
  <c r="EW130" i="1" s="1"/>
  <c r="EJ126" i="1"/>
  <c r="EQ126" i="1" s="1"/>
  <c r="EW126" i="1" s="1"/>
  <c r="EJ122" i="1"/>
  <c r="EQ122" i="1" s="1"/>
  <c r="EW122" i="1" s="1"/>
  <c r="EJ118" i="1"/>
  <c r="EQ118" i="1" s="1"/>
  <c r="EW118" i="1" s="1"/>
  <c r="EJ114" i="1"/>
  <c r="EQ114" i="1" s="1"/>
  <c r="EW114" i="1" s="1"/>
  <c r="EJ110" i="1"/>
  <c r="EQ110" i="1" s="1"/>
  <c r="EW110" i="1" s="1"/>
  <c r="EJ106" i="1"/>
  <c r="EQ106" i="1" s="1"/>
  <c r="EW106" i="1" s="1"/>
  <c r="EJ102" i="1"/>
  <c r="EQ102" i="1" s="1"/>
  <c r="EW102" i="1" s="1"/>
  <c r="EJ98" i="1"/>
  <c r="EQ98" i="1" s="1"/>
  <c r="EW98" i="1" s="1"/>
  <c r="EJ94" i="1"/>
  <c r="EQ94" i="1" s="1"/>
  <c r="EW94" i="1" s="1"/>
  <c r="EJ90" i="1"/>
  <c r="EQ90" i="1" s="1"/>
  <c r="EW90" i="1" s="1"/>
  <c r="EJ86" i="1"/>
  <c r="EQ86" i="1" s="1"/>
  <c r="EW86" i="1" s="1"/>
  <c r="EJ82" i="1"/>
  <c r="EQ82" i="1" s="1"/>
  <c r="EW82" i="1" s="1"/>
  <c r="EJ78" i="1"/>
  <c r="EQ78" i="1" s="1"/>
  <c r="EW78" i="1" s="1"/>
  <c r="EJ74" i="1"/>
  <c r="EQ74" i="1" s="1"/>
  <c r="EW74" i="1" s="1"/>
  <c r="EJ70" i="1"/>
  <c r="EQ70" i="1" s="1"/>
  <c r="EW70" i="1" s="1"/>
  <c r="EJ66" i="1"/>
  <c r="EQ66" i="1" s="1"/>
  <c r="EW66" i="1" s="1"/>
  <c r="EJ62" i="1"/>
  <c r="EQ62" i="1" s="1"/>
  <c r="EW62" i="1" s="1"/>
  <c r="EJ58" i="1"/>
  <c r="EQ58" i="1" s="1"/>
  <c r="EW58" i="1" s="1"/>
  <c r="EJ54" i="1"/>
  <c r="EQ54" i="1" s="1"/>
  <c r="EW54" i="1" s="1"/>
  <c r="EJ50" i="1"/>
  <c r="EQ50" i="1" s="1"/>
  <c r="EW50" i="1" s="1"/>
  <c r="EJ46" i="1"/>
  <c r="EQ46" i="1" s="1"/>
  <c r="EW46" i="1" s="1"/>
  <c r="EJ42" i="1"/>
  <c r="EQ42" i="1" s="1"/>
  <c r="EW42" i="1" s="1"/>
  <c r="EP140" i="1"/>
  <c r="ER140" i="1" s="1"/>
  <c r="EP136" i="1"/>
  <c r="EX136" i="1" s="1"/>
  <c r="EP132" i="1"/>
  <c r="EX132" i="1" s="1"/>
  <c r="EP128" i="1"/>
  <c r="EP124" i="1"/>
  <c r="EX124" i="1" s="1"/>
  <c r="EP120" i="1"/>
  <c r="EX120" i="1" s="1"/>
  <c r="EP116" i="1"/>
  <c r="EX116" i="1" s="1"/>
  <c r="EP112" i="1"/>
  <c r="EP108" i="1"/>
  <c r="EX108" i="1" s="1"/>
  <c r="EP104" i="1"/>
  <c r="EX104" i="1" s="1"/>
  <c r="EP100" i="1"/>
  <c r="EX100" i="1" s="1"/>
  <c r="EP96" i="1"/>
  <c r="EP92" i="1"/>
  <c r="EX92" i="1" s="1"/>
  <c r="EP88" i="1"/>
  <c r="EX88" i="1" s="1"/>
  <c r="EP84" i="1"/>
  <c r="EX84" i="1" s="1"/>
  <c r="EP80" i="1"/>
  <c r="EP76" i="1"/>
  <c r="EX76" i="1" s="1"/>
  <c r="EP72" i="1"/>
  <c r="EX72" i="1" s="1"/>
  <c r="EP68" i="1"/>
  <c r="EX68" i="1" s="1"/>
  <c r="EP64" i="1"/>
  <c r="EP60" i="1"/>
  <c r="EX60" i="1" s="1"/>
  <c r="EP56" i="1"/>
  <c r="EX56" i="1" s="1"/>
  <c r="EP52" i="1"/>
  <c r="EX52" i="1" s="1"/>
  <c r="EP48" i="1"/>
  <c r="EX48" i="1" s="1"/>
  <c r="EP44" i="1"/>
  <c r="EX44" i="1" s="1"/>
  <c r="EP40" i="1"/>
  <c r="EX40" i="1" s="1"/>
  <c r="EP36" i="1"/>
  <c r="EX36" i="1" s="1"/>
  <c r="EP32" i="1"/>
  <c r="EX32" i="1" s="1"/>
  <c r="EP28" i="1"/>
  <c r="EX28" i="1" s="1"/>
  <c r="EP25" i="1"/>
  <c r="EX25" i="1" s="1"/>
  <c r="EP21" i="1"/>
  <c r="EX21" i="1" s="1"/>
  <c r="EP17" i="1"/>
  <c r="EX17" i="1" s="1"/>
  <c r="EP13" i="1"/>
  <c r="EX13" i="1" s="1"/>
  <c r="EP9" i="1"/>
  <c r="EX9" i="1" s="1"/>
  <c r="EP5" i="1"/>
  <c r="EX5" i="1" s="1"/>
  <c r="DX29" i="1"/>
  <c r="FJ30" i="1" s="1"/>
  <c r="FH27" i="1"/>
  <c r="FJ27" i="1" s="1"/>
  <c r="DX22" i="1"/>
  <c r="FH23" i="1" s="1"/>
  <c r="FJ23" i="1" s="1"/>
  <c r="DX18" i="1"/>
  <c r="FH19" i="1" s="1"/>
  <c r="FJ19" i="1" s="1"/>
  <c r="DX14" i="1"/>
  <c r="FH15" i="1" s="1"/>
  <c r="FJ15" i="1" s="1"/>
  <c r="DX10" i="1"/>
  <c r="FH11" i="1" s="1"/>
  <c r="FJ11" i="1" s="1"/>
  <c r="DX6" i="1"/>
  <c r="FH7" i="1" s="1"/>
  <c r="FJ7" i="1" s="1"/>
  <c r="EJ137" i="1"/>
  <c r="EQ137" i="1" s="1"/>
  <c r="EW137" i="1" s="1"/>
  <c r="EJ133" i="1"/>
  <c r="EQ133" i="1" s="1"/>
  <c r="EW133" i="1" s="1"/>
  <c r="EJ129" i="1"/>
  <c r="EQ129" i="1" s="1"/>
  <c r="EW129" i="1" s="1"/>
  <c r="EJ125" i="1"/>
  <c r="EQ125" i="1" s="1"/>
  <c r="EW125" i="1" s="1"/>
  <c r="EJ121" i="1"/>
  <c r="EQ121" i="1" s="1"/>
  <c r="EW121" i="1" s="1"/>
  <c r="EJ117" i="1"/>
  <c r="EQ117" i="1" s="1"/>
  <c r="EW117" i="1" s="1"/>
  <c r="EJ113" i="1"/>
  <c r="EQ113" i="1" s="1"/>
  <c r="EW113" i="1" s="1"/>
  <c r="EJ109" i="1"/>
  <c r="EQ109" i="1" s="1"/>
  <c r="EW109" i="1" s="1"/>
  <c r="EJ105" i="1"/>
  <c r="EQ105" i="1" s="1"/>
  <c r="EW105" i="1" s="1"/>
  <c r="EJ101" i="1"/>
  <c r="EQ101" i="1" s="1"/>
  <c r="EW101" i="1" s="1"/>
  <c r="EJ97" i="1"/>
  <c r="EQ97" i="1" s="1"/>
  <c r="EW97" i="1" s="1"/>
  <c r="EJ93" i="1"/>
  <c r="EQ93" i="1" s="1"/>
  <c r="EW93" i="1" s="1"/>
  <c r="EJ89" i="1"/>
  <c r="EQ89" i="1" s="1"/>
  <c r="EW89" i="1" s="1"/>
  <c r="EJ85" i="1"/>
  <c r="EQ85" i="1" s="1"/>
  <c r="EW85" i="1" s="1"/>
  <c r="EJ81" i="1"/>
  <c r="EQ81" i="1" s="1"/>
  <c r="EW81" i="1" s="1"/>
  <c r="EJ77" i="1"/>
  <c r="EQ77" i="1" s="1"/>
  <c r="EW77" i="1" s="1"/>
  <c r="EJ73" i="1"/>
  <c r="EQ73" i="1" s="1"/>
  <c r="EW73" i="1" s="1"/>
  <c r="EJ69" i="1"/>
  <c r="EQ69" i="1" s="1"/>
  <c r="EW69" i="1" s="1"/>
  <c r="EJ65" i="1"/>
  <c r="EQ65" i="1" s="1"/>
  <c r="EW65" i="1" s="1"/>
  <c r="EJ61" i="1"/>
  <c r="EQ61" i="1" s="1"/>
  <c r="EW61" i="1" s="1"/>
  <c r="EJ57" i="1"/>
  <c r="EQ57" i="1" s="1"/>
  <c r="EW57" i="1" s="1"/>
  <c r="EJ53" i="1"/>
  <c r="EQ53" i="1" s="1"/>
  <c r="EW53" i="1" s="1"/>
  <c r="EJ49" i="1"/>
  <c r="EQ49" i="1" s="1"/>
  <c r="EW49" i="1" s="1"/>
  <c r="EJ45" i="1"/>
  <c r="EQ45" i="1" s="1"/>
  <c r="EW45" i="1" s="1"/>
  <c r="EP139" i="1"/>
  <c r="EX139" i="1" s="1"/>
  <c r="EP135" i="1"/>
  <c r="EP131" i="1"/>
  <c r="EX131" i="1" s="1"/>
  <c r="EP127" i="1"/>
  <c r="EX127" i="1" s="1"/>
  <c r="EP123" i="1"/>
  <c r="EX123" i="1" s="1"/>
  <c r="EP119" i="1"/>
  <c r="EP115" i="1"/>
  <c r="EX115" i="1" s="1"/>
  <c r="EP111" i="1"/>
  <c r="EX111" i="1" s="1"/>
  <c r="EP107" i="1"/>
  <c r="EX107" i="1" s="1"/>
  <c r="EP103" i="1"/>
  <c r="EP99" i="1"/>
  <c r="EX99" i="1" s="1"/>
  <c r="EP95" i="1"/>
  <c r="EX95" i="1" s="1"/>
  <c r="EP91" i="1"/>
  <c r="EX91" i="1" s="1"/>
  <c r="EP87" i="1"/>
  <c r="EP83" i="1"/>
  <c r="EX83" i="1" s="1"/>
  <c r="EP79" i="1"/>
  <c r="ER79" i="1" s="1"/>
  <c r="EP75" i="1"/>
  <c r="EX75" i="1" s="1"/>
  <c r="EP71" i="1"/>
  <c r="EX71" i="1" s="1"/>
  <c r="EP67" i="1"/>
  <c r="EX67" i="1" s="1"/>
  <c r="EP63" i="1"/>
  <c r="EX63" i="1" s="1"/>
  <c r="EP59" i="1"/>
  <c r="EX59" i="1" s="1"/>
  <c r="EP55" i="1"/>
  <c r="EX55" i="1" s="1"/>
  <c r="EP51" i="1"/>
  <c r="EX51" i="1" s="1"/>
  <c r="EP47" i="1"/>
  <c r="EX47" i="1" s="1"/>
  <c r="EP43" i="1"/>
  <c r="EX43" i="1" s="1"/>
  <c r="EP39" i="1"/>
  <c r="EX39" i="1" s="1"/>
  <c r="EP35" i="1"/>
  <c r="EX35" i="1" s="1"/>
  <c r="EP31" i="1"/>
  <c r="EX31" i="1" s="1"/>
  <c r="EP24" i="1"/>
  <c r="EP20" i="1"/>
  <c r="EP16" i="1"/>
  <c r="EX16" i="1" s="1"/>
  <c r="EP12" i="1"/>
  <c r="EX12" i="1" s="1"/>
  <c r="EP8" i="1"/>
  <c r="EX8" i="1" s="1"/>
  <c r="EP4" i="1"/>
  <c r="EX4" i="1" s="1"/>
  <c r="EJ136" i="1"/>
  <c r="EQ136" i="1" s="1"/>
  <c r="EW136" i="1" s="1"/>
  <c r="EJ132" i="1"/>
  <c r="EQ132" i="1" s="1"/>
  <c r="EW132" i="1" s="1"/>
  <c r="EJ128" i="1"/>
  <c r="EQ128" i="1" s="1"/>
  <c r="EW128" i="1" s="1"/>
  <c r="EJ124" i="1"/>
  <c r="EQ124" i="1" s="1"/>
  <c r="EW124" i="1" s="1"/>
  <c r="EJ120" i="1"/>
  <c r="EQ120" i="1" s="1"/>
  <c r="EW120" i="1" s="1"/>
  <c r="EJ116" i="1"/>
  <c r="EQ116" i="1" s="1"/>
  <c r="EW116" i="1" s="1"/>
  <c r="EJ112" i="1"/>
  <c r="EQ112" i="1" s="1"/>
  <c r="EW112" i="1" s="1"/>
  <c r="EJ108" i="1"/>
  <c r="EQ108" i="1" s="1"/>
  <c r="EW108" i="1" s="1"/>
  <c r="EJ104" i="1"/>
  <c r="EQ104" i="1" s="1"/>
  <c r="EW104" i="1" s="1"/>
  <c r="EJ100" i="1"/>
  <c r="EQ100" i="1" s="1"/>
  <c r="EW100" i="1" s="1"/>
  <c r="EJ96" i="1"/>
  <c r="EQ96" i="1" s="1"/>
  <c r="EW96" i="1" s="1"/>
  <c r="EJ92" i="1"/>
  <c r="EQ92" i="1" s="1"/>
  <c r="EW92" i="1" s="1"/>
  <c r="EJ88" i="1"/>
  <c r="EQ88" i="1" s="1"/>
  <c r="EW88" i="1" s="1"/>
  <c r="EJ84" i="1"/>
  <c r="EQ84" i="1" s="1"/>
  <c r="EW84" i="1" s="1"/>
  <c r="EJ80" i="1"/>
  <c r="EQ80" i="1" s="1"/>
  <c r="EW80" i="1" s="1"/>
  <c r="EJ76" i="1"/>
  <c r="EQ76" i="1" s="1"/>
  <c r="EW76" i="1" s="1"/>
  <c r="EJ72" i="1"/>
  <c r="EQ72" i="1" s="1"/>
  <c r="EW72" i="1" s="1"/>
  <c r="EJ68" i="1"/>
  <c r="EQ68" i="1" s="1"/>
  <c r="EW68" i="1" s="1"/>
  <c r="EJ64" i="1"/>
  <c r="EQ64" i="1" s="1"/>
  <c r="EW64" i="1" s="1"/>
  <c r="EJ60" i="1"/>
  <c r="EQ60" i="1" s="1"/>
  <c r="EW60" i="1" s="1"/>
  <c r="EJ56" i="1"/>
  <c r="EQ56" i="1" s="1"/>
  <c r="EW56" i="1" s="1"/>
  <c r="EJ52" i="1"/>
  <c r="EQ52" i="1" s="1"/>
  <c r="EW52" i="1" s="1"/>
  <c r="EJ48" i="1"/>
  <c r="EQ48" i="1" s="1"/>
  <c r="EW48" i="1" s="1"/>
  <c r="EJ44" i="1"/>
  <c r="EQ44" i="1" s="1"/>
  <c r="EW44" i="1" s="1"/>
  <c r="EJ36" i="1"/>
  <c r="EQ36" i="1" s="1"/>
  <c r="EW36" i="1" s="1"/>
  <c r="EJ28" i="1"/>
  <c r="EQ28" i="1" s="1"/>
  <c r="EW28" i="1" s="1"/>
  <c r="EJ17" i="1"/>
  <c r="EQ17" i="1" s="1"/>
  <c r="EW17" i="1" s="1"/>
  <c r="EJ9" i="1"/>
  <c r="EQ9" i="1" s="1"/>
  <c r="EW9" i="1" s="1"/>
  <c r="FS135" i="1"/>
  <c r="FW135" i="1" s="1"/>
  <c r="FT135" i="1"/>
  <c r="FZ135" i="1" s="1"/>
  <c r="FS123" i="1"/>
  <c r="FW123" i="1" s="1"/>
  <c r="FT123" i="1"/>
  <c r="FZ123" i="1" s="1"/>
  <c r="FS103" i="1"/>
  <c r="FW103" i="1" s="1"/>
  <c r="FT103" i="1"/>
  <c r="FZ103" i="1" s="1"/>
  <c r="FS63" i="1"/>
  <c r="FW63" i="1" s="1"/>
  <c r="FT63" i="1"/>
  <c r="FZ63" i="1" s="1"/>
  <c r="FS24" i="1"/>
  <c r="FW24" i="1" s="1"/>
  <c r="FT24" i="1"/>
  <c r="FZ24" i="1" s="1"/>
  <c r="FS4" i="1"/>
  <c r="FW4" i="1" s="1"/>
  <c r="FT4" i="1"/>
  <c r="FZ4" i="1" s="1"/>
  <c r="FS134" i="1"/>
  <c r="FW134" i="1" s="1"/>
  <c r="FT130" i="1"/>
  <c r="FZ130" i="1" s="1"/>
  <c r="FS130" i="1"/>
  <c r="FW130" i="1" s="1"/>
  <c r="FT126" i="1"/>
  <c r="FZ126" i="1" s="1"/>
  <c r="FS126" i="1"/>
  <c r="FW126" i="1" s="1"/>
  <c r="FT122" i="1"/>
  <c r="FZ122" i="1" s="1"/>
  <c r="FT114" i="1"/>
  <c r="FZ114" i="1" s="1"/>
  <c r="FS114" i="1"/>
  <c r="FW114" i="1" s="1"/>
  <c r="FT110" i="1"/>
  <c r="FZ110" i="1" s="1"/>
  <c r="FS110" i="1"/>
  <c r="FW110" i="1" s="1"/>
  <c r="FT102" i="1"/>
  <c r="FZ102" i="1" s="1"/>
  <c r="FS102" i="1"/>
  <c r="FW102" i="1" s="1"/>
  <c r="FT98" i="1"/>
  <c r="FZ98" i="1" s="1"/>
  <c r="FT94" i="1"/>
  <c r="FZ94" i="1" s="1"/>
  <c r="FS94" i="1"/>
  <c r="FW94" i="1" s="1"/>
  <c r="FT86" i="1"/>
  <c r="FZ86" i="1" s="1"/>
  <c r="FS86" i="1"/>
  <c r="FW86" i="1" s="1"/>
  <c r="FT82" i="1"/>
  <c r="FZ82" i="1" s="1"/>
  <c r="FT78" i="1"/>
  <c r="FZ78" i="1" s="1"/>
  <c r="FS78" i="1"/>
  <c r="FW78" i="1" s="1"/>
  <c r="FT70" i="1"/>
  <c r="FZ70" i="1" s="1"/>
  <c r="FS70" i="1"/>
  <c r="FW70" i="1" s="1"/>
  <c r="FT66" i="1"/>
  <c r="FZ66" i="1" s="1"/>
  <c r="FT62" i="1"/>
  <c r="FZ62" i="1" s="1"/>
  <c r="FS62" i="1"/>
  <c r="FW62" i="1" s="1"/>
  <c r="FT54" i="1"/>
  <c r="FZ54" i="1" s="1"/>
  <c r="FS54" i="1"/>
  <c r="FW54" i="1" s="1"/>
  <c r="FT50" i="1"/>
  <c r="FZ50" i="1" s="1"/>
  <c r="FT46" i="1"/>
  <c r="FZ46" i="1" s="1"/>
  <c r="FT34" i="1"/>
  <c r="FZ34" i="1" s="1"/>
  <c r="FT30" i="1"/>
  <c r="FZ30" i="1" s="1"/>
  <c r="FT27" i="1"/>
  <c r="FZ27" i="1" s="1"/>
  <c r="FS27" i="1"/>
  <c r="FW27" i="1" s="1"/>
  <c r="FT11" i="1"/>
  <c r="FZ11" i="1" s="1"/>
  <c r="FS3" i="1"/>
  <c r="FW3" i="1" s="1"/>
  <c r="FM127" i="1"/>
  <c r="FG119" i="1"/>
  <c r="FI119" i="1" s="1"/>
  <c r="FM111" i="1"/>
  <c r="FM95" i="1"/>
  <c r="FG87" i="1"/>
  <c r="FI87" i="1" s="1"/>
  <c r="EX128" i="1"/>
  <c r="ER128" i="1"/>
  <c r="EX112" i="1"/>
  <c r="EX96" i="1"/>
  <c r="ER96" i="1"/>
  <c r="EX64" i="1"/>
  <c r="FM139" i="1"/>
  <c r="FG139" i="1"/>
  <c r="FI139" i="1" s="1"/>
  <c r="FS115" i="1"/>
  <c r="FW115" i="1" s="1"/>
  <c r="FT115" i="1"/>
  <c r="FZ115" i="1" s="1"/>
  <c r="FG99" i="1"/>
  <c r="FI99" i="1" s="1"/>
  <c r="FS91" i="1"/>
  <c r="FW91" i="1" s="1"/>
  <c r="FT91" i="1"/>
  <c r="FZ91" i="1" s="1"/>
  <c r="FS79" i="1"/>
  <c r="FW79" i="1" s="1"/>
  <c r="FM59" i="1"/>
  <c r="FS20" i="1"/>
  <c r="FW20" i="1" s="1"/>
  <c r="FT20" i="1"/>
  <c r="FZ20" i="1" s="1"/>
  <c r="FT8" i="1"/>
  <c r="FZ8" i="1" s="1"/>
  <c r="FS133" i="1"/>
  <c r="FW133" i="1" s="1"/>
  <c r="FS109" i="1"/>
  <c r="FW109" i="1" s="1"/>
  <c r="FT109" i="1"/>
  <c r="FZ109" i="1" s="1"/>
  <c r="FS93" i="1"/>
  <c r="FW93" i="1" s="1"/>
  <c r="FT93" i="1"/>
  <c r="FZ93" i="1" s="1"/>
  <c r="FS77" i="1"/>
  <c r="FW77" i="1" s="1"/>
  <c r="FT69" i="1"/>
  <c r="FZ69" i="1" s="1"/>
  <c r="FT41" i="1"/>
  <c r="FZ41" i="1" s="1"/>
  <c r="FS22" i="1"/>
  <c r="FW22" i="1" s="1"/>
  <c r="FS10" i="1"/>
  <c r="FW10" i="1" s="1"/>
  <c r="FT10" i="1"/>
  <c r="FZ10" i="1" s="1"/>
  <c r="EX135" i="1"/>
  <c r="EX119" i="1"/>
  <c r="EX103" i="1"/>
  <c r="ER103" i="1"/>
  <c r="EX87" i="1"/>
  <c r="EX24" i="1"/>
  <c r="EX20" i="1"/>
  <c r="ER20" i="1"/>
  <c r="FM131" i="1"/>
  <c r="FG131" i="1"/>
  <c r="FI131" i="1" s="1"/>
  <c r="FT119" i="1"/>
  <c r="FZ119" i="1" s="1"/>
  <c r="FS95" i="1"/>
  <c r="FW95" i="1" s="1"/>
  <c r="ES95" i="1"/>
  <c r="FG71" i="1"/>
  <c r="FI71" i="1" s="1"/>
  <c r="FM12" i="1"/>
  <c r="FT137" i="1"/>
  <c r="FZ137" i="1" s="1"/>
  <c r="FS137" i="1"/>
  <c r="FW137" i="1" s="1"/>
  <c r="ES129" i="1"/>
  <c r="FT121" i="1"/>
  <c r="FZ121" i="1" s="1"/>
  <c r="FS121" i="1"/>
  <c r="FW121" i="1" s="1"/>
  <c r="FS113" i="1"/>
  <c r="FW113" i="1" s="1"/>
  <c r="FT113" i="1"/>
  <c r="FZ113" i="1" s="1"/>
  <c r="FT105" i="1"/>
  <c r="FZ105" i="1" s="1"/>
  <c r="FS97" i="1"/>
  <c r="FW97" i="1" s="1"/>
  <c r="FT97" i="1"/>
  <c r="FZ97" i="1" s="1"/>
  <c r="ES97" i="1"/>
  <c r="FT73" i="1"/>
  <c r="FZ73" i="1" s="1"/>
  <c r="FT53" i="1"/>
  <c r="FZ53" i="1" s="1"/>
  <c r="FS37" i="1"/>
  <c r="FW37" i="1" s="1"/>
  <c r="FT37" i="1"/>
  <c r="FZ37" i="1" s="1"/>
  <c r="FM140" i="1"/>
  <c r="FG140" i="1"/>
  <c r="FI140" i="1" s="1"/>
  <c r="FP140" i="1" s="1"/>
  <c r="FS136" i="1"/>
  <c r="FW136" i="1" s="1"/>
  <c r="FT136" i="1"/>
  <c r="FZ136" i="1" s="1"/>
  <c r="FS132" i="1"/>
  <c r="FW132" i="1" s="1"/>
  <c r="FT132" i="1"/>
  <c r="FZ132" i="1" s="1"/>
  <c r="FS128" i="1"/>
  <c r="FW128" i="1" s="1"/>
  <c r="FT128" i="1"/>
  <c r="FZ128" i="1" s="1"/>
  <c r="FM124" i="1"/>
  <c r="FS120" i="1"/>
  <c r="FW120" i="1" s="1"/>
  <c r="FT120" i="1"/>
  <c r="FZ120" i="1" s="1"/>
  <c r="FS116" i="1"/>
  <c r="FW116" i="1" s="1"/>
  <c r="FT116" i="1"/>
  <c r="FZ116" i="1" s="1"/>
  <c r="FS112" i="1"/>
  <c r="FW112" i="1" s="1"/>
  <c r="FT112" i="1"/>
  <c r="FZ112" i="1" s="1"/>
  <c r="ES112" i="1"/>
  <c r="FS104" i="1"/>
  <c r="FW104" i="1" s="1"/>
  <c r="FT104" i="1"/>
  <c r="FZ104" i="1" s="1"/>
  <c r="FS100" i="1"/>
  <c r="FW100" i="1" s="1"/>
  <c r="FT100" i="1"/>
  <c r="FZ100" i="1" s="1"/>
  <c r="FS96" i="1"/>
  <c r="FW96" i="1" s="1"/>
  <c r="FT96" i="1"/>
  <c r="FZ96" i="1" s="1"/>
  <c r="FG92" i="1"/>
  <c r="FI92" i="1" s="1"/>
  <c r="FP92" i="1" s="1"/>
  <c r="FS88" i="1"/>
  <c r="FW88" i="1" s="1"/>
  <c r="FT88" i="1"/>
  <c r="FZ88" i="1" s="1"/>
  <c r="FS84" i="1"/>
  <c r="FW84" i="1" s="1"/>
  <c r="FT84" i="1"/>
  <c r="FZ84" i="1" s="1"/>
  <c r="FS80" i="1"/>
  <c r="FW80" i="1" s="1"/>
  <c r="FT80" i="1"/>
  <c r="FZ80" i="1" s="1"/>
  <c r="FS72" i="1"/>
  <c r="FW72" i="1" s="1"/>
  <c r="FT72" i="1"/>
  <c r="FZ72" i="1" s="1"/>
  <c r="FS68" i="1"/>
  <c r="FW68" i="1" s="1"/>
  <c r="FT68" i="1"/>
  <c r="FZ68" i="1" s="1"/>
  <c r="FS64" i="1"/>
  <c r="FW64" i="1" s="1"/>
  <c r="FT64" i="1"/>
  <c r="FZ64" i="1" s="1"/>
  <c r="FM60" i="1"/>
  <c r="FG60" i="1"/>
  <c r="FI60" i="1" s="1"/>
  <c r="FS56" i="1"/>
  <c r="FW56" i="1" s="1"/>
  <c r="FT56" i="1"/>
  <c r="FZ56" i="1" s="1"/>
  <c r="FS52" i="1"/>
  <c r="FW52" i="1" s="1"/>
  <c r="FT52" i="1"/>
  <c r="FZ52" i="1" s="1"/>
  <c r="FS48" i="1"/>
  <c r="FW48" i="1" s="1"/>
  <c r="FT48" i="1"/>
  <c r="FZ48" i="1" s="1"/>
  <c r="FS40" i="1"/>
  <c r="FW40" i="1" s="1"/>
  <c r="FT40" i="1"/>
  <c r="FZ40" i="1" s="1"/>
  <c r="FS36" i="1"/>
  <c r="FW36" i="1" s="1"/>
  <c r="FT36" i="1"/>
  <c r="FZ36" i="1" s="1"/>
  <c r="FS32" i="1"/>
  <c r="FW32" i="1" s="1"/>
  <c r="FT32" i="1"/>
  <c r="FZ32" i="1" s="1"/>
  <c r="ES32" i="1"/>
  <c r="FG28" i="1"/>
  <c r="FI28" i="1" s="1"/>
  <c r="FP28" i="1" s="1"/>
  <c r="FS13" i="1"/>
  <c r="FW13" i="1" s="1"/>
  <c r="FT13" i="1"/>
  <c r="FZ13" i="1" s="1"/>
  <c r="FS9" i="1"/>
  <c r="FW9" i="1" s="1"/>
  <c r="FS5" i="1"/>
  <c r="FW5" i="1" s="1"/>
  <c r="DR123" i="1"/>
  <c r="ES123" i="1" s="1"/>
  <c r="FG48" i="1"/>
  <c r="FI48" i="1" s="1"/>
  <c r="FG105" i="1"/>
  <c r="FI105" i="1" s="1"/>
  <c r="FG77" i="1"/>
  <c r="FI77" i="1" s="1"/>
  <c r="FP77" i="1" s="1"/>
  <c r="FG14" i="1"/>
  <c r="FI14" i="1" s="1"/>
  <c r="DX138" i="1"/>
  <c r="FH139" i="1" s="1"/>
  <c r="FJ139" i="1" s="1"/>
  <c r="DX134" i="1"/>
  <c r="FH135" i="1" s="1"/>
  <c r="FJ135" i="1" s="1"/>
  <c r="DX130" i="1"/>
  <c r="FH131" i="1" s="1"/>
  <c r="FJ131" i="1" s="1"/>
  <c r="DX126" i="1"/>
  <c r="FH127" i="1" s="1"/>
  <c r="FJ127" i="1" s="1"/>
  <c r="DX122" i="1"/>
  <c r="FH123" i="1" s="1"/>
  <c r="FJ123" i="1" s="1"/>
  <c r="DX118" i="1"/>
  <c r="FH119" i="1" s="1"/>
  <c r="FJ119" i="1" s="1"/>
  <c r="DX114" i="1"/>
  <c r="FH115" i="1" s="1"/>
  <c r="FJ115" i="1" s="1"/>
  <c r="DX110" i="1"/>
  <c r="FH111" i="1" s="1"/>
  <c r="FJ111" i="1" s="1"/>
  <c r="DX106" i="1"/>
  <c r="FH107" i="1" s="1"/>
  <c r="FJ107" i="1" s="1"/>
  <c r="DX102" i="1"/>
  <c r="FH103" i="1" s="1"/>
  <c r="FJ103" i="1" s="1"/>
  <c r="DX98" i="1"/>
  <c r="FH99" i="1" s="1"/>
  <c r="FJ99" i="1" s="1"/>
  <c r="DX94" i="1"/>
  <c r="FH95" i="1" s="1"/>
  <c r="FJ95" i="1" s="1"/>
  <c r="DX90" i="1"/>
  <c r="FH91" i="1" s="1"/>
  <c r="FJ91" i="1" s="1"/>
  <c r="DX86" i="1"/>
  <c r="FH87" i="1" s="1"/>
  <c r="FJ87" i="1" s="1"/>
  <c r="DX82" i="1"/>
  <c r="FH83" i="1" s="1"/>
  <c r="FJ83" i="1" s="1"/>
  <c r="DX78" i="1"/>
  <c r="FH79" i="1" s="1"/>
  <c r="FJ79" i="1" s="1"/>
  <c r="DX74" i="1"/>
  <c r="FH75" i="1" s="1"/>
  <c r="FJ75" i="1" s="1"/>
  <c r="DX70" i="1"/>
  <c r="FH71" i="1" s="1"/>
  <c r="FJ71" i="1" s="1"/>
  <c r="DX66" i="1"/>
  <c r="FH67" i="1" s="1"/>
  <c r="FJ67" i="1" s="1"/>
  <c r="DX62" i="1"/>
  <c r="FH63" i="1" s="1"/>
  <c r="FJ63" i="1" s="1"/>
  <c r="DX58" i="1"/>
  <c r="FH59" i="1" s="1"/>
  <c r="FJ59" i="1" s="1"/>
  <c r="DX54" i="1"/>
  <c r="FH55" i="1" s="1"/>
  <c r="FJ55" i="1" s="1"/>
  <c r="DX50" i="1"/>
  <c r="FH51" i="1" s="1"/>
  <c r="FJ51" i="1" s="1"/>
  <c r="DX46" i="1"/>
  <c r="FH47" i="1" s="1"/>
  <c r="FJ47" i="1" s="1"/>
  <c r="DX42" i="1"/>
  <c r="FH43" i="1" s="1"/>
  <c r="FJ43" i="1" s="1"/>
  <c r="DX38" i="1"/>
  <c r="FH39" i="1" s="1"/>
  <c r="FJ39" i="1" s="1"/>
  <c r="DX34" i="1"/>
  <c r="FH35" i="1" s="1"/>
  <c r="FJ35" i="1" s="1"/>
  <c r="DX30" i="1"/>
  <c r="FH31" i="1" s="1"/>
  <c r="FJ31" i="1" s="1"/>
  <c r="DX27" i="1"/>
  <c r="DX23" i="1"/>
  <c r="FH24" i="1" s="1"/>
  <c r="FJ24" i="1" s="1"/>
  <c r="DX19" i="1"/>
  <c r="FH20" i="1" s="1"/>
  <c r="FJ20" i="1" s="1"/>
  <c r="DX15" i="1"/>
  <c r="FH16" i="1" s="1"/>
  <c r="FJ16" i="1" s="1"/>
  <c r="DX11" i="1"/>
  <c r="FH12" i="1" s="1"/>
  <c r="FJ12" i="1" s="1"/>
  <c r="DX7" i="1"/>
  <c r="FH8" i="1" s="1"/>
  <c r="FJ8" i="1" s="1"/>
  <c r="DX3" i="1"/>
  <c r="FH4" i="1" s="1"/>
  <c r="FJ4" i="1" s="1"/>
  <c r="EJ41" i="1"/>
  <c r="EQ41" i="1" s="1"/>
  <c r="EW41" i="1" s="1"/>
  <c r="EJ37" i="1"/>
  <c r="EQ37" i="1" s="1"/>
  <c r="EW37" i="1" s="1"/>
  <c r="EJ33" i="1"/>
  <c r="EQ33" i="1" s="1"/>
  <c r="EW33" i="1" s="1"/>
  <c r="EJ29" i="1"/>
  <c r="EQ29" i="1" s="1"/>
  <c r="EW29" i="1" s="1"/>
  <c r="EJ18" i="1"/>
  <c r="EQ18" i="1" s="1"/>
  <c r="EW18" i="1" s="1"/>
  <c r="EJ14" i="1"/>
  <c r="EQ14" i="1" s="1"/>
  <c r="EW14" i="1" s="1"/>
  <c r="EQ10" i="1"/>
  <c r="EW10" i="1" s="1"/>
  <c r="EJ6" i="1"/>
  <c r="EQ6" i="1" s="1"/>
  <c r="EW6" i="1" s="1"/>
  <c r="EJ40" i="1"/>
  <c r="EQ40" i="1" s="1"/>
  <c r="EW40" i="1" s="1"/>
  <c r="EJ32" i="1"/>
  <c r="EQ32" i="1" s="1"/>
  <c r="EW32" i="1" s="1"/>
  <c r="EJ21" i="1"/>
  <c r="EQ21" i="1" s="1"/>
  <c r="EW21" i="1" s="1"/>
  <c r="EJ13" i="1"/>
  <c r="EQ13" i="1" s="1"/>
  <c r="EW13" i="1" s="1"/>
  <c r="FG134" i="1"/>
  <c r="FI134" i="1" s="1"/>
  <c r="FM112" i="1"/>
  <c r="FG112" i="1"/>
  <c r="FI112" i="1" s="1"/>
  <c r="DR91" i="1"/>
  <c r="FG64" i="1"/>
  <c r="FI64" i="1" s="1"/>
  <c r="DR43" i="1"/>
  <c r="FG137" i="1"/>
  <c r="FI137" i="1" s="1"/>
  <c r="FG121" i="1"/>
  <c r="FI121" i="1" s="1"/>
  <c r="FG109" i="1"/>
  <c r="FI109" i="1" s="1"/>
  <c r="FP109" i="1" s="1"/>
  <c r="FG89" i="1"/>
  <c r="FI89" i="1" s="1"/>
  <c r="FG73" i="1"/>
  <c r="FI73" i="1" s="1"/>
  <c r="FG57" i="1"/>
  <c r="FI57" i="1" s="1"/>
  <c r="FG18" i="1"/>
  <c r="FI18" i="1" s="1"/>
  <c r="FP18" i="1" s="1"/>
  <c r="DR138" i="1"/>
  <c r="DR132" i="1"/>
  <c r="DR122" i="1"/>
  <c r="DR116" i="1"/>
  <c r="DR106" i="1"/>
  <c r="DR100" i="1"/>
  <c r="DR90" i="1"/>
  <c r="DR84" i="1"/>
  <c r="DR74" i="1"/>
  <c r="DR68" i="1"/>
  <c r="DR63" i="1"/>
  <c r="DR58" i="1"/>
  <c r="DR47" i="1"/>
  <c r="DR42" i="1"/>
  <c r="DR36" i="1"/>
  <c r="DR31" i="1"/>
  <c r="DR25" i="1"/>
  <c r="DR20" i="1"/>
  <c r="DR15" i="1"/>
  <c r="DR9" i="1"/>
  <c r="DR4" i="1"/>
  <c r="ED124" i="1"/>
  <c r="ED108" i="1"/>
  <c r="ED92" i="1"/>
  <c r="ED76" i="1"/>
  <c r="ED60" i="1"/>
  <c r="ED44" i="1"/>
  <c r="ED28" i="1"/>
  <c r="ED17" i="1"/>
  <c r="EP138" i="1"/>
  <c r="EP134" i="1"/>
  <c r="EP130" i="1"/>
  <c r="EP126" i="1"/>
  <c r="EP122" i="1"/>
  <c r="EP118" i="1"/>
  <c r="EP114" i="1"/>
  <c r="EP110" i="1"/>
  <c r="EP106" i="1"/>
  <c r="EP102" i="1"/>
  <c r="EP98" i="1"/>
  <c r="EP94" i="1"/>
  <c r="EP90" i="1"/>
  <c r="EP86" i="1"/>
  <c r="EP82" i="1"/>
  <c r="EP78" i="1"/>
  <c r="EP74" i="1"/>
  <c r="EP70" i="1"/>
  <c r="EP66" i="1"/>
  <c r="EP62" i="1"/>
  <c r="EP58" i="1"/>
  <c r="EP54" i="1"/>
  <c r="EP50" i="1"/>
  <c r="EP46" i="1"/>
  <c r="EP42" i="1"/>
  <c r="EP38" i="1"/>
  <c r="EP34" i="1"/>
  <c r="EP30" i="1"/>
  <c r="EP27" i="1"/>
  <c r="EP23" i="1"/>
  <c r="EP19" i="1"/>
  <c r="EP15" i="1"/>
  <c r="EP11" i="1"/>
  <c r="EP7" i="1"/>
  <c r="EP3" i="1"/>
  <c r="FG54" i="1"/>
  <c r="FI54" i="1" s="1"/>
  <c r="FM32" i="1"/>
  <c r="FG133" i="1"/>
  <c r="FI133" i="1" s="1"/>
  <c r="FM33" i="1"/>
  <c r="FG136" i="1"/>
  <c r="FI136" i="1" s="1"/>
  <c r="FP136" i="1" s="1"/>
  <c r="FG126" i="1"/>
  <c r="FI126" i="1" s="1"/>
  <c r="FP126" i="1" s="1"/>
  <c r="DR115" i="1"/>
  <c r="DR83" i="1"/>
  <c r="FG72" i="1"/>
  <c r="FI72" i="1" s="1"/>
  <c r="FG56" i="1"/>
  <c r="FI56" i="1" s="1"/>
  <c r="FP56" i="1" s="1"/>
  <c r="DR35" i="1"/>
  <c r="DR24" i="1"/>
  <c r="FG19" i="1"/>
  <c r="FI19" i="1" s="1"/>
  <c r="FG13" i="1"/>
  <c r="FI13" i="1" s="1"/>
  <c r="FP13" i="1" s="1"/>
  <c r="DR8" i="1"/>
  <c r="ED139" i="1"/>
  <c r="ED131" i="1"/>
  <c r="ED107" i="1"/>
  <c r="ED99" i="1"/>
  <c r="ED75" i="1"/>
  <c r="ED71" i="1"/>
  <c r="ED67" i="1"/>
  <c r="ED59" i="1"/>
  <c r="ED55" i="1"/>
  <c r="ED39" i="1"/>
  <c r="ED16" i="1"/>
  <c r="ED12" i="1"/>
  <c r="EP137" i="1"/>
  <c r="EP133" i="1"/>
  <c r="EP129" i="1"/>
  <c r="EP125" i="1"/>
  <c r="EP121" i="1"/>
  <c r="EP117" i="1"/>
  <c r="EP113" i="1"/>
  <c r="EP109" i="1"/>
  <c r="EP105" i="1"/>
  <c r="EP101" i="1"/>
  <c r="EP97" i="1"/>
  <c r="EP93" i="1"/>
  <c r="EP89" i="1"/>
  <c r="EP85" i="1"/>
  <c r="EP81" i="1"/>
  <c r="EP77" i="1"/>
  <c r="EP73" i="1"/>
  <c r="EP69" i="1"/>
  <c r="EP65" i="1"/>
  <c r="EP61" i="1"/>
  <c r="EP57" i="1"/>
  <c r="EP53" i="1"/>
  <c r="EP49" i="1"/>
  <c r="EP45" i="1"/>
  <c r="EP41" i="1"/>
  <c r="EP37" i="1"/>
  <c r="EP33" i="1"/>
  <c r="EP29" i="1"/>
  <c r="EP26" i="1"/>
  <c r="EP22" i="1"/>
  <c r="EP18" i="1"/>
  <c r="EP14" i="1"/>
  <c r="EP10" i="1"/>
  <c r="EP6" i="1"/>
  <c r="FM129" i="1"/>
  <c r="FG129" i="1"/>
  <c r="FI129" i="1" s="1"/>
  <c r="FP129" i="1" s="1"/>
  <c r="FG113" i="1"/>
  <c r="FI113" i="1" s="1"/>
  <c r="FP113" i="1" s="1"/>
  <c r="FM97" i="1"/>
  <c r="FG97" i="1"/>
  <c r="FI97" i="1" s="1"/>
  <c r="FP97" i="1" s="1"/>
  <c r="FG120" i="1"/>
  <c r="FI120" i="1" s="1"/>
  <c r="FG62" i="1"/>
  <c r="FI62" i="1" s="1"/>
  <c r="DR130" i="1"/>
  <c r="DR114" i="1"/>
  <c r="DR98" i="1"/>
  <c r="DR82" i="1"/>
  <c r="DR66" i="1"/>
  <c r="DR50" i="1"/>
  <c r="DR34" i="1"/>
  <c r="DR23" i="1"/>
  <c r="DR7" i="1"/>
  <c r="EJ38" i="1"/>
  <c r="EQ38" i="1" s="1"/>
  <c r="EW38" i="1" s="1"/>
  <c r="EJ34" i="1"/>
  <c r="EQ34" i="1" s="1"/>
  <c r="EW34" i="1" s="1"/>
  <c r="EJ30" i="1"/>
  <c r="EQ30" i="1" s="1"/>
  <c r="EW30" i="1" s="1"/>
  <c r="EJ19" i="1"/>
  <c r="EQ19" i="1" s="1"/>
  <c r="EW19" i="1" s="1"/>
  <c r="EJ15" i="1"/>
  <c r="EQ15" i="1" s="1"/>
  <c r="EW15" i="1" s="1"/>
  <c r="EJ7" i="1"/>
  <c r="EQ7" i="1" s="1"/>
  <c r="EW7" i="1" s="1"/>
  <c r="EF26" i="1"/>
  <c r="EJ26" i="1" s="1"/>
  <c r="EQ26" i="1" s="1"/>
  <c r="EW26" i="1" s="1"/>
  <c r="EF23" i="1"/>
  <c r="EJ23" i="1" s="1"/>
  <c r="EQ23" i="1" s="1"/>
  <c r="EW23" i="1" s="1"/>
  <c r="EF22" i="1"/>
  <c r="EJ22" i="1" s="1"/>
  <c r="EQ22" i="1" s="1"/>
  <c r="EW22" i="1" s="1"/>
  <c r="EF5" i="1"/>
  <c r="EJ5" i="1" s="1"/>
  <c r="EQ5" i="1" s="1"/>
  <c r="EW5" i="1" s="1"/>
  <c r="EF3" i="1"/>
  <c r="EJ3" i="1" s="1"/>
  <c r="EQ3" i="1" s="1"/>
  <c r="EW3" i="1" s="1"/>
  <c r="FM54" i="1" l="1"/>
  <c r="ER63" i="1"/>
  <c r="ER80" i="1"/>
  <c r="FP78" i="1"/>
  <c r="FP33" i="1"/>
  <c r="GB33" i="1" s="1"/>
  <c r="FP49" i="1"/>
  <c r="FM65" i="1"/>
  <c r="FP81" i="1"/>
  <c r="FM92" i="1"/>
  <c r="FT45" i="1"/>
  <c r="FZ45" i="1" s="1"/>
  <c r="FT61" i="1"/>
  <c r="FZ61" i="1" s="1"/>
  <c r="FS81" i="1"/>
  <c r="FW81" i="1" s="1"/>
  <c r="FS83" i="1"/>
  <c r="FW83" i="1" s="1"/>
  <c r="FS47" i="1"/>
  <c r="FW47" i="1" s="1"/>
  <c r="EX80" i="1"/>
  <c r="FT74" i="1"/>
  <c r="FZ74" i="1" s="1"/>
  <c r="FG65" i="1"/>
  <c r="FI65" i="1" s="1"/>
  <c r="FP65" i="1" s="1"/>
  <c r="GB65" i="1" s="1"/>
  <c r="FP60" i="1"/>
  <c r="ES48" i="1"/>
  <c r="EY48" i="1" s="1"/>
  <c r="ER60" i="1"/>
  <c r="FP62" i="1"/>
  <c r="GB62" i="1" s="1"/>
  <c r="FM75" i="1"/>
  <c r="FS35" i="1"/>
  <c r="FW35" i="1" s="1"/>
  <c r="FM29" i="1"/>
  <c r="FP30" i="1"/>
  <c r="GB30" i="1" s="1"/>
  <c r="ER48" i="1"/>
  <c r="FT38" i="1"/>
  <c r="FZ38" i="1" s="1"/>
  <c r="FP27" i="1"/>
  <c r="FM21" i="1"/>
  <c r="FS19" i="1"/>
  <c r="FW19" i="1" s="1"/>
  <c r="FM14" i="1"/>
  <c r="FM13" i="1"/>
  <c r="FT26" i="1"/>
  <c r="FZ26" i="1" s="1"/>
  <c r="FM16" i="1"/>
  <c r="ES13" i="1"/>
  <c r="EY13" i="1" s="1"/>
  <c r="EZ13" i="1" s="1"/>
  <c r="FT21" i="1"/>
  <c r="FZ21" i="1" s="1"/>
  <c r="FT6" i="1"/>
  <c r="FZ6" i="1" s="1"/>
  <c r="FM27" i="1"/>
  <c r="FT18" i="1"/>
  <c r="FZ18" i="1" s="1"/>
  <c r="FG5" i="1"/>
  <c r="FI5" i="1" s="1"/>
  <c r="FP5" i="1" s="1"/>
  <c r="GB5" i="1" s="1"/>
  <c r="ES5" i="1"/>
  <c r="ER64" i="1"/>
  <c r="ER112" i="1"/>
  <c r="FM108" i="1"/>
  <c r="ER124" i="1"/>
  <c r="FM10" i="1"/>
  <c r="FM26" i="1"/>
  <c r="FM107" i="1"/>
  <c r="FM44" i="1"/>
  <c r="FM17" i="1"/>
  <c r="FP45" i="1"/>
  <c r="FM67" i="1"/>
  <c r="FM85" i="1"/>
  <c r="FP102" i="1"/>
  <c r="FM104" i="1"/>
  <c r="FM38" i="1"/>
  <c r="ES31" i="1"/>
  <c r="EY31" i="1" s="1"/>
  <c r="EZ31" i="1" s="1"/>
  <c r="ES53" i="1"/>
  <c r="FS89" i="1"/>
  <c r="FW89" i="1" s="1"/>
  <c r="FG107" i="1"/>
  <c r="FI107" i="1" s="1"/>
  <c r="ES85" i="1"/>
  <c r="EY85" i="1" s="1"/>
  <c r="FT111" i="1"/>
  <c r="FZ111" i="1" s="1"/>
  <c r="FP70" i="1"/>
  <c r="FM69" i="1"/>
  <c r="FM117" i="1"/>
  <c r="FG69" i="1"/>
  <c r="FI69" i="1" s="1"/>
  <c r="FP69" i="1" s="1"/>
  <c r="GB69" i="1" s="1"/>
  <c r="ER47" i="1"/>
  <c r="EX79" i="1"/>
  <c r="ER115" i="1"/>
  <c r="ES117" i="1"/>
  <c r="FG67" i="1"/>
  <c r="FI67" i="1" s="1"/>
  <c r="FP67" i="1" s="1"/>
  <c r="FS58" i="1"/>
  <c r="FW58" i="1" s="1"/>
  <c r="FS51" i="1"/>
  <c r="FW51" i="1" s="1"/>
  <c r="FT87" i="1"/>
  <c r="FZ87" i="1" s="1"/>
  <c r="FP86" i="1"/>
  <c r="GB86" i="1" s="1"/>
  <c r="FM101" i="1"/>
  <c r="FM133" i="1"/>
  <c r="FM40" i="1"/>
  <c r="FM62" i="1"/>
  <c r="FM120" i="1"/>
  <c r="ES35" i="1"/>
  <c r="EY35" i="1" s="1"/>
  <c r="EZ35" i="1" s="1"/>
  <c r="FB35" i="1" s="1"/>
  <c r="FM53" i="1"/>
  <c r="FG104" i="1"/>
  <c r="FI104" i="1" s="1"/>
  <c r="FP104" i="1" s="1"/>
  <c r="FG101" i="1"/>
  <c r="FI101" i="1" s="1"/>
  <c r="FM22" i="1"/>
  <c r="FP89" i="1"/>
  <c r="FG44" i="1"/>
  <c r="FI44" i="1" s="1"/>
  <c r="FP44" i="1" s="1"/>
  <c r="FS125" i="1"/>
  <c r="FW125" i="1" s="1"/>
  <c r="ES80" i="1"/>
  <c r="EY80" i="1" s="1"/>
  <c r="FM88" i="1"/>
  <c r="FG26" i="1"/>
  <c r="FI26" i="1" s="1"/>
  <c r="FP26" i="1" s="1"/>
  <c r="GB26" i="1" s="1"/>
  <c r="FG40" i="1"/>
  <c r="FI40" i="1" s="1"/>
  <c r="FP40" i="1" s="1"/>
  <c r="GB40" i="1" s="1"/>
  <c r="FM56" i="1"/>
  <c r="FG10" i="1"/>
  <c r="FI10" i="1" s="1"/>
  <c r="FP10" i="1" s="1"/>
  <c r="FP41" i="1"/>
  <c r="GB41" i="1" s="1"/>
  <c r="FP134" i="1"/>
  <c r="GB134" i="1" s="1"/>
  <c r="FP105" i="1"/>
  <c r="ES40" i="1"/>
  <c r="EY40" i="1" s="1"/>
  <c r="ES120" i="1"/>
  <c r="EY120" i="1" s="1"/>
  <c r="ES128" i="1"/>
  <c r="ET128" i="1" s="1"/>
  <c r="ES65" i="1"/>
  <c r="EY65" i="1" s="1"/>
  <c r="ES6" i="1"/>
  <c r="ES14" i="1"/>
  <c r="EY14" i="1" s="1"/>
  <c r="FT49" i="1"/>
  <c r="FZ49" i="1" s="1"/>
  <c r="FT85" i="1"/>
  <c r="FZ85" i="1" s="1"/>
  <c r="ES101" i="1"/>
  <c r="FT117" i="1"/>
  <c r="FZ117" i="1" s="1"/>
  <c r="ES133" i="1"/>
  <c r="EY133" i="1" s="1"/>
  <c r="FT127" i="1"/>
  <c r="FZ127" i="1" s="1"/>
  <c r="ER88" i="1"/>
  <c r="FS15" i="1"/>
  <c r="FW15" i="1" s="1"/>
  <c r="FS42" i="1"/>
  <c r="FW42" i="1" s="1"/>
  <c r="FS106" i="1"/>
  <c r="FW106" i="1" s="1"/>
  <c r="FT31" i="1"/>
  <c r="FZ31" i="1" s="1"/>
  <c r="ER35" i="1"/>
  <c r="ES64" i="1"/>
  <c r="EY64" i="1" s="1"/>
  <c r="FG85" i="1"/>
  <c r="FI85" i="1" s="1"/>
  <c r="FP85" i="1" s="1"/>
  <c r="GB85" i="1" s="1"/>
  <c r="FG117" i="1"/>
  <c r="FI117" i="1" s="1"/>
  <c r="FG21" i="1"/>
  <c r="FI21" i="1" s="1"/>
  <c r="FP21" i="1" s="1"/>
  <c r="GB21" i="1" s="1"/>
  <c r="FP54" i="1"/>
  <c r="FG128" i="1"/>
  <c r="FI128" i="1" s="1"/>
  <c r="FP128" i="1" s="1"/>
  <c r="GB128" i="1" s="1"/>
  <c r="FP57" i="1"/>
  <c r="FP121" i="1"/>
  <c r="GB121" i="1" s="1"/>
  <c r="FG17" i="1"/>
  <c r="FI17" i="1" s="1"/>
  <c r="FP17" i="1" s="1"/>
  <c r="ES88" i="1"/>
  <c r="EY88" i="1" s="1"/>
  <c r="FG108" i="1"/>
  <c r="FI108" i="1" s="1"/>
  <c r="FP108" i="1" s="1"/>
  <c r="FT33" i="1"/>
  <c r="FZ33" i="1" s="1"/>
  <c r="FT65" i="1"/>
  <c r="FZ65" i="1" s="1"/>
  <c r="ER51" i="1"/>
  <c r="ER95" i="1"/>
  <c r="ET95" i="1" s="1"/>
  <c r="ER111" i="1"/>
  <c r="ER127" i="1"/>
  <c r="FT14" i="1"/>
  <c r="FZ14" i="1" s="1"/>
  <c r="FM99" i="1"/>
  <c r="FS90" i="1"/>
  <c r="FW90" i="1" s="1"/>
  <c r="FS138" i="1"/>
  <c r="FW138" i="1" s="1"/>
  <c r="ES51" i="1"/>
  <c r="EY51" i="1" s="1"/>
  <c r="ES83" i="1"/>
  <c r="FK54" i="1"/>
  <c r="FL54" i="1" s="1"/>
  <c r="FO54" i="1" s="1"/>
  <c r="ES4" i="1"/>
  <c r="EY4" i="1" s="1"/>
  <c r="FP73" i="1"/>
  <c r="FP137" i="1"/>
  <c r="ES56" i="1"/>
  <c r="ES104" i="1"/>
  <c r="EY104" i="1" s="1"/>
  <c r="ES69" i="1"/>
  <c r="EY69" i="1" s="1"/>
  <c r="ER87" i="1"/>
  <c r="ER99" i="1"/>
  <c r="ER72" i="1"/>
  <c r="ER108" i="1"/>
  <c r="ER136" i="1"/>
  <c r="FM103" i="1"/>
  <c r="ES103" i="1"/>
  <c r="EY103" i="1" s="1"/>
  <c r="EZ103" i="1" s="1"/>
  <c r="FM73" i="1"/>
  <c r="FM64" i="1"/>
  <c r="ER55" i="1"/>
  <c r="ER67" i="1"/>
  <c r="ER119" i="1"/>
  <c r="ER131" i="1"/>
  <c r="ER76" i="1"/>
  <c r="ER104" i="1"/>
  <c r="EX140" i="1"/>
  <c r="FM135" i="1"/>
  <c r="ES136" i="1"/>
  <c r="EY136" i="1" s="1"/>
  <c r="FM55" i="1"/>
  <c r="FM61" i="1"/>
  <c r="ES77" i="1"/>
  <c r="EY77" i="1" s="1"/>
  <c r="FM93" i="1"/>
  <c r="ES109" i="1"/>
  <c r="EY109" i="1" s="1"/>
  <c r="FM125" i="1"/>
  <c r="FM11" i="1"/>
  <c r="FM76" i="1"/>
  <c r="FP124" i="1"/>
  <c r="ES72" i="1"/>
  <c r="ES73" i="1"/>
  <c r="EY73" i="1" s="1"/>
  <c r="ES105" i="1"/>
  <c r="FP120" i="1"/>
  <c r="FP88" i="1"/>
  <c r="GB88" i="1" s="1"/>
  <c r="FM86" i="1"/>
  <c r="ES24" i="1"/>
  <c r="EY24" i="1" s="1"/>
  <c r="FP72" i="1"/>
  <c r="GB72" i="1" s="1"/>
  <c r="FM102" i="1"/>
  <c r="FM137" i="1"/>
  <c r="FM134" i="1"/>
  <c r="FP14" i="1"/>
  <c r="GB14" i="1" s="1"/>
  <c r="ER71" i="1"/>
  <c r="ER83" i="1"/>
  <c r="ER135" i="1"/>
  <c r="ER36" i="1"/>
  <c r="ER56" i="1"/>
  <c r="ET56" i="1" s="1"/>
  <c r="ER92" i="1"/>
  <c r="ER120" i="1"/>
  <c r="FM79" i="1"/>
  <c r="FM119" i="1"/>
  <c r="ES135" i="1"/>
  <c r="EY135" i="1" s="1"/>
  <c r="EZ135" i="1" s="1"/>
  <c r="FB135" i="1" s="1"/>
  <c r="FM30" i="1"/>
  <c r="FP94" i="1"/>
  <c r="FM96" i="1"/>
  <c r="FM6" i="1"/>
  <c r="FP22" i="1"/>
  <c r="GB22" i="1" s="1"/>
  <c r="FM118" i="1"/>
  <c r="FP53" i="1"/>
  <c r="GB53" i="1" s="1"/>
  <c r="FM72" i="1"/>
  <c r="FM136" i="1"/>
  <c r="FP117" i="1"/>
  <c r="FG11" i="1"/>
  <c r="FI11" i="1" s="1"/>
  <c r="FP11" i="1" s="1"/>
  <c r="FP32" i="1"/>
  <c r="GB32" i="1" s="1"/>
  <c r="FG6" i="1"/>
  <c r="FI6" i="1" s="1"/>
  <c r="FP6" i="1" s="1"/>
  <c r="GB6" i="1" s="1"/>
  <c r="FM109" i="1"/>
  <c r="FM77" i="1"/>
  <c r="FM105" i="1"/>
  <c r="FG96" i="1"/>
  <c r="FI96" i="1" s="1"/>
  <c r="FP96" i="1" s="1"/>
  <c r="GB96" i="1" s="1"/>
  <c r="FT25" i="1"/>
  <c r="FZ25" i="1" s="1"/>
  <c r="FG76" i="1"/>
  <c r="FI76" i="1" s="1"/>
  <c r="FP76" i="1" s="1"/>
  <c r="ES96" i="1"/>
  <c r="EY96" i="1" s="1"/>
  <c r="ES61" i="1"/>
  <c r="EY61" i="1" s="1"/>
  <c r="FS73" i="1"/>
  <c r="FW73" i="1" s="1"/>
  <c r="ES89" i="1"/>
  <c r="EY89" i="1" s="1"/>
  <c r="FS105" i="1"/>
  <c r="FW105" i="1" s="1"/>
  <c r="ES121" i="1"/>
  <c r="EY121" i="1" s="1"/>
  <c r="FT129" i="1"/>
  <c r="FZ129" i="1" s="1"/>
  <c r="FM39" i="1"/>
  <c r="FM71" i="1"/>
  <c r="ES119" i="1"/>
  <c r="EY119" i="1" s="1"/>
  <c r="EZ119" i="1" s="1"/>
  <c r="FB119" i="1" s="1"/>
  <c r="ER31" i="1"/>
  <c r="ES18" i="1"/>
  <c r="EY18" i="1" s="1"/>
  <c r="ES26" i="1"/>
  <c r="EY26" i="1" s="1"/>
  <c r="ES57" i="1"/>
  <c r="EY57" i="1" s="1"/>
  <c r="ES93" i="1"/>
  <c r="FT101" i="1"/>
  <c r="FZ101" i="1" s="1"/>
  <c r="ES125" i="1"/>
  <c r="EY125" i="1" s="1"/>
  <c r="FS7" i="1"/>
  <c r="FW7" i="1" s="1"/>
  <c r="FS23" i="1"/>
  <c r="FW23" i="1" s="1"/>
  <c r="FS118" i="1"/>
  <c r="FW118" i="1" s="1"/>
  <c r="FT43" i="1"/>
  <c r="FZ43" i="1" s="1"/>
  <c r="ES87" i="1"/>
  <c r="FP38" i="1"/>
  <c r="GB38" i="1" s="1"/>
  <c r="FM81" i="1"/>
  <c r="FM113" i="1"/>
  <c r="FG118" i="1"/>
  <c r="FI118" i="1" s="1"/>
  <c r="FP118" i="1" s="1"/>
  <c r="FP19" i="1"/>
  <c r="GB19" i="1" s="1"/>
  <c r="FK136" i="1"/>
  <c r="FL136" i="1" s="1"/>
  <c r="FO136" i="1" s="1"/>
  <c r="FM49" i="1"/>
  <c r="FG80" i="1"/>
  <c r="FI80" i="1" s="1"/>
  <c r="FP80" i="1" s="1"/>
  <c r="FM18" i="1"/>
  <c r="FP112" i="1"/>
  <c r="GB112" i="1" s="1"/>
  <c r="FG61" i="1"/>
  <c r="FI61" i="1" s="1"/>
  <c r="FP61" i="1" s="1"/>
  <c r="GB61" i="1" s="1"/>
  <c r="FG93" i="1"/>
  <c r="FI93" i="1" s="1"/>
  <c r="FP93" i="1" s="1"/>
  <c r="FG125" i="1"/>
  <c r="FI125" i="1" s="1"/>
  <c r="FP125" i="1" s="1"/>
  <c r="FP48" i="1"/>
  <c r="GB48" i="1" s="1"/>
  <c r="ES21" i="1"/>
  <c r="EY21" i="1" s="1"/>
  <c r="ES81" i="1"/>
  <c r="ES113" i="1"/>
  <c r="FG55" i="1"/>
  <c r="FI55" i="1" s="1"/>
  <c r="FP55" i="1" s="1"/>
  <c r="ER8" i="1"/>
  <c r="ER43" i="1"/>
  <c r="ER59" i="1"/>
  <c r="ER75" i="1"/>
  <c r="ER91" i="1"/>
  <c r="ER107" i="1"/>
  <c r="ER123" i="1"/>
  <c r="ER139" i="1"/>
  <c r="ER84" i="1"/>
  <c r="ER132" i="1"/>
  <c r="ES37" i="1"/>
  <c r="EY37" i="1" s="1"/>
  <c r="ES49" i="1"/>
  <c r="EY49" i="1" s="1"/>
  <c r="FT57" i="1"/>
  <c r="FZ57" i="1" s="1"/>
  <c r="ES79" i="1"/>
  <c r="ER17" i="1"/>
  <c r="ER52" i="1"/>
  <c r="ER68" i="1"/>
  <c r="ER100" i="1"/>
  <c r="ER116" i="1"/>
  <c r="FP101" i="1"/>
  <c r="GB101" i="1" s="1"/>
  <c r="FP133" i="1"/>
  <c r="FM80" i="1"/>
  <c r="FM57" i="1"/>
  <c r="FM89" i="1"/>
  <c r="FM121" i="1"/>
  <c r="FP64" i="1"/>
  <c r="ES33" i="1"/>
  <c r="EY33" i="1" s="1"/>
  <c r="ES137" i="1"/>
  <c r="EY137" i="1" s="1"/>
  <c r="ES10" i="1"/>
  <c r="EY10" i="1" s="1"/>
  <c r="ES127" i="1"/>
  <c r="ES111" i="1"/>
  <c r="EY111" i="1" s="1"/>
  <c r="EZ111" i="1" s="1"/>
  <c r="ES41" i="1"/>
  <c r="EY41" i="1" s="1"/>
  <c r="ER44" i="1"/>
  <c r="ER39" i="1"/>
  <c r="ES45" i="1"/>
  <c r="EY45" i="1" s="1"/>
  <c r="FP46" i="1"/>
  <c r="GB46" i="1" s="1"/>
  <c r="FM45" i="1"/>
  <c r="FM41" i="1"/>
  <c r="FG37" i="1"/>
  <c r="FI37" i="1" s="1"/>
  <c r="FP37" i="1" s="1"/>
  <c r="GB37" i="1" s="1"/>
  <c r="FM37" i="1"/>
  <c r="FK45" i="1"/>
  <c r="FL45" i="1" s="1"/>
  <c r="FO45" i="1" s="1"/>
  <c r="FT29" i="1"/>
  <c r="FZ29" i="1" s="1"/>
  <c r="ES29" i="1"/>
  <c r="EY29" i="1" s="1"/>
  <c r="ER28" i="1"/>
  <c r="FP29" i="1"/>
  <c r="GB29" i="1" s="1"/>
  <c r="FK28" i="1"/>
  <c r="FL28" i="1" s="1"/>
  <c r="FO28" i="1" s="1"/>
  <c r="FK129" i="1"/>
  <c r="FL129" i="1" s="1"/>
  <c r="FO129" i="1" s="1"/>
  <c r="ET140" i="1"/>
  <c r="EY140" i="1"/>
  <c r="EZ140" i="1" s="1"/>
  <c r="FK113" i="1"/>
  <c r="FL113" i="1" s="1"/>
  <c r="FO113" i="1" s="1"/>
  <c r="FK133" i="1"/>
  <c r="FL133" i="1" s="1"/>
  <c r="FO133" i="1" s="1"/>
  <c r="FK41" i="1"/>
  <c r="FL41" i="1" s="1"/>
  <c r="FO41" i="1" s="1"/>
  <c r="FK92" i="1"/>
  <c r="FL92" i="1" s="1"/>
  <c r="FO92" i="1" s="1"/>
  <c r="FK120" i="1"/>
  <c r="FL120" i="1" s="1"/>
  <c r="FO120" i="1" s="1"/>
  <c r="FK93" i="1"/>
  <c r="FL93" i="1" s="1"/>
  <c r="FO93" i="1" s="1"/>
  <c r="ER12" i="1"/>
  <c r="ER9" i="1"/>
  <c r="ER16" i="1"/>
  <c r="ES22" i="1"/>
  <c r="EY22" i="1" s="1"/>
  <c r="FK140" i="1"/>
  <c r="FL140" i="1" s="1"/>
  <c r="FO140" i="1" s="1"/>
  <c r="FK105" i="1"/>
  <c r="FL105" i="1" s="1"/>
  <c r="FO105" i="1" s="1"/>
  <c r="GB10" i="1"/>
  <c r="GB109" i="1"/>
  <c r="FK99" i="1"/>
  <c r="FL99" i="1" s="1"/>
  <c r="FO99" i="1" s="1"/>
  <c r="ES86" i="1"/>
  <c r="EY86" i="1" s="1"/>
  <c r="GB80" i="1"/>
  <c r="GB129" i="1"/>
  <c r="ER13" i="1"/>
  <c r="ER21" i="1"/>
  <c r="ES11" i="1"/>
  <c r="EY11" i="1" s="1"/>
  <c r="ES38" i="1"/>
  <c r="EY38" i="1" s="1"/>
  <c r="ES102" i="1"/>
  <c r="EY102" i="1" s="1"/>
  <c r="FK110" i="1"/>
  <c r="FL110" i="1" s="1"/>
  <c r="FO110" i="1" s="1"/>
  <c r="FK46" i="1"/>
  <c r="FL46" i="1" s="1"/>
  <c r="FO46" i="1" s="1"/>
  <c r="FK53" i="1"/>
  <c r="FL53" i="1" s="1"/>
  <c r="FO53" i="1" s="1"/>
  <c r="FK86" i="1"/>
  <c r="FL86" i="1" s="1"/>
  <c r="FO86" i="1" s="1"/>
  <c r="FK56" i="1"/>
  <c r="FL56" i="1" s="1"/>
  <c r="FO56" i="1" s="1"/>
  <c r="FK69" i="1"/>
  <c r="FL69" i="1" s="1"/>
  <c r="FO69" i="1" s="1"/>
  <c r="FK109" i="1"/>
  <c r="FL109" i="1" s="1"/>
  <c r="FO109" i="1" s="1"/>
  <c r="FK134" i="1"/>
  <c r="FL134" i="1" s="1"/>
  <c r="FO134" i="1" s="1"/>
  <c r="FK60" i="1"/>
  <c r="FL60" i="1" s="1"/>
  <c r="FO60" i="1" s="1"/>
  <c r="FK124" i="1"/>
  <c r="FL124" i="1" s="1"/>
  <c r="FO124" i="1" s="1"/>
  <c r="FK103" i="1"/>
  <c r="FL103" i="1" s="1"/>
  <c r="FO103" i="1" s="1"/>
  <c r="ES27" i="1"/>
  <c r="EY27" i="1" s="1"/>
  <c r="ES54" i="1"/>
  <c r="EY54" i="1" s="1"/>
  <c r="ES118" i="1"/>
  <c r="FP75" i="1"/>
  <c r="FK118" i="1"/>
  <c r="FL118" i="1" s="1"/>
  <c r="FO118" i="1" s="1"/>
  <c r="FK11" i="1"/>
  <c r="FL11" i="1" s="1"/>
  <c r="FO11" i="1" s="1"/>
  <c r="FK32" i="1"/>
  <c r="FL32" i="1" s="1"/>
  <c r="FO32" i="1" s="1"/>
  <c r="FK18" i="1"/>
  <c r="FL18" i="1" s="1"/>
  <c r="FO18" i="1" s="1"/>
  <c r="FK22" i="1"/>
  <c r="FL22" i="1" s="1"/>
  <c r="FO22" i="1" s="1"/>
  <c r="FK89" i="1"/>
  <c r="FL89" i="1" s="1"/>
  <c r="FO89" i="1" s="1"/>
  <c r="FK29" i="1"/>
  <c r="FL29" i="1" s="1"/>
  <c r="FO29" i="1" s="1"/>
  <c r="FP71" i="1"/>
  <c r="FP131" i="1"/>
  <c r="FP59" i="1"/>
  <c r="ER32" i="1"/>
  <c r="ET32" i="1" s="1"/>
  <c r="ER40" i="1"/>
  <c r="FK135" i="1"/>
  <c r="FL135" i="1" s="1"/>
  <c r="FO135" i="1" s="1"/>
  <c r="ES70" i="1"/>
  <c r="ES134" i="1"/>
  <c r="EY134" i="1" s="1"/>
  <c r="ER61" i="1"/>
  <c r="EX61" i="1"/>
  <c r="EX125" i="1"/>
  <c r="ER125" i="1"/>
  <c r="FS139" i="1"/>
  <c r="FW139" i="1" s="1"/>
  <c r="FT139" i="1"/>
  <c r="FZ139" i="1" s="1"/>
  <c r="ES139" i="1"/>
  <c r="EX70" i="1"/>
  <c r="ER70" i="1"/>
  <c r="EX134" i="1"/>
  <c r="ER134" i="1"/>
  <c r="FM20" i="1"/>
  <c r="FG20" i="1"/>
  <c r="FI20" i="1" s="1"/>
  <c r="FP20" i="1" s="1"/>
  <c r="GB20" i="1" s="1"/>
  <c r="FM68" i="1"/>
  <c r="FG68" i="1"/>
  <c r="FI68" i="1" s="1"/>
  <c r="FP68" i="1" s="1"/>
  <c r="GB68" i="1" s="1"/>
  <c r="FM23" i="1"/>
  <c r="FG23" i="1"/>
  <c r="FI23" i="1" s="1"/>
  <c r="FP23" i="1" s="1"/>
  <c r="FM50" i="1"/>
  <c r="FG50" i="1"/>
  <c r="FI50" i="1" s="1"/>
  <c r="FP50" i="1" s="1"/>
  <c r="GB50" i="1" s="1"/>
  <c r="FM114" i="1"/>
  <c r="FG114" i="1"/>
  <c r="FI114" i="1" s="1"/>
  <c r="FP114" i="1" s="1"/>
  <c r="GB114" i="1" s="1"/>
  <c r="FK78" i="1"/>
  <c r="FL78" i="1" s="1"/>
  <c r="FO78" i="1" s="1"/>
  <c r="FK88" i="1"/>
  <c r="FL88" i="1" s="1"/>
  <c r="FO88" i="1" s="1"/>
  <c r="FK26" i="1"/>
  <c r="FL26" i="1" s="1"/>
  <c r="FO26" i="1" s="1"/>
  <c r="FK81" i="1"/>
  <c r="FL81" i="1" s="1"/>
  <c r="FO81" i="1" s="1"/>
  <c r="FK27" i="1"/>
  <c r="FL27" i="1" s="1"/>
  <c r="FO27" i="1" s="1"/>
  <c r="ER10" i="1"/>
  <c r="ET10" i="1" s="1"/>
  <c r="EX10" i="1"/>
  <c r="ER26" i="1"/>
  <c r="EX26" i="1"/>
  <c r="ER37" i="1"/>
  <c r="EX37" i="1"/>
  <c r="ER53" i="1"/>
  <c r="ET53" i="1" s="1"/>
  <c r="EX53" i="1"/>
  <c r="EX69" i="1"/>
  <c r="ER69" i="1"/>
  <c r="EX85" i="1"/>
  <c r="ER85" i="1"/>
  <c r="EX101" i="1"/>
  <c r="ER101" i="1"/>
  <c r="ET101" i="1" s="1"/>
  <c r="EX117" i="1"/>
  <c r="ER117" i="1"/>
  <c r="ET117" i="1" s="1"/>
  <c r="EX133" i="1"/>
  <c r="ER133" i="1"/>
  <c r="ET133" i="1" s="1"/>
  <c r="FS67" i="1"/>
  <c r="FW67" i="1" s="1"/>
  <c r="FT67" i="1"/>
  <c r="FZ67" i="1" s="1"/>
  <c r="ES67" i="1"/>
  <c r="FS107" i="1"/>
  <c r="FW107" i="1" s="1"/>
  <c r="FT107" i="1"/>
  <c r="FZ107" i="1" s="1"/>
  <c r="ES107" i="1"/>
  <c r="FM19" i="1"/>
  <c r="FK94" i="1"/>
  <c r="FL94" i="1" s="1"/>
  <c r="FO94" i="1" s="1"/>
  <c r="FM126" i="1"/>
  <c r="FK33" i="1"/>
  <c r="FL33" i="1" s="1"/>
  <c r="FO33" i="1" s="1"/>
  <c r="FK101" i="1"/>
  <c r="FL101" i="1" s="1"/>
  <c r="FO101" i="1" s="1"/>
  <c r="ER3" i="1"/>
  <c r="EX3" i="1"/>
  <c r="ER19" i="1"/>
  <c r="EX19" i="1"/>
  <c r="ER30" i="1"/>
  <c r="EX30" i="1"/>
  <c r="ER46" i="1"/>
  <c r="EX46" i="1"/>
  <c r="ER62" i="1"/>
  <c r="EX62" i="1"/>
  <c r="EX78" i="1"/>
  <c r="ER78" i="1"/>
  <c r="EX94" i="1"/>
  <c r="ER94" i="1"/>
  <c r="EX110" i="1"/>
  <c r="ER110" i="1"/>
  <c r="EX126" i="1"/>
  <c r="ER126" i="1"/>
  <c r="FS17" i="1"/>
  <c r="FW17" i="1" s="1"/>
  <c r="FT17" i="1"/>
  <c r="FZ17" i="1" s="1"/>
  <c r="ES17" i="1"/>
  <c r="FS44" i="1"/>
  <c r="FW44" i="1" s="1"/>
  <c r="FT44" i="1"/>
  <c r="FZ44" i="1" s="1"/>
  <c r="ES44" i="1"/>
  <c r="FS108" i="1"/>
  <c r="FW108" i="1" s="1"/>
  <c r="FT108" i="1"/>
  <c r="FZ108" i="1" s="1"/>
  <c r="ES108" i="1"/>
  <c r="FM9" i="1"/>
  <c r="FG9" i="1"/>
  <c r="FI9" i="1" s="1"/>
  <c r="FP9" i="1" s="1"/>
  <c r="GB9" i="1" s="1"/>
  <c r="FM36" i="1"/>
  <c r="FG36" i="1"/>
  <c r="FI36" i="1" s="1"/>
  <c r="FP36" i="1" s="1"/>
  <c r="GB36" i="1" s="1"/>
  <c r="FM58" i="1"/>
  <c r="FG58" i="1"/>
  <c r="FI58" i="1" s="1"/>
  <c r="FP58" i="1" s="1"/>
  <c r="GB58" i="1" s="1"/>
  <c r="FM84" i="1"/>
  <c r="FG84" i="1"/>
  <c r="FI84" i="1" s="1"/>
  <c r="FP84" i="1" s="1"/>
  <c r="GB84" i="1" s="1"/>
  <c r="FM116" i="1"/>
  <c r="FG116" i="1"/>
  <c r="FI116" i="1" s="1"/>
  <c r="FP116" i="1" s="1"/>
  <c r="GB116" i="1" s="1"/>
  <c r="FK57" i="1"/>
  <c r="FL57" i="1" s="1"/>
  <c r="FO57" i="1" s="1"/>
  <c r="FK121" i="1"/>
  <c r="FL121" i="1" s="1"/>
  <c r="FO121" i="1" s="1"/>
  <c r="FK64" i="1"/>
  <c r="FL64" i="1" s="1"/>
  <c r="FO64" i="1" s="1"/>
  <c r="FK112" i="1"/>
  <c r="FL112" i="1" s="1"/>
  <c r="FO112" i="1" s="1"/>
  <c r="FM70" i="1"/>
  <c r="FM123" i="1"/>
  <c r="FG123" i="1"/>
  <c r="FI123" i="1" s="1"/>
  <c r="FP123" i="1" s="1"/>
  <c r="GB123" i="1" s="1"/>
  <c r="EY5" i="1"/>
  <c r="EZ5" i="1" s="1"/>
  <c r="GB13" i="1"/>
  <c r="EY32" i="1"/>
  <c r="ET48" i="1"/>
  <c r="GB56" i="1"/>
  <c r="GB104" i="1"/>
  <c r="EY112" i="1"/>
  <c r="ET112" i="1"/>
  <c r="GB120" i="1"/>
  <c r="EY128" i="1"/>
  <c r="GB136" i="1"/>
  <c r="GB81" i="1"/>
  <c r="EY97" i="1"/>
  <c r="GB113" i="1"/>
  <c r="EY129" i="1"/>
  <c r="GB137" i="1"/>
  <c r="FP12" i="1"/>
  <c r="FP39" i="1"/>
  <c r="EY95" i="1"/>
  <c r="EZ95" i="1" s="1"/>
  <c r="FK107" i="1"/>
  <c r="FL107" i="1" s="1"/>
  <c r="FO107" i="1" s="1"/>
  <c r="GB18" i="1"/>
  <c r="GB57" i="1"/>
  <c r="GB93" i="1"/>
  <c r="GB125" i="1"/>
  <c r="ET79" i="1"/>
  <c r="EY79" i="1"/>
  <c r="EY127" i="1"/>
  <c r="EZ127" i="1" s="1"/>
  <c r="FK139" i="1"/>
  <c r="FL139" i="1" s="1"/>
  <c r="FO139" i="1" s="1"/>
  <c r="FP79" i="1"/>
  <c r="FK87" i="1"/>
  <c r="FL87" i="1" s="1"/>
  <c r="FO87" i="1" s="1"/>
  <c r="FP111" i="1"/>
  <c r="GB111" i="1" s="1"/>
  <c r="FK119" i="1"/>
  <c r="FL119" i="1" s="1"/>
  <c r="FO119" i="1" s="1"/>
  <c r="ES3" i="1"/>
  <c r="ES19" i="1"/>
  <c r="ES30" i="1"/>
  <c r="ES46" i="1"/>
  <c r="ES62" i="1"/>
  <c r="GB78" i="1"/>
  <c r="ES94" i="1"/>
  <c r="ES110" i="1"/>
  <c r="ES126" i="1"/>
  <c r="FK16" i="1"/>
  <c r="FL16" i="1" s="1"/>
  <c r="FO16" i="1" s="1"/>
  <c r="ET103" i="1"/>
  <c r="FM82" i="1"/>
  <c r="FG82" i="1"/>
  <c r="FI82" i="1" s="1"/>
  <c r="FP82" i="1" s="1"/>
  <c r="GB82" i="1" s="1"/>
  <c r="EX77" i="1"/>
  <c r="ER77" i="1"/>
  <c r="FS12" i="1"/>
  <c r="FW12" i="1" s="1"/>
  <c r="FT12" i="1"/>
  <c r="FZ12" i="1" s="1"/>
  <c r="ES12" i="1"/>
  <c r="FS75" i="1"/>
  <c r="FW75" i="1" s="1"/>
  <c r="FT75" i="1"/>
  <c r="FZ75" i="1" s="1"/>
  <c r="ES75" i="1"/>
  <c r="EX11" i="1"/>
  <c r="EX38" i="1"/>
  <c r="ER38" i="1"/>
  <c r="EX86" i="1"/>
  <c r="ER86" i="1"/>
  <c r="FM100" i="1"/>
  <c r="FG100" i="1"/>
  <c r="FI100" i="1" s="1"/>
  <c r="FP100" i="1" s="1"/>
  <c r="GB100" i="1" s="1"/>
  <c r="GB64" i="1"/>
  <c r="GB97" i="1"/>
  <c r="EY113" i="1"/>
  <c r="EF4" i="1"/>
  <c r="EJ4" i="1" s="1"/>
  <c r="EF24" i="1"/>
  <c r="EJ24" i="1" s="1"/>
  <c r="EF27" i="1"/>
  <c r="EJ27" i="1" s="1"/>
  <c r="EQ27" i="1" s="1"/>
  <c r="EW27" i="1" s="1"/>
  <c r="FM66" i="1"/>
  <c r="FG66" i="1"/>
  <c r="FI66" i="1" s="1"/>
  <c r="FP66" i="1" s="1"/>
  <c r="GB66" i="1" s="1"/>
  <c r="FM130" i="1"/>
  <c r="FG130" i="1"/>
  <c r="FI130" i="1" s="1"/>
  <c r="FP130" i="1" s="1"/>
  <c r="GB130" i="1" s="1"/>
  <c r="FK62" i="1"/>
  <c r="FL62" i="1" s="1"/>
  <c r="FO62" i="1" s="1"/>
  <c r="FM78" i="1"/>
  <c r="ER14" i="1"/>
  <c r="EX14" i="1"/>
  <c r="ER41" i="1"/>
  <c r="EX41" i="1"/>
  <c r="ER57" i="1"/>
  <c r="ET57" i="1" s="1"/>
  <c r="EX57" i="1"/>
  <c r="EX73" i="1"/>
  <c r="ER73" i="1"/>
  <c r="EX89" i="1"/>
  <c r="ER89" i="1"/>
  <c r="EX105" i="1"/>
  <c r="ER105" i="1"/>
  <c r="EX121" i="1"/>
  <c r="ER121" i="1"/>
  <c r="EX137" i="1"/>
  <c r="ER137" i="1"/>
  <c r="FS39" i="1"/>
  <c r="FW39" i="1" s="1"/>
  <c r="FT39" i="1"/>
  <c r="FZ39" i="1" s="1"/>
  <c r="ES39" i="1"/>
  <c r="FS71" i="1"/>
  <c r="FW71" i="1" s="1"/>
  <c r="FT71" i="1"/>
  <c r="FZ71" i="1" s="1"/>
  <c r="ES71" i="1"/>
  <c r="FS131" i="1"/>
  <c r="FW131" i="1" s="1"/>
  <c r="FT131" i="1"/>
  <c r="FZ131" i="1" s="1"/>
  <c r="ES131" i="1"/>
  <c r="FM3" i="1"/>
  <c r="FK13" i="1"/>
  <c r="FL13" i="1" s="1"/>
  <c r="FO13" i="1" s="1"/>
  <c r="FM24" i="1"/>
  <c r="FG24" i="1"/>
  <c r="FI24" i="1" s="1"/>
  <c r="FP24" i="1" s="1"/>
  <c r="GB24" i="1" s="1"/>
  <c r="FK30" i="1"/>
  <c r="FL30" i="1" s="1"/>
  <c r="FO30" i="1" s="1"/>
  <c r="FK72" i="1"/>
  <c r="FL72" i="1" s="1"/>
  <c r="FO72" i="1" s="1"/>
  <c r="FM94" i="1"/>
  <c r="FM115" i="1"/>
  <c r="FG115" i="1"/>
  <c r="FI115" i="1" s="1"/>
  <c r="FP115" i="1" s="1"/>
  <c r="GB115" i="1" s="1"/>
  <c r="EX7" i="1"/>
  <c r="ER7" i="1"/>
  <c r="EX23" i="1"/>
  <c r="ER23" i="1"/>
  <c r="EX34" i="1"/>
  <c r="ER34" i="1"/>
  <c r="EX50" i="1"/>
  <c r="ER50" i="1"/>
  <c r="EX66" i="1"/>
  <c r="ER66" i="1"/>
  <c r="EX82" i="1"/>
  <c r="ER82" i="1"/>
  <c r="EX98" i="1"/>
  <c r="ER98" i="1"/>
  <c r="EX114" i="1"/>
  <c r="ER114" i="1"/>
  <c r="EX130" i="1"/>
  <c r="ER130" i="1"/>
  <c r="FS60" i="1"/>
  <c r="FW60" i="1" s="1"/>
  <c r="GB60" i="1" s="1"/>
  <c r="FT60" i="1"/>
  <c r="FZ60" i="1" s="1"/>
  <c r="ES60" i="1"/>
  <c r="FS124" i="1"/>
  <c r="FW124" i="1" s="1"/>
  <c r="FT124" i="1"/>
  <c r="FZ124" i="1" s="1"/>
  <c r="ES124" i="1"/>
  <c r="FM15" i="1"/>
  <c r="FG15" i="1"/>
  <c r="FI15" i="1" s="1"/>
  <c r="FP15" i="1" s="1"/>
  <c r="FM42" i="1"/>
  <c r="FG42" i="1"/>
  <c r="FI42" i="1" s="1"/>
  <c r="FP42" i="1" s="1"/>
  <c r="FM63" i="1"/>
  <c r="FG63" i="1"/>
  <c r="FI63" i="1" s="1"/>
  <c r="FP63" i="1" s="1"/>
  <c r="GB63" i="1" s="1"/>
  <c r="FM90" i="1"/>
  <c r="FG90" i="1"/>
  <c r="FI90" i="1" s="1"/>
  <c r="FP90" i="1" s="1"/>
  <c r="GB90" i="1" s="1"/>
  <c r="FM122" i="1"/>
  <c r="FG122" i="1"/>
  <c r="FI122" i="1" s="1"/>
  <c r="FP122" i="1" s="1"/>
  <c r="GB122" i="1" s="1"/>
  <c r="FM43" i="1"/>
  <c r="FG43" i="1"/>
  <c r="FI43" i="1" s="1"/>
  <c r="FP43" i="1" s="1"/>
  <c r="GB43" i="1" s="1"/>
  <c r="FM91" i="1"/>
  <c r="FG91" i="1"/>
  <c r="FI91" i="1" s="1"/>
  <c r="FP91" i="1" s="1"/>
  <c r="GB91" i="1" s="1"/>
  <c r="FK48" i="1"/>
  <c r="FL48" i="1" s="1"/>
  <c r="FO48" i="1" s="1"/>
  <c r="GB45" i="1"/>
  <c r="GC45" i="1" s="1"/>
  <c r="FK12" i="1"/>
  <c r="FL12" i="1" s="1"/>
  <c r="FO12" i="1" s="1"/>
  <c r="FK39" i="1"/>
  <c r="FL39" i="1" s="1"/>
  <c r="FO39" i="1" s="1"/>
  <c r="FK131" i="1"/>
  <c r="FL131" i="1" s="1"/>
  <c r="FO131" i="1" s="1"/>
  <c r="EY6" i="1"/>
  <c r="GB49" i="1"/>
  <c r="EY101" i="1"/>
  <c r="GB117" i="1"/>
  <c r="ES20" i="1"/>
  <c r="ES115" i="1"/>
  <c r="FK79" i="1"/>
  <c r="FL79" i="1" s="1"/>
  <c r="FO79" i="1" s="1"/>
  <c r="FP103" i="1"/>
  <c r="GB103" i="1" s="1"/>
  <c r="FK111" i="1"/>
  <c r="FL111" i="1" s="1"/>
  <c r="FO111" i="1" s="1"/>
  <c r="FP135" i="1"/>
  <c r="GB135" i="1" s="1"/>
  <c r="ES15" i="1"/>
  <c r="ES42" i="1"/>
  <c r="ES58" i="1"/>
  <c r="ES74" i="1"/>
  <c r="ES78" i="1"/>
  <c r="ES90" i="1"/>
  <c r="GB94" i="1"/>
  <c r="ES106" i="1"/>
  <c r="GB110" i="1"/>
  <c r="GC110" i="1" s="1"/>
  <c r="ES122" i="1"/>
  <c r="GB126" i="1"/>
  <c r="ES138" i="1"/>
  <c r="ES43" i="1"/>
  <c r="EY87" i="1"/>
  <c r="EZ87" i="1" s="1"/>
  <c r="FB87" i="1" s="1"/>
  <c r="ER29" i="1"/>
  <c r="EX29" i="1"/>
  <c r="EX93" i="1"/>
  <c r="ER93" i="1"/>
  <c r="ET93" i="1" s="1"/>
  <c r="FM8" i="1"/>
  <c r="FG8" i="1"/>
  <c r="FI8" i="1" s="1"/>
  <c r="FP8" i="1" s="1"/>
  <c r="GB8" i="1" s="1"/>
  <c r="EX118" i="1"/>
  <c r="ER118" i="1"/>
  <c r="ET118" i="1" s="1"/>
  <c r="FS140" i="1"/>
  <c r="FW140" i="1" s="1"/>
  <c r="GB140" i="1" s="1"/>
  <c r="FT140" i="1"/>
  <c r="FZ140" i="1" s="1"/>
  <c r="FM47" i="1"/>
  <c r="FG47" i="1"/>
  <c r="FI47" i="1" s="1"/>
  <c r="FP47" i="1" s="1"/>
  <c r="GB47" i="1" s="1"/>
  <c r="EY72" i="1"/>
  <c r="EY93" i="1"/>
  <c r="ES8" i="1"/>
  <c r="GB79" i="1"/>
  <c r="ER5" i="1"/>
  <c r="ET5" i="1" s="1"/>
  <c r="FP95" i="1"/>
  <c r="GB95" i="1" s="1"/>
  <c r="FP127" i="1"/>
  <c r="GB127" i="1" s="1"/>
  <c r="EY70" i="1"/>
  <c r="EY118" i="1"/>
  <c r="ET134" i="1"/>
  <c r="ET123" i="1"/>
  <c r="EY123" i="1"/>
  <c r="ER18" i="1"/>
  <c r="EX18" i="1"/>
  <c r="ER45" i="1"/>
  <c r="EX45" i="1"/>
  <c r="EX109" i="1"/>
  <c r="ER109" i="1"/>
  <c r="FS55" i="1"/>
  <c r="FW55" i="1" s="1"/>
  <c r="FT55" i="1"/>
  <c r="FZ55" i="1" s="1"/>
  <c r="ES55" i="1"/>
  <c r="FM83" i="1"/>
  <c r="FG83" i="1"/>
  <c r="FI83" i="1" s="1"/>
  <c r="FP83" i="1" s="1"/>
  <c r="EX27" i="1"/>
  <c r="EX54" i="1"/>
  <c r="ER54" i="1"/>
  <c r="EX102" i="1"/>
  <c r="ER102" i="1"/>
  <c r="FS76" i="1"/>
  <c r="FW76" i="1" s="1"/>
  <c r="FT76" i="1"/>
  <c r="FZ76" i="1" s="1"/>
  <c r="ES76" i="1"/>
  <c r="FM132" i="1"/>
  <c r="FG132" i="1"/>
  <c r="FI132" i="1" s="1"/>
  <c r="FP132" i="1" s="1"/>
  <c r="GB132" i="1" s="1"/>
  <c r="EY56" i="1"/>
  <c r="EY53" i="1"/>
  <c r="EY81" i="1"/>
  <c r="ET119" i="1"/>
  <c r="GB77" i="1"/>
  <c r="EF25" i="1"/>
  <c r="EJ25" i="1" s="1"/>
  <c r="FM7" i="1"/>
  <c r="FG7" i="1"/>
  <c r="FI7" i="1" s="1"/>
  <c r="FP7" i="1" s="1"/>
  <c r="FM34" i="1"/>
  <c r="FG34" i="1"/>
  <c r="FI34" i="1" s="1"/>
  <c r="FP34" i="1" s="1"/>
  <c r="GB34" i="1" s="1"/>
  <c r="FM98" i="1"/>
  <c r="FG98" i="1"/>
  <c r="FI98" i="1" s="1"/>
  <c r="FP98" i="1" s="1"/>
  <c r="GB98" i="1" s="1"/>
  <c r="FM46" i="1"/>
  <c r="FM110" i="1"/>
  <c r="FK97" i="1"/>
  <c r="FL97" i="1" s="1"/>
  <c r="FO97" i="1" s="1"/>
  <c r="FK38" i="1"/>
  <c r="FL38" i="1" s="1"/>
  <c r="FO38" i="1" s="1"/>
  <c r="ER6" i="1"/>
  <c r="ET6" i="1" s="1"/>
  <c r="EX6" i="1"/>
  <c r="ER22" i="1"/>
  <c r="EX22" i="1"/>
  <c r="ER33" i="1"/>
  <c r="EX33" i="1"/>
  <c r="ER49" i="1"/>
  <c r="EX49" i="1"/>
  <c r="ER65" i="1"/>
  <c r="EX65" i="1"/>
  <c r="EX81" i="1"/>
  <c r="ER81" i="1"/>
  <c r="ET81" i="1" s="1"/>
  <c r="EX97" i="1"/>
  <c r="ER97" i="1"/>
  <c r="ET97" i="1" s="1"/>
  <c r="EX113" i="1"/>
  <c r="ER113" i="1"/>
  <c r="EX129" i="1"/>
  <c r="ER129" i="1"/>
  <c r="ET129" i="1" s="1"/>
  <c r="FS16" i="1"/>
  <c r="FW16" i="1" s="1"/>
  <c r="FT16" i="1"/>
  <c r="FZ16" i="1" s="1"/>
  <c r="ES16" i="1"/>
  <c r="FS59" i="1"/>
  <c r="FW59" i="1" s="1"/>
  <c r="FT59" i="1"/>
  <c r="FZ59" i="1" s="1"/>
  <c r="ES59" i="1"/>
  <c r="FS99" i="1"/>
  <c r="FW99" i="1" s="1"/>
  <c r="FT99" i="1"/>
  <c r="FZ99" i="1" s="1"/>
  <c r="ES99" i="1"/>
  <c r="FK19" i="1"/>
  <c r="FL19" i="1" s="1"/>
  <c r="FO19" i="1" s="1"/>
  <c r="FM35" i="1"/>
  <c r="FG35" i="1"/>
  <c r="FI35" i="1" s="1"/>
  <c r="FP35" i="1" s="1"/>
  <c r="FM51" i="1"/>
  <c r="FG51" i="1"/>
  <c r="FI51" i="1" s="1"/>
  <c r="FP51" i="1" s="1"/>
  <c r="FK126" i="1"/>
  <c r="FL126" i="1" s="1"/>
  <c r="FO126" i="1" s="1"/>
  <c r="FK49" i="1"/>
  <c r="FL49" i="1" s="1"/>
  <c r="FO49" i="1" s="1"/>
  <c r="FK117" i="1"/>
  <c r="FL117" i="1" s="1"/>
  <c r="FO117" i="1" s="1"/>
  <c r="FK102" i="1"/>
  <c r="FL102" i="1" s="1"/>
  <c r="FO102" i="1" s="1"/>
  <c r="EX15" i="1"/>
  <c r="ER15" i="1"/>
  <c r="ER42" i="1"/>
  <c r="EX42" i="1"/>
  <c r="ER58" i="1"/>
  <c r="EX58" i="1"/>
  <c r="EX74" i="1"/>
  <c r="ER74" i="1"/>
  <c r="EX90" i="1"/>
  <c r="ER90" i="1"/>
  <c r="EX106" i="1"/>
  <c r="ER106" i="1"/>
  <c r="EX122" i="1"/>
  <c r="ER122" i="1"/>
  <c r="EX138" i="1"/>
  <c r="ER138" i="1"/>
  <c r="FS28" i="1"/>
  <c r="FW28" i="1" s="1"/>
  <c r="GB28" i="1" s="1"/>
  <c r="FT28" i="1"/>
  <c r="FZ28" i="1" s="1"/>
  <c r="ES28" i="1"/>
  <c r="FS92" i="1"/>
  <c r="FW92" i="1" s="1"/>
  <c r="GB92" i="1" s="1"/>
  <c r="FT92" i="1"/>
  <c r="FZ92" i="1" s="1"/>
  <c r="ES92" i="1"/>
  <c r="FM4" i="1"/>
  <c r="FG4" i="1"/>
  <c r="FI4" i="1" s="1"/>
  <c r="FP4" i="1" s="1"/>
  <c r="GB4" i="1" s="1"/>
  <c r="FM25" i="1"/>
  <c r="FG25" i="1"/>
  <c r="FI25" i="1" s="1"/>
  <c r="FP25" i="1" s="1"/>
  <c r="GB25" i="1" s="1"/>
  <c r="FM31" i="1"/>
  <c r="FG31" i="1"/>
  <c r="FI31" i="1" s="1"/>
  <c r="FP31" i="1" s="1"/>
  <c r="GB31" i="1" s="1"/>
  <c r="FM52" i="1"/>
  <c r="FG52" i="1"/>
  <c r="FI52" i="1" s="1"/>
  <c r="FP52" i="1" s="1"/>
  <c r="GB52" i="1" s="1"/>
  <c r="FM74" i="1"/>
  <c r="FG74" i="1"/>
  <c r="FI74" i="1" s="1"/>
  <c r="FP74" i="1" s="1"/>
  <c r="GB74" i="1" s="1"/>
  <c r="FM106" i="1"/>
  <c r="FG106" i="1"/>
  <c r="FI106" i="1" s="1"/>
  <c r="FP106" i="1" s="1"/>
  <c r="GB106" i="1" s="1"/>
  <c r="FM138" i="1"/>
  <c r="FG138" i="1"/>
  <c r="FI138" i="1" s="1"/>
  <c r="FP138" i="1" s="1"/>
  <c r="FK73" i="1"/>
  <c r="FL73" i="1" s="1"/>
  <c r="FO73" i="1" s="1"/>
  <c r="FK137" i="1"/>
  <c r="FL137" i="1" s="1"/>
  <c r="FO137" i="1" s="1"/>
  <c r="FK14" i="1"/>
  <c r="FL14" i="1" s="1"/>
  <c r="FO14" i="1" s="1"/>
  <c r="FK77" i="1"/>
  <c r="FL77" i="1" s="1"/>
  <c r="FO77" i="1" s="1"/>
  <c r="FK70" i="1"/>
  <c r="FL70" i="1" s="1"/>
  <c r="FO70" i="1" s="1"/>
  <c r="ES9" i="1"/>
  <c r="ES25" i="1"/>
  <c r="ES36" i="1"/>
  <c r="ES52" i="1"/>
  <c r="ES68" i="1"/>
  <c r="ES84" i="1"/>
  <c r="ES100" i="1"/>
  <c r="ES116" i="1"/>
  <c r="ES132" i="1"/>
  <c r="GC136" i="1"/>
  <c r="EY105" i="1"/>
  <c r="FK71" i="1"/>
  <c r="FL71" i="1" s="1"/>
  <c r="FO71" i="1" s="1"/>
  <c r="FP107" i="1"/>
  <c r="EY117" i="1"/>
  <c r="GB133" i="1"/>
  <c r="GC133" i="1" s="1"/>
  <c r="ES47" i="1"/>
  <c r="FK59" i="1"/>
  <c r="FL59" i="1" s="1"/>
  <c r="FO59" i="1" s="1"/>
  <c r="ES91" i="1"/>
  <c r="FP99" i="1"/>
  <c r="FP139" i="1"/>
  <c r="FP87" i="1"/>
  <c r="GB87" i="1" s="1"/>
  <c r="FK95" i="1"/>
  <c r="FL95" i="1" s="1"/>
  <c r="FO95" i="1" s="1"/>
  <c r="FP119" i="1"/>
  <c r="GB119" i="1" s="1"/>
  <c r="FK127" i="1"/>
  <c r="FL127" i="1" s="1"/>
  <c r="FO127" i="1" s="1"/>
  <c r="ES7" i="1"/>
  <c r="GB11" i="1"/>
  <c r="ES23" i="1"/>
  <c r="GB27" i="1"/>
  <c r="ES34" i="1"/>
  <c r="ES50" i="1"/>
  <c r="GB54" i="1"/>
  <c r="GC54" i="1" s="1"/>
  <c r="ES66" i="1"/>
  <c r="GB70" i="1"/>
  <c r="ES82" i="1"/>
  <c r="ES98" i="1"/>
  <c r="GB102" i="1"/>
  <c r="ES114" i="1"/>
  <c r="ES130" i="1"/>
  <c r="FP16" i="1"/>
  <c r="ES63" i="1"/>
  <c r="FK75" i="1"/>
  <c r="FL75" i="1" s="1"/>
  <c r="FO75" i="1" s="1"/>
  <c r="ET111" i="1"/>
  <c r="FY2" i="1"/>
  <c r="ET40" i="1" l="1"/>
  <c r="GB42" i="1"/>
  <c r="GB73" i="1"/>
  <c r="GC73" i="1"/>
  <c r="GB83" i="1"/>
  <c r="GC69" i="1"/>
  <c r="GK69" i="1" s="1"/>
  <c r="ET69" i="1"/>
  <c r="ET51" i="1"/>
  <c r="ET89" i="1"/>
  <c r="ET86" i="1"/>
  <c r="ET80" i="1"/>
  <c r="ET88" i="1"/>
  <c r="ET85" i="1"/>
  <c r="FK65" i="1"/>
  <c r="FL65" i="1" s="1"/>
  <c r="FO65" i="1" s="1"/>
  <c r="GC65" i="1" s="1"/>
  <c r="GK65" i="1" s="1"/>
  <c r="FK76" i="1"/>
  <c r="FL76" i="1" s="1"/>
  <c r="FO76" i="1" s="1"/>
  <c r="GB35" i="1"/>
  <c r="ET31" i="1"/>
  <c r="GB51" i="1"/>
  <c r="ET45" i="1"/>
  <c r="GB23" i="1"/>
  <c r="ET13" i="1"/>
  <c r="GC18" i="1"/>
  <c r="FK10" i="1"/>
  <c r="FL10" i="1" s="1"/>
  <c r="FO10" i="1" s="1"/>
  <c r="GC22" i="1"/>
  <c r="FK5" i="1"/>
  <c r="FL5" i="1" s="1"/>
  <c r="FO5" i="1" s="1"/>
  <c r="GC5" i="1" s="1"/>
  <c r="GH5" i="1" s="1"/>
  <c r="GC135" i="1"/>
  <c r="GC62" i="1"/>
  <c r="GC120" i="1"/>
  <c r="GB105" i="1"/>
  <c r="GC105" i="1" s="1"/>
  <c r="GC109" i="1"/>
  <c r="GK109" i="1" s="1"/>
  <c r="EZ10" i="1"/>
  <c r="GD10" i="1" s="1"/>
  <c r="GE10" i="1" s="1"/>
  <c r="GF10" i="1" s="1"/>
  <c r="ET72" i="1"/>
  <c r="GC101" i="1"/>
  <c r="GK101" i="1" s="1"/>
  <c r="GC57" i="1"/>
  <c r="GK57" i="1" s="1"/>
  <c r="ET136" i="1"/>
  <c r="ET83" i="1"/>
  <c r="ET35" i="1"/>
  <c r="GB89" i="1"/>
  <c r="GC89" i="1" s="1"/>
  <c r="GK89" i="1" s="1"/>
  <c r="GC93" i="1"/>
  <c r="GC129" i="1"/>
  <c r="GK129" i="1" s="1"/>
  <c r="GC117" i="1"/>
  <c r="GC140" i="1"/>
  <c r="FK67" i="1"/>
  <c r="FL67" i="1" s="1"/>
  <c r="FO67" i="1" s="1"/>
  <c r="GB15" i="1"/>
  <c r="ET14" i="1"/>
  <c r="GC53" i="1"/>
  <c r="GK53" i="1" s="1"/>
  <c r="GC112" i="1"/>
  <c r="GC137" i="1"/>
  <c r="GK137" i="1" s="1"/>
  <c r="ET125" i="1"/>
  <c r="EY83" i="1"/>
  <c r="EZ83" i="1" s="1"/>
  <c r="FB83" i="1" s="1"/>
  <c r="FK108" i="1"/>
  <c r="FL108" i="1" s="1"/>
  <c r="FO108" i="1" s="1"/>
  <c r="ET127" i="1"/>
  <c r="GC26" i="1"/>
  <c r="GK26" i="1" s="1"/>
  <c r="ET73" i="1"/>
  <c r="FK21" i="1"/>
  <c r="FL21" i="1" s="1"/>
  <c r="FO21" i="1" s="1"/>
  <c r="GC21" i="1" s="1"/>
  <c r="GK21" i="1" s="1"/>
  <c r="GB131" i="1"/>
  <c r="GB108" i="1"/>
  <c r="FK104" i="1"/>
  <c r="FL104" i="1" s="1"/>
  <c r="FO104" i="1" s="1"/>
  <c r="ET26" i="1"/>
  <c r="GC81" i="1"/>
  <c r="FK44" i="1"/>
  <c r="FL44" i="1" s="1"/>
  <c r="FO44" i="1" s="1"/>
  <c r="ET87" i="1"/>
  <c r="ET120" i="1"/>
  <c r="ET135" i="1"/>
  <c r="ET105" i="1"/>
  <c r="GC134" i="1"/>
  <c r="ET33" i="1"/>
  <c r="FK130" i="1"/>
  <c r="FL130" i="1" s="1"/>
  <c r="FO130" i="1" s="1"/>
  <c r="GC130" i="1" s="1"/>
  <c r="GK130" i="1" s="1"/>
  <c r="ET96" i="1"/>
  <c r="FK17" i="1"/>
  <c r="FL17" i="1" s="1"/>
  <c r="FO17" i="1" s="1"/>
  <c r="FK85" i="1"/>
  <c r="FL85" i="1" s="1"/>
  <c r="FO85" i="1" s="1"/>
  <c r="GC85" i="1" s="1"/>
  <c r="GK85" i="1" s="1"/>
  <c r="GC87" i="1"/>
  <c r="GH87" i="1" s="1"/>
  <c r="GB138" i="1"/>
  <c r="GC19" i="1"/>
  <c r="GK19" i="1" s="1"/>
  <c r="ET113" i="1"/>
  <c r="GB76" i="1"/>
  <c r="GC76" i="1" s="1"/>
  <c r="GK76" i="1" s="1"/>
  <c r="ET18" i="1"/>
  <c r="GC111" i="1"/>
  <c r="ET64" i="1"/>
  <c r="FK125" i="1"/>
  <c r="FL125" i="1" s="1"/>
  <c r="FO125" i="1" s="1"/>
  <c r="GC125" i="1" s="1"/>
  <c r="GK125" i="1" s="1"/>
  <c r="GB17" i="1"/>
  <c r="ET37" i="1"/>
  <c r="FK40" i="1"/>
  <c r="FL40" i="1" s="1"/>
  <c r="FO40" i="1" s="1"/>
  <c r="GC40" i="1" s="1"/>
  <c r="GK40" i="1" s="1"/>
  <c r="GC11" i="1"/>
  <c r="GK11" i="1" s="1"/>
  <c r="GC95" i="1"/>
  <c r="GH95" i="1" s="1"/>
  <c r="EZ14" i="1"/>
  <c r="FC14" i="1" s="1"/>
  <c r="ET65" i="1"/>
  <c r="ET54" i="1"/>
  <c r="GC29" i="1"/>
  <c r="ET49" i="1"/>
  <c r="ET22" i="1"/>
  <c r="ET102" i="1"/>
  <c r="GC94" i="1"/>
  <c r="GK94" i="1" s="1"/>
  <c r="GC13" i="1"/>
  <c r="GK13" i="1" s="1"/>
  <c r="ET77" i="1"/>
  <c r="FK55" i="1"/>
  <c r="FL55" i="1" s="1"/>
  <c r="FO55" i="1" s="1"/>
  <c r="GB44" i="1"/>
  <c r="FK128" i="1"/>
  <c r="FL128" i="1" s="1"/>
  <c r="FO128" i="1" s="1"/>
  <c r="GC128" i="1" s="1"/>
  <c r="GK128" i="1" s="1"/>
  <c r="ET137" i="1"/>
  <c r="GB118" i="1"/>
  <c r="GC118" i="1" s="1"/>
  <c r="ET104" i="1"/>
  <c r="EZ41" i="1"/>
  <c r="GD41" i="1" s="1"/>
  <c r="GE41" i="1" s="1"/>
  <c r="ET29" i="1"/>
  <c r="FK80" i="1"/>
  <c r="FL80" i="1" s="1"/>
  <c r="FO80" i="1" s="1"/>
  <c r="GC80" i="1" s="1"/>
  <c r="GB71" i="1"/>
  <c r="GB12" i="1"/>
  <c r="ET21" i="1"/>
  <c r="FK20" i="1"/>
  <c r="FL20" i="1" s="1"/>
  <c r="FO20" i="1" s="1"/>
  <c r="GC20" i="1" s="1"/>
  <c r="GK20" i="1" s="1"/>
  <c r="ET61" i="1"/>
  <c r="FK6" i="1"/>
  <c r="FL6" i="1" s="1"/>
  <c r="FO6" i="1" s="1"/>
  <c r="GC6" i="1" s="1"/>
  <c r="GK6" i="1" s="1"/>
  <c r="GC14" i="1"/>
  <c r="GK14" i="1" s="1"/>
  <c r="GC97" i="1"/>
  <c r="GK97" i="1" s="1"/>
  <c r="GB7" i="1"/>
  <c r="GC49" i="1"/>
  <c r="GK49" i="1" s="1"/>
  <c r="FK37" i="1"/>
  <c r="FL37" i="1" s="1"/>
  <c r="FO37" i="1" s="1"/>
  <c r="GC37" i="1" s="1"/>
  <c r="GK37" i="1" s="1"/>
  <c r="ET109" i="1"/>
  <c r="GC72" i="1"/>
  <c r="GK72" i="1" s="1"/>
  <c r="ET41" i="1"/>
  <c r="GB75" i="1"/>
  <c r="FK61" i="1"/>
  <c r="FL61" i="1" s="1"/>
  <c r="FO61" i="1" s="1"/>
  <c r="GC61" i="1" s="1"/>
  <c r="GK61" i="1" s="1"/>
  <c r="FK96" i="1"/>
  <c r="FL96" i="1" s="1"/>
  <c r="FO96" i="1" s="1"/>
  <c r="GC96" i="1" s="1"/>
  <c r="GK96" i="1" s="1"/>
  <c r="GB124" i="1"/>
  <c r="GC124" i="1" s="1"/>
  <c r="ET121" i="1"/>
  <c r="GC113" i="1"/>
  <c r="GC41" i="1"/>
  <c r="GK41" i="1" s="1"/>
  <c r="GC32" i="1"/>
  <c r="GK32" i="1" s="1"/>
  <c r="FK43" i="1"/>
  <c r="FL43" i="1" s="1"/>
  <c r="FO43" i="1" s="1"/>
  <c r="GC43" i="1" s="1"/>
  <c r="GK43" i="1" s="1"/>
  <c r="GC77" i="1"/>
  <c r="ET70" i="1"/>
  <c r="GC79" i="1"/>
  <c r="GK79" i="1" s="1"/>
  <c r="GC48" i="1"/>
  <c r="GK48" i="1" s="1"/>
  <c r="GC121" i="1"/>
  <c r="GK121" i="1" s="1"/>
  <c r="GC78" i="1"/>
  <c r="GC46" i="1"/>
  <c r="GK46" i="1" s="1"/>
  <c r="ET38" i="1"/>
  <c r="GC30" i="1"/>
  <c r="GK30" i="1" s="1"/>
  <c r="FK82" i="1"/>
  <c r="FL82" i="1" s="1"/>
  <c r="FO82" i="1" s="1"/>
  <c r="GC82" i="1" s="1"/>
  <c r="GK82" i="1" s="1"/>
  <c r="FK36" i="1"/>
  <c r="FL36" i="1" s="1"/>
  <c r="FO36" i="1" s="1"/>
  <c r="GC36" i="1" s="1"/>
  <c r="GK36" i="1" s="1"/>
  <c r="FK50" i="1"/>
  <c r="FL50" i="1" s="1"/>
  <c r="FO50" i="1" s="1"/>
  <c r="GC50" i="1" s="1"/>
  <c r="GK50" i="1" s="1"/>
  <c r="GC56" i="1"/>
  <c r="GK56" i="1" s="1"/>
  <c r="FK52" i="1"/>
  <c r="FL52" i="1" s="1"/>
  <c r="FO52" i="1" s="1"/>
  <c r="GC52" i="1" s="1"/>
  <c r="GK52" i="1" s="1"/>
  <c r="GC27" i="1"/>
  <c r="GK27" i="1" s="1"/>
  <c r="GC33" i="1"/>
  <c r="GK33" i="1" s="1"/>
  <c r="GC102" i="1"/>
  <c r="GK102" i="1" s="1"/>
  <c r="GC126" i="1"/>
  <c r="GK126" i="1" s="1"/>
  <c r="GB59" i="1"/>
  <c r="GC59" i="1" s="1"/>
  <c r="FK100" i="1"/>
  <c r="FL100" i="1" s="1"/>
  <c r="FO100" i="1" s="1"/>
  <c r="GC100" i="1" s="1"/>
  <c r="GK100" i="1" s="1"/>
  <c r="GC38" i="1"/>
  <c r="GK38" i="1" s="1"/>
  <c r="EZ38" i="1"/>
  <c r="GD38" i="1" s="1"/>
  <c r="GE38" i="1" s="1"/>
  <c r="GF38" i="1" s="1"/>
  <c r="GB67" i="1"/>
  <c r="GC67" i="1" s="1"/>
  <c r="GK67" i="1" s="1"/>
  <c r="FK23" i="1"/>
  <c r="FL23" i="1" s="1"/>
  <c r="FO23" i="1" s="1"/>
  <c r="GC23" i="1" s="1"/>
  <c r="GK23" i="1" s="1"/>
  <c r="FK15" i="1"/>
  <c r="FL15" i="1" s="1"/>
  <c r="FO15" i="1" s="1"/>
  <c r="GC10" i="1"/>
  <c r="FK9" i="1"/>
  <c r="FL9" i="1" s="1"/>
  <c r="FO9" i="1" s="1"/>
  <c r="GC9" i="1" s="1"/>
  <c r="GK9" i="1" s="1"/>
  <c r="GD5" i="1"/>
  <c r="GE5" i="1" s="1"/>
  <c r="FB5" i="1"/>
  <c r="GH135" i="1"/>
  <c r="GD13" i="1"/>
  <c r="GE13" i="1" s="1"/>
  <c r="GF13" i="1" s="1"/>
  <c r="FA13" i="1"/>
  <c r="FB13" i="1"/>
  <c r="FK138" i="1"/>
  <c r="FL138" i="1" s="1"/>
  <c r="FO138" i="1" s="1"/>
  <c r="GC138" i="1" s="1"/>
  <c r="GK138" i="1" s="1"/>
  <c r="FK7" i="1"/>
  <c r="FL7" i="1" s="1"/>
  <c r="FO7" i="1" s="1"/>
  <c r="GC7" i="1" s="1"/>
  <c r="GK7" i="1" s="1"/>
  <c r="FK8" i="1"/>
  <c r="FL8" i="1" s="1"/>
  <c r="FO8" i="1" s="1"/>
  <c r="GC8" i="1" s="1"/>
  <c r="GK8" i="1" s="1"/>
  <c r="GH111" i="1"/>
  <c r="FK42" i="1"/>
  <c r="FL42" i="1" s="1"/>
  <c r="FO42" i="1" s="1"/>
  <c r="FK58" i="1"/>
  <c r="FL58" i="1" s="1"/>
  <c r="FO58" i="1" s="1"/>
  <c r="GC58" i="1" s="1"/>
  <c r="GK58" i="1" s="1"/>
  <c r="GC88" i="1"/>
  <c r="GK88" i="1" s="1"/>
  <c r="FK114" i="1"/>
  <c r="FL114" i="1" s="1"/>
  <c r="FO114" i="1" s="1"/>
  <c r="GC114" i="1" s="1"/>
  <c r="GK114" i="1" s="1"/>
  <c r="FK4" i="1"/>
  <c r="FL4" i="1" s="1"/>
  <c r="FO4" i="1" s="1"/>
  <c r="GC4" i="1" s="1"/>
  <c r="GK4" i="1" s="1"/>
  <c r="FK34" i="1"/>
  <c r="FL34" i="1" s="1"/>
  <c r="FO34" i="1" s="1"/>
  <c r="GC34" i="1" s="1"/>
  <c r="GK34" i="1" s="1"/>
  <c r="FK132" i="1"/>
  <c r="FL132" i="1" s="1"/>
  <c r="FO132" i="1" s="1"/>
  <c r="GC132" i="1" s="1"/>
  <c r="GK132" i="1" s="1"/>
  <c r="GB55" i="1"/>
  <c r="GC55" i="1" s="1"/>
  <c r="FK63" i="1"/>
  <c r="FL63" i="1" s="1"/>
  <c r="FO63" i="1" s="1"/>
  <c r="GC63" i="1" s="1"/>
  <c r="GK63" i="1" s="1"/>
  <c r="GC70" i="1"/>
  <c r="GK70" i="1" s="1"/>
  <c r="FK31" i="1"/>
  <c r="FL31" i="1" s="1"/>
  <c r="FO31" i="1" s="1"/>
  <c r="GC31" i="1" s="1"/>
  <c r="GH31" i="1" s="1"/>
  <c r="GC104" i="1"/>
  <c r="GK80" i="1"/>
  <c r="GC119" i="1"/>
  <c r="GH119" i="1" s="1"/>
  <c r="GD95" i="1"/>
  <c r="GE95" i="1" s="1"/>
  <c r="GF95" i="1" s="1"/>
  <c r="FA95" i="1"/>
  <c r="FB95" i="1"/>
  <c r="GC127" i="1"/>
  <c r="GH127" i="1" s="1"/>
  <c r="GC103" i="1"/>
  <c r="GH103" i="1" s="1"/>
  <c r="GK111" i="1"/>
  <c r="GK95" i="1"/>
  <c r="GD83" i="1"/>
  <c r="GE83" i="1" s="1"/>
  <c r="GF83" i="1" s="1"/>
  <c r="ET100" i="1"/>
  <c r="EY100" i="1"/>
  <c r="ET68" i="1"/>
  <c r="EY68" i="1"/>
  <c r="ET99" i="1"/>
  <c r="EY99" i="1"/>
  <c r="ET8" i="1"/>
  <c r="EY8" i="1"/>
  <c r="EZ104" i="1"/>
  <c r="GD31" i="1"/>
  <c r="GE31" i="1" s="1"/>
  <c r="GF31" i="1" s="1"/>
  <c r="FA31" i="1"/>
  <c r="EY106" i="1"/>
  <c r="EZ106" i="1" s="1"/>
  <c r="ET106" i="1"/>
  <c r="EY42" i="1"/>
  <c r="EZ42" i="1" s="1"/>
  <c r="ET42" i="1"/>
  <c r="EY15" i="1"/>
  <c r="EZ15" i="1" s="1"/>
  <c r="ET15" i="1"/>
  <c r="EZ6" i="1"/>
  <c r="FB6" i="1" s="1"/>
  <c r="FK74" i="1"/>
  <c r="FL74" i="1" s="1"/>
  <c r="FO74" i="1" s="1"/>
  <c r="GC74" i="1" s="1"/>
  <c r="GK74" i="1" s="1"/>
  <c r="ET28" i="1"/>
  <c r="EY28" i="1"/>
  <c r="EZ129" i="1"/>
  <c r="FC129" i="1" s="1"/>
  <c r="EZ102" i="1"/>
  <c r="FB102" i="1" s="1"/>
  <c r="ET55" i="1"/>
  <c r="EY55" i="1"/>
  <c r="EQ24" i="1"/>
  <c r="EW24" i="1" s="1"/>
  <c r="ER24" i="1"/>
  <c r="ET24" i="1" s="1"/>
  <c r="ET75" i="1"/>
  <c r="EY75" i="1"/>
  <c r="GK78" i="1"/>
  <c r="FC127" i="1"/>
  <c r="FC10" i="1"/>
  <c r="EZ128" i="1"/>
  <c r="FC128" i="1" s="1"/>
  <c r="EZ112" i="1"/>
  <c r="GH112" i="1" s="1"/>
  <c r="EZ96" i="1"/>
  <c r="EZ80" i="1"/>
  <c r="EZ64" i="1"/>
  <c r="FC64" i="1" s="1"/>
  <c r="EZ48" i="1"/>
  <c r="FC5" i="1"/>
  <c r="ET44" i="1"/>
  <c r="EY44" i="1"/>
  <c r="GB107" i="1"/>
  <c r="EZ53" i="1"/>
  <c r="FB53" i="1" s="1"/>
  <c r="EZ70" i="1"/>
  <c r="FC70" i="1" s="1"/>
  <c r="EZ61" i="1"/>
  <c r="GD35" i="1"/>
  <c r="FA35" i="1"/>
  <c r="GK118" i="1"/>
  <c r="EY98" i="1"/>
  <c r="ET98" i="1"/>
  <c r="GK54" i="1"/>
  <c r="EY34" i="1"/>
  <c r="EZ34" i="1" s="1"/>
  <c r="ET34" i="1"/>
  <c r="EY7" i="1"/>
  <c r="EZ7" i="1" s="1"/>
  <c r="ET7" i="1"/>
  <c r="ET47" i="1"/>
  <c r="EY47" i="1"/>
  <c r="ET116" i="1"/>
  <c r="EY116" i="1"/>
  <c r="ET84" i="1"/>
  <c r="EY84" i="1"/>
  <c r="ET52" i="1"/>
  <c r="EY52" i="1"/>
  <c r="EY25" i="1"/>
  <c r="EZ32" i="1"/>
  <c r="FK106" i="1"/>
  <c r="FL106" i="1" s="1"/>
  <c r="FO106" i="1" s="1"/>
  <c r="GC106" i="1" s="1"/>
  <c r="FK25" i="1"/>
  <c r="FL25" i="1" s="1"/>
  <c r="FO25" i="1" s="1"/>
  <c r="GC25" i="1" s="1"/>
  <c r="ET92" i="1"/>
  <c r="EY92" i="1"/>
  <c r="GC28" i="1"/>
  <c r="GK28" i="1" s="1"/>
  <c r="FK35" i="1"/>
  <c r="FL35" i="1" s="1"/>
  <c r="FO35" i="1" s="1"/>
  <c r="GB99" i="1"/>
  <c r="GC99" i="1" s="1"/>
  <c r="EZ49" i="1"/>
  <c r="FC49" i="1" s="1"/>
  <c r="EZ56" i="1"/>
  <c r="FA10" i="1"/>
  <c r="FK83" i="1"/>
  <c r="FL83" i="1" s="1"/>
  <c r="FO83" i="1" s="1"/>
  <c r="GC83" i="1" s="1"/>
  <c r="EZ45" i="1"/>
  <c r="GH45" i="1" s="1"/>
  <c r="EZ26" i="1"/>
  <c r="FB26" i="1" s="1"/>
  <c r="GK112" i="1"/>
  <c r="EZ88" i="1"/>
  <c r="EZ72" i="1"/>
  <c r="EY138" i="1"/>
  <c r="ET138" i="1"/>
  <c r="EY74" i="1"/>
  <c r="EZ74" i="1" s="1"/>
  <c r="ET74" i="1"/>
  <c r="ET115" i="1"/>
  <c r="EY115" i="1"/>
  <c r="GD103" i="1"/>
  <c r="GE103" i="1" s="1"/>
  <c r="GF103" i="1" s="1"/>
  <c r="FA103" i="1"/>
  <c r="GK117" i="1"/>
  <c r="FB103" i="1"/>
  <c r="GK73" i="1"/>
  <c r="GK45" i="1"/>
  <c r="FK122" i="1"/>
  <c r="FL122" i="1" s="1"/>
  <c r="FO122" i="1" s="1"/>
  <c r="GC122" i="1" s="1"/>
  <c r="ET124" i="1"/>
  <c r="EY124" i="1"/>
  <c r="GC60" i="1"/>
  <c r="GK60" i="1" s="1"/>
  <c r="FK24" i="1"/>
  <c r="FL24" i="1" s="1"/>
  <c r="FO24" i="1" s="1"/>
  <c r="GC24" i="1" s="1"/>
  <c r="ET131" i="1"/>
  <c r="EY131" i="1"/>
  <c r="GC71" i="1"/>
  <c r="GK71" i="1" s="1"/>
  <c r="GB39" i="1"/>
  <c r="FB41" i="1"/>
  <c r="FK66" i="1"/>
  <c r="FL66" i="1" s="1"/>
  <c r="FO66" i="1" s="1"/>
  <c r="GC66" i="1" s="1"/>
  <c r="EQ4" i="1"/>
  <c r="EW4" i="1" s="1"/>
  <c r="ER4" i="1"/>
  <c r="ET4" i="1" s="1"/>
  <c r="EZ22" i="1"/>
  <c r="GH22" i="1" s="1"/>
  <c r="FC103" i="1"/>
  <c r="EY94" i="1"/>
  <c r="EZ94" i="1" s="1"/>
  <c r="GH94" i="1" s="1"/>
  <c r="ET94" i="1"/>
  <c r="EY30" i="1"/>
  <c r="ET30" i="1"/>
  <c r="EY3" i="1"/>
  <c r="ET3" i="1"/>
  <c r="GK93" i="1"/>
  <c r="GK18" i="1"/>
  <c r="GK113" i="1"/>
  <c r="GK81" i="1"/>
  <c r="GK136" i="1"/>
  <c r="GK120" i="1"/>
  <c r="GK104" i="1"/>
  <c r="EZ37" i="1"/>
  <c r="FC37" i="1" s="1"/>
  <c r="FK84" i="1"/>
  <c r="FL84" i="1" s="1"/>
  <c r="FO84" i="1" s="1"/>
  <c r="GC84" i="1" s="1"/>
  <c r="ET108" i="1"/>
  <c r="EY108" i="1"/>
  <c r="ET67" i="1"/>
  <c r="EY67" i="1"/>
  <c r="EZ117" i="1"/>
  <c r="FB117" i="1" s="1"/>
  <c r="EZ85" i="1"/>
  <c r="FB85" i="1" s="1"/>
  <c r="EZ29" i="1"/>
  <c r="FB29" i="1" s="1"/>
  <c r="FK68" i="1"/>
  <c r="FL68" i="1" s="1"/>
  <c r="FO68" i="1" s="1"/>
  <c r="GC68" i="1" s="1"/>
  <c r="GK68" i="1" s="1"/>
  <c r="GB139" i="1"/>
  <c r="GC139" i="1" s="1"/>
  <c r="FC35" i="1"/>
  <c r="EY130" i="1"/>
  <c r="EZ130" i="1" s="1"/>
  <c r="FB130" i="1" s="1"/>
  <c r="ET130" i="1"/>
  <c r="EY66" i="1"/>
  <c r="EZ66" i="1" s="1"/>
  <c r="ET66" i="1"/>
  <c r="ET91" i="1"/>
  <c r="EY91" i="1"/>
  <c r="GD111" i="1"/>
  <c r="GE111" i="1" s="1"/>
  <c r="GF111" i="1" s="1"/>
  <c r="FA111" i="1"/>
  <c r="ET132" i="1"/>
  <c r="EY132" i="1"/>
  <c r="ET36" i="1"/>
  <c r="EY36" i="1"/>
  <c r="EY9" i="1"/>
  <c r="ET9" i="1"/>
  <c r="EZ65" i="1"/>
  <c r="FB65" i="1" s="1"/>
  <c r="EQ25" i="1"/>
  <c r="EW25" i="1" s="1"/>
  <c r="ER25" i="1"/>
  <c r="ET25" i="1" s="1"/>
  <c r="GK62" i="1"/>
  <c r="GD135" i="1"/>
  <c r="GE135" i="1" s="1"/>
  <c r="GF135" i="1" s="1"/>
  <c r="FA135" i="1"/>
  <c r="ET39" i="1"/>
  <c r="EY39" i="1"/>
  <c r="EZ57" i="1"/>
  <c r="FB57" i="1" s="1"/>
  <c r="EZ27" i="1"/>
  <c r="GD27" i="1" s="1"/>
  <c r="GE27" i="1" s="1"/>
  <c r="GF27" i="1" s="1"/>
  <c r="EZ86" i="1"/>
  <c r="FB86" i="1" s="1"/>
  <c r="EY12" i="1"/>
  <c r="ET12" i="1"/>
  <c r="EZ77" i="1"/>
  <c r="FC77" i="1" s="1"/>
  <c r="EY126" i="1"/>
  <c r="EZ126" i="1" s="1"/>
  <c r="ET126" i="1"/>
  <c r="EY62" i="1"/>
  <c r="ET62" i="1"/>
  <c r="FC95" i="1"/>
  <c r="EZ18" i="1"/>
  <c r="FB18" i="1" s="1"/>
  <c r="EY17" i="1"/>
  <c r="ET17" i="1"/>
  <c r="EZ133" i="1"/>
  <c r="GH133" i="1" s="1"/>
  <c r="EZ101" i="1"/>
  <c r="EZ69" i="1"/>
  <c r="ET139" i="1"/>
  <c r="EY139" i="1"/>
  <c r="EZ125" i="1"/>
  <c r="EZ51" i="1"/>
  <c r="GK135" i="1"/>
  <c r="GD87" i="1"/>
  <c r="GE87" i="1" s="1"/>
  <c r="GF87" i="1" s="1"/>
  <c r="FA87" i="1"/>
  <c r="EY82" i="1"/>
  <c r="EZ82" i="1" s="1"/>
  <c r="ET82" i="1"/>
  <c r="EZ33" i="1"/>
  <c r="FB33" i="1" s="1"/>
  <c r="EZ138" i="1"/>
  <c r="ET16" i="1"/>
  <c r="EY16" i="1"/>
  <c r="EZ97" i="1"/>
  <c r="GH97" i="1" s="1"/>
  <c r="FK98" i="1"/>
  <c r="FL98" i="1" s="1"/>
  <c r="FO98" i="1" s="1"/>
  <c r="GC98" i="1" s="1"/>
  <c r="GK98" i="1" s="1"/>
  <c r="ET76" i="1"/>
  <c r="EY76" i="1"/>
  <c r="ER27" i="1"/>
  <c r="ET27" i="1" s="1"/>
  <c r="EZ109" i="1"/>
  <c r="FB109" i="1" s="1"/>
  <c r="GK122" i="1"/>
  <c r="FK47" i="1"/>
  <c r="FL47" i="1" s="1"/>
  <c r="FO47" i="1" s="1"/>
  <c r="GC47" i="1" s="1"/>
  <c r="GK47" i="1" s="1"/>
  <c r="GK140" i="1"/>
  <c r="EZ93" i="1"/>
  <c r="GH93" i="1" s="1"/>
  <c r="FC135" i="1"/>
  <c r="FC87" i="1"/>
  <c r="ET43" i="1"/>
  <c r="EY43" i="1"/>
  <c r="EY122" i="1"/>
  <c r="ET122" i="1"/>
  <c r="EY78" i="1"/>
  <c r="EZ78" i="1" s="1"/>
  <c r="FB78" i="1" s="1"/>
  <c r="ET78" i="1"/>
  <c r="EY58" i="1"/>
  <c r="EZ58" i="1" s="1"/>
  <c r="ET58" i="1"/>
  <c r="GD119" i="1"/>
  <c r="GE119" i="1" s="1"/>
  <c r="GF119" i="1" s="1"/>
  <c r="FA119" i="1"/>
  <c r="FB111" i="1"/>
  <c r="GC64" i="1"/>
  <c r="FK91" i="1"/>
  <c r="FL91" i="1" s="1"/>
  <c r="FO91" i="1" s="1"/>
  <c r="GC91" i="1" s="1"/>
  <c r="GK91" i="1" s="1"/>
  <c r="FK90" i="1"/>
  <c r="FL90" i="1" s="1"/>
  <c r="FO90" i="1" s="1"/>
  <c r="GC90" i="1" s="1"/>
  <c r="GK90" i="1" s="1"/>
  <c r="ET60" i="1"/>
  <c r="EY60" i="1"/>
  <c r="ET71" i="1"/>
  <c r="EY71" i="1"/>
  <c r="EZ121" i="1"/>
  <c r="EZ89" i="1"/>
  <c r="FB89" i="1" s="1"/>
  <c r="FC111" i="1"/>
  <c r="ET63" i="1"/>
  <c r="EY63" i="1"/>
  <c r="EZ123" i="1"/>
  <c r="FC123" i="1" s="1"/>
  <c r="GK134" i="1"/>
  <c r="EY114" i="1"/>
  <c r="ET114" i="1"/>
  <c r="EY50" i="1"/>
  <c r="ET50" i="1"/>
  <c r="EY23" i="1"/>
  <c r="ET23" i="1"/>
  <c r="GD127" i="1"/>
  <c r="GE127" i="1" s="1"/>
  <c r="GF127" i="1" s="1"/>
  <c r="FA127" i="1"/>
  <c r="GK133" i="1"/>
  <c r="GK29" i="1"/>
  <c r="GK22" i="1"/>
  <c r="GC92" i="1"/>
  <c r="GK92" i="1" s="1"/>
  <c r="FK51" i="1"/>
  <c r="FL51" i="1" s="1"/>
  <c r="FO51" i="1" s="1"/>
  <c r="ET59" i="1"/>
  <c r="EY59" i="1"/>
  <c r="GB16" i="1"/>
  <c r="EZ113" i="1"/>
  <c r="GH113" i="1" s="1"/>
  <c r="EZ81" i="1"/>
  <c r="GH81" i="1" s="1"/>
  <c r="FC119" i="1"/>
  <c r="EZ54" i="1"/>
  <c r="GH54" i="1" s="1"/>
  <c r="FC31" i="1"/>
  <c r="FC93" i="1"/>
  <c r="EZ136" i="1"/>
  <c r="FC136" i="1" s="1"/>
  <c r="EZ118" i="1"/>
  <c r="FB118" i="1" s="1"/>
  <c r="FA5" i="1"/>
  <c r="EZ79" i="1"/>
  <c r="GK110" i="1"/>
  <c r="EY90" i="1"/>
  <c r="EZ90" i="1" s="1"/>
  <c r="FB90" i="1" s="1"/>
  <c r="ET90" i="1"/>
  <c r="ET20" i="1"/>
  <c r="EY20" i="1"/>
  <c r="FB127" i="1"/>
  <c r="FB31" i="1"/>
  <c r="EZ21" i="1"/>
  <c r="FC21" i="1" s="1"/>
  <c r="FK115" i="1"/>
  <c r="FL115" i="1" s="1"/>
  <c r="FO115" i="1" s="1"/>
  <c r="GC115" i="1" s="1"/>
  <c r="GK115" i="1" s="1"/>
  <c r="GC131" i="1"/>
  <c r="GK131" i="1" s="1"/>
  <c r="EZ137" i="1"/>
  <c r="EZ105" i="1"/>
  <c r="EZ73" i="1"/>
  <c r="FC73" i="1" s="1"/>
  <c r="EZ120" i="1"/>
  <c r="GH120" i="1" s="1"/>
  <c r="FC13" i="1"/>
  <c r="EY110" i="1"/>
  <c r="EZ110" i="1" s="1"/>
  <c r="GH110" i="1" s="1"/>
  <c r="ET110" i="1"/>
  <c r="GC86" i="1"/>
  <c r="EY46" i="1"/>
  <c r="ET46" i="1"/>
  <c r="EY19" i="1"/>
  <c r="ET19" i="1"/>
  <c r="FK123" i="1"/>
  <c r="FL123" i="1" s="1"/>
  <c r="FO123" i="1" s="1"/>
  <c r="GC123" i="1" s="1"/>
  <c r="EZ40" i="1"/>
  <c r="FK116" i="1"/>
  <c r="FL116" i="1" s="1"/>
  <c r="FO116" i="1" s="1"/>
  <c r="GC116" i="1" s="1"/>
  <c r="GK116" i="1" s="1"/>
  <c r="GC108" i="1"/>
  <c r="GK108" i="1" s="1"/>
  <c r="ET107" i="1"/>
  <c r="EY107" i="1"/>
  <c r="FB10" i="1"/>
  <c r="EZ134" i="1"/>
  <c r="GH134" i="1" s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DU2" i="1"/>
  <c r="DV2" i="1"/>
  <c r="EA2" i="1"/>
  <c r="ED2" i="1" s="1"/>
  <c r="EM2" i="1"/>
  <c r="EN2" i="1"/>
  <c r="A12" i="2"/>
  <c r="B12" i="2"/>
  <c r="A13" i="2"/>
  <c r="B13" i="2"/>
  <c r="A14" i="2"/>
  <c r="B14" i="2"/>
  <c r="A15" i="2"/>
  <c r="B15" i="2"/>
  <c r="A16" i="2"/>
  <c r="B16" i="2"/>
  <c r="B1" i="2"/>
  <c r="P2" i="3"/>
  <c r="Q2" i="3"/>
  <c r="R2" i="3"/>
  <c r="S2" i="3"/>
  <c r="T2" i="3"/>
  <c r="U2" i="3"/>
  <c r="V2" i="3"/>
  <c r="Y2" i="3"/>
  <c r="Z2" i="3"/>
  <c r="AA2" i="3"/>
  <c r="AB2" i="3"/>
  <c r="P3" i="3"/>
  <c r="Q3" i="3"/>
  <c r="R3" i="3"/>
  <c r="S3" i="3"/>
  <c r="T3" i="3"/>
  <c r="U3" i="3"/>
  <c r="V3" i="3"/>
  <c r="Y3" i="3"/>
  <c r="Z3" i="3"/>
  <c r="AA3" i="3"/>
  <c r="AB3" i="3"/>
  <c r="P4" i="3"/>
  <c r="Q4" i="3"/>
  <c r="R4" i="3"/>
  <c r="S4" i="3"/>
  <c r="T4" i="3"/>
  <c r="U4" i="3"/>
  <c r="V4" i="3"/>
  <c r="Y4" i="3"/>
  <c r="Z4" i="3"/>
  <c r="AA4" i="3"/>
  <c r="AB4" i="3"/>
  <c r="Y7" i="3"/>
  <c r="Z7" i="3"/>
  <c r="AA7" i="3"/>
  <c r="AB7" i="3"/>
  <c r="P8" i="3"/>
  <c r="Q8" i="3"/>
  <c r="R8" i="3"/>
  <c r="S8" i="3"/>
  <c r="T8" i="3"/>
  <c r="U8" i="3"/>
  <c r="V8" i="3"/>
  <c r="Y8" i="3"/>
  <c r="Z8" i="3"/>
  <c r="AA8" i="3"/>
  <c r="AB8" i="3"/>
  <c r="P9" i="3"/>
  <c r="Q9" i="3"/>
  <c r="R9" i="3"/>
  <c r="S9" i="3"/>
  <c r="T9" i="3"/>
  <c r="U9" i="3"/>
  <c r="V9" i="3"/>
  <c r="Y9" i="3"/>
  <c r="Z9" i="3"/>
  <c r="AA9" i="3"/>
  <c r="AB9" i="3"/>
  <c r="P10" i="3"/>
  <c r="Q10" i="3"/>
  <c r="R10" i="3"/>
  <c r="S10" i="3"/>
  <c r="T10" i="3"/>
  <c r="U10" i="3"/>
  <c r="V10" i="3"/>
  <c r="GJ10" i="1" l="1"/>
  <c r="GH10" i="1"/>
  <c r="GC42" i="1"/>
  <c r="GK42" i="1" s="1"/>
  <c r="GC44" i="1"/>
  <c r="GK44" i="1" s="1"/>
  <c r="GH72" i="1"/>
  <c r="GH69" i="1"/>
  <c r="FA83" i="1"/>
  <c r="GC51" i="1"/>
  <c r="GK51" i="1" s="1"/>
  <c r="FC83" i="1"/>
  <c r="GH83" i="1"/>
  <c r="GC35" i="1"/>
  <c r="GH35" i="1" s="1"/>
  <c r="GE35" i="1"/>
  <c r="GF35" i="1" s="1"/>
  <c r="GH32" i="1"/>
  <c r="GH48" i="1"/>
  <c r="GH101" i="1"/>
  <c r="GC75" i="1"/>
  <c r="GK75" i="1" s="1"/>
  <c r="GK105" i="1"/>
  <c r="GH105" i="1"/>
  <c r="GH129" i="1"/>
  <c r="GH53" i="1"/>
  <c r="FC53" i="1"/>
  <c r="GJ13" i="1"/>
  <c r="GH77" i="1"/>
  <c r="GC17" i="1"/>
  <c r="GK17" i="1" s="1"/>
  <c r="GH40" i="1"/>
  <c r="GH137" i="1"/>
  <c r="GH88" i="1"/>
  <c r="GC15" i="1"/>
  <c r="GK15" i="1" s="1"/>
  <c r="FC102" i="1"/>
  <c r="GK87" i="1"/>
  <c r="FB14" i="1"/>
  <c r="GK77" i="1"/>
  <c r="FC41" i="1"/>
  <c r="GC12" i="1"/>
  <c r="GK12" i="1" s="1"/>
  <c r="FA14" i="1"/>
  <c r="GH102" i="1"/>
  <c r="GH13" i="1"/>
  <c r="GD14" i="1"/>
  <c r="GE14" i="1" s="1"/>
  <c r="GF14" i="1" s="1"/>
  <c r="GH79" i="1"/>
  <c r="GH56" i="1"/>
  <c r="GH104" i="1"/>
  <c r="GH85" i="1"/>
  <c r="GK59" i="1"/>
  <c r="GF41" i="1"/>
  <c r="GJ41" i="1"/>
  <c r="GH14" i="1"/>
  <c r="FA41" i="1"/>
  <c r="GJ83" i="1"/>
  <c r="GK10" i="1"/>
  <c r="GK5" i="1"/>
  <c r="GH121" i="1"/>
  <c r="GH61" i="1"/>
  <c r="GH138" i="1"/>
  <c r="FA38" i="1"/>
  <c r="FB38" i="1"/>
  <c r="FC38" i="1"/>
  <c r="GH41" i="1"/>
  <c r="GH34" i="1"/>
  <c r="GK31" i="1"/>
  <c r="GH51" i="1"/>
  <c r="FC61" i="1"/>
  <c r="GH38" i="1"/>
  <c r="FB121" i="1"/>
  <c r="GH106" i="1"/>
  <c r="FC56" i="1"/>
  <c r="DX2" i="1"/>
  <c r="ES2" i="1" s="1"/>
  <c r="FC85" i="1"/>
  <c r="GJ95" i="1"/>
  <c r="FC89" i="1"/>
  <c r="FC88" i="1"/>
  <c r="FC79" i="1"/>
  <c r="FC18" i="1"/>
  <c r="FC6" i="1"/>
  <c r="GH6" i="1"/>
  <c r="GF5" i="1"/>
  <c r="GJ5" i="1"/>
  <c r="FC134" i="1"/>
  <c r="GH123" i="1"/>
  <c r="GH65" i="1"/>
  <c r="GH89" i="1"/>
  <c r="GK55" i="1"/>
  <c r="GH136" i="1"/>
  <c r="FC101" i="1"/>
  <c r="FC22" i="1"/>
  <c r="FB134" i="1"/>
  <c r="FC120" i="1"/>
  <c r="FB94" i="1"/>
  <c r="GH66" i="1"/>
  <c r="GJ127" i="1"/>
  <c r="FB37" i="1"/>
  <c r="FC33" i="1"/>
  <c r="FA27" i="1"/>
  <c r="GD82" i="1"/>
  <c r="GE82" i="1" s="1"/>
  <c r="FA82" i="1"/>
  <c r="GH82" i="1"/>
  <c r="FB82" i="1"/>
  <c r="GD126" i="1"/>
  <c r="GE126" i="1" s="1"/>
  <c r="FA126" i="1"/>
  <c r="FB126" i="1"/>
  <c r="GH126" i="1"/>
  <c r="GD42" i="1"/>
  <c r="GE42" i="1" s="1"/>
  <c r="FA42" i="1"/>
  <c r="FB42" i="1"/>
  <c r="GD58" i="1"/>
  <c r="GE58" i="1" s="1"/>
  <c r="FA58" i="1"/>
  <c r="GH58" i="1"/>
  <c r="FB58" i="1"/>
  <c r="GD96" i="1"/>
  <c r="GE96" i="1" s="1"/>
  <c r="FA96" i="1"/>
  <c r="FB96" i="1"/>
  <c r="FC97" i="1"/>
  <c r="EZ28" i="1"/>
  <c r="FC28" i="1" s="1"/>
  <c r="EZ68" i="1"/>
  <c r="GK106" i="1"/>
  <c r="GK66" i="1"/>
  <c r="GD134" i="1"/>
  <c r="GE134" i="1" s="1"/>
  <c r="FA134" i="1"/>
  <c r="GD40" i="1"/>
  <c r="GE40" i="1" s="1"/>
  <c r="FB40" i="1"/>
  <c r="FA40" i="1"/>
  <c r="GH86" i="1"/>
  <c r="FB73" i="1"/>
  <c r="FB137" i="1"/>
  <c r="GH21" i="1"/>
  <c r="GH26" i="1"/>
  <c r="GH109" i="1"/>
  <c r="GD118" i="1"/>
  <c r="GE118" i="1" s="1"/>
  <c r="FA118" i="1"/>
  <c r="FC86" i="1"/>
  <c r="FB54" i="1"/>
  <c r="GD15" i="1"/>
  <c r="GE15" i="1" s="1"/>
  <c r="FA15" i="1"/>
  <c r="FB113" i="1"/>
  <c r="GD89" i="1"/>
  <c r="GE89" i="1" s="1"/>
  <c r="FA89" i="1"/>
  <c r="GH64" i="1"/>
  <c r="FC133" i="1"/>
  <c r="EZ43" i="1"/>
  <c r="FC43" i="1" s="1"/>
  <c r="FB97" i="1"/>
  <c r="FB15" i="1"/>
  <c r="FB138" i="1"/>
  <c r="GJ87" i="1"/>
  <c r="GD51" i="1"/>
  <c r="GE51" i="1" s="1"/>
  <c r="FA51" i="1"/>
  <c r="FB51" i="1"/>
  <c r="FB69" i="1"/>
  <c r="FB133" i="1"/>
  <c r="GK123" i="1"/>
  <c r="FB77" i="1"/>
  <c r="GD65" i="1"/>
  <c r="GE65" i="1" s="1"/>
  <c r="FA65" i="1"/>
  <c r="EZ132" i="1"/>
  <c r="FC132" i="1" s="1"/>
  <c r="FC130" i="1"/>
  <c r="GK139" i="1"/>
  <c r="GD117" i="1"/>
  <c r="GE117" i="1" s="1"/>
  <c r="FA117" i="1"/>
  <c r="EZ67" i="1"/>
  <c r="GD72" i="1"/>
  <c r="GE72" i="1" s="1"/>
  <c r="FA72" i="1"/>
  <c r="FB72" i="1"/>
  <c r="GD45" i="1"/>
  <c r="GE45" i="1" s="1"/>
  <c r="FA45" i="1"/>
  <c r="GD49" i="1"/>
  <c r="GE49" i="1" s="1"/>
  <c r="FA49" i="1"/>
  <c r="GD32" i="1"/>
  <c r="GE32" i="1" s="1"/>
  <c r="FA32" i="1"/>
  <c r="FB32" i="1"/>
  <c r="FC45" i="1"/>
  <c r="GD70" i="1"/>
  <c r="GE70" i="1" s="1"/>
  <c r="FA70" i="1"/>
  <c r="FC32" i="1"/>
  <c r="FC96" i="1"/>
  <c r="GH27" i="1"/>
  <c r="GH118" i="1"/>
  <c r="EZ55" i="1"/>
  <c r="FC55" i="1" s="1"/>
  <c r="GD66" i="1"/>
  <c r="GE66" i="1" s="1"/>
  <c r="FA66" i="1"/>
  <c r="FC40" i="1"/>
  <c r="EZ8" i="1"/>
  <c r="FC8" i="1" s="1"/>
  <c r="GH18" i="1"/>
  <c r="GK119" i="1"/>
  <c r="EZ4" i="1"/>
  <c r="FA4" i="1" s="1"/>
  <c r="EZ131" i="1"/>
  <c r="GH131" i="1" s="1"/>
  <c r="FC72" i="1"/>
  <c r="FB45" i="1"/>
  <c r="FB49" i="1"/>
  <c r="GK99" i="1"/>
  <c r="EZ52" i="1"/>
  <c r="FC52" i="1" s="1"/>
  <c r="EZ116" i="1"/>
  <c r="FC116" i="1" s="1"/>
  <c r="FC117" i="1"/>
  <c r="FC7" i="1"/>
  <c r="FC34" i="1"/>
  <c r="GD61" i="1"/>
  <c r="GE61" i="1" s="1"/>
  <c r="FA61" i="1"/>
  <c r="FB70" i="1"/>
  <c r="EZ44" i="1"/>
  <c r="FC44" i="1" s="1"/>
  <c r="GD48" i="1"/>
  <c r="GE48" i="1" s="1"/>
  <c r="FA48" i="1"/>
  <c r="FB48" i="1"/>
  <c r="GD80" i="1"/>
  <c r="GE80" i="1" s="1"/>
  <c r="FA80" i="1"/>
  <c r="FB80" i="1"/>
  <c r="GD112" i="1"/>
  <c r="GE112" i="1" s="1"/>
  <c r="FA112" i="1"/>
  <c r="FB112" i="1"/>
  <c r="EZ75" i="1"/>
  <c r="GH75" i="1" s="1"/>
  <c r="EZ24" i="1"/>
  <c r="GH24" i="1" s="1"/>
  <c r="GD129" i="1"/>
  <c r="GE129" i="1" s="1"/>
  <c r="FA129" i="1"/>
  <c r="GD106" i="1"/>
  <c r="GE106" i="1" s="1"/>
  <c r="FA106" i="1"/>
  <c r="GH74" i="1"/>
  <c r="FB66" i="1"/>
  <c r="FC106" i="1"/>
  <c r="GD104" i="1"/>
  <c r="GE104" i="1" s="1"/>
  <c r="FA104" i="1"/>
  <c r="FB104" i="1"/>
  <c r="EZ100" i="1"/>
  <c r="FC100" i="1" s="1"/>
  <c r="GH49" i="1"/>
  <c r="GH70" i="1"/>
  <c r="GH117" i="1"/>
  <c r="GK103" i="1"/>
  <c r="GJ119" i="1"/>
  <c r="GH80" i="1"/>
  <c r="GD73" i="1"/>
  <c r="GE73" i="1" s="1"/>
  <c r="FA73" i="1"/>
  <c r="GD137" i="1"/>
  <c r="GE137" i="1" s="1"/>
  <c r="FA137" i="1"/>
  <c r="GD21" i="1"/>
  <c r="GE21" i="1" s="1"/>
  <c r="FA21" i="1"/>
  <c r="FB21" i="1"/>
  <c r="GD54" i="1"/>
  <c r="GE54" i="1" s="1"/>
  <c r="FA54" i="1"/>
  <c r="GD113" i="1"/>
  <c r="GE113" i="1" s="1"/>
  <c r="FA113" i="1"/>
  <c r="EZ59" i="1"/>
  <c r="GD90" i="1"/>
  <c r="GE90" i="1" s="1"/>
  <c r="FA90" i="1"/>
  <c r="EZ71" i="1"/>
  <c r="GH71" i="1" s="1"/>
  <c r="EZ60" i="1"/>
  <c r="GH60" i="1" s="1"/>
  <c r="FC58" i="1"/>
  <c r="GD109" i="1"/>
  <c r="GE109" i="1" s="1"/>
  <c r="FA109" i="1"/>
  <c r="GD97" i="1"/>
  <c r="GE97" i="1" s="1"/>
  <c r="FA97" i="1"/>
  <c r="GD138" i="1"/>
  <c r="GE138" i="1" s="1"/>
  <c r="FA138" i="1"/>
  <c r="EZ139" i="1"/>
  <c r="FC139" i="1" s="1"/>
  <c r="GD69" i="1"/>
  <c r="GE69" i="1" s="1"/>
  <c r="FA69" i="1"/>
  <c r="GD133" i="1"/>
  <c r="GE133" i="1" s="1"/>
  <c r="FA133" i="1"/>
  <c r="EZ17" i="1"/>
  <c r="FC17" i="1" s="1"/>
  <c r="GD77" i="1"/>
  <c r="GE77" i="1" s="1"/>
  <c r="FA77" i="1"/>
  <c r="GD86" i="1"/>
  <c r="GE86" i="1" s="1"/>
  <c r="FA86" i="1"/>
  <c r="GD57" i="1"/>
  <c r="GE57" i="1" s="1"/>
  <c r="FA57" i="1"/>
  <c r="GD130" i="1"/>
  <c r="GE130" i="1" s="1"/>
  <c r="FA130" i="1"/>
  <c r="GD29" i="1"/>
  <c r="GE29" i="1" s="1"/>
  <c r="FA29" i="1"/>
  <c r="GD78" i="1"/>
  <c r="GE78" i="1" s="1"/>
  <c r="FA78" i="1"/>
  <c r="EZ124" i="1"/>
  <c r="FC124" i="1" s="1"/>
  <c r="GD26" i="1"/>
  <c r="GE26" i="1" s="1"/>
  <c r="FA26" i="1"/>
  <c r="EZ92" i="1"/>
  <c r="FC92" i="1" s="1"/>
  <c r="EZ84" i="1"/>
  <c r="GH84" i="1" s="1"/>
  <c r="FC137" i="1"/>
  <c r="GD64" i="1"/>
  <c r="GE64" i="1" s="1"/>
  <c r="FA64" i="1"/>
  <c r="FB64" i="1"/>
  <c r="GD128" i="1"/>
  <c r="GE128" i="1" s="1"/>
  <c r="FA128" i="1"/>
  <c r="FB128" i="1"/>
  <c r="FC113" i="1"/>
  <c r="GH78" i="1"/>
  <c r="EZ107" i="1"/>
  <c r="FC107" i="1" s="1"/>
  <c r="GD7" i="1"/>
  <c r="GE7" i="1" s="1"/>
  <c r="FA7" i="1"/>
  <c r="GD105" i="1"/>
  <c r="GE105" i="1" s="1"/>
  <c r="FA105" i="1"/>
  <c r="EZ20" i="1"/>
  <c r="GH130" i="1"/>
  <c r="GD81" i="1"/>
  <c r="GE81" i="1" s="1"/>
  <c r="FA81" i="1"/>
  <c r="EZ122" i="1"/>
  <c r="GH122" i="1" s="1"/>
  <c r="EZ63" i="1"/>
  <c r="FC63" i="1" s="1"/>
  <c r="GH96" i="1"/>
  <c r="FC29" i="1"/>
  <c r="GH7" i="1"/>
  <c r="FC78" i="1"/>
  <c r="GD93" i="1"/>
  <c r="GE93" i="1" s="1"/>
  <c r="FA93" i="1"/>
  <c r="EZ16" i="1"/>
  <c r="FC16" i="1" s="1"/>
  <c r="GD74" i="1"/>
  <c r="GE74" i="1" s="1"/>
  <c r="FA74" i="1"/>
  <c r="GD33" i="1"/>
  <c r="GE33" i="1" s="1"/>
  <c r="FA33" i="1"/>
  <c r="FC82" i="1"/>
  <c r="GJ135" i="1"/>
  <c r="GD125" i="1"/>
  <c r="GE125" i="1" s="1"/>
  <c r="FA125" i="1"/>
  <c r="GD101" i="1"/>
  <c r="GE101" i="1" s="1"/>
  <c r="FA101" i="1"/>
  <c r="GC107" i="1"/>
  <c r="FC126" i="1"/>
  <c r="EZ39" i="1"/>
  <c r="FC39" i="1" s="1"/>
  <c r="FB7" i="1"/>
  <c r="GK124" i="1"/>
  <c r="EZ9" i="1"/>
  <c r="EZ91" i="1"/>
  <c r="GH91" i="1" s="1"/>
  <c r="EZ19" i="1"/>
  <c r="GD110" i="1"/>
  <c r="GE110" i="1" s="1"/>
  <c r="FA110" i="1"/>
  <c r="EZ62" i="1"/>
  <c r="FC62" i="1" s="1"/>
  <c r="FC110" i="1"/>
  <c r="GD120" i="1"/>
  <c r="GE120" i="1" s="1"/>
  <c r="FA120" i="1"/>
  <c r="FB120" i="1"/>
  <c r="GD34" i="1"/>
  <c r="GE34" i="1" s="1"/>
  <c r="FA34" i="1"/>
  <c r="FB105" i="1"/>
  <c r="FC90" i="1"/>
  <c r="GD79" i="1"/>
  <c r="GE79" i="1" s="1"/>
  <c r="FA79" i="1"/>
  <c r="FB79" i="1"/>
  <c r="GD136" i="1"/>
  <c r="GE136" i="1" s="1"/>
  <c r="FA136" i="1"/>
  <c r="FB136" i="1"/>
  <c r="FC54" i="1"/>
  <c r="FC118" i="1"/>
  <c r="FB81" i="1"/>
  <c r="EZ23" i="1"/>
  <c r="GD123" i="1"/>
  <c r="GE123" i="1" s="1"/>
  <c r="FA123" i="1"/>
  <c r="FB123" i="1"/>
  <c r="GD121" i="1"/>
  <c r="GE121" i="1" s="1"/>
  <c r="FA121" i="1"/>
  <c r="GC39" i="1"/>
  <c r="GK39" i="1" s="1"/>
  <c r="GH90" i="1"/>
  <c r="GH128" i="1"/>
  <c r="FC121" i="1"/>
  <c r="FC69" i="1"/>
  <c r="FB93" i="1"/>
  <c r="FC57" i="1"/>
  <c r="FC27" i="1"/>
  <c r="EZ76" i="1"/>
  <c r="FB74" i="1"/>
  <c r="GJ38" i="1"/>
  <c r="FB125" i="1"/>
  <c r="FB101" i="1"/>
  <c r="GD94" i="1"/>
  <c r="GE94" i="1" s="1"/>
  <c r="FA94" i="1"/>
  <c r="GD18" i="1"/>
  <c r="GE18" i="1" s="1"/>
  <c r="FA18" i="1"/>
  <c r="GK24" i="1"/>
  <c r="EZ12" i="1"/>
  <c r="FB34" i="1"/>
  <c r="FB27" i="1"/>
  <c r="EZ25" i="1"/>
  <c r="GH25" i="1" s="1"/>
  <c r="EZ36" i="1"/>
  <c r="GH57" i="1"/>
  <c r="FC66" i="1"/>
  <c r="GD85" i="1"/>
  <c r="GE85" i="1" s="1"/>
  <c r="FA85" i="1"/>
  <c r="FB110" i="1"/>
  <c r="EZ108" i="1"/>
  <c r="GH108" i="1" s="1"/>
  <c r="GD37" i="1"/>
  <c r="GE37" i="1" s="1"/>
  <c r="FA37" i="1"/>
  <c r="EZ3" i="1"/>
  <c r="FC3" i="1" s="1"/>
  <c r="EZ30" i="1"/>
  <c r="FC94" i="1"/>
  <c r="GD22" i="1"/>
  <c r="GE22" i="1" s="1"/>
  <c r="FA22" i="1"/>
  <c r="EZ50" i="1"/>
  <c r="FC50" i="1" s="1"/>
  <c r="EZ114" i="1"/>
  <c r="FC114" i="1" s="1"/>
  <c r="EZ115" i="1"/>
  <c r="FC115" i="1" s="1"/>
  <c r="FC74" i="1"/>
  <c r="FC138" i="1"/>
  <c r="GD88" i="1"/>
  <c r="GE88" i="1" s="1"/>
  <c r="FA88" i="1"/>
  <c r="FB88" i="1"/>
  <c r="FC125" i="1"/>
  <c r="GD56" i="1"/>
  <c r="GE56" i="1" s="1"/>
  <c r="FA56" i="1"/>
  <c r="FB56" i="1"/>
  <c r="FB22" i="1"/>
  <c r="GC16" i="1"/>
  <c r="GK16" i="1" s="1"/>
  <c r="FC105" i="1"/>
  <c r="EZ47" i="1"/>
  <c r="GJ27" i="1"/>
  <c r="FB61" i="1"/>
  <c r="GD53" i="1"/>
  <c r="GE53" i="1" s="1"/>
  <c r="FA53" i="1"/>
  <c r="EZ46" i="1"/>
  <c r="FC46" i="1" s="1"/>
  <c r="FC48" i="1"/>
  <c r="FC80" i="1"/>
  <c r="FC112" i="1"/>
  <c r="FC65" i="1"/>
  <c r="FC26" i="1"/>
  <c r="FC109" i="1"/>
  <c r="GJ31" i="1"/>
  <c r="GD102" i="1"/>
  <c r="GE102" i="1" s="1"/>
  <c r="FA102" i="1"/>
  <c r="FB129" i="1"/>
  <c r="FB106" i="1"/>
  <c r="GK64" i="1"/>
  <c r="EZ98" i="1"/>
  <c r="GH98" i="1" s="1"/>
  <c r="GD6" i="1"/>
  <c r="GE6" i="1" s="1"/>
  <c r="FA6" i="1"/>
  <c r="FC15" i="1"/>
  <c r="FC42" i="1"/>
  <c r="FC104" i="1"/>
  <c r="FC81" i="1"/>
  <c r="EZ99" i="1"/>
  <c r="GH99" i="1" s="1"/>
  <c r="GK83" i="1"/>
  <c r="GH125" i="1"/>
  <c r="GK86" i="1"/>
  <c r="FC51" i="1"/>
  <c r="GH37" i="1"/>
  <c r="GK25" i="1"/>
  <c r="GH73" i="1"/>
  <c r="GK84" i="1"/>
  <c r="GJ111" i="1"/>
  <c r="GJ103" i="1"/>
  <c r="GK127" i="1"/>
  <c r="GH29" i="1"/>
  <c r="GH33" i="1"/>
  <c r="EP2" i="1"/>
  <c r="C7" i="2"/>
  <c r="C16" i="2"/>
  <c r="D6" i="2"/>
  <c r="D15" i="2"/>
  <c r="C10" i="2"/>
  <c r="C9" i="2"/>
  <c r="C8" i="2"/>
  <c r="C11" i="2"/>
  <c r="C4" i="2"/>
  <c r="D3" i="2"/>
  <c r="GH42" i="1" l="1"/>
  <c r="GK35" i="1"/>
  <c r="GH52" i="1"/>
  <c r="GJ35" i="1"/>
  <c r="GH15" i="1"/>
  <c r="GH12" i="1"/>
  <c r="GJ14" i="1"/>
  <c r="FH3" i="1"/>
  <c r="FJ3" i="1" s="1"/>
  <c r="FP3" i="1" s="1"/>
  <c r="GB3" i="1" s="1"/>
  <c r="FH2" i="1"/>
  <c r="FJ2" i="1" s="1"/>
  <c r="GH107" i="1"/>
  <c r="GH92" i="1"/>
  <c r="FC84" i="1"/>
  <c r="GH55" i="1"/>
  <c r="GH124" i="1"/>
  <c r="EY2" i="1"/>
  <c r="EX2" i="1"/>
  <c r="ER2" i="1"/>
  <c r="ET2" i="1" s="1"/>
  <c r="FC99" i="1"/>
  <c r="FC108" i="1"/>
  <c r="FC91" i="1"/>
  <c r="FA25" i="1"/>
  <c r="FC25" i="1"/>
  <c r="FC12" i="1"/>
  <c r="FC71" i="1"/>
  <c r="FC122" i="1"/>
  <c r="GD47" i="1"/>
  <c r="GE47" i="1" s="1"/>
  <c r="FA47" i="1"/>
  <c r="FB47" i="1"/>
  <c r="GF88" i="1"/>
  <c r="GJ88" i="1"/>
  <c r="GF123" i="1"/>
  <c r="GJ123" i="1"/>
  <c r="GF125" i="1"/>
  <c r="GJ125" i="1"/>
  <c r="GF32" i="1"/>
  <c r="GJ32" i="1"/>
  <c r="GH139" i="1"/>
  <c r="GF78" i="1"/>
  <c r="GJ78" i="1"/>
  <c r="GF57" i="1"/>
  <c r="GJ57" i="1"/>
  <c r="GF77" i="1"/>
  <c r="GJ77" i="1"/>
  <c r="GF133" i="1"/>
  <c r="GJ133" i="1"/>
  <c r="GD60" i="1"/>
  <c r="GE60" i="1" s="1"/>
  <c r="FA60" i="1"/>
  <c r="FB60" i="1"/>
  <c r="GD59" i="1"/>
  <c r="GE59" i="1" s="1"/>
  <c r="FA59" i="1"/>
  <c r="FB59" i="1"/>
  <c r="GH59" i="1"/>
  <c r="GF137" i="1"/>
  <c r="GJ137" i="1"/>
  <c r="GH116" i="1"/>
  <c r="GF106" i="1"/>
  <c r="GJ106" i="1"/>
  <c r="GD75" i="1"/>
  <c r="GE75" i="1" s="1"/>
  <c r="FA75" i="1"/>
  <c r="FB75" i="1"/>
  <c r="GF112" i="1"/>
  <c r="GJ112" i="1"/>
  <c r="FC131" i="1"/>
  <c r="GF45" i="1"/>
  <c r="GJ45" i="1"/>
  <c r="GD67" i="1"/>
  <c r="GE67" i="1" s="1"/>
  <c r="FA67" i="1"/>
  <c r="FB67" i="1"/>
  <c r="GF65" i="1"/>
  <c r="GJ65" i="1"/>
  <c r="GF89" i="1"/>
  <c r="GJ89" i="1"/>
  <c r="GF134" i="1"/>
  <c r="GJ134" i="1"/>
  <c r="GD68" i="1"/>
  <c r="GE68" i="1" s="1"/>
  <c r="FA68" i="1"/>
  <c r="FB68" i="1"/>
  <c r="GF29" i="1"/>
  <c r="GJ29" i="1"/>
  <c r="GF109" i="1"/>
  <c r="GJ109" i="1"/>
  <c r="GF90" i="1"/>
  <c r="GJ90" i="1"/>
  <c r="GF54" i="1"/>
  <c r="GJ54" i="1"/>
  <c r="GD44" i="1"/>
  <c r="GE44" i="1" s="1"/>
  <c r="FA44" i="1"/>
  <c r="FB44" i="1"/>
  <c r="GH44" i="1"/>
  <c r="GF70" i="1"/>
  <c r="GJ70" i="1"/>
  <c r="GF117" i="1"/>
  <c r="GJ117" i="1"/>
  <c r="GD43" i="1"/>
  <c r="GE43" i="1" s="1"/>
  <c r="FA43" i="1"/>
  <c r="FB43" i="1"/>
  <c r="GH43" i="1"/>
  <c r="GH47" i="1"/>
  <c r="GD23" i="1"/>
  <c r="GE23" i="1" s="1"/>
  <c r="FA23" i="1"/>
  <c r="GH23" i="1"/>
  <c r="FB23" i="1"/>
  <c r="GF136" i="1"/>
  <c r="GJ136" i="1"/>
  <c r="GD9" i="1"/>
  <c r="GE9" i="1" s="1"/>
  <c r="FA9" i="1"/>
  <c r="FB9" i="1"/>
  <c r="GH9" i="1"/>
  <c r="GF33" i="1"/>
  <c r="GJ33" i="1"/>
  <c r="GD19" i="1"/>
  <c r="GE19" i="1" s="1"/>
  <c r="FA19" i="1"/>
  <c r="FB19" i="1"/>
  <c r="GH19" i="1"/>
  <c r="FC9" i="1"/>
  <c r="GF101" i="1"/>
  <c r="GJ101" i="1"/>
  <c r="GD20" i="1"/>
  <c r="GE20" i="1" s="1"/>
  <c r="FA20" i="1"/>
  <c r="FB20" i="1"/>
  <c r="GH20" i="1"/>
  <c r="FC19" i="1"/>
  <c r="GF64" i="1"/>
  <c r="GJ64" i="1"/>
  <c r="GF26" i="1"/>
  <c r="GJ26" i="1"/>
  <c r="GD17" i="1"/>
  <c r="GE17" i="1" s="1"/>
  <c r="FA17" i="1"/>
  <c r="FB17" i="1"/>
  <c r="GH17" i="1"/>
  <c r="GF97" i="1"/>
  <c r="GJ97" i="1"/>
  <c r="FC60" i="1"/>
  <c r="FC59" i="1"/>
  <c r="GD100" i="1"/>
  <c r="GE100" i="1" s="1"/>
  <c r="FA100" i="1"/>
  <c r="FB100" i="1"/>
  <c r="GH100" i="1"/>
  <c r="GF104" i="1"/>
  <c r="GJ104" i="1"/>
  <c r="FC75" i="1"/>
  <c r="GF61" i="1"/>
  <c r="GJ61" i="1"/>
  <c r="GD52" i="1"/>
  <c r="GE52" i="1" s="1"/>
  <c r="FA52" i="1"/>
  <c r="FB52" i="1"/>
  <c r="GD55" i="1"/>
  <c r="GE55" i="1" s="1"/>
  <c r="FA55" i="1"/>
  <c r="FB55" i="1"/>
  <c r="GF49" i="1"/>
  <c r="GJ49" i="1"/>
  <c r="FC67" i="1"/>
  <c r="GD132" i="1"/>
  <c r="GE132" i="1" s="1"/>
  <c r="FA132" i="1"/>
  <c r="FB132" i="1"/>
  <c r="GH132" i="1"/>
  <c r="GF51" i="1"/>
  <c r="GJ51" i="1"/>
  <c r="GF118" i="1"/>
  <c r="GJ118" i="1"/>
  <c r="GF40" i="1"/>
  <c r="GJ40" i="1"/>
  <c r="FK3" i="1"/>
  <c r="FC68" i="1"/>
  <c r="GF6" i="1"/>
  <c r="GJ6" i="1"/>
  <c r="GD46" i="1"/>
  <c r="GE46" i="1" s="1"/>
  <c r="FA46" i="1"/>
  <c r="GH46" i="1"/>
  <c r="FB46" i="1"/>
  <c r="GD115" i="1"/>
  <c r="GE115" i="1" s="1"/>
  <c r="FA115" i="1"/>
  <c r="FB115" i="1"/>
  <c r="GF94" i="1"/>
  <c r="GJ94" i="1"/>
  <c r="GD16" i="1"/>
  <c r="GE16" i="1" s="1"/>
  <c r="FA16" i="1"/>
  <c r="FB16" i="1"/>
  <c r="GD139" i="1"/>
  <c r="GE139" i="1" s="1"/>
  <c r="FA139" i="1"/>
  <c r="FB139" i="1"/>
  <c r="GF113" i="1"/>
  <c r="GJ113" i="1"/>
  <c r="GD24" i="1"/>
  <c r="GE24" i="1" s="1"/>
  <c r="FB24" i="1"/>
  <c r="FC24" i="1"/>
  <c r="GF80" i="1"/>
  <c r="GJ80" i="1"/>
  <c r="GD116" i="1"/>
  <c r="GE116" i="1" s="1"/>
  <c r="FA116" i="1"/>
  <c r="FB116" i="1"/>
  <c r="GD131" i="1"/>
  <c r="GE131" i="1" s="1"/>
  <c r="FA131" i="1"/>
  <c r="FB131" i="1"/>
  <c r="GF72" i="1"/>
  <c r="GJ72" i="1"/>
  <c r="GF15" i="1"/>
  <c r="GJ15" i="1"/>
  <c r="GD28" i="1"/>
  <c r="GE28" i="1" s="1"/>
  <c r="FA28" i="1"/>
  <c r="FB28" i="1"/>
  <c r="GD98" i="1"/>
  <c r="GE98" i="1" s="1"/>
  <c r="FA98" i="1"/>
  <c r="FB98" i="1"/>
  <c r="FC47" i="1"/>
  <c r="GD30" i="1"/>
  <c r="GE30" i="1" s="1"/>
  <c r="FA30" i="1"/>
  <c r="FB30" i="1"/>
  <c r="GH30" i="1"/>
  <c r="GD76" i="1"/>
  <c r="GE76" i="1" s="1"/>
  <c r="FA76" i="1"/>
  <c r="FB76" i="1"/>
  <c r="GF121" i="1"/>
  <c r="GJ121" i="1"/>
  <c r="GF110" i="1"/>
  <c r="GJ110" i="1"/>
  <c r="GD39" i="1"/>
  <c r="GE39" i="1" s="1"/>
  <c r="FA39" i="1"/>
  <c r="FB39" i="1"/>
  <c r="GF93" i="1"/>
  <c r="GJ93" i="1"/>
  <c r="GF7" i="1"/>
  <c r="GJ7" i="1"/>
  <c r="GF102" i="1"/>
  <c r="GJ102" i="1"/>
  <c r="GF53" i="1"/>
  <c r="GJ53" i="1"/>
  <c r="GH28" i="1"/>
  <c r="GD114" i="1"/>
  <c r="GE114" i="1" s="1"/>
  <c r="FA114" i="1"/>
  <c r="FB114" i="1"/>
  <c r="GH114" i="1"/>
  <c r="FC30" i="1"/>
  <c r="GF37" i="1"/>
  <c r="GJ37" i="1"/>
  <c r="GF85" i="1"/>
  <c r="GJ85" i="1"/>
  <c r="GD36" i="1"/>
  <c r="GE36" i="1" s="1"/>
  <c r="FA36" i="1"/>
  <c r="FB36" i="1"/>
  <c r="GH36" i="1"/>
  <c r="GD25" i="1"/>
  <c r="GE25" i="1" s="1"/>
  <c r="FB25" i="1"/>
  <c r="GF18" i="1"/>
  <c r="GJ18" i="1"/>
  <c r="FC76" i="1"/>
  <c r="FC23" i="1"/>
  <c r="GD140" i="1"/>
  <c r="GE140" i="1" s="1"/>
  <c r="FA140" i="1"/>
  <c r="FB140" i="1"/>
  <c r="GH140" i="1"/>
  <c r="GF79" i="1"/>
  <c r="GJ79" i="1"/>
  <c r="GD99" i="1"/>
  <c r="GE99" i="1" s="1"/>
  <c r="FA99" i="1"/>
  <c r="FB99" i="1"/>
  <c r="GH16" i="1"/>
  <c r="GF56" i="1"/>
  <c r="GJ56" i="1"/>
  <c r="GD50" i="1"/>
  <c r="GE50" i="1" s="1"/>
  <c r="FA50" i="1"/>
  <c r="FB50" i="1"/>
  <c r="GH50" i="1"/>
  <c r="GF22" i="1"/>
  <c r="GJ22" i="1"/>
  <c r="GD3" i="1"/>
  <c r="FA3" i="1"/>
  <c r="FB3" i="1"/>
  <c r="GD108" i="1"/>
  <c r="GE108" i="1" s="1"/>
  <c r="FA108" i="1"/>
  <c r="FB108" i="1"/>
  <c r="GH68" i="1"/>
  <c r="FC36" i="1"/>
  <c r="GD12" i="1"/>
  <c r="GE12" i="1" s="1"/>
  <c r="FA12" i="1"/>
  <c r="FB12" i="1"/>
  <c r="GH39" i="1"/>
  <c r="FC140" i="1"/>
  <c r="GH115" i="1"/>
  <c r="GF34" i="1"/>
  <c r="GJ34" i="1"/>
  <c r="GF120" i="1"/>
  <c r="GJ120" i="1"/>
  <c r="GD62" i="1"/>
  <c r="GE62" i="1" s="1"/>
  <c r="FA62" i="1"/>
  <c r="FB62" i="1"/>
  <c r="GH62" i="1"/>
  <c r="GD91" i="1"/>
  <c r="GE91" i="1" s="1"/>
  <c r="FA91" i="1"/>
  <c r="FB91" i="1"/>
  <c r="GF74" i="1"/>
  <c r="GJ74" i="1"/>
  <c r="GD63" i="1"/>
  <c r="GE63" i="1" s="1"/>
  <c r="FA63" i="1"/>
  <c r="FB63" i="1"/>
  <c r="GH63" i="1"/>
  <c r="GD122" i="1"/>
  <c r="GE122" i="1" s="1"/>
  <c r="FA122" i="1"/>
  <c r="FB122" i="1"/>
  <c r="GF81" i="1"/>
  <c r="GJ81" i="1"/>
  <c r="FC20" i="1"/>
  <c r="GF105" i="1"/>
  <c r="GJ105" i="1"/>
  <c r="GD107" i="1"/>
  <c r="GE107" i="1" s="1"/>
  <c r="FA107" i="1"/>
  <c r="FB107" i="1"/>
  <c r="GF128" i="1"/>
  <c r="GJ128" i="1"/>
  <c r="GK107" i="1"/>
  <c r="GD84" i="1"/>
  <c r="GE84" i="1" s="1"/>
  <c r="FA84" i="1"/>
  <c r="FB84" i="1"/>
  <c r="GD92" i="1"/>
  <c r="GE92" i="1" s="1"/>
  <c r="FA92" i="1"/>
  <c r="FB92" i="1"/>
  <c r="GD124" i="1"/>
  <c r="GE124" i="1" s="1"/>
  <c r="FA124" i="1"/>
  <c r="FB124" i="1"/>
  <c r="GF130" i="1"/>
  <c r="GJ130" i="1"/>
  <c r="GF86" i="1"/>
  <c r="GJ86" i="1"/>
  <c r="GF69" i="1"/>
  <c r="GJ69" i="1"/>
  <c r="GF138" i="1"/>
  <c r="GJ138" i="1"/>
  <c r="GD71" i="1"/>
  <c r="GE71" i="1" s="1"/>
  <c r="FA71" i="1"/>
  <c r="FB71" i="1"/>
  <c r="GF21" i="1"/>
  <c r="GJ21" i="1"/>
  <c r="GF73" i="1"/>
  <c r="GJ73" i="1"/>
  <c r="GF129" i="1"/>
  <c r="GJ129" i="1"/>
  <c r="FA24" i="1"/>
  <c r="GF48" i="1"/>
  <c r="GJ48" i="1"/>
  <c r="FC98" i="1"/>
  <c r="GD4" i="1"/>
  <c r="GE4" i="1" s="1"/>
  <c r="FB4" i="1"/>
  <c r="FC4" i="1"/>
  <c r="GH4" i="1"/>
  <c r="GD8" i="1"/>
  <c r="GE8" i="1" s="1"/>
  <c r="FA8" i="1"/>
  <c r="FB8" i="1"/>
  <c r="GH8" i="1"/>
  <c r="GF66" i="1"/>
  <c r="GJ66" i="1"/>
  <c r="GH76" i="1"/>
  <c r="GH67" i="1"/>
  <c r="FG2" i="1"/>
  <c r="GF96" i="1"/>
  <c r="GJ96" i="1"/>
  <c r="GF58" i="1"/>
  <c r="GJ58" i="1"/>
  <c r="GF42" i="1"/>
  <c r="GJ42" i="1"/>
  <c r="GF126" i="1"/>
  <c r="GJ126" i="1"/>
  <c r="GF82" i="1"/>
  <c r="GJ82" i="1"/>
  <c r="FS2" i="1"/>
  <c r="FW2" i="1" s="1"/>
  <c r="FT2" i="1"/>
  <c r="FZ2" i="1" s="1"/>
  <c r="FM2" i="1"/>
  <c r="C2" i="2"/>
  <c r="D2" i="2"/>
  <c r="D14" i="2"/>
  <c r="D13" i="2"/>
  <c r="C5" i="2"/>
  <c r="C3" i="2"/>
  <c r="D5" i="2"/>
  <c r="D9" i="2"/>
  <c r="D11" i="2"/>
  <c r="C6" i="2"/>
  <c r="C13" i="2"/>
  <c r="C15" i="2"/>
  <c r="D4" i="2"/>
  <c r="D7" i="2"/>
  <c r="D10" i="2"/>
  <c r="C14" i="2"/>
  <c r="D16" i="2"/>
  <c r="D8" i="2"/>
  <c r="D12" i="2"/>
  <c r="FK2" i="1" l="1"/>
  <c r="EZ2" i="1"/>
  <c r="EF11" i="1" s="1"/>
  <c r="EJ11" i="1" s="1"/>
  <c r="FI2" i="1"/>
  <c r="FP2" i="1" s="1"/>
  <c r="GB2" i="1" s="1"/>
  <c r="GF140" i="1"/>
  <c r="GJ140" i="1"/>
  <c r="GF28" i="1"/>
  <c r="GJ28" i="1"/>
  <c r="GF139" i="1"/>
  <c r="GJ139" i="1"/>
  <c r="GF67" i="1"/>
  <c r="GJ67" i="1"/>
  <c r="GF84" i="1"/>
  <c r="GJ84" i="1"/>
  <c r="GF12" i="1"/>
  <c r="GJ12" i="1"/>
  <c r="GE3" i="1"/>
  <c r="GF3" i="1" s="1"/>
  <c r="GF99" i="1"/>
  <c r="GJ99" i="1"/>
  <c r="GF30" i="1"/>
  <c r="GJ30" i="1"/>
  <c r="GF98" i="1"/>
  <c r="GJ98" i="1"/>
  <c r="GF52" i="1"/>
  <c r="GJ52" i="1"/>
  <c r="GF20" i="1"/>
  <c r="GJ20" i="1"/>
  <c r="GF23" i="1"/>
  <c r="GJ23" i="1"/>
  <c r="GF107" i="1"/>
  <c r="GJ107" i="1"/>
  <c r="GF63" i="1"/>
  <c r="GJ63" i="1"/>
  <c r="GF114" i="1"/>
  <c r="GJ114" i="1"/>
  <c r="GF132" i="1"/>
  <c r="GJ132" i="1"/>
  <c r="GF55" i="1"/>
  <c r="GJ55" i="1"/>
  <c r="GF19" i="1"/>
  <c r="GJ19" i="1"/>
  <c r="GF75" i="1"/>
  <c r="GJ75" i="1"/>
  <c r="GF59" i="1"/>
  <c r="GJ59" i="1"/>
  <c r="GF8" i="1"/>
  <c r="GJ8" i="1"/>
  <c r="GF4" i="1"/>
  <c r="GJ4" i="1"/>
  <c r="GF124" i="1"/>
  <c r="GJ124" i="1"/>
  <c r="GF92" i="1"/>
  <c r="GJ92" i="1"/>
  <c r="GF108" i="1"/>
  <c r="GJ108" i="1"/>
  <c r="GF76" i="1"/>
  <c r="GJ76" i="1"/>
  <c r="GF116" i="1"/>
  <c r="GJ116" i="1"/>
  <c r="GF16" i="1"/>
  <c r="GJ16" i="1"/>
  <c r="FL3" i="1"/>
  <c r="FO3" i="1" s="1"/>
  <c r="GC3" i="1" s="1"/>
  <c r="GH3" i="1" s="1"/>
  <c r="GF17" i="1"/>
  <c r="GJ17" i="1"/>
  <c r="GF9" i="1"/>
  <c r="GJ9" i="1"/>
  <c r="GF43" i="1"/>
  <c r="GJ43" i="1"/>
  <c r="GF44" i="1"/>
  <c r="GJ44" i="1"/>
  <c r="GF47" i="1"/>
  <c r="GJ47" i="1"/>
  <c r="GF122" i="1"/>
  <c r="GJ122" i="1"/>
  <c r="GF71" i="1"/>
  <c r="GJ71" i="1"/>
  <c r="GF91" i="1"/>
  <c r="GJ91" i="1"/>
  <c r="GF62" i="1"/>
  <c r="GJ62" i="1"/>
  <c r="GF50" i="1"/>
  <c r="GJ50" i="1"/>
  <c r="GF25" i="1"/>
  <c r="GJ25" i="1"/>
  <c r="GF36" i="1"/>
  <c r="GJ36" i="1"/>
  <c r="GF39" i="1"/>
  <c r="GJ39" i="1"/>
  <c r="GF131" i="1"/>
  <c r="GJ131" i="1"/>
  <c r="GF24" i="1"/>
  <c r="GJ24" i="1"/>
  <c r="GF115" i="1"/>
  <c r="GJ115" i="1"/>
  <c r="GF46" i="1"/>
  <c r="GJ46" i="1"/>
  <c r="GF100" i="1"/>
  <c r="GJ100" i="1"/>
  <c r="GF68" i="1"/>
  <c r="GJ68" i="1"/>
  <c r="GF60" i="1"/>
  <c r="GJ60" i="1"/>
  <c r="C12" i="2"/>
  <c r="F11" i="2"/>
  <c r="F16" i="2"/>
  <c r="E13" i="2"/>
  <c r="E11" i="2"/>
  <c r="H11" i="2"/>
  <c r="E14" i="2"/>
  <c r="E7" i="2"/>
  <c r="G11" i="2"/>
  <c r="E16" i="2"/>
  <c r="H16" i="2"/>
  <c r="G16" i="2"/>
  <c r="I16" i="2"/>
  <c r="I11" i="2"/>
  <c r="F8" i="2"/>
  <c r="G8" i="2"/>
  <c r="E9" i="2"/>
  <c r="E4" i="2"/>
  <c r="F15" i="2"/>
  <c r="H15" i="2"/>
  <c r="E10" i="2"/>
  <c r="E2" i="2"/>
  <c r="G15" i="2"/>
  <c r="I15" i="2"/>
  <c r="E15" i="2"/>
  <c r="I8" i="2"/>
  <c r="E8" i="2"/>
  <c r="H8" i="2"/>
  <c r="G14" i="2"/>
  <c r="EQ11" i="1" l="1"/>
  <c r="EW11" i="1" s="1"/>
  <c r="ER11" i="1"/>
  <c r="ET11" i="1" s="1"/>
  <c r="FL2" i="1"/>
  <c r="FO2" i="1" s="1"/>
  <c r="GK3" i="1"/>
  <c r="FA2" i="1"/>
  <c r="FB2" i="1"/>
  <c r="GJ3" i="1"/>
  <c r="I5" i="2"/>
  <c r="H14" i="2"/>
  <c r="I14" i="2"/>
  <c r="F14" i="2"/>
  <c r="E5" i="2"/>
  <c r="GD2" i="1"/>
  <c r="GE2" i="1" s="1"/>
  <c r="E12" i="2"/>
  <c r="E6" i="2"/>
  <c r="E3" i="2"/>
  <c r="F10" i="2"/>
  <c r="G10" i="2"/>
  <c r="H10" i="2"/>
  <c r="G7" i="2"/>
  <c r="F2" i="2"/>
  <c r="G2" i="2"/>
  <c r="H2" i="2"/>
  <c r="F9" i="2"/>
  <c r="G9" i="2"/>
  <c r="H9" i="2"/>
  <c r="I2" i="2"/>
  <c r="I10" i="2"/>
  <c r="F4" i="2"/>
  <c r="G4" i="2"/>
  <c r="H4" i="2"/>
  <c r="F5" i="2"/>
  <c r="G5" i="2"/>
  <c r="H5" i="2"/>
  <c r="I4" i="2"/>
  <c r="I9" i="2"/>
  <c r="EZ11" i="1" l="1"/>
  <c r="FA11" i="1" s="1"/>
  <c r="GC2" i="1"/>
  <c r="GK2" i="1" s="1"/>
  <c r="GF2" i="1"/>
  <c r="GJ2" i="1"/>
  <c r="F7" i="2"/>
  <c r="H13" i="2"/>
  <c r="H7" i="2"/>
  <c r="F13" i="2"/>
  <c r="I7" i="2"/>
  <c r="G13" i="2"/>
  <c r="I13" i="2"/>
  <c r="H12" i="2"/>
  <c r="G12" i="2"/>
  <c r="F12" i="2"/>
  <c r="FC2" i="1"/>
  <c r="I12" i="2" s="1"/>
  <c r="I6" i="2"/>
  <c r="F6" i="2"/>
  <c r="G6" i="2"/>
  <c r="H6" i="2"/>
  <c r="H3" i="2"/>
  <c r="G3" i="2"/>
  <c r="F3" i="2"/>
  <c r="I3" i="2"/>
  <c r="FC11" i="1" l="1"/>
  <c r="GH11" i="1"/>
  <c r="FB11" i="1"/>
  <c r="GD11" i="1"/>
  <c r="GE11" i="1" s="1"/>
  <c r="GH2" i="1"/>
  <c r="GF11" i="1" l="1"/>
  <c r="G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buma</author>
  </authors>
  <commentList>
    <comment ref="FV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buma:</t>
        </r>
        <r>
          <rPr>
            <sz val="9"/>
            <color indexed="81"/>
            <rFont val="Tahoma"/>
            <family val="2"/>
          </rPr>
          <t xml:space="preserve">
Note that the TOTAL C derived from tehse numbers, column FN, is based on a different survey from the other numbers in EQ.  Values and equations on other Excel workbook.
</t>
        </r>
      </text>
    </comment>
  </commentList>
</comments>
</file>

<file path=xl/sharedStrings.xml><?xml version="1.0" encoding="utf-8"?>
<sst xmlns="http://schemas.openxmlformats.org/spreadsheetml/2006/main" count="543" uniqueCount="245">
  <si>
    <t>.25-1 number of intersections</t>
  </si>
  <si>
    <t>.25-1  diameter suared</t>
  </si>
  <si>
    <t>.25-1  specific gravity</t>
  </si>
  <si>
    <t>.25-1  non horiz correction factor</t>
  </si>
  <si>
    <t>.25-1  total line length</t>
  </si>
  <si>
    <t>.25-1  tons/ acre</t>
  </si>
  <si>
    <t>1-3 number of intersections</t>
  </si>
  <si>
    <t>1-3  diameter suared</t>
  </si>
  <si>
    <t>1-3   specific gravity</t>
  </si>
  <si>
    <t>1-3   non horiz correction factor</t>
  </si>
  <si>
    <t>1-3   total line length</t>
  </si>
  <si>
    <t>1-3 tons/ acre</t>
  </si>
  <si>
    <t>3+ sound  specific gravity</t>
  </si>
  <si>
    <t>3+ sound non horiz correction factor</t>
  </si>
  <si>
    <t>3+ sound total line length</t>
  </si>
  <si>
    <t>3+ sound tons/ acre</t>
  </si>
  <si>
    <t>3+ rotten  specific gravity</t>
  </si>
  <si>
    <t>3+ rotten non horiz correction factor</t>
  </si>
  <si>
    <t>3+rotten total line length</t>
  </si>
  <si>
    <t>3+ rotten tons/ acre</t>
  </si>
  <si>
    <t>total fine fuels tons/ acre</t>
  </si>
  <si>
    <t>total tons/ acre</t>
  </si>
  <si>
    <t>3+ diameter sqared -plot</t>
  </si>
  <si>
    <t>3+ sound total diameter squared</t>
  </si>
  <si>
    <t>3+ rotten total diameter suared</t>
  </si>
  <si>
    <t>3+ rotten diam squared plot</t>
  </si>
  <si>
    <t>3+ sound and rotten tons/ acre</t>
  </si>
  <si>
    <t>3+ sound tons / acre</t>
  </si>
  <si>
    <t>3+ sound Mg/ha</t>
  </si>
  <si>
    <t>3+ rotten Mg/ha</t>
  </si>
  <si>
    <t>fine Mg/ha</t>
  </si>
  <si>
    <t>total Mg/ ha</t>
  </si>
  <si>
    <t>3+sound %</t>
  </si>
  <si>
    <t>3+ rotten %</t>
  </si>
  <si>
    <t>fine %</t>
  </si>
  <si>
    <t>blowdown</t>
  </si>
  <si>
    <t>control</t>
  </si>
  <si>
    <t>logged</t>
  </si>
  <si>
    <t>average</t>
  </si>
  <si>
    <t>sterror</t>
  </si>
  <si>
    <t>treat</t>
  </si>
  <si>
    <t>fine</t>
  </si>
  <si>
    <t>total</t>
  </si>
  <si>
    <t>rottenp</t>
  </si>
  <si>
    <t>finep</t>
  </si>
  <si>
    <t>soundp</t>
  </si>
  <si>
    <t>treatment</t>
  </si>
  <si>
    <t>plotnum</t>
  </si>
  <si>
    <t>date</t>
  </si>
  <si>
    <t>fuel depth 1 (cm)</t>
  </si>
  <si>
    <t xml:space="preserve">fuel depth 2 (cm) </t>
  </si>
  <si>
    <t xml:space="preserve">fuel depth 3 (cm) </t>
  </si>
  <si>
    <t>0-0.25 inches intersections</t>
  </si>
  <si>
    <t>1-3 inches intersections</t>
  </si>
  <si>
    <t>diam2</t>
  </si>
  <si>
    <t>diam3</t>
  </si>
  <si>
    <t>diam4</t>
  </si>
  <si>
    <t>diam5</t>
  </si>
  <si>
    <t>diam6</t>
  </si>
  <si>
    <t>diam7</t>
  </si>
  <si>
    <t>diam 8</t>
  </si>
  <si>
    <t xml:space="preserve">diam9 </t>
  </si>
  <si>
    <t>diam10</t>
  </si>
  <si>
    <t>spec1</t>
  </si>
  <si>
    <t>notes1</t>
  </si>
  <si>
    <t>species2</t>
  </si>
  <si>
    <t>notes2</t>
  </si>
  <si>
    <t>species3</t>
  </si>
  <si>
    <t>notes3</t>
  </si>
  <si>
    <t>species4</t>
  </si>
  <si>
    <t>notes4</t>
  </si>
  <si>
    <t>species5</t>
  </si>
  <si>
    <t>notes5</t>
  </si>
  <si>
    <t>species6</t>
  </si>
  <si>
    <t>notes6</t>
  </si>
  <si>
    <t>species7</t>
  </si>
  <si>
    <t>notes7</t>
  </si>
  <si>
    <t>species8</t>
  </si>
  <si>
    <t>species9</t>
  </si>
  <si>
    <t>species10</t>
  </si>
  <si>
    <t>rotten</t>
  </si>
  <si>
    <t>sound</t>
  </si>
  <si>
    <t>c</t>
  </si>
  <si>
    <t>diam1 (inches)</t>
  </si>
  <si>
    <t>transectline (meters)</t>
  </si>
  <si>
    <t>3+ sample plane length (m)</t>
  </si>
  <si>
    <t>b</t>
  </si>
  <si>
    <t>species11</t>
  </si>
  <si>
    <t>diam11</t>
  </si>
  <si>
    <t>diam12</t>
  </si>
  <si>
    <t>species12</t>
  </si>
  <si>
    <t>diam13</t>
  </si>
  <si>
    <t>species13</t>
  </si>
  <si>
    <t>diam14</t>
  </si>
  <si>
    <t>species14</t>
  </si>
  <si>
    <t>species15</t>
  </si>
  <si>
    <t>diam15</t>
  </si>
  <si>
    <t>diam16</t>
  </si>
  <si>
    <t>species 16</t>
  </si>
  <si>
    <t>species17</t>
  </si>
  <si>
    <t>diam17</t>
  </si>
  <si>
    <t>l</t>
  </si>
  <si>
    <t>diam 18</t>
  </si>
  <si>
    <t>sp18</t>
  </si>
  <si>
    <t>diam19</t>
  </si>
  <si>
    <t>sp19</t>
  </si>
  <si>
    <t>diam20</t>
  </si>
  <si>
    <t>sp 20</t>
  </si>
  <si>
    <t>diam 21</t>
  </si>
  <si>
    <t>sp21</t>
  </si>
  <si>
    <t>diam22</t>
  </si>
  <si>
    <t>sp22</t>
  </si>
  <si>
    <t>diam23</t>
  </si>
  <si>
    <t>sp23</t>
  </si>
  <si>
    <t>slope correction factor</t>
  </si>
  <si>
    <t>constant</t>
  </si>
  <si>
    <t>0-.25 diameter suared</t>
  </si>
  <si>
    <t>0-.25 specific gravity</t>
  </si>
  <si>
    <t>0-.25 non horiz correction factor</t>
  </si>
  <si>
    <t>0-.25 total line length</t>
  </si>
  <si>
    <t>0-.25 number of intersections</t>
  </si>
  <si>
    <t>0-.25 tons/ acre</t>
  </si>
  <si>
    <t>0.25-1 inch sample plane (m)</t>
  </si>
  <si>
    <t>1 - 3 inch sample plane (m)</t>
  </si>
  <si>
    <t>diam1 (cm)</t>
  </si>
  <si>
    <t>1 hr proportion charred</t>
  </si>
  <si>
    <t>10 hr proportion charred</t>
  </si>
  <si>
    <t>10 hr proportion charred (tons/acre) uncorrected</t>
  </si>
  <si>
    <t>1 hr proportion charred (tons/acre) uncorrected mass</t>
  </si>
  <si>
    <t>1 hr char C (corrected for density and %C)</t>
  </si>
  <si>
    <t>10 hr char C (corrected for density and %C)</t>
  </si>
  <si>
    <t>slope (percent)</t>
  </si>
  <si>
    <t>Uncharred carbon in 1 and 10 hour fuels (tons/acre)</t>
  </si>
  <si>
    <t>Total C (1 &amp; 10 hr) tons/acre</t>
  </si>
  <si>
    <t>Total w/out accounting for char (1 &amp; 10 hr)</t>
  </si>
  <si>
    <t>Total C (1 &amp; 10 hr) Mg/ha</t>
  </si>
  <si>
    <t>Total char (1 &amp; 10 hr) Mg/ha</t>
  </si>
  <si>
    <t>Total black C (Mg/ha)</t>
  </si>
  <si>
    <t>Difference in estimates (between survey in many cases)</t>
  </si>
  <si>
    <t>Total C(Mg/ha) from initial survey (uncorrected for char)</t>
  </si>
  <si>
    <t>Total uncharred C(Mg/ha) from initial survey (corrected)</t>
  </si>
  <si>
    <t>Total C (Mg/ha) uncharred and charred using original numbers</t>
  </si>
  <si>
    <t>Percent char (char/resurvey estimate)</t>
  </si>
  <si>
    <t>100 hour proportion char</t>
  </si>
  <si>
    <t>100 hour black C (tons/acre)</t>
  </si>
  <si>
    <t>100 hour corrected tons/acre</t>
  </si>
  <si>
    <t xml:space="preserve">Total black C, kg/ha 1000hr + </t>
  </si>
  <si>
    <t>Total black C (100 &amp; 1000+), kg/ha</t>
  </si>
  <si>
    <t>Total C, 1000+ corrected, kg/ha</t>
  </si>
  <si>
    <t>Total C, 1000+ corrected, Mg/ha</t>
  </si>
  <si>
    <t>Total C, corrected, 100 &amp; 1000+ Mg/ha</t>
  </si>
  <si>
    <t>Total C(Mg/ha) via Donato method</t>
  </si>
  <si>
    <t>Percent char (char/Brown's corrected CWD estimate)</t>
  </si>
  <si>
    <t>decay class 2</t>
  </si>
  <si>
    <t>decay class 1</t>
  </si>
  <si>
    <t>decay class 3</t>
  </si>
  <si>
    <t>decay class 4</t>
  </si>
  <si>
    <t>decay class 5</t>
  </si>
  <si>
    <t>decay class 7</t>
  </si>
  <si>
    <t>decay class 6</t>
  </si>
  <si>
    <t>decay class 8</t>
  </si>
  <si>
    <t>decay class 9</t>
  </si>
  <si>
    <t>decay class 10</t>
  </si>
  <si>
    <t>decay class 11</t>
  </si>
  <si>
    <t>decay class 12</t>
  </si>
  <si>
    <t>decay class 14</t>
  </si>
  <si>
    <t>decay class 13</t>
  </si>
  <si>
    <t>decay class 15</t>
  </si>
  <si>
    <t>decay class 18</t>
  </si>
  <si>
    <t>decay class 17</t>
  </si>
  <si>
    <t>decay class 16</t>
  </si>
  <si>
    <t>decay class 19</t>
  </si>
  <si>
    <t>decay class 20</t>
  </si>
  <si>
    <t>decay class 21</t>
  </si>
  <si>
    <t>decay class 22</t>
  </si>
  <si>
    <t>decay class 23</t>
  </si>
  <si>
    <t>total_Mg.per.ha</t>
  </si>
  <si>
    <t>0.25-1 inches intersections</t>
  </si>
  <si>
    <t>32_2</t>
  </si>
  <si>
    <t>39_2</t>
  </si>
  <si>
    <t>56_2</t>
  </si>
  <si>
    <t>57_2</t>
  </si>
  <si>
    <t>47_2</t>
  </si>
  <si>
    <t>37_3</t>
  </si>
  <si>
    <t>15_3</t>
  </si>
  <si>
    <t>55_3</t>
  </si>
  <si>
    <t>54_3</t>
  </si>
  <si>
    <t>14_3</t>
  </si>
  <si>
    <t>7_3</t>
  </si>
  <si>
    <t>12_1</t>
  </si>
  <si>
    <t>50_1</t>
  </si>
  <si>
    <t>64_1</t>
  </si>
  <si>
    <t>65_1</t>
  </si>
  <si>
    <t>52_1</t>
  </si>
  <si>
    <t>11_0</t>
  </si>
  <si>
    <t>58_0</t>
  </si>
  <si>
    <t>10_0</t>
  </si>
  <si>
    <t>41_1</t>
  </si>
  <si>
    <t>48_1</t>
  </si>
  <si>
    <t>44_0</t>
  </si>
  <si>
    <t>16_2</t>
  </si>
  <si>
    <t>8_2</t>
  </si>
  <si>
    <t>40_2</t>
  </si>
  <si>
    <t>42_1</t>
  </si>
  <si>
    <t>PIME</t>
  </si>
  <si>
    <t>PIE</t>
  </si>
  <si>
    <t>UNK</t>
  </si>
  <si>
    <t>PIME?</t>
  </si>
  <si>
    <t>BENE</t>
  </si>
  <si>
    <t>PISI</t>
  </si>
  <si>
    <t>34_2</t>
  </si>
  <si>
    <t>22_3</t>
  </si>
  <si>
    <t>17_3</t>
  </si>
  <si>
    <t>25_3</t>
  </si>
  <si>
    <t>35_3</t>
  </si>
  <si>
    <t>24_3</t>
  </si>
  <si>
    <t>26_2</t>
  </si>
  <si>
    <t>33_1</t>
  </si>
  <si>
    <t>18_1</t>
  </si>
  <si>
    <t>29_1</t>
  </si>
  <si>
    <t>23_3</t>
  </si>
  <si>
    <t>2_3</t>
  </si>
  <si>
    <t>36_1</t>
  </si>
  <si>
    <t>20_1</t>
  </si>
  <si>
    <t>27_2</t>
  </si>
  <si>
    <t>4_2</t>
  </si>
  <si>
    <t>3_2</t>
  </si>
  <si>
    <t>19_2</t>
  </si>
  <si>
    <t>28_1</t>
  </si>
  <si>
    <t>5_1</t>
  </si>
  <si>
    <t>diam24</t>
  </si>
  <si>
    <t>sp24</t>
  </si>
  <si>
    <t>decay class 24</t>
  </si>
  <si>
    <t>decay class 25</t>
  </si>
  <si>
    <t>diam25</t>
  </si>
  <si>
    <t>sp25</t>
  </si>
  <si>
    <t>diam26</t>
  </si>
  <si>
    <t>sp26</t>
  </si>
  <si>
    <t>decay class 26</t>
  </si>
  <si>
    <t>?</t>
  </si>
  <si>
    <t>1_0</t>
  </si>
  <si>
    <t>31_0</t>
  </si>
  <si>
    <t>9_0</t>
  </si>
  <si>
    <t>6_0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</si>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</sst>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Dashed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1" xfId="0" applyBorder="1"/>
    <xf numFmtId="0" fontId="3" fillId="0" borderId="0" xfId="0" applyFont="1" applyFill="1" applyBorder="1"/>
    <xf numFmtId="0" fontId="0" fillId="7" borderId="2" xfId="0" applyFill="1" applyBorder="1"/>
    <xf numFmtId="0" fontId="0" fillId="7" borderId="0" xfId="0" applyFill="1"/>
    <xf numFmtId="0" fontId="1" fillId="0" borderId="0" xfId="0" applyFont="1"/>
    <xf numFmtId="0" fontId="0" fillId="8" borderId="0" xfId="0" applyFont="1" applyFill="1"/>
    <xf numFmtId="0" fontId="0" fillId="8" borderId="3" xfId="0" applyFont="1" applyFill="1" applyBorder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3" borderId="3" xfId="0" applyFill="1" applyBorder="1"/>
    <xf numFmtId="0" fontId="0" fillId="2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0" borderId="0" xfId="0" applyBorder="1"/>
    <xf numFmtId="0" fontId="0" fillId="9" borderId="0" xfId="0" applyFill="1"/>
    <xf numFmtId="0" fontId="0" fillId="0" borderId="0" xfId="0" applyFont="1" applyFill="1" applyBorder="1"/>
    <xf numFmtId="0" fontId="0" fillId="10" borderId="0" xfId="0" applyFill="1"/>
    <xf numFmtId="0" fontId="6" fillId="0" borderId="0" xfId="0" applyFont="1" applyAlignment="1">
      <alignment textRotation="66" wrapText="1"/>
    </xf>
    <xf numFmtId="0" fontId="6" fillId="4" borderId="0" xfId="0" applyFont="1" applyFill="1" applyAlignment="1">
      <alignment textRotation="66" wrapText="1"/>
    </xf>
    <xf numFmtId="0" fontId="6" fillId="0" borderId="1" xfId="0" applyFont="1" applyBorder="1" applyAlignment="1">
      <alignment textRotation="66" wrapText="1"/>
    </xf>
    <xf numFmtId="0" fontId="6" fillId="10" borderId="0" xfId="0" applyFont="1" applyFill="1" applyAlignment="1">
      <alignment textRotation="66" wrapText="1"/>
    </xf>
    <xf numFmtId="0" fontId="6" fillId="7" borderId="0" xfId="0" applyFont="1" applyFill="1" applyAlignment="1">
      <alignment textRotation="66" wrapText="1"/>
    </xf>
    <xf numFmtId="0" fontId="6" fillId="6" borderId="0" xfId="0" applyFont="1" applyFill="1" applyAlignment="1">
      <alignment textRotation="66" wrapText="1"/>
    </xf>
    <xf numFmtId="2" fontId="6" fillId="0" borderId="0" xfId="0" applyNumberFormat="1" applyFont="1" applyAlignment="1">
      <alignment textRotation="66" wrapText="1"/>
    </xf>
    <xf numFmtId="0" fontId="6" fillId="3" borderId="0" xfId="0" applyFont="1" applyFill="1" applyAlignment="1">
      <alignment textRotation="66" wrapText="1"/>
    </xf>
    <xf numFmtId="0" fontId="6" fillId="2" borderId="0" xfId="0" applyFont="1" applyFill="1" applyAlignment="1">
      <alignment textRotation="66" wrapText="1"/>
    </xf>
    <xf numFmtId="0" fontId="6" fillId="0" borderId="0" xfId="0" applyFont="1" applyFill="1" applyAlignment="1">
      <alignment textRotation="66" wrapText="1"/>
    </xf>
    <xf numFmtId="0" fontId="6" fillId="5" borderId="0" xfId="0" applyFont="1" applyFill="1" applyAlignment="1">
      <alignment textRotation="66" wrapText="1"/>
    </xf>
    <xf numFmtId="0" fontId="6" fillId="9" borderId="0" xfId="0" applyFont="1" applyFill="1" applyAlignment="1">
      <alignment textRotation="66" wrapText="1"/>
    </xf>
    <xf numFmtId="0" fontId="6" fillId="7" borderId="2" xfId="0" applyFont="1" applyFill="1" applyBorder="1" applyAlignment="1">
      <alignment textRotation="66" wrapText="1"/>
    </xf>
    <xf numFmtId="10" fontId="6" fillId="0" borderId="0" xfId="0" applyNumberFormat="1" applyFont="1" applyAlignment="1">
      <alignment textRotation="66" wrapText="1"/>
    </xf>
    <xf numFmtId="0" fontId="6" fillId="0" borderId="5" xfId="0" applyFont="1" applyBorder="1" applyAlignment="1">
      <alignment textRotation="66" wrapText="1"/>
    </xf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0" fillId="0" borderId="3" xfId="0" applyFont="1" applyFill="1" applyBorder="1"/>
    <xf numFmtId="2" fontId="0" fillId="0" borderId="3" xfId="0" applyNumberFormat="1" applyBorder="1"/>
    <xf numFmtId="0" fontId="0" fillId="10" borderId="3" xfId="0" applyFill="1" applyBorder="1"/>
    <xf numFmtId="0" fontId="1" fillId="0" borderId="3" xfId="0" applyFont="1" applyBorder="1"/>
    <xf numFmtId="0" fontId="0" fillId="6" borderId="3" xfId="0" applyFill="1" applyBorder="1"/>
    <xf numFmtId="0" fontId="0" fillId="0" borderId="3" xfId="0" applyFill="1" applyBorder="1"/>
    <xf numFmtId="0" fontId="0" fillId="9" borderId="3" xfId="0" applyFill="1" applyBorder="1"/>
    <xf numFmtId="0" fontId="0" fillId="7" borderId="7" xfId="0" applyFill="1" applyBorder="1"/>
    <xf numFmtId="10" fontId="0" fillId="0" borderId="3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2" fontId="0" fillId="0" borderId="8" xfId="0" applyNumberFormat="1" applyFill="1" applyBorder="1"/>
    <xf numFmtId="0" fontId="1" fillId="0" borderId="8" xfId="0" applyFont="1" applyFill="1" applyBorder="1"/>
    <xf numFmtId="0" fontId="0" fillId="0" borderId="11" xfId="0" applyFill="1" applyBorder="1"/>
    <xf numFmtId="10" fontId="0" fillId="0" borderId="8" xfId="0" applyNumberFormat="1" applyFill="1" applyBorder="1"/>
    <xf numFmtId="0" fontId="0" fillId="4" borderId="8" xfId="0" applyFill="1" applyBorder="1"/>
    <xf numFmtId="0" fontId="0" fillId="8" borderId="8" xfId="0" applyFont="1" applyFill="1" applyBorder="1"/>
    <xf numFmtId="0" fontId="0" fillId="6" borderId="8" xfId="0" applyFill="1" applyBorder="1"/>
    <xf numFmtId="0" fontId="3" fillId="9" borderId="0" xfId="0" applyFont="1" applyFill="1"/>
    <xf numFmtId="0" fontId="0" fillId="9" borderId="0" xfId="0" applyFill="1" applyBorder="1"/>
    <xf numFmtId="0" fontId="3" fillId="9" borderId="0" xfId="0" applyFont="1" applyFill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786703437562E-2"/>
          <c:y val="6.6270315881702069E-2"/>
          <c:w val="0.72145127834405065"/>
          <c:h val="0.818183515308706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'treatavg, charts'!$P$1</c:f>
              <c:strCache>
                <c:ptCount val="1"/>
                <c:pt idx="0">
                  <c:v>3+ sound Mg/ha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plus>
            <c:min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charts'!$P$2:$P$4</c:f>
              <c:numCache>
                <c:formatCode>General</c:formatCode>
                <c:ptCount val="3"/>
                <c:pt idx="0">
                  <c:v>7.1736101428647512</c:v>
                </c:pt>
                <c:pt idx="1">
                  <c:v>290.45647717946395</c:v>
                </c:pt>
                <c:pt idx="2">
                  <c:v>96.870628710087104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E-F542-88B3-26A1F6E4E149}"/>
            </c:ext>
          </c:extLst>
        </c:ser>
        <c:ser>
          <c:idx val="1"/>
          <c:order val="1"/>
          <c:tx>
            <c:strRef>
              <c:f>'treatavg, charts'!$Q$1</c:f>
              <c:strCache>
                <c:ptCount val="1"/>
                <c:pt idx="0">
                  <c:v>3+ rotten Mg/ha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plus>
            <c:min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charts'!$Q$2:$Q$4</c:f>
              <c:numCache>
                <c:formatCode>General</c:formatCode>
                <c:ptCount val="3"/>
                <c:pt idx="0">
                  <c:v>29.418905642427291</c:v>
                </c:pt>
                <c:pt idx="1">
                  <c:v>12.926545604817658</c:v>
                </c:pt>
                <c:pt idx="2">
                  <c:v>17.10187572491148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E-F542-88B3-26A1F6E4E149}"/>
            </c:ext>
          </c:extLst>
        </c:ser>
        <c:ser>
          <c:idx val="2"/>
          <c:order val="2"/>
          <c:tx>
            <c:strRef>
              <c:f>'treatavg, charts'!$R$1</c:f>
              <c:strCache>
                <c:ptCount val="1"/>
                <c:pt idx="0">
                  <c:v>fine Mg/ha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plus>
            <c:min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charts'!$R$2:$R$4</c:f>
              <c:numCache>
                <c:formatCode>General</c:formatCode>
                <c:ptCount val="3"/>
                <c:pt idx="0">
                  <c:v>5.6496357824440668</c:v>
                </c:pt>
                <c:pt idx="1">
                  <c:v>95.12638948004026</c:v>
                </c:pt>
                <c:pt idx="2">
                  <c:v>24.707194622573844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F542-88B3-26A1F6E4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14336"/>
        <c:axId val="114415872"/>
      </c:barChart>
      <c:catAx>
        <c:axId val="1144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4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4747696461805"/>
          <c:y val="0.39507303698707097"/>
          <c:w val="0.15315725462052471"/>
          <c:h val="0.1631269314011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41085572365236"/>
          <c:y val="3.31351579408510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87265103378794E-2"/>
          <c:y val="0.1631269314011129"/>
          <c:w val="0.7899689975163906"/>
          <c:h val="0.72132689978929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'treatavg, charts'!$S$1</c:f>
              <c:strCache>
                <c:ptCount val="1"/>
                <c:pt idx="0">
                  <c:v>total Mg/ 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plus>
            <c:min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charts'!$S$2:$S$4</c:f>
              <c:numCache>
                <c:formatCode>General</c:formatCode>
                <c:ptCount val="3"/>
                <c:pt idx="0">
                  <c:v>42.242151567736109</c:v>
                </c:pt>
                <c:pt idx="1">
                  <c:v>398.5094122643219</c:v>
                </c:pt>
                <c:pt idx="2">
                  <c:v>138.67969905757244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F541-8116-4D5DF5BC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45952"/>
        <c:axId val="114855936"/>
      </c:barChart>
      <c:catAx>
        <c:axId val="114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8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45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2345942059595"/>
          <c:y val="0.49702736911276707"/>
          <c:w val="0.11957013737918162"/>
          <c:h val="5.607488266913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12</xdr:row>
      <xdr:rowOff>57150</xdr:rowOff>
    </xdr:from>
    <xdr:to>
      <xdr:col>25</xdr:col>
      <xdr:colOff>466725</xdr:colOff>
      <xdr:row>36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37</xdr:row>
      <xdr:rowOff>9525</xdr:rowOff>
    </xdr:from>
    <xdr:to>
      <xdr:col>25</xdr:col>
      <xdr:colOff>485775</xdr:colOff>
      <xdr:row>61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78"/>
  <sheetViews>
    <sheetView tabSelected="1" zoomScale="130" zoomScaleNormal="130" workbookViewId="0">
      <pane xSplit="1" topLeftCell="I1" activePane="topRight" state="frozen"/>
      <selection pane="topRight" activeCell="P46" sqref="P46"/>
    </sheetView>
  </sheetViews>
  <sheetFormatPr baseColWidth="10" defaultColWidth="8.83203125" defaultRowHeight="13" x14ac:dyDescent="0.15"/>
  <cols>
    <col min="1" max="1" width="8.83203125" customWidth="1"/>
    <col min="2" max="2" width="11" customWidth="1"/>
    <col min="3" max="3" width="10" hidden="1" customWidth="1"/>
    <col min="4" max="4" width="8.83203125" customWidth="1"/>
    <col min="5" max="5" width="8.83203125" style="8" customWidth="1"/>
    <col min="6" max="8" width="8.83203125" hidden="1" customWidth="1"/>
    <col min="9" max="11" width="8.83203125" style="8" customWidth="1"/>
    <col min="12" max="14" width="8.83203125" hidden="1" customWidth="1"/>
    <col min="15" max="15" width="8.83203125" style="12" hidden="1" customWidth="1"/>
    <col min="16" max="83" width="8.83203125" customWidth="1"/>
    <col min="84" max="93" width="8.83203125" style="26" customWidth="1"/>
    <col min="94" max="94" width="8.83203125" style="45" hidden="1" customWidth="1"/>
    <col min="95" max="114" width="8.83203125" hidden="1" customWidth="1"/>
    <col min="115" max="134" width="8.83203125" customWidth="1"/>
    <col min="135" max="146" width="9.6640625" customWidth="1"/>
    <col min="147" max="150" width="8.83203125" customWidth="1"/>
    <col min="151" max="151" width="13.6640625" style="16" customWidth="1"/>
    <col min="152" max="152" width="8.83203125" bestFit="1" customWidth="1"/>
    <col min="153" max="155" width="13.5" bestFit="1" customWidth="1"/>
    <col min="156" max="156" width="13.5" style="10" bestFit="1" customWidth="1"/>
    <col min="157" max="158" width="10.5" style="1" bestFit="1" customWidth="1"/>
    <col min="159" max="159" width="7.6640625" style="1" bestFit="1" customWidth="1"/>
    <col min="160" max="160" width="3.5" customWidth="1"/>
    <col min="161" max="161" width="3.5" style="6" customWidth="1"/>
    <col min="162" max="162" width="3.5" style="5" customWidth="1"/>
    <col min="163" max="166" width="3.5" customWidth="1"/>
    <col min="167" max="167" width="3.5" style="7" customWidth="1"/>
    <col min="168" max="170" width="3.5" customWidth="1"/>
    <col min="171" max="171" width="3.5" style="9" customWidth="1"/>
    <col min="172" max="172" width="10.83203125" style="9" customWidth="1"/>
    <col min="173" max="173" width="3.5" customWidth="1"/>
    <col min="174" max="174" width="3.5" style="27" customWidth="1"/>
    <col min="175" max="176" width="3.5" customWidth="1"/>
    <col min="177" max="177" width="8.83203125" customWidth="1"/>
    <col min="178" max="178" width="8.83203125" style="14" customWidth="1"/>
    <col min="179" max="182" width="8.83203125" style="15" customWidth="1"/>
    <col min="183" max="185" width="8.83203125" customWidth="1"/>
    <col min="186" max="186" width="15.6640625" customWidth="1"/>
    <col min="187" max="187" width="8.83203125" customWidth="1"/>
    <col min="188" max="188" width="8.83203125" style="8"/>
    <col min="189" max="189" width="8.83203125" customWidth="1"/>
    <col min="190" max="190" width="8.83203125" style="5" customWidth="1"/>
    <col min="192" max="192" width="10.33203125" style="11" bestFit="1" customWidth="1"/>
    <col min="193" max="193" width="8.83203125" style="11" customWidth="1"/>
  </cols>
  <sheetData>
    <row r="1" spans="1:193" s="30" customFormat="1" ht="128" customHeight="1" x14ac:dyDescent="0.15">
      <c r="A1" s="30" t="s">
        <v>46</v>
      </c>
      <c r="B1" s="30" t="s">
        <v>47</v>
      </c>
      <c r="C1" s="30" t="s">
        <v>48</v>
      </c>
      <c r="D1" s="30" t="s">
        <v>84</v>
      </c>
      <c r="E1" s="31" t="s">
        <v>131</v>
      </c>
      <c r="F1" s="30" t="s">
        <v>49</v>
      </c>
      <c r="G1" s="30" t="s">
        <v>50</v>
      </c>
      <c r="H1" s="30" t="s">
        <v>51</v>
      </c>
      <c r="I1" s="31" t="s">
        <v>52</v>
      </c>
      <c r="J1" s="31" t="s">
        <v>177</v>
      </c>
      <c r="K1" s="31" t="s">
        <v>53</v>
      </c>
      <c r="L1" s="30" t="s">
        <v>244</v>
      </c>
      <c r="M1" s="30" t="s">
        <v>122</v>
      </c>
      <c r="N1" s="30" t="s">
        <v>123</v>
      </c>
      <c r="O1" s="32" t="s">
        <v>85</v>
      </c>
      <c r="P1" s="30" t="s">
        <v>124</v>
      </c>
      <c r="Q1" s="30" t="s">
        <v>63</v>
      </c>
      <c r="R1" s="30" t="s">
        <v>154</v>
      </c>
      <c r="S1" s="30" t="s">
        <v>54</v>
      </c>
      <c r="T1" s="30" t="s">
        <v>65</v>
      </c>
      <c r="U1" s="30" t="s">
        <v>153</v>
      </c>
      <c r="V1" s="30" t="s">
        <v>55</v>
      </c>
      <c r="W1" s="30" t="s">
        <v>67</v>
      </c>
      <c r="X1" s="30" t="s">
        <v>155</v>
      </c>
      <c r="Y1" s="30" t="s">
        <v>56</v>
      </c>
      <c r="Z1" s="30" t="s">
        <v>69</v>
      </c>
      <c r="AA1" s="30" t="s">
        <v>156</v>
      </c>
      <c r="AB1" s="30" t="s">
        <v>57</v>
      </c>
      <c r="AC1" s="30" t="s">
        <v>71</v>
      </c>
      <c r="AD1" s="30" t="s">
        <v>157</v>
      </c>
      <c r="AE1" s="30" t="s">
        <v>58</v>
      </c>
      <c r="AF1" s="30" t="s">
        <v>73</v>
      </c>
      <c r="AG1" s="30" t="s">
        <v>159</v>
      </c>
      <c r="AH1" s="30" t="s">
        <v>59</v>
      </c>
      <c r="AI1" s="30" t="s">
        <v>75</v>
      </c>
      <c r="AJ1" s="30" t="s">
        <v>158</v>
      </c>
      <c r="AK1" s="30" t="s">
        <v>60</v>
      </c>
      <c r="AL1" s="30" t="s">
        <v>77</v>
      </c>
      <c r="AM1" s="30" t="s">
        <v>160</v>
      </c>
      <c r="AN1" s="30" t="s">
        <v>61</v>
      </c>
      <c r="AO1" s="30" t="s">
        <v>78</v>
      </c>
      <c r="AP1" s="30" t="s">
        <v>161</v>
      </c>
      <c r="AQ1" s="30" t="s">
        <v>62</v>
      </c>
      <c r="AR1" s="30" t="s">
        <v>79</v>
      </c>
      <c r="AS1" s="30" t="s">
        <v>162</v>
      </c>
      <c r="AT1" s="30" t="s">
        <v>88</v>
      </c>
      <c r="AU1" s="30" t="s">
        <v>87</v>
      </c>
      <c r="AV1" s="30" t="s">
        <v>163</v>
      </c>
      <c r="AW1" s="30" t="s">
        <v>89</v>
      </c>
      <c r="AX1" s="30" t="s">
        <v>90</v>
      </c>
      <c r="AY1" s="30" t="s">
        <v>164</v>
      </c>
      <c r="AZ1" s="30" t="s">
        <v>91</v>
      </c>
      <c r="BA1" s="30" t="s">
        <v>92</v>
      </c>
      <c r="BB1" s="30" t="s">
        <v>166</v>
      </c>
      <c r="BC1" s="30" t="s">
        <v>93</v>
      </c>
      <c r="BD1" s="30" t="s">
        <v>94</v>
      </c>
      <c r="BE1" s="30" t="s">
        <v>165</v>
      </c>
      <c r="BF1" s="30" t="s">
        <v>96</v>
      </c>
      <c r="BG1" s="30" t="s">
        <v>95</v>
      </c>
      <c r="BH1" s="30" t="s">
        <v>167</v>
      </c>
      <c r="BI1" s="30" t="s">
        <v>97</v>
      </c>
      <c r="BJ1" s="30" t="s">
        <v>98</v>
      </c>
      <c r="BK1" s="30" t="s">
        <v>170</v>
      </c>
      <c r="BL1" s="30" t="s">
        <v>100</v>
      </c>
      <c r="BM1" s="30" t="s">
        <v>99</v>
      </c>
      <c r="BN1" s="30" t="s">
        <v>169</v>
      </c>
      <c r="BO1" s="30" t="s">
        <v>102</v>
      </c>
      <c r="BP1" s="30" t="s">
        <v>103</v>
      </c>
      <c r="BQ1" s="30" t="s">
        <v>168</v>
      </c>
      <c r="BR1" s="30" t="s">
        <v>104</v>
      </c>
      <c r="BS1" s="30" t="s">
        <v>105</v>
      </c>
      <c r="BT1" s="30" t="s">
        <v>171</v>
      </c>
      <c r="BU1" s="30" t="s">
        <v>106</v>
      </c>
      <c r="BV1" s="30" t="s">
        <v>107</v>
      </c>
      <c r="BW1" s="30" t="s">
        <v>172</v>
      </c>
      <c r="BX1" s="30" t="s">
        <v>108</v>
      </c>
      <c r="BY1" s="30" t="s">
        <v>109</v>
      </c>
      <c r="BZ1" s="30" t="s">
        <v>173</v>
      </c>
      <c r="CA1" s="30" t="s">
        <v>110</v>
      </c>
      <c r="CB1" s="30" t="s">
        <v>111</v>
      </c>
      <c r="CC1" s="30" t="s">
        <v>174</v>
      </c>
      <c r="CD1" s="30" t="s">
        <v>112</v>
      </c>
      <c r="CE1" s="30" t="s">
        <v>113</v>
      </c>
      <c r="CF1" s="30" t="s">
        <v>175</v>
      </c>
      <c r="CG1" s="30" t="s">
        <v>230</v>
      </c>
      <c r="CH1" s="30" t="s">
        <v>231</v>
      </c>
      <c r="CI1" s="30" t="s">
        <v>232</v>
      </c>
      <c r="CJ1" s="30" t="s">
        <v>234</v>
      </c>
      <c r="CK1" s="30" t="s">
        <v>235</v>
      </c>
      <c r="CL1" s="30" t="s">
        <v>233</v>
      </c>
      <c r="CM1" s="30" t="s">
        <v>236</v>
      </c>
      <c r="CN1" s="30" t="s">
        <v>237</v>
      </c>
      <c r="CO1" s="30" t="s">
        <v>238</v>
      </c>
      <c r="CP1" s="44" t="s">
        <v>83</v>
      </c>
      <c r="CQ1" s="30" t="s">
        <v>63</v>
      </c>
      <c r="CR1" s="30" t="s">
        <v>64</v>
      </c>
      <c r="CS1" s="30" t="s">
        <v>54</v>
      </c>
      <c r="CT1" s="30" t="s">
        <v>65</v>
      </c>
      <c r="CU1" s="30" t="s">
        <v>66</v>
      </c>
      <c r="CV1" s="30" t="s">
        <v>55</v>
      </c>
      <c r="CW1" s="30" t="s">
        <v>67</v>
      </c>
      <c r="CX1" s="30" t="s">
        <v>68</v>
      </c>
      <c r="CY1" s="30" t="s">
        <v>56</v>
      </c>
      <c r="CZ1" s="30" t="s">
        <v>69</v>
      </c>
      <c r="DA1" s="30" t="s">
        <v>70</v>
      </c>
      <c r="DB1" s="30" t="s">
        <v>57</v>
      </c>
      <c r="DC1" s="30" t="s">
        <v>71</v>
      </c>
      <c r="DD1" s="30" t="s">
        <v>72</v>
      </c>
      <c r="DE1" s="30" t="s">
        <v>58</v>
      </c>
      <c r="DF1" s="30" t="s">
        <v>73</v>
      </c>
      <c r="DG1" s="30" t="s">
        <v>74</v>
      </c>
      <c r="DH1" s="30" t="s">
        <v>59</v>
      </c>
      <c r="DI1" s="30" t="s">
        <v>75</v>
      </c>
      <c r="DJ1" s="30" t="s">
        <v>76</v>
      </c>
      <c r="DK1" s="30" t="s">
        <v>114</v>
      </c>
      <c r="DL1" s="30" t="s">
        <v>115</v>
      </c>
      <c r="DM1" s="30" t="s">
        <v>120</v>
      </c>
      <c r="DN1" s="33" t="s">
        <v>116</v>
      </c>
      <c r="DO1" s="33" t="s">
        <v>117</v>
      </c>
      <c r="DP1" s="39" t="s">
        <v>118</v>
      </c>
      <c r="DQ1" s="30" t="s">
        <v>119</v>
      </c>
      <c r="DR1" s="34" t="s">
        <v>121</v>
      </c>
      <c r="DS1" s="30" t="s">
        <v>0</v>
      </c>
      <c r="DT1" s="30" t="s">
        <v>1</v>
      </c>
      <c r="DU1" s="30" t="s">
        <v>2</v>
      </c>
      <c r="DV1" s="39" t="s">
        <v>3</v>
      </c>
      <c r="DW1" s="30" t="s">
        <v>4</v>
      </c>
      <c r="DX1" s="34" t="s">
        <v>5</v>
      </c>
      <c r="DY1" s="30" t="s">
        <v>6</v>
      </c>
      <c r="DZ1" s="30" t="s">
        <v>7</v>
      </c>
      <c r="EA1" s="30" t="s">
        <v>8</v>
      </c>
      <c r="EB1" s="39" t="s">
        <v>9</v>
      </c>
      <c r="EC1" s="30" t="s">
        <v>10</v>
      </c>
      <c r="ED1" s="34" t="s">
        <v>11</v>
      </c>
      <c r="EE1" s="30" t="s">
        <v>22</v>
      </c>
      <c r="EF1" s="30" t="s">
        <v>23</v>
      </c>
      <c r="EG1" s="30" t="s">
        <v>12</v>
      </c>
      <c r="EH1" s="30" t="s">
        <v>13</v>
      </c>
      <c r="EI1" s="30" t="s">
        <v>14</v>
      </c>
      <c r="EJ1" s="34" t="s">
        <v>15</v>
      </c>
      <c r="EK1" s="30" t="s">
        <v>25</v>
      </c>
      <c r="EL1" s="30" t="s">
        <v>24</v>
      </c>
      <c r="EM1" s="30" t="s">
        <v>16</v>
      </c>
      <c r="EN1" s="30" t="s">
        <v>17</v>
      </c>
      <c r="EO1" s="30" t="s">
        <v>18</v>
      </c>
      <c r="EP1" s="34" t="s">
        <v>19</v>
      </c>
      <c r="EQ1" s="30" t="s">
        <v>27</v>
      </c>
      <c r="ER1" s="30" t="s">
        <v>26</v>
      </c>
      <c r="ES1" s="30" t="s">
        <v>20</v>
      </c>
      <c r="ET1" s="34" t="s">
        <v>21</v>
      </c>
      <c r="EU1" s="30" t="s">
        <v>46</v>
      </c>
      <c r="EV1" s="30" t="s">
        <v>47</v>
      </c>
      <c r="EW1" s="34" t="s">
        <v>28</v>
      </c>
      <c r="EX1" s="34" t="s">
        <v>29</v>
      </c>
      <c r="EY1" s="34" t="s">
        <v>30</v>
      </c>
      <c r="EZ1" s="35" t="s">
        <v>176</v>
      </c>
      <c r="FA1" s="36" t="s">
        <v>32</v>
      </c>
      <c r="FB1" s="36" t="s">
        <v>33</v>
      </c>
      <c r="FC1" s="36" t="s">
        <v>34</v>
      </c>
      <c r="FE1" s="37" t="s">
        <v>125</v>
      </c>
      <c r="FF1" s="38" t="s">
        <v>126</v>
      </c>
      <c r="FG1" s="30" t="s">
        <v>128</v>
      </c>
      <c r="FH1" s="30" t="s">
        <v>127</v>
      </c>
      <c r="FI1" s="30" t="s">
        <v>129</v>
      </c>
      <c r="FJ1" s="30" t="s">
        <v>130</v>
      </c>
      <c r="FK1" s="39" t="s">
        <v>132</v>
      </c>
      <c r="FL1" s="30" t="s">
        <v>133</v>
      </c>
      <c r="FM1" s="30" t="s">
        <v>134</v>
      </c>
      <c r="FO1" s="40" t="s">
        <v>135</v>
      </c>
      <c r="FP1" s="40" t="s">
        <v>136</v>
      </c>
      <c r="FR1" s="41" t="s">
        <v>143</v>
      </c>
      <c r="FS1" s="30" t="s">
        <v>144</v>
      </c>
      <c r="FT1" s="30" t="s">
        <v>145</v>
      </c>
      <c r="FV1" s="42" t="s">
        <v>146</v>
      </c>
      <c r="FW1" s="34" t="s">
        <v>147</v>
      </c>
      <c r="FX1" s="34" t="s">
        <v>148</v>
      </c>
      <c r="FY1" s="34" t="s">
        <v>149</v>
      </c>
      <c r="FZ1" s="34" t="s">
        <v>150</v>
      </c>
      <c r="GB1" s="30" t="s">
        <v>137</v>
      </c>
      <c r="GC1" s="30" t="s">
        <v>151</v>
      </c>
      <c r="GD1" s="30" t="s">
        <v>139</v>
      </c>
      <c r="GE1" s="30" t="s">
        <v>140</v>
      </c>
      <c r="GF1" s="31" t="s">
        <v>141</v>
      </c>
      <c r="GH1" s="38" t="s">
        <v>138</v>
      </c>
      <c r="GJ1" s="43" t="s">
        <v>152</v>
      </c>
      <c r="GK1" s="43" t="s">
        <v>142</v>
      </c>
    </row>
    <row r="2" spans="1:193" x14ac:dyDescent="0.15">
      <c r="A2" s="3">
        <v>2</v>
      </c>
      <c r="B2" s="3" t="s">
        <v>178</v>
      </c>
      <c r="C2" s="2"/>
      <c r="D2">
        <v>28</v>
      </c>
      <c r="E2" s="8">
        <v>6.74</v>
      </c>
      <c r="I2" s="8">
        <v>10</v>
      </c>
      <c r="J2" s="8">
        <v>5</v>
      </c>
      <c r="K2" s="8">
        <v>6</v>
      </c>
      <c r="L2">
        <v>2</v>
      </c>
      <c r="M2">
        <v>5</v>
      </c>
      <c r="N2">
        <v>15</v>
      </c>
      <c r="O2" s="12">
        <v>28</v>
      </c>
      <c r="R2" s="3"/>
      <c r="S2" s="13"/>
      <c r="U2" s="3"/>
      <c r="X2" s="3"/>
      <c r="CR2" s="3"/>
      <c r="DK2" s="1">
        <f>SQRT(1+(AVERAGE(E2, E3, E4)/100)^2)</f>
        <v>1.0012743130631085</v>
      </c>
      <c r="DL2">
        <v>11.64</v>
      </c>
      <c r="DM2">
        <f>I2</f>
        <v>10</v>
      </c>
      <c r="DN2" s="29">
        <v>0.122</v>
      </c>
      <c r="DO2">
        <v>0.48</v>
      </c>
      <c r="DP2">
        <v>1.1499999999999999</v>
      </c>
      <c r="DQ2">
        <f>L2*3.28</f>
        <v>6.56</v>
      </c>
      <c r="DR2">
        <f>(DL2*DM2*DN2*DO2*DP2*DK2)/DQ2</f>
        <v>1.1964681003430668</v>
      </c>
      <c r="DS2">
        <f>J2</f>
        <v>5</v>
      </c>
      <c r="DT2">
        <v>0.28899999999999998</v>
      </c>
      <c r="DU2">
        <f>0.48</f>
        <v>0.48</v>
      </c>
      <c r="DV2">
        <f>1.13</f>
        <v>1.1299999999999999</v>
      </c>
      <c r="DW2">
        <f>M2*3.28</f>
        <v>16.399999999999999</v>
      </c>
      <c r="DX2">
        <f>(DS2*DT2*DK2*DL2*DU2*DV2)/DW2</f>
        <v>0.55699299719035678</v>
      </c>
      <c r="DY2">
        <f>K2</f>
        <v>6</v>
      </c>
      <c r="DZ2">
        <v>2.76</v>
      </c>
      <c r="EA2">
        <f>0.4</f>
        <v>0.4</v>
      </c>
      <c r="EB2">
        <v>1.1000000000000001</v>
      </c>
      <c r="EC2">
        <f>N2*3.28</f>
        <v>49.199999999999996</v>
      </c>
      <c r="ED2">
        <f>(DK2*DL2*DY2*DZ2*EA2*EB2)/EC2</f>
        <v>1.7260523414785234</v>
      </c>
      <c r="EE2">
        <f>((P2/2.54)^2 +(S2/2.54)^2+(V2/2.54)^2+(Y2/2.54)^2+(AB2/2.54)^2+(AE2/2.54)^2+(AH2/2.54)^2+(AK2/2.54)^2+(AN2/2.54)^2+(AQ2/2.54)^2+(AT2/2.54)^2+(AW2/2.54)^2+(AZ2/2.54)^2+(BC2/2.54)^2+(BF2/2.54)^2+(BI2/2.54)^2+(BL2/2.54)^2+(BO2/2.54)^2+(BR2/2.54)^2+(BU2/2.54)^2+(BX2/2.54)^2+(CA2/2.54)^2+(CD2/2.54)^2)+(CG2/2.54)^2+(CJ2/2.54)^2+(CL2/2.54)^2</f>
        <v>0</v>
      </c>
      <c r="EF2">
        <f>EE2</f>
        <v>0</v>
      </c>
      <c r="EG2">
        <v>0.40500000000000003</v>
      </c>
      <c r="EH2">
        <v>1</v>
      </c>
      <c r="EI2">
        <f>O2*3.28</f>
        <v>91.839999999999989</v>
      </c>
      <c r="EJ2">
        <f>(((EF2*EH2*DK2*DL2)/(EI2)))*EG2</f>
        <v>0</v>
      </c>
      <c r="EK2">
        <f>(CP2^2+CS2^2+CV2^2+CY2^2+DB2^2+DE2^2+DH2^2)/(2.54^2)</f>
        <v>0</v>
      </c>
      <c r="EL2">
        <f>EK2</f>
        <v>0</v>
      </c>
      <c r="EM2">
        <f>0.3</f>
        <v>0.3</v>
      </c>
      <c r="EN2">
        <f>1</f>
        <v>1</v>
      </c>
      <c r="EO2">
        <f>O2*3.28</f>
        <v>91.839999999999989</v>
      </c>
      <c r="EP2">
        <f>((EL2*EN2*DK2*DL2)/(EO2*8))*EM2</f>
        <v>0</v>
      </c>
      <c r="EQ2">
        <f>EJ2</f>
        <v>0</v>
      </c>
      <c r="ER2">
        <f>EP2+EJ2</f>
        <v>0</v>
      </c>
      <c r="ES2">
        <f>ED2+DX2+DR2</f>
        <v>3.4795134390119467</v>
      </c>
      <c r="ET2">
        <f>ES2+ER2</f>
        <v>3.4795134390119467</v>
      </c>
      <c r="EU2" s="16">
        <f>A2</f>
        <v>2</v>
      </c>
      <c r="EV2" t="str">
        <f>B2</f>
        <v>32_2</v>
      </c>
      <c r="EW2">
        <f>EQ2*2.24</f>
        <v>0</v>
      </c>
      <c r="EX2">
        <f>EP2*2.24</f>
        <v>0</v>
      </c>
      <c r="EY2">
        <f>ES2*2.24</f>
        <v>7.7941101033867612</v>
      </c>
      <c r="EZ2" s="10">
        <f>SUM(EW2:EY2)</f>
        <v>7.7941101033867612</v>
      </c>
      <c r="FA2" s="1">
        <f>EW2/EZ2</f>
        <v>0</v>
      </c>
      <c r="FB2" s="1">
        <f>EX2/EZ2</f>
        <v>0</v>
      </c>
      <c r="FC2" s="1">
        <f>EY2/EZ2</f>
        <v>1</v>
      </c>
      <c r="FG2">
        <f>DR2*FE2</f>
        <v>0</v>
      </c>
      <c r="FH2">
        <f>DX2*FF2</f>
        <v>0</v>
      </c>
      <c r="FI2">
        <f>FG2*0.75*0.3</f>
        <v>0</v>
      </c>
      <c r="FJ2">
        <f>FH2*0.75*0.3</f>
        <v>0</v>
      </c>
      <c r="FK2" s="7">
        <f>(DR2+DX2)*0.5-(FG2+FH2)*0.5</f>
        <v>0.87673054876671186</v>
      </c>
      <c r="FL2">
        <f>FK2+FJ2+FI2</f>
        <v>0.87673054876671186</v>
      </c>
      <c r="FM2">
        <f>(DR2+DX2)*0.5</f>
        <v>0.87673054876671186</v>
      </c>
      <c r="FO2" s="9">
        <f>FL2*2.24</f>
        <v>1.9638764292374347</v>
      </c>
      <c r="FP2" s="9">
        <f>(FI2+FJ2)*2.24</f>
        <v>0</v>
      </c>
      <c r="FS2">
        <f>ED2*FR2*0.75*0.3</f>
        <v>0</v>
      </c>
      <c r="FT2">
        <f>ED2*(1-FR2)</f>
        <v>1.7260523414785234</v>
      </c>
      <c r="FW2" s="15">
        <f>(FS2*2.24)*1000 + FV2</f>
        <v>0</v>
      </c>
      <c r="FY2" s="15">
        <f>FX2/1000</f>
        <v>0</v>
      </c>
      <c r="FZ2" s="15">
        <f>FT2*2.24+FY2</f>
        <v>3.8663572449118928</v>
      </c>
      <c r="GB2">
        <f>FW2/1000+FP2</f>
        <v>0</v>
      </c>
      <c r="GC2">
        <f>FZ2 + FO2 + GB2</f>
        <v>5.8302336741493272</v>
      </c>
      <c r="GD2">
        <f>EZ2*0.5</f>
        <v>3.8970550516933806</v>
      </c>
      <c r="GE2">
        <f>GD2-GB2</f>
        <v>3.8970550516933806</v>
      </c>
      <c r="GF2" s="8">
        <f>GE2+GB2</f>
        <v>3.8970550516933806</v>
      </c>
      <c r="GH2" s="5">
        <f>GC2-(EZ2*0.5)</f>
        <v>1.9331786224559466</v>
      </c>
      <c r="GJ2" s="11">
        <f>GB2/(GE2+GB2)</f>
        <v>0</v>
      </c>
      <c r="GK2" s="11">
        <f>(GB2)/GC2</f>
        <v>0</v>
      </c>
    </row>
    <row r="3" spans="1:193" x14ac:dyDescent="0.15">
      <c r="A3" s="3">
        <v>2</v>
      </c>
      <c r="B3" s="3" t="s">
        <v>179</v>
      </c>
      <c r="C3" s="2"/>
      <c r="D3">
        <v>28</v>
      </c>
      <c r="E3" s="8">
        <v>4.05</v>
      </c>
      <c r="I3" s="8">
        <v>22</v>
      </c>
      <c r="J3" s="8">
        <v>11</v>
      </c>
      <c r="K3" s="8">
        <v>20</v>
      </c>
      <c r="L3" s="7">
        <v>2</v>
      </c>
      <c r="M3">
        <v>5</v>
      </c>
      <c r="N3">
        <v>15</v>
      </c>
      <c r="O3" s="12">
        <v>28</v>
      </c>
      <c r="P3" s="68">
        <v>7.4</v>
      </c>
      <c r="R3" s="3">
        <v>3</v>
      </c>
      <c r="S3" s="13">
        <v>8.3000000000000007</v>
      </c>
      <c r="U3" s="3">
        <v>2</v>
      </c>
      <c r="V3" s="3">
        <v>7.6</v>
      </c>
      <c r="X3" s="3">
        <v>3</v>
      </c>
      <c r="Y3" s="3">
        <v>10.199999999999999</v>
      </c>
      <c r="AA3" s="3">
        <v>2</v>
      </c>
      <c r="AB3" s="67">
        <v>7.5</v>
      </c>
      <c r="AD3" s="3">
        <v>5</v>
      </c>
      <c r="AE3" s="3">
        <v>10.199999999999999</v>
      </c>
      <c r="AG3" s="3">
        <v>2</v>
      </c>
      <c r="AH3" s="3">
        <v>11.8</v>
      </c>
      <c r="AJ3" s="3">
        <v>2</v>
      </c>
      <c r="AK3" s="3">
        <v>9.5</v>
      </c>
      <c r="AM3" s="3">
        <v>2</v>
      </c>
      <c r="AN3" s="3">
        <v>13</v>
      </c>
      <c r="AP3" s="3">
        <v>1</v>
      </c>
      <c r="AQ3" s="67">
        <v>9.4</v>
      </c>
      <c r="AS3">
        <v>2</v>
      </c>
      <c r="AT3" s="27">
        <v>13.6</v>
      </c>
      <c r="AV3">
        <v>2</v>
      </c>
      <c r="AW3">
        <v>8.6999999999999993</v>
      </c>
      <c r="AY3">
        <v>2</v>
      </c>
      <c r="AZ3">
        <v>9.6999999999999993</v>
      </c>
      <c r="BB3">
        <v>2</v>
      </c>
      <c r="BC3">
        <v>8.6999999999999993</v>
      </c>
      <c r="BE3">
        <v>2</v>
      </c>
      <c r="BF3">
        <v>10.7</v>
      </c>
      <c r="BH3">
        <v>2</v>
      </c>
      <c r="BI3">
        <v>6.2</v>
      </c>
      <c r="BK3">
        <v>2</v>
      </c>
      <c r="CR3" s="3"/>
      <c r="DK3" s="1">
        <f>SQRT(1+(AVERAGE(E3, E4, E5)/100)^2)</f>
        <v>1.0007864129995192</v>
      </c>
      <c r="DL3">
        <v>11.64</v>
      </c>
      <c r="DM3">
        <f t="shared" ref="DM3:DM29" si="0">I3</f>
        <v>22</v>
      </c>
      <c r="DN3" s="29">
        <v>0.122</v>
      </c>
      <c r="DO3">
        <v>0.48</v>
      </c>
      <c r="DP3">
        <v>1.1499999999999999</v>
      </c>
      <c r="DQ3">
        <f t="shared" ref="DQ3:DQ29" si="1">L3*3.28</f>
        <v>6.56</v>
      </c>
      <c r="DR3">
        <f t="shared" ref="DR3:DR29" si="2">(DL3*DM3*DN3*DO3*DP3*DK3)/DQ3</f>
        <v>2.6309471901307786</v>
      </c>
      <c r="DS3">
        <f t="shared" ref="DS3:DS29" si="3">J3</f>
        <v>11</v>
      </c>
      <c r="DT3">
        <v>0.28899999999999998</v>
      </c>
      <c r="DU3">
        <f t="shared" ref="DU3:DU29" si="4">0.48</f>
        <v>0.48</v>
      </c>
      <c r="DV3">
        <f t="shared" ref="DV3:DV29" si="5">1.13</f>
        <v>1.1299999999999999</v>
      </c>
      <c r="DW3">
        <f t="shared" ref="DW3:DW29" si="6">M3*3.28</f>
        <v>16.399999999999999</v>
      </c>
      <c r="DX3">
        <f t="shared" ref="DX3:DX29" si="7">(DS3*DT3*DK3*DL3*DU3*DV3)/DW3</f>
        <v>1.224787489495379</v>
      </c>
      <c r="DY3">
        <f t="shared" ref="DY3:DY29" si="8">K3</f>
        <v>20</v>
      </c>
      <c r="DZ3">
        <v>2.76</v>
      </c>
      <c r="EA3">
        <f t="shared" ref="EA3:EA29" si="9">0.4</f>
        <v>0.4</v>
      </c>
      <c r="EB3">
        <v>1.1000000000000001</v>
      </c>
      <c r="EC3">
        <f t="shared" ref="EC3:EC29" si="10">N3*3.28</f>
        <v>49.199999999999996</v>
      </c>
      <c r="ED3">
        <f t="shared" ref="ED3:ED29" si="11">(DK3*DL3*DY3*DZ3*EA3*EB3)/EC3</f>
        <v>5.7507042407230138</v>
      </c>
      <c r="EE3">
        <f t="shared" ref="EE3:EE66" si="12">((P3/2.54)^2 +(S3/2.54)^2+(V3/2.54)^2+(Y3/2.54)^2+(AB3/2.54)^2+(AE3/2.54)^2+(AH3/2.54)^2+(AK3/2.54)^2+(AN3/2.54)^2+(AQ3/2.54)^2+(AT3/2.54)^2+(AW3/2.54)^2+(AZ3/2.54)^2+(BC3/2.54)^2+(BF3/2.54)^2+(BI3/2.54)^2+(BL3/2.54)^2+(BO3/2.54)^2+(BR3/2.54)^2+(BU3/2.54)^2+(BX3/2.54)^2+(CA3/2.54)^2+(CD3/2.54)^2)+(CG3/2.54)^2+(CJ3/2.54)^2+(CL3/2.54)^2</f>
        <v>234.97271994543988</v>
      </c>
      <c r="EF3">
        <f t="shared" ref="EF3:EF29" si="13">EE3</f>
        <v>234.97271994543988</v>
      </c>
      <c r="EG3">
        <v>0.40500000000000003</v>
      </c>
      <c r="EH3">
        <v>1</v>
      </c>
      <c r="EI3">
        <f t="shared" ref="EI3:EI29" si="14">O3*3.28</f>
        <v>91.839999999999989</v>
      </c>
      <c r="EJ3">
        <f t="shared" ref="EJ3:EJ29" si="15">(((EF3*EH3*DK3*DL3)/(EI3)))*EG3</f>
        <v>12.070769954805884</v>
      </c>
      <c r="EK3">
        <f t="shared" ref="EK3:EK29" si="16">(CP3^2+CS3^2+CV3^2+CY3^2+DB3^2+DE3^2+DH3^2)/(2.54^2)</f>
        <v>0</v>
      </c>
      <c r="EL3">
        <f t="shared" ref="EL3:EL29" si="17">EK3</f>
        <v>0</v>
      </c>
      <c r="EM3">
        <f t="shared" ref="EM3:EM29" si="18">0.3</f>
        <v>0.3</v>
      </c>
      <c r="EN3">
        <f>1</f>
        <v>1</v>
      </c>
      <c r="EO3">
        <f t="shared" ref="EO3:EO29" si="19">O3*3.28</f>
        <v>91.839999999999989</v>
      </c>
      <c r="EP3">
        <f t="shared" ref="EP3:EP29" si="20">((EL3*EN3*DK3*DL3)/(EO3*8))*EM3</f>
        <v>0</v>
      </c>
      <c r="EQ3">
        <f t="shared" ref="EQ3:EQ29" si="21">EJ3</f>
        <v>12.070769954805884</v>
      </c>
      <c r="ER3">
        <f t="shared" ref="ER3:ER29" si="22">EP3+EJ3</f>
        <v>12.070769954805884</v>
      </c>
      <c r="ES3">
        <f t="shared" ref="ES3:ES29" si="23">ED3+DX3+DR3</f>
        <v>9.60643892034917</v>
      </c>
      <c r="ET3">
        <f t="shared" ref="ET3:ET29" si="24">ES3+ER3</f>
        <v>21.677208875155053</v>
      </c>
      <c r="EU3" s="16">
        <f t="shared" ref="EU3:EU29" si="25">A3</f>
        <v>2</v>
      </c>
      <c r="EV3" t="str">
        <f>B3</f>
        <v>39_2</v>
      </c>
      <c r="EW3">
        <f>EQ3*2.24</f>
        <v>27.038524698765183</v>
      </c>
      <c r="EX3">
        <f>EP3*2.24</f>
        <v>0</v>
      </c>
      <c r="EY3">
        <f t="shared" ref="EY3:EY29" si="26">ES3*2.24</f>
        <v>21.518423181582143</v>
      </c>
      <c r="EZ3" s="10">
        <f t="shared" ref="EZ3:EZ29" si="27">SUM(EW3:EY3)</f>
        <v>48.556947880347323</v>
      </c>
      <c r="FA3" s="1">
        <f t="shared" ref="FA3:FA29" si="28">EW3/EZ3</f>
        <v>0.55684152071074899</v>
      </c>
      <c r="FB3" s="1">
        <f t="shared" ref="FB3:FB29" si="29">EX3/EZ3</f>
        <v>0</v>
      </c>
      <c r="FC3" s="1">
        <f t="shared" ref="FC3:FC29" si="30">EY3/EZ3</f>
        <v>0.44315847928925106</v>
      </c>
      <c r="FG3">
        <f t="shared" ref="FG3:FG29" si="31">DR3*FE3</f>
        <v>0</v>
      </c>
      <c r="FH3">
        <f>DX2*FF2</f>
        <v>0</v>
      </c>
      <c r="FI3">
        <f t="shared" ref="FI3:FI29" si="32">FG3*0.75*0.3</f>
        <v>0</v>
      </c>
      <c r="FJ3">
        <f t="shared" ref="FJ3:FJ29" si="33">FH3*0.75*0.3</f>
        <v>0</v>
      </c>
      <c r="FK3" s="7">
        <f t="shared" ref="FK3:FK29" si="34">(DR3+DX3)*0.5-(FG3+FH3)*0.5</f>
        <v>1.9278673398130788</v>
      </c>
      <c r="FL3">
        <f t="shared" ref="FL3:FL29" si="35">FK3+FJ3+FI3</f>
        <v>1.9278673398130788</v>
      </c>
      <c r="FM3">
        <f t="shared" ref="FM3:FM29" si="36">(DR3+DX3)*0.5</f>
        <v>1.9278673398130788</v>
      </c>
      <c r="FO3" s="9">
        <f t="shared" ref="FO3:FO29" si="37">FL3*2.24</f>
        <v>4.318422841181297</v>
      </c>
      <c r="FP3" s="9">
        <f t="shared" ref="FP3:FP29" si="38">(FI3+FJ3)*2.24</f>
        <v>0</v>
      </c>
      <c r="FS3">
        <f t="shared" ref="FS3:FS29" si="39">ED3*FR3*0.75*0.3</f>
        <v>0</v>
      </c>
      <c r="FT3">
        <f t="shared" ref="FT3:FT29" si="40">ED3*(1-FR3)</f>
        <v>5.7507042407230138</v>
      </c>
      <c r="FW3" s="15">
        <f t="shared" ref="FW3:FW29" si="41">(FS3*2.24)*1000 + FV3</f>
        <v>0</v>
      </c>
      <c r="FY3" s="15">
        <f t="shared" ref="FY3:FY29" si="42">FX3/1000</f>
        <v>0</v>
      </c>
      <c r="FZ3" s="15">
        <f t="shared" ref="FZ3:FZ29" si="43">FT3*2.24+FY3</f>
        <v>12.881577499219553</v>
      </c>
      <c r="GB3">
        <f t="shared" ref="GB3:GB29" si="44">FW3/1000+FP3</f>
        <v>0</v>
      </c>
      <c r="GC3">
        <f t="shared" ref="GC3:GC29" si="45">FZ3 + FO3 + GB3</f>
        <v>17.200000340400848</v>
      </c>
      <c r="GD3">
        <f t="shared" ref="GD3:GD29" si="46">EZ3*0.5</f>
        <v>24.278473940173662</v>
      </c>
      <c r="GE3">
        <f t="shared" ref="GE3:GE29" si="47">GD3-GB3</f>
        <v>24.278473940173662</v>
      </c>
      <c r="GF3" s="8">
        <f t="shared" ref="GF3:GF29" si="48">GE3+GB3</f>
        <v>24.278473940173662</v>
      </c>
      <c r="GH3" s="5">
        <f t="shared" ref="GH3:GH29" si="49">GC3-(EZ3*0.5)</f>
        <v>-7.0784735997728134</v>
      </c>
      <c r="GJ3" s="11">
        <f t="shared" ref="GJ3:GJ29" si="50">GB3/(GE3+GB3)</f>
        <v>0</v>
      </c>
      <c r="GK3" s="11">
        <f t="shared" ref="GK3:GK29" si="51">(GB3)/GC3</f>
        <v>0</v>
      </c>
    </row>
    <row r="4" spans="1:193" x14ac:dyDescent="0.15">
      <c r="A4">
        <v>2</v>
      </c>
      <c r="B4" t="s">
        <v>180</v>
      </c>
      <c r="D4">
        <v>28</v>
      </c>
      <c r="E4" s="8">
        <v>4.3600000000000003</v>
      </c>
      <c r="I4" s="8">
        <v>23</v>
      </c>
      <c r="J4" s="8">
        <v>10</v>
      </c>
      <c r="K4" s="8">
        <v>31</v>
      </c>
      <c r="L4">
        <v>2</v>
      </c>
      <c r="M4">
        <v>5</v>
      </c>
      <c r="N4">
        <v>15</v>
      </c>
      <c r="O4" s="12">
        <v>28</v>
      </c>
      <c r="P4" s="4">
        <v>12.9</v>
      </c>
      <c r="Q4" t="s">
        <v>204</v>
      </c>
      <c r="R4">
        <v>2</v>
      </c>
      <c r="S4">
        <v>10.199999999999999</v>
      </c>
      <c r="T4" t="s">
        <v>204</v>
      </c>
      <c r="U4">
        <v>2</v>
      </c>
      <c r="V4">
        <v>9.3000000000000007</v>
      </c>
      <c r="W4" t="s">
        <v>204</v>
      </c>
      <c r="X4">
        <v>2</v>
      </c>
      <c r="Y4" s="27">
        <v>9.3000000000000007</v>
      </c>
      <c r="Z4" t="s">
        <v>204</v>
      </c>
      <c r="AA4">
        <v>2</v>
      </c>
      <c r="AB4">
        <v>8.1999999999999993</v>
      </c>
      <c r="AC4" t="s">
        <v>204</v>
      </c>
      <c r="AD4">
        <v>2</v>
      </c>
      <c r="AE4">
        <v>11.6</v>
      </c>
      <c r="AF4" t="s">
        <v>204</v>
      </c>
      <c r="AG4">
        <v>5</v>
      </c>
      <c r="AH4">
        <v>10.8</v>
      </c>
      <c r="AI4" t="s">
        <v>204</v>
      </c>
      <c r="AJ4">
        <v>2</v>
      </c>
      <c r="AK4" s="27">
        <v>8.8000000000000007</v>
      </c>
      <c r="AL4" t="s">
        <v>204</v>
      </c>
      <c r="AM4">
        <v>2</v>
      </c>
      <c r="AN4" s="27">
        <v>10.7</v>
      </c>
      <c r="AO4" t="s">
        <v>204</v>
      </c>
      <c r="AP4">
        <v>2</v>
      </c>
      <c r="AQ4">
        <v>8.6</v>
      </c>
      <c r="AR4" t="s">
        <v>205</v>
      </c>
      <c r="AS4">
        <v>2</v>
      </c>
      <c r="AT4" s="27">
        <v>9.3000000000000007</v>
      </c>
      <c r="AU4" t="s">
        <v>204</v>
      </c>
      <c r="AV4">
        <v>4</v>
      </c>
      <c r="AW4">
        <v>11.2</v>
      </c>
      <c r="AX4" t="s">
        <v>204</v>
      </c>
      <c r="AY4">
        <v>5</v>
      </c>
      <c r="AZ4" s="27">
        <v>8.1</v>
      </c>
      <c r="BA4" t="s">
        <v>204</v>
      </c>
      <c r="BB4">
        <v>2</v>
      </c>
      <c r="BC4">
        <v>8.9</v>
      </c>
      <c r="BD4" t="s">
        <v>204</v>
      </c>
      <c r="BE4">
        <v>2</v>
      </c>
      <c r="BF4" s="27">
        <v>8.5</v>
      </c>
      <c r="BG4" t="s">
        <v>204</v>
      </c>
      <c r="BH4">
        <v>2</v>
      </c>
      <c r="BI4" s="27">
        <v>8.4</v>
      </c>
      <c r="BJ4" t="s">
        <v>204</v>
      </c>
      <c r="BK4">
        <v>2</v>
      </c>
      <c r="BL4" s="27">
        <v>8.4</v>
      </c>
      <c r="BM4" t="s">
        <v>204</v>
      </c>
      <c r="BN4">
        <v>2</v>
      </c>
      <c r="BO4">
        <v>10.3</v>
      </c>
      <c r="BP4" t="s">
        <v>204</v>
      </c>
      <c r="BQ4">
        <v>2</v>
      </c>
      <c r="BR4" s="27">
        <v>10</v>
      </c>
      <c r="BS4" t="s">
        <v>204</v>
      </c>
      <c r="BT4">
        <v>2</v>
      </c>
      <c r="BU4" s="27">
        <v>10.5</v>
      </c>
      <c r="BV4" t="s">
        <v>204</v>
      </c>
      <c r="BW4">
        <v>2</v>
      </c>
      <c r="BX4" s="27">
        <v>9.5</v>
      </c>
      <c r="BY4" t="s">
        <v>204</v>
      </c>
      <c r="BZ4">
        <v>3</v>
      </c>
      <c r="CA4" s="27">
        <f>10.3-0.11</f>
        <v>10.190000000000001</v>
      </c>
      <c r="CB4" t="s">
        <v>204</v>
      </c>
      <c r="CC4">
        <v>5</v>
      </c>
      <c r="CD4" s="27">
        <f>15.3-0.16</f>
        <v>15.14</v>
      </c>
      <c r="CE4" t="s">
        <v>204</v>
      </c>
      <c r="CF4" s="26">
        <v>4</v>
      </c>
      <c r="CG4" s="68">
        <v>11.7</v>
      </c>
      <c r="CH4" t="s">
        <v>204</v>
      </c>
      <c r="CI4" s="26">
        <v>3</v>
      </c>
      <c r="CJ4" s="68">
        <v>12.2</v>
      </c>
      <c r="CK4" s="26" t="s">
        <v>204</v>
      </c>
      <c r="CL4" s="4">
        <v>4</v>
      </c>
      <c r="CM4" s="68">
        <v>9.6999999999999993</v>
      </c>
      <c r="CN4" s="26" t="s">
        <v>204</v>
      </c>
      <c r="CO4" s="4">
        <v>2</v>
      </c>
      <c r="DK4" s="1">
        <f>SQRT(1+(AVERAGE(E4, E5, E6)/100)^2)</f>
        <v>1.0009500287227129</v>
      </c>
      <c r="DL4">
        <v>11.64</v>
      </c>
      <c r="DM4">
        <f t="shared" si="0"/>
        <v>23</v>
      </c>
      <c r="DN4" s="29">
        <v>0.122</v>
      </c>
      <c r="DO4">
        <v>0.48</v>
      </c>
      <c r="DP4">
        <v>1.1499999999999999</v>
      </c>
      <c r="DQ4">
        <f t="shared" si="1"/>
        <v>6.56</v>
      </c>
      <c r="DR4">
        <f t="shared" si="2"/>
        <v>2.7509853760285727</v>
      </c>
      <c r="DS4">
        <f t="shared" si="3"/>
        <v>10</v>
      </c>
      <c r="DT4">
        <v>0.28899999999999998</v>
      </c>
      <c r="DU4">
        <f t="shared" si="4"/>
        <v>0.48</v>
      </c>
      <c r="DV4">
        <f t="shared" si="5"/>
        <v>1.1299999999999999</v>
      </c>
      <c r="DW4">
        <f t="shared" si="6"/>
        <v>16.399999999999999</v>
      </c>
      <c r="DX4">
        <f t="shared" si="7"/>
        <v>1.1136252059247582</v>
      </c>
      <c r="DY4">
        <f t="shared" si="8"/>
        <v>31</v>
      </c>
      <c r="DZ4">
        <v>2.76</v>
      </c>
      <c r="EA4">
        <f t="shared" si="9"/>
        <v>0.4</v>
      </c>
      <c r="EB4">
        <v>1.1000000000000001</v>
      </c>
      <c r="EC4">
        <f t="shared" si="10"/>
        <v>49.199999999999996</v>
      </c>
      <c r="ED4">
        <f t="shared" si="11"/>
        <v>8.9150488308457412</v>
      </c>
      <c r="EE4">
        <f t="shared" si="12"/>
        <v>409.08545167090324</v>
      </c>
      <c r="EF4">
        <f t="shared" si="13"/>
        <v>409.08545167090324</v>
      </c>
      <c r="EG4">
        <v>0.40500000000000003</v>
      </c>
      <c r="EH4">
        <v>1</v>
      </c>
      <c r="EI4">
        <f t="shared" si="14"/>
        <v>91.839999999999989</v>
      </c>
      <c r="EJ4">
        <f t="shared" si="15"/>
        <v>21.018540687755696</v>
      </c>
      <c r="EK4">
        <f t="shared" ref="EK4:EK14" si="52">(CG4^2+CS4^2+CV4^2+CY4^2+DB4^2+DE4^2+DH4^2)/(2.54^2)</f>
        <v>21.217992435984868</v>
      </c>
      <c r="EL4">
        <f t="shared" si="17"/>
        <v>21.217992435984868</v>
      </c>
      <c r="EM4">
        <f t="shared" si="18"/>
        <v>0.3</v>
      </c>
      <c r="EN4">
        <f>1</f>
        <v>1</v>
      </c>
      <c r="EO4">
        <f t="shared" si="19"/>
        <v>91.839999999999989</v>
      </c>
      <c r="EP4">
        <f t="shared" si="20"/>
        <v>0.1009413385816704</v>
      </c>
      <c r="EQ4">
        <f t="shared" si="21"/>
        <v>21.018540687755696</v>
      </c>
      <c r="ER4">
        <f t="shared" si="22"/>
        <v>21.119482026337366</v>
      </c>
      <c r="ES4">
        <f t="shared" si="23"/>
        <v>12.779659412799074</v>
      </c>
      <c r="ET4">
        <f t="shared" si="24"/>
        <v>33.899141439136443</v>
      </c>
      <c r="EU4" s="16">
        <f t="shared" si="25"/>
        <v>2</v>
      </c>
      <c r="EV4" t="str">
        <f t="shared" ref="EV4:EV30" si="53">B4</f>
        <v>56_2</v>
      </c>
      <c r="EW4">
        <f t="shared" ref="EW4:EW29" si="54">EQ4*2.24</f>
        <v>47.081531140572764</v>
      </c>
      <c r="EX4">
        <f t="shared" ref="EX4:EX30" si="55">EP4*2.24</f>
        <v>0.2261085984229417</v>
      </c>
      <c r="EY4">
        <f t="shared" si="26"/>
        <v>28.626437084669927</v>
      </c>
      <c r="EZ4" s="10">
        <f t="shared" si="27"/>
        <v>75.934076823665634</v>
      </c>
      <c r="FA4" s="1">
        <f t="shared" si="28"/>
        <v>0.62003165258604054</v>
      </c>
      <c r="FB4" s="1">
        <f t="shared" si="29"/>
        <v>2.9776960210896068E-3</v>
      </c>
      <c r="FC4" s="1">
        <f t="shared" si="30"/>
        <v>0.3769906513928698</v>
      </c>
      <c r="FG4">
        <f t="shared" si="31"/>
        <v>0</v>
      </c>
      <c r="FH4">
        <f t="shared" ref="FH4:FH30" si="56">DX3*FF3</f>
        <v>0</v>
      </c>
      <c r="FI4">
        <f t="shared" si="32"/>
        <v>0</v>
      </c>
      <c r="FJ4">
        <f t="shared" si="33"/>
        <v>0</v>
      </c>
      <c r="FK4" s="7">
        <f t="shared" si="34"/>
        <v>1.9323052909766654</v>
      </c>
      <c r="FL4">
        <f t="shared" si="35"/>
        <v>1.9323052909766654</v>
      </c>
      <c r="FM4">
        <f t="shared" si="36"/>
        <v>1.9323052909766654</v>
      </c>
      <c r="FO4" s="9">
        <f t="shared" si="37"/>
        <v>4.3283638517877305</v>
      </c>
      <c r="FP4" s="9">
        <f t="shared" si="38"/>
        <v>0</v>
      </c>
      <c r="FS4">
        <f t="shared" si="39"/>
        <v>0</v>
      </c>
      <c r="FT4">
        <f t="shared" si="40"/>
        <v>8.9150488308457412</v>
      </c>
      <c r="FW4" s="15">
        <f t="shared" si="41"/>
        <v>0</v>
      </c>
      <c r="FY4" s="15">
        <f t="shared" si="42"/>
        <v>0</v>
      </c>
      <c r="FZ4" s="15">
        <f t="shared" si="43"/>
        <v>19.969709381094461</v>
      </c>
      <c r="GB4">
        <f t="shared" si="44"/>
        <v>0</v>
      </c>
      <c r="GC4">
        <f t="shared" si="45"/>
        <v>24.298073232882192</v>
      </c>
      <c r="GD4">
        <f t="shared" si="46"/>
        <v>37.967038411832817</v>
      </c>
      <c r="GE4">
        <f t="shared" si="47"/>
        <v>37.967038411832817</v>
      </c>
      <c r="GF4" s="8">
        <f t="shared" si="48"/>
        <v>37.967038411832817</v>
      </c>
      <c r="GH4" s="5">
        <f t="shared" si="49"/>
        <v>-13.668965178950625</v>
      </c>
      <c r="GJ4" s="11">
        <f t="shared" si="50"/>
        <v>0</v>
      </c>
      <c r="GK4" s="11">
        <f t="shared" si="51"/>
        <v>0</v>
      </c>
    </row>
    <row r="5" spans="1:193" x14ac:dyDescent="0.15">
      <c r="A5" s="3">
        <v>2</v>
      </c>
      <c r="B5" t="s">
        <v>181</v>
      </c>
      <c r="D5">
        <v>28</v>
      </c>
      <c r="E5" s="8">
        <v>3.49</v>
      </c>
      <c r="I5" s="8">
        <v>48</v>
      </c>
      <c r="J5" s="8">
        <v>13</v>
      </c>
      <c r="K5" s="8">
        <v>35</v>
      </c>
      <c r="L5">
        <v>2</v>
      </c>
      <c r="M5">
        <v>5</v>
      </c>
      <c r="N5">
        <v>15</v>
      </c>
      <c r="O5" s="12">
        <v>28</v>
      </c>
      <c r="P5" s="68">
        <v>9.4</v>
      </c>
      <c r="Q5" t="s">
        <v>204</v>
      </c>
      <c r="R5">
        <v>2</v>
      </c>
      <c r="S5" s="27">
        <v>9.6999999999999993</v>
      </c>
      <c r="T5" t="s">
        <v>204</v>
      </c>
      <c r="U5">
        <v>3</v>
      </c>
      <c r="CH5"/>
      <c r="DK5" s="1">
        <f t="shared" ref="DK5:DK29" si="57">SQRT(1+(AVERAGE(E5, E6, E7)/100)^2)</f>
        <v>1.0020140967072271</v>
      </c>
      <c r="DL5">
        <v>11.64</v>
      </c>
      <c r="DM5">
        <f t="shared" si="0"/>
        <v>48</v>
      </c>
      <c r="DN5" s="29">
        <v>0.122</v>
      </c>
      <c r="DO5">
        <v>0.48</v>
      </c>
      <c r="DP5">
        <v>1.1499999999999999</v>
      </c>
      <c r="DQ5">
        <f t="shared" si="1"/>
        <v>6.56</v>
      </c>
      <c r="DR5">
        <f t="shared" si="2"/>
        <v>5.7472900866256351</v>
      </c>
      <c r="DS5">
        <f t="shared" si="3"/>
        <v>13</v>
      </c>
      <c r="DT5">
        <v>0.28899999999999998</v>
      </c>
      <c r="DU5">
        <f t="shared" si="4"/>
        <v>0.48</v>
      </c>
      <c r="DV5">
        <f t="shared" si="5"/>
        <v>1.1299999999999999</v>
      </c>
      <c r="DW5">
        <f t="shared" si="6"/>
        <v>16.399999999999999</v>
      </c>
      <c r="DX5">
        <f t="shared" si="7"/>
        <v>1.4492517704122916</v>
      </c>
      <c r="DY5">
        <f t="shared" si="8"/>
        <v>35</v>
      </c>
      <c r="DZ5">
        <v>2.76</v>
      </c>
      <c r="EA5">
        <f t="shared" si="9"/>
        <v>0.4</v>
      </c>
      <c r="EB5">
        <v>1.1000000000000001</v>
      </c>
      <c r="EC5">
        <f t="shared" si="10"/>
        <v>49.199999999999996</v>
      </c>
      <c r="ED5">
        <f t="shared" si="11"/>
        <v>10.076077793036749</v>
      </c>
      <c r="EE5">
        <f t="shared" si="12"/>
        <v>28.279806559613121</v>
      </c>
      <c r="EF5">
        <f t="shared" si="13"/>
        <v>28.279806559613121</v>
      </c>
      <c r="EG5">
        <v>0.40500000000000003</v>
      </c>
      <c r="EH5">
        <v>1</v>
      </c>
      <c r="EI5">
        <f t="shared" si="14"/>
        <v>91.839999999999989</v>
      </c>
      <c r="EJ5">
        <f t="shared" si="15"/>
        <v>1.4545424296328064</v>
      </c>
      <c r="EK5">
        <f t="shared" si="52"/>
        <v>0</v>
      </c>
      <c r="EL5">
        <f t="shared" si="17"/>
        <v>0</v>
      </c>
      <c r="EM5">
        <f t="shared" si="18"/>
        <v>0.3</v>
      </c>
      <c r="EN5">
        <f>1</f>
        <v>1</v>
      </c>
      <c r="EO5">
        <f t="shared" si="19"/>
        <v>91.839999999999989</v>
      </c>
      <c r="EP5">
        <f t="shared" si="20"/>
        <v>0</v>
      </c>
      <c r="EQ5">
        <f t="shared" si="21"/>
        <v>1.4545424296328064</v>
      </c>
      <c r="ER5">
        <f t="shared" si="22"/>
        <v>1.4545424296328064</v>
      </c>
      <c r="ES5">
        <f t="shared" si="23"/>
        <v>17.272619650074677</v>
      </c>
      <c r="ET5">
        <f t="shared" si="24"/>
        <v>18.727162079707483</v>
      </c>
      <c r="EU5" s="16">
        <f t="shared" si="25"/>
        <v>2</v>
      </c>
      <c r="EV5" t="str">
        <f t="shared" si="53"/>
        <v>57_2</v>
      </c>
      <c r="EW5">
        <f t="shared" si="54"/>
        <v>3.2581750423774869</v>
      </c>
      <c r="EX5">
        <f t="shared" si="55"/>
        <v>0</v>
      </c>
      <c r="EY5">
        <f t="shared" si="26"/>
        <v>38.69066801616728</v>
      </c>
      <c r="EZ5" s="10">
        <f t="shared" si="27"/>
        <v>41.948843058544767</v>
      </c>
      <c r="FA5" s="1">
        <f t="shared" si="28"/>
        <v>7.7670200292062952E-2</v>
      </c>
      <c r="FB5" s="1">
        <f t="shared" si="29"/>
        <v>0</v>
      </c>
      <c r="FC5" s="1">
        <f t="shared" si="30"/>
        <v>0.92232979970793705</v>
      </c>
      <c r="FG5">
        <f t="shared" si="31"/>
        <v>0</v>
      </c>
      <c r="FH5">
        <f t="shared" si="56"/>
        <v>0</v>
      </c>
      <c r="FI5">
        <f t="shared" si="32"/>
        <v>0</v>
      </c>
      <c r="FJ5">
        <f t="shared" si="33"/>
        <v>0</v>
      </c>
      <c r="FK5" s="7">
        <f t="shared" si="34"/>
        <v>3.5982709285189634</v>
      </c>
      <c r="FL5">
        <f t="shared" si="35"/>
        <v>3.5982709285189634</v>
      </c>
      <c r="FM5">
        <f t="shared" si="36"/>
        <v>3.5982709285189634</v>
      </c>
      <c r="FO5" s="9">
        <f t="shared" si="37"/>
        <v>8.0601268798824783</v>
      </c>
      <c r="FP5" s="9">
        <f t="shared" si="38"/>
        <v>0</v>
      </c>
      <c r="FS5">
        <f t="shared" si="39"/>
        <v>0</v>
      </c>
      <c r="FT5">
        <f t="shared" si="40"/>
        <v>10.076077793036749</v>
      </c>
      <c r="FW5" s="15">
        <f t="shared" si="41"/>
        <v>0</v>
      </c>
      <c r="FY5" s="15">
        <f t="shared" si="42"/>
        <v>0</v>
      </c>
      <c r="FZ5" s="15">
        <f t="shared" si="43"/>
        <v>22.570414256402319</v>
      </c>
      <c r="GB5">
        <f t="shared" si="44"/>
        <v>0</v>
      </c>
      <c r="GC5">
        <f t="shared" si="45"/>
        <v>30.630541136284798</v>
      </c>
      <c r="GD5">
        <f t="shared" si="46"/>
        <v>20.974421529272384</v>
      </c>
      <c r="GE5">
        <f t="shared" si="47"/>
        <v>20.974421529272384</v>
      </c>
      <c r="GF5" s="8">
        <f t="shared" si="48"/>
        <v>20.974421529272384</v>
      </c>
      <c r="GH5" s="5">
        <f t="shared" si="49"/>
        <v>9.656119607012414</v>
      </c>
      <c r="GJ5" s="11">
        <f t="shared" si="50"/>
        <v>0</v>
      </c>
      <c r="GK5" s="11">
        <f t="shared" si="51"/>
        <v>0</v>
      </c>
    </row>
    <row r="6" spans="1:193" x14ac:dyDescent="0.15">
      <c r="A6" s="3">
        <v>2</v>
      </c>
      <c r="B6" t="s">
        <v>182</v>
      </c>
      <c r="D6">
        <v>28</v>
      </c>
      <c r="E6" s="8">
        <v>5.23</v>
      </c>
      <c r="I6" s="8">
        <v>64</v>
      </c>
      <c r="J6" s="8">
        <v>20</v>
      </c>
      <c r="K6" s="8">
        <v>23</v>
      </c>
      <c r="L6">
        <v>2</v>
      </c>
      <c r="M6">
        <v>5</v>
      </c>
      <c r="N6">
        <v>15</v>
      </c>
      <c r="O6" s="12">
        <v>28</v>
      </c>
      <c r="P6" s="68">
        <v>9.8000000000000007</v>
      </c>
      <c r="Q6" t="s">
        <v>204</v>
      </c>
      <c r="R6" s="3"/>
      <c r="S6" s="13">
        <v>7.8</v>
      </c>
      <c r="T6" t="s">
        <v>204</v>
      </c>
      <c r="U6" s="3"/>
      <c r="V6" s="67">
        <v>8.6999999999999993</v>
      </c>
      <c r="W6" t="s">
        <v>204</v>
      </c>
      <c r="Y6" s="27">
        <v>8.4</v>
      </c>
      <c r="Z6" t="s">
        <v>204</v>
      </c>
      <c r="AB6" s="27">
        <v>7.6</v>
      </c>
      <c r="AC6" t="s">
        <v>204</v>
      </c>
      <c r="AD6">
        <v>2</v>
      </c>
      <c r="AE6">
        <v>10.4</v>
      </c>
      <c r="AF6" t="s">
        <v>204</v>
      </c>
      <c r="AG6">
        <v>3</v>
      </c>
      <c r="AH6" s="27">
        <v>8</v>
      </c>
      <c r="AI6" t="s">
        <v>206</v>
      </c>
      <c r="AJ6">
        <v>3</v>
      </c>
      <c r="AK6" s="27">
        <v>8.6</v>
      </c>
      <c r="AL6" t="s">
        <v>204</v>
      </c>
      <c r="AM6">
        <v>4</v>
      </c>
      <c r="AN6">
        <v>8</v>
      </c>
      <c r="AO6" t="s">
        <v>204</v>
      </c>
      <c r="AP6">
        <v>2</v>
      </c>
      <c r="CH6"/>
      <c r="DK6" s="1">
        <f t="shared" si="57"/>
        <v>1.0039320301251031</v>
      </c>
      <c r="DL6">
        <v>11.64</v>
      </c>
      <c r="DM6">
        <f t="shared" si="0"/>
        <v>64</v>
      </c>
      <c r="DN6" s="29">
        <v>0.122</v>
      </c>
      <c r="DO6">
        <v>0.48</v>
      </c>
      <c r="DP6">
        <v>1.1499999999999999</v>
      </c>
      <c r="DQ6">
        <f t="shared" si="1"/>
        <v>6.56</v>
      </c>
      <c r="DR6">
        <f t="shared" si="2"/>
        <v>7.6777211329923043</v>
      </c>
      <c r="DS6">
        <f t="shared" si="3"/>
        <v>20</v>
      </c>
      <c r="DT6">
        <v>0.28899999999999998</v>
      </c>
      <c r="DU6">
        <f t="shared" si="4"/>
        <v>0.48</v>
      </c>
      <c r="DV6">
        <f t="shared" si="5"/>
        <v>1.1299999999999999</v>
      </c>
      <c r="DW6">
        <f t="shared" si="6"/>
        <v>16.399999999999999</v>
      </c>
      <c r="DX6">
        <f t="shared" si="7"/>
        <v>2.2338857719184753</v>
      </c>
      <c r="DY6">
        <f>K6</f>
        <v>23</v>
      </c>
      <c r="DZ6">
        <v>2.76</v>
      </c>
      <c r="EA6">
        <f t="shared" si="9"/>
        <v>0.4</v>
      </c>
      <c r="EB6">
        <v>1.1000000000000001</v>
      </c>
      <c r="EC6">
        <f t="shared" si="10"/>
        <v>49.199999999999996</v>
      </c>
      <c r="ED6">
        <f>(DK6*DL6*DY6*DZ6*EA6*EB6)/EC6</f>
        <v>6.6340964707891157</v>
      </c>
      <c r="EE6">
        <f t="shared" si="12"/>
        <v>104.00675801351602</v>
      </c>
      <c r="EF6">
        <f t="shared" si="13"/>
        <v>104.00675801351602</v>
      </c>
      <c r="EG6">
        <v>0.40500000000000003</v>
      </c>
      <c r="EH6">
        <v>1</v>
      </c>
      <c r="EI6">
        <f t="shared" si="14"/>
        <v>91.839999999999989</v>
      </c>
      <c r="EJ6">
        <f t="shared" si="15"/>
        <v>5.3597187178096561</v>
      </c>
      <c r="EK6">
        <f t="shared" si="52"/>
        <v>0</v>
      </c>
      <c r="EL6">
        <f t="shared" si="17"/>
        <v>0</v>
      </c>
      <c r="EM6">
        <f t="shared" si="18"/>
        <v>0.3</v>
      </c>
      <c r="EN6">
        <f>1</f>
        <v>1</v>
      </c>
      <c r="EO6">
        <f t="shared" si="19"/>
        <v>91.839999999999989</v>
      </c>
      <c r="EP6">
        <f t="shared" si="20"/>
        <v>0</v>
      </c>
      <c r="EQ6">
        <f t="shared" si="21"/>
        <v>5.3597187178096561</v>
      </c>
      <c r="ER6">
        <f t="shared" si="22"/>
        <v>5.3597187178096561</v>
      </c>
      <c r="ES6">
        <f t="shared" si="23"/>
        <v>16.545703375699894</v>
      </c>
      <c r="ET6">
        <f t="shared" si="24"/>
        <v>21.90542209350955</v>
      </c>
      <c r="EU6" s="16">
        <f t="shared" si="25"/>
        <v>2</v>
      </c>
      <c r="EV6" t="str">
        <f t="shared" si="53"/>
        <v>47_2</v>
      </c>
      <c r="EW6">
        <f t="shared" si="54"/>
        <v>12.005769927893631</v>
      </c>
      <c r="EX6">
        <f t="shared" si="55"/>
        <v>0</v>
      </c>
      <c r="EY6">
        <f t="shared" si="26"/>
        <v>37.062375561567762</v>
      </c>
      <c r="EZ6" s="10">
        <f t="shared" si="27"/>
        <v>49.068145489461394</v>
      </c>
      <c r="FA6" s="1">
        <f t="shared" si="28"/>
        <v>0.2446754367448464</v>
      </c>
      <c r="FB6" s="1">
        <f t="shared" si="29"/>
        <v>0</v>
      </c>
      <c r="FC6" s="1">
        <f t="shared" si="30"/>
        <v>0.75532456325515362</v>
      </c>
      <c r="FG6">
        <f t="shared" si="31"/>
        <v>0</v>
      </c>
      <c r="FH6">
        <f t="shared" si="56"/>
        <v>0</v>
      </c>
      <c r="FI6">
        <f t="shared" si="32"/>
        <v>0</v>
      </c>
      <c r="FJ6">
        <f t="shared" si="33"/>
        <v>0</v>
      </c>
      <c r="FK6" s="7">
        <f t="shared" si="34"/>
        <v>4.95580345245539</v>
      </c>
      <c r="FL6">
        <f t="shared" si="35"/>
        <v>4.95580345245539</v>
      </c>
      <c r="FM6">
        <f t="shared" si="36"/>
        <v>4.95580345245539</v>
      </c>
      <c r="FO6" s="9">
        <f t="shared" si="37"/>
        <v>11.100999733500075</v>
      </c>
      <c r="FP6" s="9">
        <f t="shared" si="38"/>
        <v>0</v>
      </c>
      <c r="FS6">
        <f t="shared" si="39"/>
        <v>0</v>
      </c>
      <c r="FT6">
        <f t="shared" si="40"/>
        <v>6.6340964707891157</v>
      </c>
      <c r="FW6" s="15">
        <f t="shared" si="41"/>
        <v>0</v>
      </c>
      <c r="FY6" s="15">
        <f t="shared" si="42"/>
        <v>0</v>
      </c>
      <c r="FZ6" s="15">
        <f t="shared" si="43"/>
        <v>14.86037609456762</v>
      </c>
      <c r="GB6">
        <f t="shared" si="44"/>
        <v>0</v>
      </c>
      <c r="GC6">
        <f t="shared" si="45"/>
        <v>25.961375828067695</v>
      </c>
      <c r="GD6">
        <f t="shared" si="46"/>
        <v>24.534072744730697</v>
      </c>
      <c r="GE6">
        <f t="shared" si="47"/>
        <v>24.534072744730697</v>
      </c>
      <c r="GF6" s="8">
        <f t="shared" si="48"/>
        <v>24.534072744730697</v>
      </c>
      <c r="GH6" s="5">
        <f t="shared" si="49"/>
        <v>1.427303083336998</v>
      </c>
      <c r="GJ6" s="11">
        <f t="shared" si="50"/>
        <v>0</v>
      </c>
      <c r="GK6" s="11">
        <f t="shared" si="51"/>
        <v>0</v>
      </c>
    </row>
    <row r="7" spans="1:193" x14ac:dyDescent="0.15">
      <c r="A7" s="3">
        <v>3</v>
      </c>
      <c r="B7" t="s">
        <v>183</v>
      </c>
      <c r="D7">
        <v>28</v>
      </c>
      <c r="E7" s="8">
        <v>10.33</v>
      </c>
      <c r="I7" s="8">
        <v>56</v>
      </c>
      <c r="J7" s="8">
        <v>31</v>
      </c>
      <c r="K7" s="8">
        <v>12</v>
      </c>
      <c r="L7">
        <v>2</v>
      </c>
      <c r="M7">
        <v>5</v>
      </c>
      <c r="N7">
        <v>15</v>
      </c>
      <c r="O7" s="12">
        <v>28</v>
      </c>
      <c r="P7" s="68">
        <v>7.4</v>
      </c>
      <c r="Q7" t="s">
        <v>207</v>
      </c>
      <c r="R7" s="3">
        <v>3</v>
      </c>
      <c r="S7" s="69">
        <v>10.9</v>
      </c>
      <c r="T7" t="s">
        <v>207</v>
      </c>
      <c r="U7" s="3">
        <v>3</v>
      </c>
      <c r="V7" s="67">
        <v>7.7</v>
      </c>
      <c r="W7" t="s">
        <v>206</v>
      </c>
      <c r="X7" s="3">
        <v>4</v>
      </c>
      <c r="Y7" s="67">
        <v>7.5</v>
      </c>
      <c r="Z7" t="s">
        <v>206</v>
      </c>
      <c r="AA7" s="3">
        <v>3</v>
      </c>
      <c r="AB7" s="67">
        <v>9.9</v>
      </c>
      <c r="AC7" t="s">
        <v>204</v>
      </c>
      <c r="AD7" s="3">
        <v>3</v>
      </c>
      <c r="AE7" s="67">
        <v>10.6</v>
      </c>
      <c r="AF7" t="s">
        <v>207</v>
      </c>
      <c r="AG7">
        <v>4</v>
      </c>
      <c r="AH7" s="27">
        <v>11.9</v>
      </c>
      <c r="AI7" t="s">
        <v>204</v>
      </c>
      <c r="AJ7">
        <v>3</v>
      </c>
      <c r="AK7" s="27">
        <v>10.9</v>
      </c>
      <c r="AL7" t="s">
        <v>206</v>
      </c>
      <c r="AM7">
        <v>4</v>
      </c>
      <c r="AN7" s="27">
        <v>17.7</v>
      </c>
      <c r="AO7" t="s">
        <v>206</v>
      </c>
      <c r="AP7">
        <v>3</v>
      </c>
      <c r="AQ7" s="27">
        <v>8.4</v>
      </c>
      <c r="AR7" t="s">
        <v>206</v>
      </c>
      <c r="AS7">
        <v>4</v>
      </c>
      <c r="CH7"/>
      <c r="CR7" s="3"/>
      <c r="DK7" s="1">
        <f t="shared" si="57"/>
        <v>1.0058150923504776</v>
      </c>
      <c r="DL7">
        <v>11.64</v>
      </c>
      <c r="DM7">
        <f t="shared" si="0"/>
        <v>56</v>
      </c>
      <c r="DN7" s="29">
        <v>0.122</v>
      </c>
      <c r="DO7">
        <v>0.48</v>
      </c>
      <c r="DP7">
        <v>1.1499999999999999</v>
      </c>
      <c r="DQ7">
        <f t="shared" si="1"/>
        <v>6.56</v>
      </c>
      <c r="DR7">
        <f t="shared" si="2"/>
        <v>6.7306068676552879</v>
      </c>
      <c r="DS7">
        <f t="shared" si="3"/>
        <v>31</v>
      </c>
      <c r="DT7">
        <v>0.28899999999999998</v>
      </c>
      <c r="DU7">
        <f t="shared" si="4"/>
        <v>0.48</v>
      </c>
      <c r="DV7">
        <f t="shared" si="5"/>
        <v>1.1299999999999999</v>
      </c>
      <c r="DW7">
        <f t="shared" si="6"/>
        <v>16.399999999999999</v>
      </c>
      <c r="DX7">
        <f t="shared" si="7"/>
        <v>3.4690175556397409</v>
      </c>
      <c r="DY7">
        <f t="shared" si="8"/>
        <v>12</v>
      </c>
      <c r="DZ7">
        <v>2.76</v>
      </c>
      <c r="EA7">
        <f t="shared" si="9"/>
        <v>0.4</v>
      </c>
      <c r="EB7">
        <v>1.1000000000000001</v>
      </c>
      <c r="EC7">
        <f t="shared" si="10"/>
        <v>49.199999999999996</v>
      </c>
      <c r="ED7">
        <f t="shared" si="11"/>
        <v>3.4677599786514373</v>
      </c>
      <c r="EE7">
        <f t="shared" si="12"/>
        <v>177.2816045632091</v>
      </c>
      <c r="EF7">
        <f t="shared" si="13"/>
        <v>177.2816045632091</v>
      </c>
      <c r="EG7">
        <v>0.40500000000000003</v>
      </c>
      <c r="EH7">
        <v>1</v>
      </c>
      <c r="EI7">
        <f t="shared" si="14"/>
        <v>91.839999999999989</v>
      </c>
      <c r="EJ7">
        <f t="shared" si="15"/>
        <v>9.1528838303615405</v>
      </c>
      <c r="EK7">
        <f t="shared" si="52"/>
        <v>0</v>
      </c>
      <c r="EL7">
        <f t="shared" si="17"/>
        <v>0</v>
      </c>
      <c r="EM7">
        <f t="shared" si="18"/>
        <v>0.3</v>
      </c>
      <c r="EN7">
        <f>1</f>
        <v>1</v>
      </c>
      <c r="EO7">
        <f t="shared" si="19"/>
        <v>91.839999999999989</v>
      </c>
      <c r="EP7">
        <f t="shared" si="20"/>
        <v>0</v>
      </c>
      <c r="EQ7">
        <f t="shared" si="21"/>
        <v>9.1528838303615405</v>
      </c>
      <c r="ER7">
        <f t="shared" si="22"/>
        <v>9.1528838303615405</v>
      </c>
      <c r="ES7">
        <f t="shared" si="23"/>
        <v>13.667384401946466</v>
      </c>
      <c r="ET7">
        <f t="shared" si="24"/>
        <v>22.820268232308006</v>
      </c>
      <c r="EU7" s="16">
        <f t="shared" si="25"/>
        <v>3</v>
      </c>
      <c r="EV7" t="str">
        <f t="shared" si="53"/>
        <v>37_3</v>
      </c>
      <c r="EW7">
        <f t="shared" si="54"/>
        <v>20.502459780009854</v>
      </c>
      <c r="EX7">
        <f t="shared" si="55"/>
        <v>0</v>
      </c>
      <c r="EY7">
        <f t="shared" si="26"/>
        <v>30.614941060360085</v>
      </c>
      <c r="EZ7" s="10">
        <f t="shared" si="27"/>
        <v>51.117400840369939</v>
      </c>
      <c r="FA7" s="1">
        <f t="shared" si="28"/>
        <v>0.40108572507501294</v>
      </c>
      <c r="FB7" s="1">
        <f t="shared" si="29"/>
        <v>0</v>
      </c>
      <c r="FC7" s="1">
        <f t="shared" si="30"/>
        <v>0.59891427492498706</v>
      </c>
      <c r="FG7">
        <f t="shared" si="31"/>
        <v>0</v>
      </c>
      <c r="FH7">
        <f t="shared" si="56"/>
        <v>0</v>
      </c>
      <c r="FI7">
        <f t="shared" si="32"/>
        <v>0</v>
      </c>
      <c r="FJ7">
        <f t="shared" si="33"/>
        <v>0</v>
      </c>
      <c r="FK7" s="7">
        <f t="shared" si="34"/>
        <v>5.0998122116475146</v>
      </c>
      <c r="FL7">
        <f t="shared" si="35"/>
        <v>5.0998122116475146</v>
      </c>
      <c r="FM7">
        <f t="shared" si="36"/>
        <v>5.0998122116475146</v>
      </c>
      <c r="FO7" s="9">
        <f t="shared" si="37"/>
        <v>11.423579354090434</v>
      </c>
      <c r="FP7" s="9">
        <f t="shared" si="38"/>
        <v>0</v>
      </c>
      <c r="FS7">
        <f t="shared" si="39"/>
        <v>0</v>
      </c>
      <c r="FT7">
        <f t="shared" si="40"/>
        <v>3.4677599786514373</v>
      </c>
      <c r="FW7" s="15">
        <f t="shared" si="41"/>
        <v>0</v>
      </c>
      <c r="FY7" s="15">
        <f t="shared" si="42"/>
        <v>0</v>
      </c>
      <c r="FZ7" s="15">
        <f t="shared" si="43"/>
        <v>7.7677823521792204</v>
      </c>
      <c r="GB7">
        <f t="shared" si="44"/>
        <v>0</v>
      </c>
      <c r="GC7">
        <f t="shared" si="45"/>
        <v>19.191361706269653</v>
      </c>
      <c r="GD7">
        <f t="shared" si="46"/>
        <v>25.558700420184969</v>
      </c>
      <c r="GE7">
        <f t="shared" si="47"/>
        <v>25.558700420184969</v>
      </c>
      <c r="GF7" s="8">
        <f t="shared" si="48"/>
        <v>25.558700420184969</v>
      </c>
      <c r="GH7" s="5">
        <f t="shared" si="49"/>
        <v>-6.3673387139153164</v>
      </c>
      <c r="GJ7" s="11">
        <f t="shared" si="50"/>
        <v>0</v>
      </c>
      <c r="GK7" s="11">
        <f t="shared" si="51"/>
        <v>0</v>
      </c>
    </row>
    <row r="8" spans="1:193" x14ac:dyDescent="0.15">
      <c r="A8" s="3">
        <v>3</v>
      </c>
      <c r="B8" t="s">
        <v>184</v>
      </c>
      <c r="D8">
        <v>28</v>
      </c>
      <c r="E8" s="8">
        <v>11.07</v>
      </c>
      <c r="I8" s="8">
        <v>116</v>
      </c>
      <c r="J8" s="8">
        <v>8</v>
      </c>
      <c r="K8" s="8">
        <v>14</v>
      </c>
      <c r="L8">
        <v>2</v>
      </c>
      <c r="M8">
        <v>5</v>
      </c>
      <c r="N8">
        <v>15</v>
      </c>
      <c r="O8" s="12">
        <v>28</v>
      </c>
      <c r="P8" s="4"/>
      <c r="R8" s="3"/>
      <c r="S8" s="13"/>
      <c r="U8" s="3"/>
      <c r="V8" s="3"/>
      <c r="X8" s="3"/>
      <c r="Y8" s="3"/>
      <c r="AA8" s="3"/>
      <c r="AB8" s="3"/>
      <c r="CH8"/>
      <c r="DK8" s="1">
        <f t="shared" si="57"/>
        <v>1.0052700333741178</v>
      </c>
      <c r="DL8">
        <v>11.64</v>
      </c>
      <c r="DM8">
        <f t="shared" si="0"/>
        <v>116</v>
      </c>
      <c r="DN8" s="29">
        <v>0.122</v>
      </c>
      <c r="DO8">
        <v>0.48</v>
      </c>
      <c r="DP8">
        <v>1.1499999999999999</v>
      </c>
      <c r="DQ8">
        <f t="shared" si="1"/>
        <v>6.56</v>
      </c>
      <c r="DR8">
        <f t="shared" si="2"/>
        <v>13.934416106618672</v>
      </c>
      <c r="DS8">
        <f t="shared" si="3"/>
        <v>8</v>
      </c>
      <c r="DT8">
        <v>0.28899999999999998</v>
      </c>
      <c r="DU8">
        <f t="shared" si="4"/>
        <v>0.48</v>
      </c>
      <c r="DV8">
        <f t="shared" si="5"/>
        <v>1.1299999999999999</v>
      </c>
      <c r="DW8">
        <f t="shared" si="6"/>
        <v>16.399999999999999</v>
      </c>
      <c r="DX8">
        <f t="shared" si="7"/>
        <v>0.89474520469702068</v>
      </c>
      <c r="DY8">
        <f t="shared" si="8"/>
        <v>14</v>
      </c>
      <c r="DZ8">
        <v>2.76</v>
      </c>
      <c r="EA8">
        <f t="shared" si="9"/>
        <v>0.4</v>
      </c>
      <c r="EB8">
        <v>1.1000000000000001</v>
      </c>
      <c r="EC8">
        <f t="shared" si="10"/>
        <v>49.199999999999996</v>
      </c>
      <c r="ED8">
        <f t="shared" si="11"/>
        <v>4.0435275681539036</v>
      </c>
      <c r="EE8">
        <f t="shared" si="12"/>
        <v>0</v>
      </c>
      <c r="EF8">
        <f>EE8</f>
        <v>0</v>
      </c>
      <c r="EG8">
        <v>0.40500000000000003</v>
      </c>
      <c r="EH8">
        <v>1</v>
      </c>
      <c r="EI8">
        <f t="shared" si="14"/>
        <v>91.839999999999989</v>
      </c>
      <c r="EJ8">
        <f>(((EF8*EH8*DK8*DL8)/(EI8)))*EG8</f>
        <v>0</v>
      </c>
      <c r="EK8">
        <f t="shared" si="52"/>
        <v>0</v>
      </c>
      <c r="EL8">
        <f t="shared" si="17"/>
        <v>0</v>
      </c>
      <c r="EM8">
        <f t="shared" si="18"/>
        <v>0.3</v>
      </c>
      <c r="EN8">
        <f>1</f>
        <v>1</v>
      </c>
      <c r="EO8">
        <f t="shared" si="19"/>
        <v>91.839999999999989</v>
      </c>
      <c r="EP8">
        <f t="shared" si="20"/>
        <v>0</v>
      </c>
      <c r="EQ8">
        <f t="shared" si="21"/>
        <v>0</v>
      </c>
      <c r="ER8">
        <f t="shared" si="22"/>
        <v>0</v>
      </c>
      <c r="ES8">
        <f t="shared" si="23"/>
        <v>18.872688879469596</v>
      </c>
      <c r="ET8">
        <f t="shared" si="24"/>
        <v>18.872688879469596</v>
      </c>
      <c r="EU8" s="16">
        <f t="shared" si="25"/>
        <v>3</v>
      </c>
      <c r="EV8" t="str">
        <f t="shared" si="53"/>
        <v>15_3</v>
      </c>
      <c r="EW8">
        <f t="shared" si="54"/>
        <v>0</v>
      </c>
      <c r="EX8">
        <f t="shared" si="55"/>
        <v>0</v>
      </c>
      <c r="EY8">
        <f t="shared" si="26"/>
        <v>42.2748230900119</v>
      </c>
      <c r="EZ8" s="10">
        <f t="shared" si="27"/>
        <v>42.2748230900119</v>
      </c>
      <c r="FA8" s="1">
        <f t="shared" si="28"/>
        <v>0</v>
      </c>
      <c r="FB8" s="1">
        <f t="shared" si="29"/>
        <v>0</v>
      </c>
      <c r="FC8" s="1">
        <f t="shared" si="30"/>
        <v>1</v>
      </c>
      <c r="FG8">
        <f t="shared" si="31"/>
        <v>0</v>
      </c>
      <c r="FH8">
        <f t="shared" si="56"/>
        <v>0</v>
      </c>
      <c r="FI8">
        <f t="shared" si="32"/>
        <v>0</v>
      </c>
      <c r="FJ8">
        <f t="shared" si="33"/>
        <v>0</v>
      </c>
      <c r="FK8" s="7">
        <f t="shared" si="34"/>
        <v>7.4145806556578462</v>
      </c>
      <c r="FL8">
        <f t="shared" si="35"/>
        <v>7.4145806556578462</v>
      </c>
      <c r="FM8">
        <f t="shared" si="36"/>
        <v>7.4145806556578462</v>
      </c>
      <c r="FO8" s="9">
        <f t="shared" si="37"/>
        <v>16.608660668673576</v>
      </c>
      <c r="FP8" s="9">
        <f t="shared" si="38"/>
        <v>0</v>
      </c>
      <c r="FS8">
        <f t="shared" si="39"/>
        <v>0</v>
      </c>
      <c r="FT8">
        <f t="shared" si="40"/>
        <v>4.0435275681539036</v>
      </c>
      <c r="FW8" s="15">
        <f t="shared" si="41"/>
        <v>0</v>
      </c>
      <c r="FY8" s="15">
        <f t="shared" si="42"/>
        <v>0</v>
      </c>
      <c r="FZ8" s="15">
        <f t="shared" si="43"/>
        <v>9.057501752664745</v>
      </c>
      <c r="GB8">
        <f t="shared" si="44"/>
        <v>0</v>
      </c>
      <c r="GC8">
        <f t="shared" si="45"/>
        <v>25.666162421338321</v>
      </c>
      <c r="GD8">
        <f t="shared" si="46"/>
        <v>21.13741154500595</v>
      </c>
      <c r="GE8">
        <f t="shared" si="47"/>
        <v>21.13741154500595</v>
      </c>
      <c r="GF8" s="8">
        <f t="shared" si="48"/>
        <v>21.13741154500595</v>
      </c>
      <c r="GH8" s="5">
        <f t="shared" si="49"/>
        <v>4.5287508763323707</v>
      </c>
      <c r="GJ8" s="11">
        <f t="shared" si="50"/>
        <v>0</v>
      </c>
      <c r="GK8" s="11">
        <f t="shared" si="51"/>
        <v>0</v>
      </c>
    </row>
    <row r="9" spans="1:193" x14ac:dyDescent="0.15">
      <c r="A9" s="3">
        <v>3</v>
      </c>
      <c r="B9" t="s">
        <v>185</v>
      </c>
      <c r="D9">
        <v>28</v>
      </c>
      <c r="E9" s="8">
        <v>11</v>
      </c>
      <c r="I9" s="8">
        <v>58</v>
      </c>
      <c r="J9" s="8">
        <v>18</v>
      </c>
      <c r="K9" s="8">
        <v>22</v>
      </c>
      <c r="L9">
        <v>2</v>
      </c>
      <c r="M9">
        <v>5</v>
      </c>
      <c r="N9">
        <v>15</v>
      </c>
      <c r="O9" s="12">
        <v>28</v>
      </c>
      <c r="P9" s="68">
        <v>13.2</v>
      </c>
      <c r="Q9" t="s">
        <v>206</v>
      </c>
      <c r="R9" s="3">
        <v>3</v>
      </c>
      <c r="S9" s="69">
        <v>11.3</v>
      </c>
      <c r="T9" t="s">
        <v>206</v>
      </c>
      <c r="U9" s="3">
        <v>3</v>
      </c>
      <c r="V9" s="67">
        <v>8.4</v>
      </c>
      <c r="W9" t="s">
        <v>206</v>
      </c>
      <c r="X9">
        <v>4</v>
      </c>
      <c r="Y9" s="3">
        <v>7.8</v>
      </c>
      <c r="Z9" t="s">
        <v>208</v>
      </c>
      <c r="AA9">
        <v>1</v>
      </c>
      <c r="AB9" s="67">
        <v>7.7</v>
      </c>
      <c r="AC9" t="s">
        <v>206</v>
      </c>
      <c r="AD9">
        <v>3</v>
      </c>
      <c r="AE9" s="27">
        <v>8.6999999999999993</v>
      </c>
      <c r="AF9" t="s">
        <v>206</v>
      </c>
      <c r="AG9">
        <v>3</v>
      </c>
      <c r="AH9">
        <v>9</v>
      </c>
      <c r="AI9" t="s">
        <v>208</v>
      </c>
      <c r="AK9" s="27">
        <v>8.1</v>
      </c>
      <c r="AL9" t="s">
        <v>204</v>
      </c>
      <c r="AM9">
        <v>2</v>
      </c>
      <c r="CH9"/>
      <c r="DK9" s="1">
        <f t="shared" si="57"/>
        <v>1.004144055623716</v>
      </c>
      <c r="DL9">
        <v>11.64</v>
      </c>
      <c r="DM9">
        <f t="shared" si="0"/>
        <v>58</v>
      </c>
      <c r="DN9" s="29">
        <v>0.122</v>
      </c>
      <c r="DO9">
        <v>0.48</v>
      </c>
      <c r="DP9">
        <v>1.1499999999999999</v>
      </c>
      <c r="DQ9">
        <f t="shared" si="1"/>
        <v>6.56</v>
      </c>
      <c r="DR9">
        <f t="shared" si="2"/>
        <v>6.9594042583189344</v>
      </c>
      <c r="DS9">
        <f t="shared" si="3"/>
        <v>18</v>
      </c>
      <c r="DT9">
        <v>0.28899999999999998</v>
      </c>
      <c r="DU9">
        <f t="shared" si="4"/>
        <v>0.48</v>
      </c>
      <c r="DV9">
        <f t="shared" si="5"/>
        <v>1.1299999999999999</v>
      </c>
      <c r="DW9">
        <f t="shared" si="6"/>
        <v>16.399999999999999</v>
      </c>
      <c r="DX9">
        <f t="shared" si="7"/>
        <v>2.0109218018288817</v>
      </c>
      <c r="DY9">
        <f t="shared" si="8"/>
        <v>22</v>
      </c>
      <c r="DZ9">
        <v>2.76</v>
      </c>
      <c r="EA9">
        <f t="shared" si="9"/>
        <v>0.4</v>
      </c>
      <c r="EB9">
        <v>1.1000000000000001</v>
      </c>
      <c r="EC9">
        <f t="shared" si="10"/>
        <v>49.199999999999996</v>
      </c>
      <c r="ED9">
        <f t="shared" si="11"/>
        <v>6.3469976653973328</v>
      </c>
      <c r="EE9">
        <f t="shared" si="12"/>
        <v>110.81282162564325</v>
      </c>
      <c r="EF9">
        <f t="shared" si="13"/>
        <v>110.81282162564325</v>
      </c>
      <c r="EG9">
        <v>0.40500000000000003</v>
      </c>
      <c r="EH9">
        <v>1</v>
      </c>
      <c r="EI9">
        <f t="shared" si="14"/>
        <v>91.839999999999989</v>
      </c>
      <c r="EJ9">
        <f t="shared" si="15"/>
        <v>5.7116575858847609</v>
      </c>
      <c r="EK9">
        <f t="shared" si="52"/>
        <v>0</v>
      </c>
      <c r="EL9">
        <f t="shared" si="17"/>
        <v>0</v>
      </c>
      <c r="EM9">
        <f t="shared" si="18"/>
        <v>0.3</v>
      </c>
      <c r="EN9">
        <f>1</f>
        <v>1</v>
      </c>
      <c r="EO9">
        <f t="shared" si="19"/>
        <v>91.839999999999989</v>
      </c>
      <c r="EP9">
        <f t="shared" si="20"/>
        <v>0</v>
      </c>
      <c r="EQ9">
        <f t="shared" si="21"/>
        <v>5.7116575858847609</v>
      </c>
      <c r="ER9">
        <f t="shared" si="22"/>
        <v>5.7116575858847609</v>
      </c>
      <c r="ES9">
        <f t="shared" si="23"/>
        <v>15.317323725545148</v>
      </c>
      <c r="ET9">
        <f t="shared" si="24"/>
        <v>21.028981311429909</v>
      </c>
      <c r="EU9" s="16">
        <f t="shared" si="25"/>
        <v>3</v>
      </c>
      <c r="EV9" t="str">
        <f t="shared" si="53"/>
        <v>55_3</v>
      </c>
      <c r="EW9">
        <f t="shared" si="54"/>
        <v>12.794112992381866</v>
      </c>
      <c r="EX9">
        <f t="shared" si="55"/>
        <v>0</v>
      </c>
      <c r="EY9">
        <f t="shared" si="26"/>
        <v>34.310805145221131</v>
      </c>
      <c r="EZ9" s="10">
        <f t="shared" si="27"/>
        <v>47.104918137602994</v>
      </c>
      <c r="FA9" s="1">
        <f t="shared" si="28"/>
        <v>0.2716088573810419</v>
      </c>
      <c r="FB9" s="1">
        <f t="shared" si="29"/>
        <v>0</v>
      </c>
      <c r="FC9" s="1">
        <f t="shared" si="30"/>
        <v>0.72839114261895821</v>
      </c>
      <c r="FG9">
        <f t="shared" si="31"/>
        <v>0</v>
      </c>
      <c r="FH9">
        <f t="shared" si="56"/>
        <v>0</v>
      </c>
      <c r="FI9">
        <f t="shared" si="32"/>
        <v>0</v>
      </c>
      <c r="FJ9">
        <f t="shared" si="33"/>
        <v>0</v>
      </c>
      <c r="FK9" s="7">
        <f t="shared" si="34"/>
        <v>4.4851630300739078</v>
      </c>
      <c r="FL9">
        <f t="shared" si="35"/>
        <v>4.4851630300739078</v>
      </c>
      <c r="FM9">
        <f t="shared" si="36"/>
        <v>4.4851630300739078</v>
      </c>
      <c r="FO9" s="9">
        <f t="shared" si="37"/>
        <v>10.046765187365555</v>
      </c>
      <c r="FP9" s="9">
        <f t="shared" si="38"/>
        <v>0</v>
      </c>
      <c r="FS9">
        <f t="shared" si="39"/>
        <v>0</v>
      </c>
      <c r="FT9">
        <f t="shared" si="40"/>
        <v>6.3469976653973328</v>
      </c>
      <c r="FW9" s="15">
        <f t="shared" si="41"/>
        <v>0</v>
      </c>
      <c r="FY9" s="15">
        <f t="shared" si="42"/>
        <v>0</v>
      </c>
      <c r="FZ9" s="15">
        <f t="shared" si="43"/>
        <v>14.217274770490027</v>
      </c>
      <c r="GB9">
        <f t="shared" si="44"/>
        <v>0</v>
      </c>
      <c r="GC9">
        <f t="shared" si="45"/>
        <v>24.26403995785558</v>
      </c>
      <c r="GD9">
        <f t="shared" si="46"/>
        <v>23.552459068801497</v>
      </c>
      <c r="GE9">
        <f t="shared" si="47"/>
        <v>23.552459068801497</v>
      </c>
      <c r="GF9" s="8">
        <f t="shared" si="48"/>
        <v>23.552459068801497</v>
      </c>
      <c r="GH9" s="5">
        <f t="shared" si="49"/>
        <v>0.71158088905408334</v>
      </c>
      <c r="GJ9" s="11">
        <f t="shared" si="50"/>
        <v>0</v>
      </c>
      <c r="GK9" s="11">
        <f t="shared" si="51"/>
        <v>0</v>
      </c>
    </row>
    <row r="10" spans="1:193" x14ac:dyDescent="0.15">
      <c r="A10" s="3">
        <v>3</v>
      </c>
      <c r="B10" t="s">
        <v>186</v>
      </c>
      <c r="D10">
        <v>28</v>
      </c>
      <c r="E10" s="8">
        <v>8.77</v>
      </c>
      <c r="I10" s="8">
        <v>46</v>
      </c>
      <c r="J10" s="8">
        <v>5</v>
      </c>
      <c r="K10" s="8">
        <v>11</v>
      </c>
      <c r="L10">
        <v>2</v>
      </c>
      <c r="M10">
        <v>5</v>
      </c>
      <c r="N10">
        <v>15</v>
      </c>
      <c r="O10" s="12">
        <v>28</v>
      </c>
      <c r="P10" s="68">
        <v>9.6999999999999993</v>
      </c>
      <c r="R10" s="3">
        <v>4</v>
      </c>
      <c r="S10" s="13"/>
      <c r="U10" s="3"/>
      <c r="V10" s="3"/>
      <c r="X10" s="3"/>
      <c r="Y10" s="3"/>
      <c r="CH10"/>
      <c r="DK10" s="1">
        <f t="shared" si="57"/>
        <v>1.0036342848756103</v>
      </c>
      <c r="DL10">
        <v>11.64</v>
      </c>
      <c r="DM10">
        <f t="shared" si="0"/>
        <v>46</v>
      </c>
      <c r="DN10" s="29">
        <v>0.122</v>
      </c>
      <c r="DO10">
        <v>0.48</v>
      </c>
      <c r="DP10">
        <v>1.1499999999999999</v>
      </c>
      <c r="DQ10">
        <f t="shared" si="1"/>
        <v>6.56</v>
      </c>
      <c r="DR10">
        <f t="shared" si="2"/>
        <v>5.5167254335302234</v>
      </c>
      <c r="DS10">
        <f t="shared" si="3"/>
        <v>5</v>
      </c>
      <c r="DT10">
        <v>0.28899999999999998</v>
      </c>
      <c r="DU10">
        <f t="shared" si="4"/>
        <v>0.48</v>
      </c>
      <c r="DV10">
        <f t="shared" si="5"/>
        <v>1.1299999999999999</v>
      </c>
      <c r="DW10">
        <f t="shared" si="6"/>
        <v>16.399999999999999</v>
      </c>
      <c r="DX10">
        <f t="shared" si="7"/>
        <v>0.55830581202639196</v>
      </c>
      <c r="DY10">
        <f t="shared" si="8"/>
        <v>11</v>
      </c>
      <c r="DZ10">
        <v>2.76</v>
      </c>
      <c r="EA10">
        <f t="shared" si="9"/>
        <v>0.4</v>
      </c>
      <c r="EB10">
        <v>1.1000000000000001</v>
      </c>
      <c r="EC10">
        <f t="shared" si="10"/>
        <v>49.199999999999996</v>
      </c>
      <c r="ED10">
        <f t="shared" si="11"/>
        <v>3.1718877522316791</v>
      </c>
      <c r="EE10">
        <f t="shared" si="12"/>
        <v>14.583979167958335</v>
      </c>
      <c r="EF10">
        <f t="shared" si="13"/>
        <v>14.583979167958335</v>
      </c>
      <c r="EG10">
        <v>0.40500000000000003</v>
      </c>
      <c r="EH10">
        <v>1</v>
      </c>
      <c r="EI10">
        <f t="shared" si="14"/>
        <v>91.839999999999989</v>
      </c>
      <c r="EJ10">
        <f>(((EF10*EH10*DK10*DL10)/(EI10)))*EG10</f>
        <v>0.75132467553192239</v>
      </c>
      <c r="EK10">
        <f t="shared" si="52"/>
        <v>0</v>
      </c>
      <c r="EL10">
        <f t="shared" si="17"/>
        <v>0</v>
      </c>
      <c r="EM10">
        <f t="shared" si="18"/>
        <v>0.3</v>
      </c>
      <c r="EN10">
        <f>1</f>
        <v>1</v>
      </c>
      <c r="EO10">
        <f t="shared" si="19"/>
        <v>91.839999999999989</v>
      </c>
      <c r="EP10">
        <f t="shared" si="20"/>
        <v>0</v>
      </c>
      <c r="EQ10">
        <f t="shared" si="21"/>
        <v>0.75132467553192239</v>
      </c>
      <c r="ER10">
        <f t="shared" si="22"/>
        <v>0.75132467553192239</v>
      </c>
      <c r="ES10">
        <f t="shared" si="23"/>
        <v>9.2469189977882955</v>
      </c>
      <c r="ET10">
        <f t="shared" si="24"/>
        <v>9.9982436733202178</v>
      </c>
      <c r="EU10" s="16">
        <f t="shared" si="25"/>
        <v>3</v>
      </c>
      <c r="EV10" t="str">
        <f t="shared" si="53"/>
        <v>54_3</v>
      </c>
      <c r="EW10">
        <f t="shared" si="54"/>
        <v>1.6829672731915064</v>
      </c>
      <c r="EX10">
        <f t="shared" si="55"/>
        <v>0</v>
      </c>
      <c r="EY10">
        <f t="shared" si="26"/>
        <v>20.713098555045782</v>
      </c>
      <c r="EZ10" s="10">
        <f t="shared" si="27"/>
        <v>22.39606582823729</v>
      </c>
      <c r="FA10" s="1">
        <f t="shared" si="28"/>
        <v>7.5145665586926272E-2</v>
      </c>
      <c r="FB10" s="1">
        <f t="shared" si="29"/>
        <v>0</v>
      </c>
      <c r="FC10" s="1">
        <f t="shared" si="30"/>
        <v>0.92485433441307363</v>
      </c>
      <c r="FG10">
        <f t="shared" si="31"/>
        <v>0</v>
      </c>
      <c r="FH10">
        <f t="shared" si="56"/>
        <v>0</v>
      </c>
      <c r="FI10">
        <f t="shared" si="32"/>
        <v>0</v>
      </c>
      <c r="FJ10">
        <f t="shared" si="33"/>
        <v>0</v>
      </c>
      <c r="FK10" s="7">
        <f t="shared" si="34"/>
        <v>3.0375156227783076</v>
      </c>
      <c r="FL10">
        <f t="shared" si="35"/>
        <v>3.0375156227783076</v>
      </c>
      <c r="FM10">
        <f t="shared" si="36"/>
        <v>3.0375156227783076</v>
      </c>
      <c r="FO10" s="9">
        <f t="shared" si="37"/>
        <v>6.8040349950234091</v>
      </c>
      <c r="FP10" s="9">
        <f t="shared" si="38"/>
        <v>0</v>
      </c>
      <c r="FS10">
        <f t="shared" si="39"/>
        <v>0</v>
      </c>
      <c r="FT10">
        <f t="shared" si="40"/>
        <v>3.1718877522316791</v>
      </c>
      <c r="FW10" s="15">
        <f t="shared" si="41"/>
        <v>0</v>
      </c>
      <c r="FY10" s="15">
        <f t="shared" si="42"/>
        <v>0</v>
      </c>
      <c r="FZ10" s="15">
        <f t="shared" si="43"/>
        <v>7.1050285649989622</v>
      </c>
      <c r="GB10">
        <f t="shared" si="44"/>
        <v>0</v>
      </c>
      <c r="GC10">
        <f t="shared" si="45"/>
        <v>13.909063560022371</v>
      </c>
      <c r="GD10">
        <f t="shared" si="46"/>
        <v>11.198032914118645</v>
      </c>
      <c r="GE10">
        <f t="shared" si="47"/>
        <v>11.198032914118645</v>
      </c>
      <c r="GF10" s="8">
        <f t="shared" si="48"/>
        <v>11.198032914118645</v>
      </c>
      <c r="GH10" s="5">
        <f t="shared" si="49"/>
        <v>2.7110306459037261</v>
      </c>
      <c r="GJ10" s="11">
        <f t="shared" si="50"/>
        <v>0</v>
      </c>
      <c r="GK10" s="11">
        <f t="shared" si="51"/>
        <v>0</v>
      </c>
    </row>
    <row r="11" spans="1:193" x14ac:dyDescent="0.15">
      <c r="A11" s="3">
        <v>3</v>
      </c>
      <c r="B11" t="s">
        <v>187</v>
      </c>
      <c r="D11">
        <v>28</v>
      </c>
      <c r="E11" s="8">
        <v>7.57</v>
      </c>
      <c r="I11" s="8">
        <v>38</v>
      </c>
      <c r="J11" s="8">
        <v>23</v>
      </c>
      <c r="K11" s="8">
        <v>12</v>
      </c>
      <c r="L11">
        <v>2</v>
      </c>
      <c r="M11">
        <v>5</v>
      </c>
      <c r="N11">
        <v>15</v>
      </c>
      <c r="O11" s="12">
        <v>28</v>
      </c>
      <c r="P11" s="68">
        <v>9</v>
      </c>
      <c r="Q11" t="s">
        <v>206</v>
      </c>
      <c r="R11" s="3">
        <v>4</v>
      </c>
      <c r="S11" s="69">
        <v>8.3000000000000007</v>
      </c>
      <c r="T11" t="s">
        <v>206</v>
      </c>
      <c r="U11" s="3">
        <v>4</v>
      </c>
      <c r="V11" s="67">
        <v>8.1</v>
      </c>
      <c r="W11" t="s">
        <v>206</v>
      </c>
      <c r="X11">
        <v>4</v>
      </c>
      <c r="Y11" s="67">
        <v>8.5</v>
      </c>
      <c r="Z11" t="s">
        <v>206</v>
      </c>
      <c r="AA11">
        <v>5</v>
      </c>
      <c r="AB11" s="27">
        <f>7.8-0.15</f>
        <v>7.6499999999999995</v>
      </c>
      <c r="AC11" t="s">
        <v>206</v>
      </c>
      <c r="AD11">
        <v>4</v>
      </c>
      <c r="AE11" s="27">
        <v>7.8</v>
      </c>
      <c r="AF11" t="s">
        <v>206</v>
      </c>
      <c r="AG11">
        <v>5</v>
      </c>
      <c r="AH11" s="27">
        <v>13.8</v>
      </c>
      <c r="AI11" t="s">
        <v>204</v>
      </c>
      <c r="AJ11">
        <v>4</v>
      </c>
      <c r="AK11" s="27">
        <v>4</v>
      </c>
      <c r="AL11" s="7" t="s">
        <v>206</v>
      </c>
      <c r="AM11">
        <v>5</v>
      </c>
      <c r="AN11" s="27">
        <v>12.3</v>
      </c>
      <c r="AO11" t="s">
        <v>206</v>
      </c>
      <c r="AP11">
        <v>3</v>
      </c>
      <c r="AQ11" s="27">
        <v>13.2</v>
      </c>
      <c r="AR11" t="s">
        <v>206</v>
      </c>
      <c r="AS11">
        <v>3</v>
      </c>
      <c r="CH11"/>
      <c r="DK11" s="1">
        <f t="shared" si="57"/>
        <v>1.0030790020952709</v>
      </c>
      <c r="DL11">
        <v>11.64</v>
      </c>
      <c r="DM11">
        <f t="shared" si="0"/>
        <v>38</v>
      </c>
      <c r="DN11" s="29">
        <v>0.122</v>
      </c>
      <c r="DO11">
        <v>0.48</v>
      </c>
      <c r="DP11">
        <v>1.1499999999999999</v>
      </c>
      <c r="DQ11">
        <f t="shared" si="1"/>
        <v>6.56</v>
      </c>
      <c r="DR11">
        <f t="shared" si="2"/>
        <v>4.5547734995276539</v>
      </c>
      <c r="DS11">
        <f t="shared" si="3"/>
        <v>23</v>
      </c>
      <c r="DT11">
        <v>0.28899999999999998</v>
      </c>
      <c r="DU11">
        <f t="shared" si="4"/>
        <v>0.48</v>
      </c>
      <c r="DV11">
        <f t="shared" si="5"/>
        <v>1.1299999999999999</v>
      </c>
      <c r="DW11">
        <f t="shared" si="6"/>
        <v>16.399999999999999</v>
      </c>
      <c r="DX11">
        <f t="shared" si="7"/>
        <v>2.5667858183619425</v>
      </c>
      <c r="DY11">
        <f t="shared" si="8"/>
        <v>12</v>
      </c>
      <c r="DZ11">
        <v>2.76</v>
      </c>
      <c r="EA11">
        <f t="shared" si="9"/>
        <v>0.4</v>
      </c>
      <c r="EB11">
        <v>1.1000000000000001</v>
      </c>
      <c r="EC11">
        <f t="shared" si="10"/>
        <v>49.199999999999996</v>
      </c>
      <c r="ED11">
        <f t="shared" si="11"/>
        <v>3.4583267295809628</v>
      </c>
      <c r="EE11">
        <f t="shared" si="12"/>
        <v>145.55807861615722</v>
      </c>
      <c r="EF11">
        <f>EE11</f>
        <v>145.55807861615722</v>
      </c>
      <c r="EG11">
        <v>0.40500000000000003</v>
      </c>
      <c r="EH11">
        <v>1</v>
      </c>
      <c r="EI11">
        <f t="shared" si="14"/>
        <v>91.839999999999989</v>
      </c>
      <c r="EJ11">
        <f t="shared" si="15"/>
        <v>7.4945848686228418</v>
      </c>
      <c r="EK11">
        <f t="shared" si="52"/>
        <v>0</v>
      </c>
      <c r="EL11">
        <f t="shared" si="17"/>
        <v>0</v>
      </c>
      <c r="EM11">
        <f t="shared" si="18"/>
        <v>0.3</v>
      </c>
      <c r="EN11">
        <f>1</f>
        <v>1</v>
      </c>
      <c r="EO11">
        <f t="shared" si="19"/>
        <v>91.839999999999989</v>
      </c>
      <c r="EP11">
        <f t="shared" si="20"/>
        <v>0</v>
      </c>
      <c r="EQ11">
        <f t="shared" si="21"/>
        <v>7.4945848686228418</v>
      </c>
      <c r="ER11">
        <f t="shared" si="22"/>
        <v>7.4945848686228418</v>
      </c>
      <c r="ES11">
        <f t="shared" si="23"/>
        <v>10.579886047470559</v>
      </c>
      <c r="ET11">
        <f t="shared" si="24"/>
        <v>18.0744709160934</v>
      </c>
      <c r="EU11" s="16">
        <f t="shared" si="25"/>
        <v>3</v>
      </c>
      <c r="EV11" t="str">
        <f t="shared" si="53"/>
        <v>14_3</v>
      </c>
      <c r="EW11">
        <f t="shared" si="54"/>
        <v>16.787870105715168</v>
      </c>
      <c r="EX11">
        <f t="shared" si="55"/>
        <v>0</v>
      </c>
      <c r="EY11">
        <f t="shared" si="26"/>
        <v>23.698944746334053</v>
      </c>
      <c r="EZ11" s="10">
        <f t="shared" si="27"/>
        <v>40.486814852049221</v>
      </c>
      <c r="FA11" s="1">
        <f t="shared" si="28"/>
        <v>0.41465030447722312</v>
      </c>
      <c r="FB11" s="1">
        <f t="shared" si="29"/>
        <v>0</v>
      </c>
      <c r="FC11" s="1">
        <f t="shared" si="30"/>
        <v>0.58534969552277694</v>
      </c>
      <c r="FG11">
        <f t="shared" si="31"/>
        <v>0</v>
      </c>
      <c r="FH11">
        <f t="shared" si="56"/>
        <v>0</v>
      </c>
      <c r="FI11">
        <f t="shared" si="32"/>
        <v>0</v>
      </c>
      <c r="FJ11">
        <f t="shared" si="33"/>
        <v>0</v>
      </c>
      <c r="FK11" s="7">
        <f t="shared" si="34"/>
        <v>3.5607796589447984</v>
      </c>
      <c r="FL11">
        <f t="shared" si="35"/>
        <v>3.5607796589447984</v>
      </c>
      <c r="FM11">
        <f t="shared" si="36"/>
        <v>3.5607796589447984</v>
      </c>
      <c r="FO11" s="9">
        <f t="shared" si="37"/>
        <v>7.9761464360363492</v>
      </c>
      <c r="FP11" s="9">
        <f t="shared" si="38"/>
        <v>0</v>
      </c>
      <c r="FS11">
        <f t="shared" si="39"/>
        <v>0</v>
      </c>
      <c r="FT11">
        <f t="shared" si="40"/>
        <v>3.4583267295809628</v>
      </c>
      <c r="FW11" s="15">
        <f t="shared" si="41"/>
        <v>0</v>
      </c>
      <c r="FY11" s="15">
        <f t="shared" si="42"/>
        <v>0</v>
      </c>
      <c r="FZ11" s="15">
        <f t="shared" si="43"/>
        <v>7.7466518742613575</v>
      </c>
      <c r="GB11">
        <f t="shared" si="44"/>
        <v>0</v>
      </c>
      <c r="GC11">
        <f t="shared" si="45"/>
        <v>15.722798310297707</v>
      </c>
      <c r="GD11">
        <f t="shared" si="46"/>
        <v>20.243407426024611</v>
      </c>
      <c r="GE11">
        <f t="shared" si="47"/>
        <v>20.243407426024611</v>
      </c>
      <c r="GF11" s="8">
        <f t="shared" si="48"/>
        <v>20.243407426024611</v>
      </c>
      <c r="GH11" s="5">
        <f t="shared" si="49"/>
        <v>-4.5206091157269039</v>
      </c>
      <c r="GJ11" s="11">
        <f t="shared" si="50"/>
        <v>0</v>
      </c>
      <c r="GK11" s="11">
        <f t="shared" si="51"/>
        <v>0</v>
      </c>
    </row>
    <row r="12" spans="1:193" x14ac:dyDescent="0.15">
      <c r="A12" s="3">
        <v>3</v>
      </c>
      <c r="B12" t="s">
        <v>188</v>
      </c>
      <c r="D12">
        <v>28</v>
      </c>
      <c r="E12" s="8">
        <v>9.26</v>
      </c>
      <c r="I12" s="8">
        <v>149</v>
      </c>
      <c r="J12" s="8">
        <v>38</v>
      </c>
      <c r="K12" s="8">
        <v>20</v>
      </c>
      <c r="L12">
        <v>2</v>
      </c>
      <c r="M12">
        <v>5</v>
      </c>
      <c r="N12">
        <v>15</v>
      </c>
      <c r="O12" s="12">
        <v>28</v>
      </c>
      <c r="P12" s="68">
        <v>10.199999999999999</v>
      </c>
      <c r="Q12" t="s">
        <v>206</v>
      </c>
      <c r="R12" s="3">
        <v>3</v>
      </c>
      <c r="S12" s="69">
        <f>8.5-0.15</f>
        <v>8.35</v>
      </c>
      <c r="T12" t="s">
        <v>206</v>
      </c>
      <c r="U12" s="3">
        <v>3</v>
      </c>
      <c r="V12" s="67">
        <v>9.6999999999999993</v>
      </c>
      <c r="W12" t="s">
        <v>206</v>
      </c>
      <c r="X12">
        <v>3</v>
      </c>
      <c r="Y12" s="67">
        <v>10</v>
      </c>
      <c r="Z12" t="s">
        <v>206</v>
      </c>
      <c r="AA12">
        <v>4</v>
      </c>
      <c r="AB12" s="27">
        <v>13.6</v>
      </c>
      <c r="AC12" t="s">
        <v>206</v>
      </c>
      <c r="AD12">
        <v>5</v>
      </c>
      <c r="AE12" s="27">
        <v>10.1</v>
      </c>
      <c r="AF12" t="s">
        <v>206</v>
      </c>
      <c r="AG12">
        <v>5</v>
      </c>
      <c r="AH12" s="27">
        <v>10</v>
      </c>
      <c r="AI12" t="s">
        <v>206</v>
      </c>
      <c r="AJ12">
        <v>3</v>
      </c>
      <c r="AK12" s="27">
        <v>10</v>
      </c>
      <c r="AL12" t="s">
        <v>206</v>
      </c>
      <c r="AM12">
        <v>3</v>
      </c>
      <c r="AN12" s="27">
        <v>9.9</v>
      </c>
      <c r="AO12" t="s">
        <v>206</v>
      </c>
      <c r="AP12">
        <v>4</v>
      </c>
      <c r="CH12"/>
      <c r="DK12" s="1">
        <f t="shared" si="57"/>
        <v>1.0025910438015648</v>
      </c>
      <c r="DL12">
        <v>11.64</v>
      </c>
      <c r="DM12">
        <f t="shared" si="0"/>
        <v>149</v>
      </c>
      <c r="DN12" s="29">
        <v>0.122</v>
      </c>
      <c r="DO12">
        <v>0.48</v>
      </c>
      <c r="DP12">
        <v>1.1499999999999999</v>
      </c>
      <c r="DQ12">
        <f t="shared" si="1"/>
        <v>6.56</v>
      </c>
      <c r="DR12">
        <f t="shared" si="2"/>
        <v>17.850818672392229</v>
      </c>
      <c r="DS12">
        <f t="shared" si="3"/>
        <v>38</v>
      </c>
      <c r="DT12">
        <v>0.28899999999999998</v>
      </c>
      <c r="DU12">
        <f t="shared" si="4"/>
        <v>0.48</v>
      </c>
      <c r="DV12">
        <f t="shared" si="5"/>
        <v>1.1299999999999999</v>
      </c>
      <c r="DW12">
        <f t="shared" si="6"/>
        <v>16.399999999999999</v>
      </c>
      <c r="DX12">
        <f t="shared" si="7"/>
        <v>4.238713599258328</v>
      </c>
      <c r="DY12">
        <f t="shared" si="8"/>
        <v>20</v>
      </c>
      <c r="DZ12">
        <v>2.76</v>
      </c>
      <c r="EA12">
        <f t="shared" si="9"/>
        <v>0.4</v>
      </c>
      <c r="EB12">
        <v>1.1000000000000001</v>
      </c>
      <c r="EC12">
        <f t="shared" si="10"/>
        <v>49.199999999999996</v>
      </c>
      <c r="ED12">
        <f t="shared" si="11"/>
        <v>5.7610739838284966</v>
      </c>
      <c r="EE12">
        <f t="shared" si="12"/>
        <v>147.68933287866574</v>
      </c>
      <c r="EF12">
        <f t="shared" si="13"/>
        <v>147.68933287866574</v>
      </c>
      <c r="EG12">
        <v>0.40500000000000003</v>
      </c>
      <c r="EH12">
        <v>1</v>
      </c>
      <c r="EI12">
        <f t="shared" si="14"/>
        <v>91.839999999999989</v>
      </c>
      <c r="EJ12">
        <f t="shared" si="15"/>
        <v>7.6006210121662487</v>
      </c>
      <c r="EK12">
        <f t="shared" si="52"/>
        <v>0</v>
      </c>
      <c r="EL12">
        <f t="shared" si="17"/>
        <v>0</v>
      </c>
      <c r="EM12">
        <f t="shared" si="18"/>
        <v>0.3</v>
      </c>
      <c r="EN12">
        <f>1</f>
        <v>1</v>
      </c>
      <c r="EO12">
        <f t="shared" si="19"/>
        <v>91.839999999999989</v>
      </c>
      <c r="EP12">
        <f t="shared" si="20"/>
        <v>0</v>
      </c>
      <c r="EQ12">
        <f t="shared" si="21"/>
        <v>7.6006210121662487</v>
      </c>
      <c r="ER12">
        <f t="shared" si="22"/>
        <v>7.6006210121662487</v>
      </c>
      <c r="ES12">
        <f t="shared" si="23"/>
        <v>27.850606255479054</v>
      </c>
      <c r="ET12">
        <f t="shared" si="24"/>
        <v>35.451227267645301</v>
      </c>
      <c r="EU12" s="16">
        <f t="shared" si="25"/>
        <v>3</v>
      </c>
      <c r="EV12" t="str">
        <f t="shared" si="53"/>
        <v>7_3</v>
      </c>
      <c r="EW12">
        <f t="shared" si="54"/>
        <v>17.0253910672524</v>
      </c>
      <c r="EX12">
        <f t="shared" si="55"/>
        <v>0</v>
      </c>
      <c r="EY12">
        <f t="shared" si="26"/>
        <v>62.385358012273088</v>
      </c>
      <c r="EZ12" s="10">
        <f t="shared" si="27"/>
        <v>79.410749079525488</v>
      </c>
      <c r="FA12" s="1">
        <f t="shared" si="28"/>
        <v>0.21439655543612124</v>
      </c>
      <c r="FB12" s="1">
        <f t="shared" si="29"/>
        <v>0</v>
      </c>
      <c r="FC12" s="1">
        <f t="shared" si="30"/>
        <v>0.78560344456387876</v>
      </c>
      <c r="FG12">
        <f t="shared" si="31"/>
        <v>0</v>
      </c>
      <c r="FH12">
        <f t="shared" si="56"/>
        <v>0</v>
      </c>
      <c r="FI12">
        <f t="shared" si="32"/>
        <v>0</v>
      </c>
      <c r="FJ12">
        <f t="shared" si="33"/>
        <v>0</v>
      </c>
      <c r="FK12" s="7">
        <f t="shared" si="34"/>
        <v>11.044766135825279</v>
      </c>
      <c r="FL12">
        <f t="shared" si="35"/>
        <v>11.044766135825279</v>
      </c>
      <c r="FM12">
        <f t="shared" si="36"/>
        <v>11.044766135825279</v>
      </c>
      <c r="FO12" s="9">
        <f t="shared" si="37"/>
        <v>24.740276144248629</v>
      </c>
      <c r="FP12" s="9">
        <f t="shared" si="38"/>
        <v>0</v>
      </c>
      <c r="FS12">
        <f t="shared" si="39"/>
        <v>0</v>
      </c>
      <c r="FT12">
        <f t="shared" si="40"/>
        <v>5.7610739838284966</v>
      </c>
      <c r="FW12" s="15">
        <f t="shared" si="41"/>
        <v>0</v>
      </c>
      <c r="FY12" s="15">
        <f t="shared" si="42"/>
        <v>0</v>
      </c>
      <c r="FZ12" s="15">
        <f t="shared" si="43"/>
        <v>12.904805723775834</v>
      </c>
      <c r="GB12">
        <f t="shared" si="44"/>
        <v>0</v>
      </c>
      <c r="GC12">
        <f t="shared" si="45"/>
        <v>37.645081868024462</v>
      </c>
      <c r="GD12">
        <f t="shared" si="46"/>
        <v>39.705374539762744</v>
      </c>
      <c r="GE12">
        <f t="shared" si="47"/>
        <v>39.705374539762744</v>
      </c>
      <c r="GF12" s="8">
        <f t="shared" si="48"/>
        <v>39.705374539762744</v>
      </c>
      <c r="GH12" s="5">
        <f t="shared" si="49"/>
        <v>-2.0602926717382815</v>
      </c>
      <c r="GJ12" s="11">
        <f t="shared" si="50"/>
        <v>0</v>
      </c>
      <c r="GK12" s="11">
        <f t="shared" si="51"/>
        <v>0</v>
      </c>
    </row>
    <row r="13" spans="1:193" x14ac:dyDescent="0.15">
      <c r="A13" s="3">
        <v>1</v>
      </c>
      <c r="B13" t="s">
        <v>189</v>
      </c>
      <c r="D13">
        <v>28</v>
      </c>
      <c r="E13" s="8">
        <v>6.73</v>
      </c>
      <c r="I13" s="8">
        <v>91</v>
      </c>
      <c r="J13" s="8">
        <v>20</v>
      </c>
      <c r="K13" s="8">
        <v>8</v>
      </c>
      <c r="L13">
        <v>2</v>
      </c>
      <c r="M13">
        <v>5</v>
      </c>
      <c r="N13">
        <v>15</v>
      </c>
      <c r="O13" s="12">
        <v>28</v>
      </c>
      <c r="P13" s="4">
        <v>13.1</v>
      </c>
      <c r="Q13" t="s">
        <v>207</v>
      </c>
      <c r="R13" s="3">
        <v>1</v>
      </c>
      <c r="S13" s="13">
        <v>8</v>
      </c>
      <c r="T13" t="s">
        <v>208</v>
      </c>
      <c r="U13" s="3">
        <v>4</v>
      </c>
      <c r="V13" s="3">
        <v>19</v>
      </c>
      <c r="W13" t="s">
        <v>208</v>
      </c>
      <c r="X13">
        <v>4</v>
      </c>
      <c r="Y13" s="3">
        <v>11.5</v>
      </c>
      <c r="Z13" t="s">
        <v>204</v>
      </c>
      <c r="AA13">
        <v>1</v>
      </c>
      <c r="AB13">
        <v>9.5</v>
      </c>
      <c r="AC13" t="s">
        <v>208</v>
      </c>
      <c r="AD13">
        <v>5</v>
      </c>
      <c r="AE13">
        <v>18.5</v>
      </c>
      <c r="AF13" t="s">
        <v>204</v>
      </c>
      <c r="AG13">
        <v>5</v>
      </c>
      <c r="AH13" s="27">
        <v>10.3</v>
      </c>
      <c r="AI13" t="s">
        <v>206</v>
      </c>
      <c r="AJ13">
        <v>5</v>
      </c>
      <c r="AK13" s="27">
        <v>9.6999999999999993</v>
      </c>
      <c r="AL13" t="s">
        <v>206</v>
      </c>
      <c r="AM13">
        <v>2</v>
      </c>
      <c r="AN13">
        <v>8</v>
      </c>
      <c r="AO13" t="s">
        <v>204</v>
      </c>
      <c r="AP13">
        <v>2</v>
      </c>
      <c r="AQ13">
        <v>11.8</v>
      </c>
      <c r="AR13" t="s">
        <v>208</v>
      </c>
      <c r="AS13">
        <v>4</v>
      </c>
      <c r="AT13" s="27">
        <v>9.4</v>
      </c>
      <c r="AU13" t="s">
        <v>204</v>
      </c>
      <c r="AV13">
        <v>1</v>
      </c>
      <c r="AW13" s="27">
        <v>13.9</v>
      </c>
      <c r="AX13" t="s">
        <v>206</v>
      </c>
      <c r="AY13">
        <v>5</v>
      </c>
      <c r="AZ13" s="27">
        <v>8.6999999999999993</v>
      </c>
      <c r="BA13" t="s">
        <v>204</v>
      </c>
      <c r="BB13">
        <v>2</v>
      </c>
      <c r="BC13">
        <v>10</v>
      </c>
      <c r="BD13" t="s">
        <v>208</v>
      </c>
      <c r="BE13">
        <v>4</v>
      </c>
      <c r="BF13">
        <v>13.8</v>
      </c>
      <c r="BG13" t="s">
        <v>208</v>
      </c>
      <c r="BH13">
        <v>4</v>
      </c>
      <c r="BI13" s="27">
        <v>11.9</v>
      </c>
      <c r="BJ13" t="s">
        <v>208</v>
      </c>
      <c r="BK13">
        <v>5</v>
      </c>
      <c r="BL13">
        <v>9.1</v>
      </c>
      <c r="BM13" t="s">
        <v>204</v>
      </c>
      <c r="BN13">
        <v>2</v>
      </c>
      <c r="BO13">
        <v>9.5</v>
      </c>
      <c r="BP13" t="s">
        <v>204</v>
      </c>
      <c r="BQ13">
        <v>1</v>
      </c>
      <c r="BR13" s="27">
        <v>11.1</v>
      </c>
      <c r="BS13" t="s">
        <v>206</v>
      </c>
      <c r="BT13">
        <v>3</v>
      </c>
      <c r="BU13">
        <v>9.5</v>
      </c>
      <c r="BV13" t="s">
        <v>204</v>
      </c>
      <c r="BW13">
        <v>1</v>
      </c>
      <c r="BX13">
        <v>15</v>
      </c>
      <c r="BY13" t="s">
        <v>204</v>
      </c>
      <c r="BZ13">
        <v>3</v>
      </c>
      <c r="CA13">
        <v>8.5</v>
      </c>
      <c r="CB13" t="s">
        <v>208</v>
      </c>
      <c r="CC13">
        <v>4</v>
      </c>
      <c r="CD13">
        <v>7.8</v>
      </c>
      <c r="CE13" t="s">
        <v>208</v>
      </c>
      <c r="CF13" s="26">
        <v>4</v>
      </c>
      <c r="CG13" s="4">
        <v>12.5</v>
      </c>
      <c r="CH13" t="s">
        <v>204</v>
      </c>
      <c r="CI13" s="26">
        <v>2</v>
      </c>
      <c r="DK13" s="1">
        <f t="shared" si="57"/>
        <v>1.0021319496176362</v>
      </c>
      <c r="DL13">
        <v>11.64</v>
      </c>
      <c r="DM13">
        <f t="shared" si="0"/>
        <v>91</v>
      </c>
      <c r="DN13" s="29">
        <v>0.122</v>
      </c>
      <c r="DO13">
        <v>0.48</v>
      </c>
      <c r="DP13">
        <v>1.1499999999999999</v>
      </c>
      <c r="DQ13">
        <f t="shared" si="1"/>
        <v>6.56</v>
      </c>
      <c r="DR13">
        <f t="shared" si="2"/>
        <v>10.897185655442327</v>
      </c>
      <c r="DS13">
        <f t="shared" si="3"/>
        <v>20</v>
      </c>
      <c r="DT13">
        <v>0.28899999999999998</v>
      </c>
      <c r="DU13">
        <f t="shared" si="4"/>
        <v>0.48</v>
      </c>
      <c r="DV13">
        <f t="shared" si="5"/>
        <v>1.1299999999999999</v>
      </c>
      <c r="DW13">
        <f t="shared" si="6"/>
        <v>16.399999999999999</v>
      </c>
      <c r="DX13">
        <f t="shared" si="7"/>
        <v>2.2298803471354476</v>
      </c>
      <c r="DY13">
        <f t="shared" si="8"/>
        <v>8</v>
      </c>
      <c r="DZ13">
        <v>2.76</v>
      </c>
      <c r="EA13">
        <f t="shared" si="9"/>
        <v>0.4</v>
      </c>
      <c r="EB13">
        <v>1.1000000000000001</v>
      </c>
      <c r="EC13">
        <f t="shared" si="10"/>
        <v>49.199999999999996</v>
      </c>
      <c r="ED13">
        <f t="shared" si="11"/>
        <v>2.3033743774189031</v>
      </c>
      <c r="EE13">
        <f t="shared" si="12"/>
        <v>504.51825903651815</v>
      </c>
      <c r="EF13">
        <f t="shared" si="13"/>
        <v>504.51825903651815</v>
      </c>
      <c r="EG13">
        <v>0.40500000000000003</v>
      </c>
      <c r="EH13">
        <v>1</v>
      </c>
      <c r="EI13">
        <f t="shared" si="14"/>
        <v>91.839999999999989</v>
      </c>
      <c r="EJ13">
        <f t="shared" si="15"/>
        <v>25.9524238422362</v>
      </c>
      <c r="EK13">
        <f t="shared" si="52"/>
        <v>24.218798437596874</v>
      </c>
      <c r="EL13">
        <f t="shared" si="17"/>
        <v>24.218798437596874</v>
      </c>
      <c r="EM13">
        <f t="shared" si="18"/>
        <v>0.3</v>
      </c>
      <c r="EN13">
        <f>1</f>
        <v>1</v>
      </c>
      <c r="EO13">
        <f t="shared" si="19"/>
        <v>91.839999999999989</v>
      </c>
      <c r="EP13">
        <f t="shared" si="20"/>
        <v>0.11535326040023954</v>
      </c>
      <c r="EQ13">
        <f t="shared" si="21"/>
        <v>25.9524238422362</v>
      </c>
      <c r="ER13">
        <f t="shared" si="22"/>
        <v>26.067777102636441</v>
      </c>
      <c r="ES13">
        <f t="shared" si="23"/>
        <v>15.430440379996677</v>
      </c>
      <c r="ET13">
        <f t="shared" si="24"/>
        <v>41.498217482633116</v>
      </c>
      <c r="EU13" s="16">
        <f t="shared" si="25"/>
        <v>1</v>
      </c>
      <c r="EV13" t="str">
        <f t="shared" si="53"/>
        <v>12_1</v>
      </c>
      <c r="EW13">
        <f t="shared" si="54"/>
        <v>58.133429406609096</v>
      </c>
      <c r="EX13">
        <f t="shared" si="55"/>
        <v>0.25839130329653659</v>
      </c>
      <c r="EY13">
        <f t="shared" si="26"/>
        <v>34.564186451192562</v>
      </c>
      <c r="EZ13" s="10">
        <f t="shared" si="27"/>
        <v>92.956007161098199</v>
      </c>
      <c r="FA13" s="1">
        <f t="shared" si="28"/>
        <v>0.62538647239721112</v>
      </c>
      <c r="FB13" s="1">
        <f t="shared" si="29"/>
        <v>2.7797160311407239E-3</v>
      </c>
      <c r="FC13" s="1">
        <f t="shared" si="30"/>
        <v>0.37183381157164813</v>
      </c>
      <c r="FG13">
        <f t="shared" si="31"/>
        <v>0</v>
      </c>
      <c r="FH13">
        <f t="shared" si="56"/>
        <v>0</v>
      </c>
      <c r="FI13">
        <f t="shared" si="32"/>
        <v>0</v>
      </c>
      <c r="FJ13">
        <f t="shared" si="33"/>
        <v>0</v>
      </c>
      <c r="FK13" s="7">
        <f t="shared" si="34"/>
        <v>6.5635330012888868</v>
      </c>
      <c r="FL13">
        <f t="shared" si="35"/>
        <v>6.5635330012888868</v>
      </c>
      <c r="FM13">
        <f t="shared" si="36"/>
        <v>6.5635330012888868</v>
      </c>
      <c r="FO13" s="9">
        <f t="shared" si="37"/>
        <v>14.702313922887107</v>
      </c>
      <c r="FP13" s="9">
        <f t="shared" si="38"/>
        <v>0</v>
      </c>
      <c r="FS13">
        <f t="shared" si="39"/>
        <v>0</v>
      </c>
      <c r="FT13">
        <f t="shared" si="40"/>
        <v>2.3033743774189031</v>
      </c>
      <c r="FW13" s="15">
        <f t="shared" si="41"/>
        <v>0</v>
      </c>
      <c r="FY13" s="15">
        <f t="shared" si="42"/>
        <v>0</v>
      </c>
      <c r="FZ13" s="15">
        <f t="shared" si="43"/>
        <v>5.1595586054183435</v>
      </c>
      <c r="GB13">
        <f t="shared" si="44"/>
        <v>0</v>
      </c>
      <c r="GC13">
        <f t="shared" si="45"/>
        <v>19.861872528305451</v>
      </c>
      <c r="GD13">
        <f t="shared" si="46"/>
        <v>46.4780035805491</v>
      </c>
      <c r="GE13">
        <f t="shared" si="47"/>
        <v>46.4780035805491</v>
      </c>
      <c r="GF13" s="8">
        <f t="shared" si="48"/>
        <v>46.4780035805491</v>
      </c>
      <c r="GH13" s="5">
        <f t="shared" si="49"/>
        <v>-26.616131052243649</v>
      </c>
      <c r="GJ13" s="11">
        <f t="shared" si="50"/>
        <v>0</v>
      </c>
      <c r="GK13" s="11">
        <f t="shared" si="51"/>
        <v>0</v>
      </c>
    </row>
    <row r="14" spans="1:193" x14ac:dyDescent="0.15">
      <c r="A14" s="3">
        <v>1</v>
      </c>
      <c r="B14" t="s">
        <v>190</v>
      </c>
      <c r="D14">
        <v>28</v>
      </c>
      <c r="E14" s="8">
        <v>5.62</v>
      </c>
      <c r="I14" s="8">
        <v>87</v>
      </c>
      <c r="J14" s="8">
        <v>5</v>
      </c>
      <c r="K14" s="8">
        <v>24</v>
      </c>
      <c r="L14">
        <v>2</v>
      </c>
      <c r="M14">
        <v>5</v>
      </c>
      <c r="N14">
        <v>15</v>
      </c>
      <c r="O14" s="12">
        <v>28</v>
      </c>
      <c r="P14" s="4">
        <v>10.4</v>
      </c>
      <c r="Q14" t="s">
        <v>204</v>
      </c>
      <c r="R14" s="3">
        <v>1</v>
      </c>
      <c r="S14" s="13">
        <v>10</v>
      </c>
      <c r="T14" t="s">
        <v>204</v>
      </c>
      <c r="U14" s="3">
        <v>1</v>
      </c>
      <c r="V14" s="3">
        <v>9.5</v>
      </c>
      <c r="W14" t="s">
        <v>204</v>
      </c>
      <c r="X14">
        <v>1</v>
      </c>
      <c r="Y14" s="67">
        <v>9.4</v>
      </c>
      <c r="Z14" t="s">
        <v>208</v>
      </c>
      <c r="AA14">
        <v>5</v>
      </c>
      <c r="AB14" s="27">
        <v>14.9</v>
      </c>
      <c r="AC14" t="s">
        <v>204</v>
      </c>
      <c r="AD14">
        <v>1</v>
      </c>
      <c r="AE14">
        <v>10.3</v>
      </c>
      <c r="AF14" t="s">
        <v>204</v>
      </c>
      <c r="AG14">
        <v>4</v>
      </c>
      <c r="AH14">
        <v>9.5</v>
      </c>
      <c r="AI14" t="s">
        <v>204</v>
      </c>
      <c r="AJ14">
        <v>1</v>
      </c>
      <c r="AK14">
        <v>8.5</v>
      </c>
      <c r="AL14" t="s">
        <v>204</v>
      </c>
      <c r="AM14">
        <v>1</v>
      </c>
      <c r="AN14" s="27">
        <v>8.4</v>
      </c>
      <c r="AO14" t="s">
        <v>206</v>
      </c>
      <c r="AP14">
        <v>3</v>
      </c>
      <c r="AQ14" s="27">
        <v>8.4</v>
      </c>
      <c r="AR14" t="s">
        <v>204</v>
      </c>
      <c r="AS14">
        <v>2</v>
      </c>
      <c r="AT14" s="27">
        <v>8.9</v>
      </c>
      <c r="AU14" t="s">
        <v>204</v>
      </c>
      <c r="AV14">
        <v>2</v>
      </c>
      <c r="AW14" s="27">
        <v>10.9</v>
      </c>
      <c r="AX14" t="s">
        <v>206</v>
      </c>
      <c r="AY14">
        <v>1</v>
      </c>
      <c r="AZ14">
        <v>13</v>
      </c>
      <c r="BA14" t="s">
        <v>204</v>
      </c>
      <c r="BB14">
        <v>2</v>
      </c>
      <c r="BC14">
        <v>12</v>
      </c>
      <c r="BD14" t="s">
        <v>204</v>
      </c>
      <c r="BE14">
        <v>3</v>
      </c>
      <c r="BF14">
        <v>11</v>
      </c>
      <c r="BG14" t="s">
        <v>204</v>
      </c>
      <c r="BH14">
        <v>4</v>
      </c>
      <c r="BI14" s="27">
        <v>8.4</v>
      </c>
      <c r="BJ14" t="s">
        <v>204</v>
      </c>
      <c r="BK14">
        <v>1</v>
      </c>
      <c r="BL14" s="27">
        <v>10.4</v>
      </c>
      <c r="BM14" t="s">
        <v>204</v>
      </c>
      <c r="BN14">
        <v>5</v>
      </c>
      <c r="BO14">
        <v>14.4</v>
      </c>
      <c r="BP14" t="s">
        <v>208</v>
      </c>
      <c r="BQ14">
        <v>2</v>
      </c>
      <c r="BR14">
        <v>18.2</v>
      </c>
      <c r="BS14" t="s">
        <v>208</v>
      </c>
      <c r="BT14">
        <v>5</v>
      </c>
      <c r="BU14">
        <v>14.2</v>
      </c>
      <c r="BV14" t="s">
        <v>208</v>
      </c>
      <c r="BW14">
        <v>2</v>
      </c>
      <c r="BX14">
        <v>9.1999999999999993</v>
      </c>
      <c r="BY14" t="s">
        <v>207</v>
      </c>
      <c r="BZ14">
        <v>3</v>
      </c>
      <c r="CA14">
        <v>12.5</v>
      </c>
      <c r="CB14" t="s">
        <v>207</v>
      </c>
      <c r="CC14">
        <v>2</v>
      </c>
      <c r="CD14">
        <v>9.5</v>
      </c>
      <c r="CE14" t="s">
        <v>208</v>
      </c>
      <c r="CF14" s="26">
        <v>5</v>
      </c>
      <c r="CG14" s="4">
        <v>11.5</v>
      </c>
      <c r="CH14" t="s">
        <v>239</v>
      </c>
      <c r="CI14" s="26">
        <v>2</v>
      </c>
      <c r="DK14" s="1">
        <f t="shared" si="57"/>
        <v>1.0020395251685434</v>
      </c>
      <c r="DL14">
        <v>11.64</v>
      </c>
      <c r="DM14">
        <f t="shared" si="0"/>
        <v>87</v>
      </c>
      <c r="DN14" s="29">
        <v>0.122</v>
      </c>
      <c r="DO14">
        <v>0.48</v>
      </c>
      <c r="DP14">
        <v>1.1499999999999999</v>
      </c>
      <c r="DQ14">
        <f t="shared" si="1"/>
        <v>6.56</v>
      </c>
      <c r="DR14">
        <f t="shared" si="2"/>
        <v>10.417227636920456</v>
      </c>
      <c r="DS14">
        <f t="shared" si="3"/>
        <v>5</v>
      </c>
      <c r="DT14">
        <v>0.28899999999999998</v>
      </c>
      <c r="DU14">
        <f t="shared" si="4"/>
        <v>0.48</v>
      </c>
      <c r="DV14">
        <f t="shared" si="5"/>
        <v>1.1299999999999999</v>
      </c>
      <c r="DW14">
        <f t="shared" si="6"/>
        <v>16.399999999999999</v>
      </c>
      <c r="DX14">
        <f t="shared" si="7"/>
        <v>0.55741867253080235</v>
      </c>
      <c r="DY14">
        <f t="shared" si="8"/>
        <v>24</v>
      </c>
      <c r="DZ14">
        <v>2.76</v>
      </c>
      <c r="EA14">
        <f t="shared" si="9"/>
        <v>0.4</v>
      </c>
      <c r="EB14">
        <v>1.1000000000000001</v>
      </c>
      <c r="EC14">
        <f t="shared" si="10"/>
        <v>49.199999999999996</v>
      </c>
      <c r="ED14">
        <f t="shared" si="11"/>
        <v>6.9094858266365229</v>
      </c>
      <c r="EE14">
        <f t="shared" si="12"/>
        <v>470.09424018848034</v>
      </c>
      <c r="EF14">
        <f t="shared" si="13"/>
        <v>470.09424018848034</v>
      </c>
      <c r="EG14">
        <v>0.40500000000000003</v>
      </c>
      <c r="EH14">
        <v>1</v>
      </c>
      <c r="EI14">
        <f t="shared" si="14"/>
        <v>91.839999999999989</v>
      </c>
      <c r="EJ14">
        <f t="shared" si="15"/>
        <v>24.17942177786092</v>
      </c>
      <c r="EK14">
        <f t="shared" si="52"/>
        <v>20.498790997581995</v>
      </c>
      <c r="EL14">
        <f t="shared" si="17"/>
        <v>20.498790997581995</v>
      </c>
      <c r="EM14">
        <f t="shared" si="18"/>
        <v>0.3</v>
      </c>
      <c r="EN14">
        <f>1</f>
        <v>1</v>
      </c>
      <c r="EO14">
        <f t="shared" si="19"/>
        <v>91.839999999999989</v>
      </c>
      <c r="EP14">
        <f t="shared" si="20"/>
        <v>9.7625994939201349E-2</v>
      </c>
      <c r="EQ14">
        <f t="shared" si="21"/>
        <v>24.17942177786092</v>
      </c>
      <c r="ER14">
        <f t="shared" si="22"/>
        <v>24.27704777280012</v>
      </c>
      <c r="ES14">
        <f t="shared" si="23"/>
        <v>17.884132136087782</v>
      </c>
      <c r="ET14">
        <f t="shared" si="24"/>
        <v>42.161179908887902</v>
      </c>
      <c r="EU14" s="16">
        <f t="shared" si="25"/>
        <v>1</v>
      </c>
      <c r="EV14" t="str">
        <f t="shared" si="53"/>
        <v>50_1</v>
      </c>
      <c r="EW14">
        <f t="shared" si="54"/>
        <v>54.161904782408463</v>
      </c>
      <c r="EX14">
        <f t="shared" si="55"/>
        <v>0.21868222866381104</v>
      </c>
      <c r="EY14">
        <f t="shared" si="26"/>
        <v>40.060455984836636</v>
      </c>
      <c r="EZ14" s="10">
        <f t="shared" si="27"/>
        <v>94.441042995908902</v>
      </c>
      <c r="FA14" s="1">
        <f t="shared" si="28"/>
        <v>0.57349964659702779</v>
      </c>
      <c r="FB14" s="1">
        <f t="shared" si="29"/>
        <v>2.3155422867712733E-3</v>
      </c>
      <c r="FC14" s="1">
        <f t="shared" si="30"/>
        <v>0.42418481111620104</v>
      </c>
      <c r="FG14">
        <f t="shared" si="31"/>
        <v>0</v>
      </c>
      <c r="FH14">
        <f t="shared" si="56"/>
        <v>0</v>
      </c>
      <c r="FI14">
        <f t="shared" si="32"/>
        <v>0</v>
      </c>
      <c r="FJ14">
        <f t="shared" si="33"/>
        <v>0</v>
      </c>
      <c r="FK14" s="7">
        <f t="shared" si="34"/>
        <v>5.4873231547256296</v>
      </c>
      <c r="FL14">
        <f t="shared" si="35"/>
        <v>5.4873231547256296</v>
      </c>
      <c r="FM14">
        <f t="shared" si="36"/>
        <v>5.4873231547256296</v>
      </c>
      <c r="FO14" s="9">
        <f t="shared" si="37"/>
        <v>12.291603866585412</v>
      </c>
      <c r="FP14" s="9">
        <f t="shared" si="38"/>
        <v>0</v>
      </c>
      <c r="FS14">
        <f t="shared" si="39"/>
        <v>0</v>
      </c>
      <c r="FT14">
        <f t="shared" si="40"/>
        <v>6.9094858266365229</v>
      </c>
      <c r="FW14" s="15">
        <f t="shared" si="41"/>
        <v>0</v>
      </c>
      <c r="FY14" s="15">
        <f t="shared" si="42"/>
        <v>0</v>
      </c>
      <c r="FZ14" s="15">
        <f t="shared" si="43"/>
        <v>15.477248251665813</v>
      </c>
      <c r="GB14">
        <f t="shared" si="44"/>
        <v>0</v>
      </c>
      <c r="GC14">
        <f t="shared" si="45"/>
        <v>27.768852118251225</v>
      </c>
      <c r="GD14">
        <f t="shared" si="46"/>
        <v>47.220521497954451</v>
      </c>
      <c r="GE14">
        <f t="shared" si="47"/>
        <v>47.220521497954451</v>
      </c>
      <c r="GF14" s="8">
        <f t="shared" si="48"/>
        <v>47.220521497954451</v>
      </c>
      <c r="GH14" s="5">
        <f t="shared" si="49"/>
        <v>-19.451669379703226</v>
      </c>
      <c r="GJ14" s="11">
        <f t="shared" si="50"/>
        <v>0</v>
      </c>
      <c r="GK14" s="11">
        <f t="shared" si="51"/>
        <v>0</v>
      </c>
    </row>
    <row r="15" spans="1:193" x14ac:dyDescent="0.15">
      <c r="A15" s="3">
        <v>1</v>
      </c>
      <c r="B15" t="s">
        <v>191</v>
      </c>
      <c r="D15">
        <v>28</v>
      </c>
      <c r="E15" s="8">
        <v>7.25</v>
      </c>
      <c r="I15" s="8">
        <v>59</v>
      </c>
      <c r="J15" s="8">
        <v>8</v>
      </c>
      <c r="K15" s="8">
        <v>10</v>
      </c>
      <c r="L15">
        <v>2</v>
      </c>
      <c r="M15">
        <v>5</v>
      </c>
      <c r="N15">
        <v>15</v>
      </c>
      <c r="O15" s="12">
        <v>28</v>
      </c>
      <c r="P15" s="4">
        <v>12</v>
      </c>
      <c r="Q15" t="s">
        <v>208</v>
      </c>
      <c r="R15" s="3">
        <v>4</v>
      </c>
      <c r="S15" s="13">
        <v>9.6999999999999993</v>
      </c>
      <c r="T15" t="s">
        <v>204</v>
      </c>
      <c r="U15" s="3">
        <v>2</v>
      </c>
      <c r="DK15" s="1">
        <f t="shared" si="57"/>
        <v>1.0019616315563742</v>
      </c>
      <c r="DL15">
        <v>11.64</v>
      </c>
      <c r="DM15">
        <f t="shared" si="0"/>
        <v>59</v>
      </c>
      <c r="DN15" s="29">
        <v>0.122</v>
      </c>
      <c r="DO15">
        <v>0.48</v>
      </c>
      <c r="DP15">
        <v>1.1499999999999999</v>
      </c>
      <c r="DQ15">
        <f t="shared" si="1"/>
        <v>6.56</v>
      </c>
      <c r="DR15">
        <f t="shared" si="2"/>
        <v>7.0640075095096133</v>
      </c>
      <c r="DS15">
        <f t="shared" si="3"/>
        <v>8</v>
      </c>
      <c r="DT15">
        <v>0.28899999999999998</v>
      </c>
      <c r="DU15">
        <f t="shared" si="4"/>
        <v>0.48</v>
      </c>
      <c r="DV15">
        <f t="shared" si="5"/>
        <v>1.1299999999999999</v>
      </c>
      <c r="DW15">
        <f t="shared" si="6"/>
        <v>16.399999999999999</v>
      </c>
      <c r="DX15">
        <f t="shared" si="7"/>
        <v>0.89180054648244989</v>
      </c>
      <c r="DY15">
        <f t="shared" si="8"/>
        <v>10</v>
      </c>
      <c r="DZ15">
        <v>2.76</v>
      </c>
      <c r="EA15">
        <f t="shared" si="9"/>
        <v>0.4</v>
      </c>
      <c r="EB15">
        <v>1.1000000000000001</v>
      </c>
      <c r="EC15">
        <f t="shared" si="10"/>
        <v>49.199999999999996</v>
      </c>
      <c r="ED15">
        <f t="shared" si="11"/>
        <v>2.8787286321980474</v>
      </c>
      <c r="EE15">
        <f t="shared" si="12"/>
        <v>36.904023808047612</v>
      </c>
      <c r="EF15">
        <f t="shared" si="13"/>
        <v>36.904023808047612</v>
      </c>
      <c r="EG15">
        <v>0.40500000000000003</v>
      </c>
      <c r="EH15">
        <v>1</v>
      </c>
      <c r="EI15">
        <f t="shared" si="14"/>
        <v>91.839999999999989</v>
      </c>
      <c r="EJ15">
        <f t="shared" si="15"/>
        <v>1.8980206866581268</v>
      </c>
      <c r="EK15">
        <f t="shared" si="16"/>
        <v>0</v>
      </c>
      <c r="EL15">
        <f t="shared" si="17"/>
        <v>0</v>
      </c>
      <c r="EM15">
        <f t="shared" si="18"/>
        <v>0.3</v>
      </c>
      <c r="EN15">
        <f>1</f>
        <v>1</v>
      </c>
      <c r="EO15">
        <f t="shared" si="19"/>
        <v>91.839999999999989</v>
      </c>
      <c r="EP15">
        <f t="shared" si="20"/>
        <v>0</v>
      </c>
      <c r="EQ15">
        <f t="shared" si="21"/>
        <v>1.8980206866581268</v>
      </c>
      <c r="ER15">
        <f t="shared" si="22"/>
        <v>1.8980206866581268</v>
      </c>
      <c r="ES15">
        <f t="shared" si="23"/>
        <v>10.834536688190111</v>
      </c>
      <c r="ET15">
        <f t="shared" si="24"/>
        <v>12.732557374848238</v>
      </c>
      <c r="EU15" s="16">
        <f t="shared" si="25"/>
        <v>1</v>
      </c>
      <c r="EV15" t="str">
        <f t="shared" si="53"/>
        <v>64_1</v>
      </c>
      <c r="EW15">
        <f t="shared" si="54"/>
        <v>4.2515663381142046</v>
      </c>
      <c r="EX15">
        <f t="shared" si="55"/>
        <v>0</v>
      </c>
      <c r="EY15">
        <f t="shared" si="26"/>
        <v>24.269362181545851</v>
      </c>
      <c r="EZ15" s="10">
        <f t="shared" si="27"/>
        <v>28.520928519660057</v>
      </c>
      <c r="FA15" s="1">
        <f t="shared" si="28"/>
        <v>0.14906830032491802</v>
      </c>
      <c r="FB15" s="1">
        <f t="shared" si="29"/>
        <v>0</v>
      </c>
      <c r="FC15" s="1">
        <f t="shared" si="30"/>
        <v>0.85093169967508198</v>
      </c>
      <c r="FG15">
        <f t="shared" si="31"/>
        <v>0</v>
      </c>
      <c r="FH15">
        <f t="shared" si="56"/>
        <v>0</v>
      </c>
      <c r="FI15">
        <f t="shared" si="32"/>
        <v>0</v>
      </c>
      <c r="FJ15">
        <f t="shared" si="33"/>
        <v>0</v>
      </c>
      <c r="FK15" s="7">
        <f t="shared" si="34"/>
        <v>3.9779040279960318</v>
      </c>
      <c r="FL15">
        <f t="shared" si="35"/>
        <v>3.9779040279960318</v>
      </c>
      <c r="FM15">
        <f t="shared" si="36"/>
        <v>3.9779040279960318</v>
      </c>
      <c r="FO15" s="9">
        <f t="shared" si="37"/>
        <v>8.9105050227111118</v>
      </c>
      <c r="FP15" s="9">
        <f t="shared" si="38"/>
        <v>0</v>
      </c>
      <c r="FS15">
        <f t="shared" si="39"/>
        <v>0</v>
      </c>
      <c r="FT15">
        <f t="shared" si="40"/>
        <v>2.8787286321980474</v>
      </c>
      <c r="FW15" s="15">
        <f t="shared" si="41"/>
        <v>0</v>
      </c>
      <c r="FY15" s="15">
        <f t="shared" si="42"/>
        <v>0</v>
      </c>
      <c r="FZ15" s="15">
        <f t="shared" si="43"/>
        <v>6.4483521361236269</v>
      </c>
      <c r="GB15">
        <f t="shared" si="44"/>
        <v>0</v>
      </c>
      <c r="GC15">
        <f t="shared" si="45"/>
        <v>15.358857158834738</v>
      </c>
      <c r="GD15">
        <f t="shared" si="46"/>
        <v>14.260464259830028</v>
      </c>
      <c r="GE15">
        <f t="shared" si="47"/>
        <v>14.260464259830028</v>
      </c>
      <c r="GF15" s="8">
        <f t="shared" si="48"/>
        <v>14.260464259830028</v>
      </c>
      <c r="GH15" s="5">
        <f t="shared" si="49"/>
        <v>1.0983928990047094</v>
      </c>
      <c r="GJ15" s="11">
        <f t="shared" si="50"/>
        <v>0</v>
      </c>
      <c r="GK15" s="11">
        <f t="shared" si="51"/>
        <v>0</v>
      </c>
    </row>
    <row r="16" spans="1:193" x14ac:dyDescent="0.15">
      <c r="A16" s="3">
        <v>1</v>
      </c>
      <c r="B16" t="s">
        <v>192</v>
      </c>
      <c r="D16">
        <v>28</v>
      </c>
      <c r="E16" s="8">
        <v>6.3</v>
      </c>
      <c r="I16" s="8">
        <v>30</v>
      </c>
      <c r="J16" s="8">
        <v>0</v>
      </c>
      <c r="K16" s="8">
        <v>11</v>
      </c>
      <c r="L16">
        <v>2</v>
      </c>
      <c r="M16">
        <v>5</v>
      </c>
      <c r="N16">
        <v>15</v>
      </c>
      <c r="O16" s="12">
        <v>28</v>
      </c>
      <c r="P16" s="4">
        <v>8.5</v>
      </c>
      <c r="Q16" t="s">
        <v>209</v>
      </c>
      <c r="R16" s="3">
        <v>2</v>
      </c>
      <c r="S16" s="13">
        <v>8.6</v>
      </c>
      <c r="T16" t="s">
        <v>209</v>
      </c>
      <c r="U16" s="3">
        <v>2</v>
      </c>
      <c r="V16" s="3">
        <v>10.5</v>
      </c>
      <c r="W16" t="s">
        <v>209</v>
      </c>
      <c r="X16">
        <v>2</v>
      </c>
      <c r="DK16" s="1">
        <f t="shared" si="57"/>
        <v>1.0013132732122905</v>
      </c>
      <c r="DL16">
        <v>11.64</v>
      </c>
      <c r="DM16">
        <f t="shared" si="0"/>
        <v>30</v>
      </c>
      <c r="DN16" s="29">
        <v>0.122</v>
      </c>
      <c r="DO16">
        <v>0.48</v>
      </c>
      <c r="DP16">
        <v>1.1499999999999999</v>
      </c>
      <c r="DQ16">
        <f t="shared" si="1"/>
        <v>6.56</v>
      </c>
      <c r="DR16">
        <f t="shared" si="2"/>
        <v>3.5895439667783542</v>
      </c>
      <c r="DS16">
        <f t="shared" si="3"/>
        <v>0</v>
      </c>
      <c r="DT16">
        <v>0.28899999999999998</v>
      </c>
      <c r="DU16">
        <f t="shared" si="4"/>
        <v>0.48</v>
      </c>
      <c r="DV16">
        <f t="shared" si="5"/>
        <v>1.1299999999999999</v>
      </c>
      <c r="DW16">
        <f t="shared" si="6"/>
        <v>16.399999999999999</v>
      </c>
      <c r="DX16">
        <f t="shared" si="7"/>
        <v>0</v>
      </c>
      <c r="DY16">
        <f t="shared" si="8"/>
        <v>11</v>
      </c>
      <c r="DZ16">
        <v>2.76</v>
      </c>
      <c r="EA16">
        <f t="shared" si="9"/>
        <v>0.4</v>
      </c>
      <c r="EB16">
        <v>1.1000000000000001</v>
      </c>
      <c r="EC16">
        <f t="shared" si="10"/>
        <v>49.199999999999996</v>
      </c>
      <c r="ED16">
        <f t="shared" si="11"/>
        <v>3.16455242244212</v>
      </c>
      <c r="EE16">
        <f t="shared" si="12"/>
        <v>39.751379502759001</v>
      </c>
      <c r="EF16">
        <f t="shared" si="13"/>
        <v>39.751379502759001</v>
      </c>
      <c r="EG16">
        <v>0.40500000000000003</v>
      </c>
      <c r="EH16">
        <v>1</v>
      </c>
      <c r="EI16">
        <f t="shared" si="14"/>
        <v>91.839999999999989</v>
      </c>
      <c r="EJ16">
        <f t="shared" si="15"/>
        <v>2.0431408464438578</v>
      </c>
      <c r="EK16">
        <f t="shared" si="16"/>
        <v>0</v>
      </c>
      <c r="EL16">
        <f t="shared" si="17"/>
        <v>0</v>
      </c>
      <c r="EM16">
        <f t="shared" si="18"/>
        <v>0.3</v>
      </c>
      <c r="EN16">
        <f>1</f>
        <v>1</v>
      </c>
      <c r="EO16">
        <f t="shared" si="19"/>
        <v>91.839999999999989</v>
      </c>
      <c r="EP16">
        <f t="shared" si="20"/>
        <v>0</v>
      </c>
      <c r="EQ16">
        <f t="shared" si="21"/>
        <v>2.0431408464438578</v>
      </c>
      <c r="ER16">
        <f t="shared" si="22"/>
        <v>2.0431408464438578</v>
      </c>
      <c r="ES16">
        <f t="shared" si="23"/>
        <v>6.7540963892204742</v>
      </c>
      <c r="ET16">
        <f t="shared" si="24"/>
        <v>8.7972372356643316</v>
      </c>
      <c r="EU16" s="16">
        <f t="shared" si="25"/>
        <v>1</v>
      </c>
      <c r="EV16" t="str">
        <f t="shared" si="53"/>
        <v>65_1</v>
      </c>
      <c r="EW16">
        <f t="shared" si="54"/>
        <v>4.5766354960342417</v>
      </c>
      <c r="EX16">
        <f t="shared" si="55"/>
        <v>0</v>
      </c>
      <c r="EY16">
        <f t="shared" si="26"/>
        <v>15.129175911853864</v>
      </c>
      <c r="EZ16" s="10">
        <f t="shared" si="27"/>
        <v>19.705811407888106</v>
      </c>
      <c r="FA16" s="1">
        <f t="shared" si="28"/>
        <v>0.23224801056414479</v>
      </c>
      <c r="FB16" s="1">
        <f t="shared" si="29"/>
        <v>0</v>
      </c>
      <c r="FC16" s="1">
        <f t="shared" si="30"/>
        <v>0.76775198943585521</v>
      </c>
      <c r="FG16">
        <f t="shared" si="31"/>
        <v>0</v>
      </c>
      <c r="FH16">
        <f t="shared" si="56"/>
        <v>0</v>
      </c>
      <c r="FI16">
        <f t="shared" si="32"/>
        <v>0</v>
      </c>
      <c r="FJ16">
        <f t="shared" si="33"/>
        <v>0</v>
      </c>
      <c r="FK16" s="7">
        <f t="shared" si="34"/>
        <v>1.7947719833891771</v>
      </c>
      <c r="FL16">
        <f t="shared" si="35"/>
        <v>1.7947719833891771</v>
      </c>
      <c r="FM16">
        <f t="shared" si="36"/>
        <v>1.7947719833891771</v>
      </c>
      <c r="FO16" s="9">
        <f t="shared" si="37"/>
        <v>4.0202892427917574</v>
      </c>
      <c r="FP16" s="9">
        <f t="shared" si="38"/>
        <v>0</v>
      </c>
      <c r="FS16">
        <f t="shared" si="39"/>
        <v>0</v>
      </c>
      <c r="FT16">
        <f t="shared" si="40"/>
        <v>3.16455242244212</v>
      </c>
      <c r="FW16" s="15">
        <f t="shared" si="41"/>
        <v>0</v>
      </c>
      <c r="FY16" s="15">
        <f t="shared" si="42"/>
        <v>0</v>
      </c>
      <c r="FZ16" s="15">
        <f t="shared" si="43"/>
        <v>7.0885974262703497</v>
      </c>
      <c r="GB16">
        <f t="shared" si="44"/>
        <v>0</v>
      </c>
      <c r="GC16">
        <f t="shared" si="45"/>
        <v>11.108886669062107</v>
      </c>
      <c r="GD16">
        <f t="shared" si="46"/>
        <v>9.8529057039440531</v>
      </c>
      <c r="GE16">
        <f t="shared" si="47"/>
        <v>9.8529057039440531</v>
      </c>
      <c r="GF16" s="8">
        <f t="shared" si="48"/>
        <v>9.8529057039440531</v>
      </c>
      <c r="GH16" s="5">
        <f t="shared" si="49"/>
        <v>1.255980965118054</v>
      </c>
      <c r="GJ16" s="11">
        <f t="shared" si="50"/>
        <v>0</v>
      </c>
      <c r="GK16" s="11">
        <f t="shared" si="51"/>
        <v>0</v>
      </c>
    </row>
    <row r="17" spans="1:193" x14ac:dyDescent="0.15">
      <c r="A17" s="3">
        <v>1</v>
      </c>
      <c r="B17" t="s">
        <v>193</v>
      </c>
      <c r="D17">
        <v>28</v>
      </c>
      <c r="E17" s="8">
        <v>5.25</v>
      </c>
      <c r="I17" s="8">
        <v>67</v>
      </c>
      <c r="J17" s="8">
        <v>9</v>
      </c>
      <c r="K17" s="8">
        <v>5</v>
      </c>
      <c r="L17">
        <v>2</v>
      </c>
      <c r="M17">
        <v>5</v>
      </c>
      <c r="N17">
        <v>15</v>
      </c>
      <c r="O17" s="12">
        <v>28</v>
      </c>
      <c r="P17" s="4">
        <v>12</v>
      </c>
      <c r="Q17" t="s">
        <v>204</v>
      </c>
      <c r="R17" s="70">
        <v>2</v>
      </c>
      <c r="S17" s="69">
        <v>12.4</v>
      </c>
      <c r="T17" t="s">
        <v>204</v>
      </c>
      <c r="U17" s="3">
        <v>2</v>
      </c>
      <c r="V17" s="3">
        <v>11</v>
      </c>
      <c r="W17" t="s">
        <v>204</v>
      </c>
      <c r="X17">
        <v>3</v>
      </c>
      <c r="Y17">
        <v>9.5</v>
      </c>
      <c r="Z17" t="s">
        <v>204</v>
      </c>
      <c r="AA17">
        <v>2</v>
      </c>
      <c r="AB17" s="27">
        <v>8.3000000000000007</v>
      </c>
      <c r="AC17" t="s">
        <v>204</v>
      </c>
      <c r="AD17">
        <v>2</v>
      </c>
      <c r="AE17">
        <v>10.5</v>
      </c>
      <c r="AF17" t="s">
        <v>204</v>
      </c>
      <c r="AG17">
        <v>2</v>
      </c>
      <c r="AH17">
        <v>11</v>
      </c>
      <c r="AI17" t="s">
        <v>204</v>
      </c>
      <c r="AJ17">
        <v>2</v>
      </c>
      <c r="AK17">
        <v>11.4</v>
      </c>
      <c r="AL17" t="s">
        <v>204</v>
      </c>
      <c r="AM17">
        <v>2</v>
      </c>
      <c r="DK17" s="1">
        <f t="shared" si="57"/>
        <v>1.0010074974744194</v>
      </c>
      <c r="DL17">
        <v>11.64</v>
      </c>
      <c r="DM17">
        <f t="shared" si="0"/>
        <v>67</v>
      </c>
      <c r="DN17" s="29">
        <v>0.122</v>
      </c>
      <c r="DO17">
        <v>0.48</v>
      </c>
      <c r="DP17">
        <v>1.1499999999999999</v>
      </c>
      <c r="DQ17">
        <f t="shared" si="1"/>
        <v>6.56</v>
      </c>
      <c r="DR17">
        <f t="shared" si="2"/>
        <v>8.0142001109552297</v>
      </c>
      <c r="DS17">
        <f t="shared" si="3"/>
        <v>9</v>
      </c>
      <c r="DT17">
        <v>0.28899999999999998</v>
      </c>
      <c r="DU17">
        <f t="shared" si="4"/>
        <v>0.48</v>
      </c>
      <c r="DV17">
        <f t="shared" si="5"/>
        <v>1.1299999999999999</v>
      </c>
      <c r="DW17">
        <f t="shared" si="6"/>
        <v>16.399999999999999</v>
      </c>
      <c r="DX17">
        <f t="shared" si="7"/>
        <v>1.0023202294491269</v>
      </c>
      <c r="DY17">
        <f t="shared" si="8"/>
        <v>5</v>
      </c>
      <c r="DZ17">
        <v>2.76</v>
      </c>
      <c r="EA17">
        <f t="shared" si="9"/>
        <v>0.4</v>
      </c>
      <c r="EB17">
        <v>1.1000000000000001</v>
      </c>
      <c r="EC17">
        <f t="shared" si="10"/>
        <v>49.199999999999996</v>
      </c>
      <c r="ED17">
        <f t="shared" si="11"/>
        <v>1.4379936582743256</v>
      </c>
      <c r="EE17">
        <f t="shared" si="12"/>
        <v>145.56234112468226</v>
      </c>
      <c r="EF17">
        <f t="shared" si="13"/>
        <v>145.56234112468226</v>
      </c>
      <c r="EG17">
        <v>0.40500000000000003</v>
      </c>
      <c r="EH17">
        <v>1</v>
      </c>
      <c r="EI17">
        <f t="shared" si="14"/>
        <v>91.839999999999989</v>
      </c>
      <c r="EJ17">
        <f t="shared" si="15"/>
        <v>7.4793264738713257</v>
      </c>
      <c r="EK17">
        <f t="shared" si="16"/>
        <v>0</v>
      </c>
      <c r="EL17">
        <f t="shared" si="17"/>
        <v>0</v>
      </c>
      <c r="EM17">
        <f t="shared" si="18"/>
        <v>0.3</v>
      </c>
      <c r="EN17">
        <f>1</f>
        <v>1</v>
      </c>
      <c r="EO17">
        <f t="shared" si="19"/>
        <v>91.839999999999989</v>
      </c>
      <c r="EP17">
        <f t="shared" si="20"/>
        <v>0</v>
      </c>
      <c r="EQ17">
        <f t="shared" si="21"/>
        <v>7.4793264738713257</v>
      </c>
      <c r="ER17">
        <f t="shared" si="22"/>
        <v>7.4793264738713257</v>
      </c>
      <c r="ES17">
        <f t="shared" si="23"/>
        <v>10.454513998678681</v>
      </c>
      <c r="ET17">
        <f t="shared" si="24"/>
        <v>17.933840472550006</v>
      </c>
      <c r="EU17" s="16">
        <f t="shared" si="25"/>
        <v>1</v>
      </c>
      <c r="EV17" t="str">
        <f t="shared" si="53"/>
        <v>52_1</v>
      </c>
      <c r="EW17">
        <f t="shared" si="54"/>
        <v>16.753691301471772</v>
      </c>
      <c r="EX17">
        <f t="shared" si="55"/>
        <v>0</v>
      </c>
      <c r="EY17">
        <f t="shared" si="26"/>
        <v>23.418111357040249</v>
      </c>
      <c r="EZ17" s="10">
        <f t="shared" si="27"/>
        <v>40.171802658512021</v>
      </c>
      <c r="FA17" s="1">
        <f t="shared" si="28"/>
        <v>0.41705102068457522</v>
      </c>
      <c r="FB17" s="1">
        <f t="shared" si="29"/>
        <v>0</v>
      </c>
      <c r="FC17" s="1">
        <f t="shared" si="30"/>
        <v>0.58294897931542478</v>
      </c>
      <c r="FG17">
        <f t="shared" si="31"/>
        <v>0</v>
      </c>
      <c r="FH17">
        <f t="shared" si="56"/>
        <v>0</v>
      </c>
      <c r="FI17">
        <f t="shared" si="32"/>
        <v>0</v>
      </c>
      <c r="FJ17">
        <f t="shared" si="33"/>
        <v>0</v>
      </c>
      <c r="FK17" s="7">
        <f t="shared" si="34"/>
        <v>4.5082601702021785</v>
      </c>
      <c r="FL17">
        <f t="shared" si="35"/>
        <v>4.5082601702021785</v>
      </c>
      <c r="FM17">
        <f t="shared" si="36"/>
        <v>4.5082601702021785</v>
      </c>
      <c r="FO17" s="9">
        <f t="shared" si="37"/>
        <v>10.098502781252881</v>
      </c>
      <c r="FP17" s="9">
        <f t="shared" si="38"/>
        <v>0</v>
      </c>
      <c r="FS17">
        <f t="shared" si="39"/>
        <v>0</v>
      </c>
      <c r="FT17">
        <f t="shared" si="40"/>
        <v>1.4379936582743256</v>
      </c>
      <c r="FW17" s="15">
        <f t="shared" si="41"/>
        <v>0</v>
      </c>
      <c r="FY17" s="15">
        <f t="shared" si="42"/>
        <v>0</v>
      </c>
      <c r="FZ17" s="15">
        <f t="shared" si="43"/>
        <v>3.2211057945344894</v>
      </c>
      <c r="GB17">
        <f t="shared" si="44"/>
        <v>0</v>
      </c>
      <c r="GC17">
        <f t="shared" si="45"/>
        <v>13.31960857578737</v>
      </c>
      <c r="GD17">
        <f t="shared" si="46"/>
        <v>20.085901329256011</v>
      </c>
      <c r="GE17">
        <f t="shared" si="47"/>
        <v>20.085901329256011</v>
      </c>
      <c r="GF17" s="8">
        <f t="shared" si="48"/>
        <v>20.085901329256011</v>
      </c>
      <c r="GH17" s="5">
        <f t="shared" si="49"/>
        <v>-6.7662927534686403</v>
      </c>
      <c r="GJ17" s="11">
        <f t="shared" si="50"/>
        <v>0</v>
      </c>
      <c r="GK17" s="11">
        <f t="shared" si="51"/>
        <v>0</v>
      </c>
    </row>
    <row r="18" spans="1:193" x14ac:dyDescent="0.15">
      <c r="A18" s="3">
        <v>0</v>
      </c>
      <c r="B18" t="s">
        <v>194</v>
      </c>
      <c r="D18">
        <v>28</v>
      </c>
      <c r="E18" s="8">
        <v>3.83</v>
      </c>
      <c r="I18" s="8">
        <v>27</v>
      </c>
      <c r="J18" s="8">
        <v>8</v>
      </c>
      <c r="K18" s="8">
        <v>1</v>
      </c>
      <c r="L18">
        <v>2</v>
      </c>
      <c r="M18">
        <v>5</v>
      </c>
      <c r="N18">
        <v>15</v>
      </c>
      <c r="O18" s="12">
        <v>28</v>
      </c>
      <c r="P18" s="4"/>
      <c r="Q18" s="3"/>
      <c r="R18" s="13"/>
      <c r="S18" s="13"/>
      <c r="DK18" s="1">
        <f t="shared" si="57"/>
        <v>1.0008718471634841</v>
      </c>
      <c r="DL18">
        <v>11.64</v>
      </c>
      <c r="DM18">
        <f t="shared" si="0"/>
        <v>27</v>
      </c>
      <c r="DN18" s="29">
        <v>0.122</v>
      </c>
      <c r="DO18">
        <v>0.48</v>
      </c>
      <c r="DP18">
        <v>1.1499999999999999</v>
      </c>
      <c r="DQ18">
        <f t="shared" si="1"/>
        <v>6.56</v>
      </c>
      <c r="DR18">
        <f t="shared" si="2"/>
        <v>3.2291653740697703</v>
      </c>
      <c r="DS18">
        <f t="shared" si="3"/>
        <v>8</v>
      </c>
      <c r="DT18">
        <v>0.28899999999999998</v>
      </c>
      <c r="DU18">
        <f t="shared" si="4"/>
        <v>0.48</v>
      </c>
      <c r="DV18">
        <f t="shared" si="5"/>
        <v>1.1299999999999999</v>
      </c>
      <c r="DW18">
        <f t="shared" si="6"/>
        <v>16.399999999999999</v>
      </c>
      <c r="DX18">
        <f t="shared" si="7"/>
        <v>0.89083057888437156</v>
      </c>
      <c r="DY18">
        <f t="shared" si="8"/>
        <v>1</v>
      </c>
      <c r="DZ18">
        <v>2.76</v>
      </c>
      <c r="EA18">
        <f t="shared" si="9"/>
        <v>0.4</v>
      </c>
      <c r="EB18">
        <v>1.1000000000000001</v>
      </c>
      <c r="EC18">
        <f t="shared" si="10"/>
        <v>49.199999999999996</v>
      </c>
      <c r="ED18">
        <f t="shared" si="11"/>
        <v>0.28755975806328665</v>
      </c>
      <c r="EE18">
        <f t="shared" si="12"/>
        <v>0</v>
      </c>
      <c r="EF18">
        <f t="shared" si="13"/>
        <v>0</v>
      </c>
      <c r="EG18">
        <v>0.40500000000000003</v>
      </c>
      <c r="EH18">
        <v>1</v>
      </c>
      <c r="EI18">
        <f t="shared" si="14"/>
        <v>91.839999999999989</v>
      </c>
      <c r="EJ18">
        <f t="shared" si="15"/>
        <v>0</v>
      </c>
      <c r="EK18">
        <f t="shared" si="16"/>
        <v>0</v>
      </c>
      <c r="EL18">
        <f t="shared" si="17"/>
        <v>0</v>
      </c>
      <c r="EM18">
        <f t="shared" si="18"/>
        <v>0.3</v>
      </c>
      <c r="EN18">
        <f>1</f>
        <v>1</v>
      </c>
      <c r="EO18">
        <f t="shared" si="19"/>
        <v>91.839999999999989</v>
      </c>
      <c r="EP18">
        <f t="shared" si="20"/>
        <v>0</v>
      </c>
      <c r="EQ18">
        <f t="shared" si="21"/>
        <v>0</v>
      </c>
      <c r="ER18">
        <f t="shared" si="22"/>
        <v>0</v>
      </c>
      <c r="ES18">
        <f t="shared" si="23"/>
        <v>4.4075557110174284</v>
      </c>
      <c r="ET18">
        <f t="shared" si="24"/>
        <v>4.4075557110174284</v>
      </c>
      <c r="EU18" s="16">
        <f t="shared" si="25"/>
        <v>0</v>
      </c>
      <c r="EV18" t="str">
        <f t="shared" si="53"/>
        <v>11_0</v>
      </c>
      <c r="EW18">
        <f t="shared" si="54"/>
        <v>0</v>
      </c>
      <c r="EX18">
        <f t="shared" si="55"/>
        <v>0</v>
      </c>
      <c r="EY18">
        <f t="shared" si="26"/>
        <v>9.87292479267904</v>
      </c>
      <c r="EZ18" s="10">
        <f t="shared" si="27"/>
        <v>9.87292479267904</v>
      </c>
      <c r="FA18" s="1">
        <f t="shared" si="28"/>
        <v>0</v>
      </c>
      <c r="FB18" s="1">
        <f t="shared" si="29"/>
        <v>0</v>
      </c>
      <c r="FC18" s="1">
        <f t="shared" si="30"/>
        <v>1</v>
      </c>
      <c r="FG18">
        <f t="shared" si="31"/>
        <v>0</v>
      </c>
      <c r="FH18">
        <f t="shared" si="56"/>
        <v>0</v>
      </c>
      <c r="FI18">
        <f t="shared" si="32"/>
        <v>0</v>
      </c>
      <c r="FJ18">
        <f t="shared" si="33"/>
        <v>0</v>
      </c>
      <c r="FK18" s="7">
        <f t="shared" si="34"/>
        <v>2.0599979764770708</v>
      </c>
      <c r="FL18">
        <f t="shared" si="35"/>
        <v>2.0599979764770708</v>
      </c>
      <c r="FM18">
        <f t="shared" si="36"/>
        <v>2.0599979764770708</v>
      </c>
      <c r="FO18" s="9">
        <f t="shared" si="37"/>
        <v>4.6143954673086389</v>
      </c>
      <c r="FP18" s="9">
        <f t="shared" si="38"/>
        <v>0</v>
      </c>
      <c r="FS18">
        <f t="shared" si="39"/>
        <v>0</v>
      </c>
      <c r="FT18">
        <f t="shared" si="40"/>
        <v>0.28755975806328665</v>
      </c>
      <c r="FW18" s="15">
        <f t="shared" si="41"/>
        <v>0</v>
      </c>
      <c r="FY18" s="15">
        <f t="shared" si="42"/>
        <v>0</v>
      </c>
      <c r="FZ18" s="15">
        <f t="shared" si="43"/>
        <v>0.64413385806176215</v>
      </c>
      <c r="GB18">
        <f t="shared" si="44"/>
        <v>0</v>
      </c>
      <c r="GC18">
        <f t="shared" si="45"/>
        <v>5.2585293253704011</v>
      </c>
      <c r="GD18">
        <f t="shared" si="46"/>
        <v>4.93646239633952</v>
      </c>
      <c r="GE18">
        <f t="shared" si="47"/>
        <v>4.93646239633952</v>
      </c>
      <c r="GF18" s="8">
        <f t="shared" si="48"/>
        <v>4.93646239633952</v>
      </c>
      <c r="GH18" s="5">
        <f t="shared" si="49"/>
        <v>0.32206692903088108</v>
      </c>
      <c r="GJ18" s="11">
        <f t="shared" si="50"/>
        <v>0</v>
      </c>
      <c r="GK18" s="11">
        <f t="shared" si="51"/>
        <v>0</v>
      </c>
    </row>
    <row r="19" spans="1:193" x14ac:dyDescent="0.15">
      <c r="A19" s="3">
        <v>0</v>
      </c>
      <c r="B19" t="s">
        <v>195</v>
      </c>
      <c r="D19">
        <v>28</v>
      </c>
      <c r="E19" s="8">
        <v>4.3899999999999997</v>
      </c>
      <c r="I19" s="8">
        <v>29</v>
      </c>
      <c r="J19" s="8">
        <v>6</v>
      </c>
      <c r="K19" s="8">
        <v>1</v>
      </c>
      <c r="L19">
        <v>2</v>
      </c>
      <c r="M19">
        <v>5</v>
      </c>
      <c r="N19">
        <v>15</v>
      </c>
      <c r="O19" s="12">
        <v>28</v>
      </c>
      <c r="P19" s="4">
        <v>8.9</v>
      </c>
      <c r="Q19" s="3" t="s">
        <v>208</v>
      </c>
      <c r="R19" s="13">
        <v>5</v>
      </c>
      <c r="S19" s="13"/>
      <c r="U19" s="3"/>
      <c r="DK19" s="1">
        <f t="shared" si="57"/>
        <v>1.0026731078028925</v>
      </c>
      <c r="DL19">
        <v>11.64</v>
      </c>
      <c r="DM19">
        <f t="shared" si="0"/>
        <v>29</v>
      </c>
      <c r="DN19" s="29">
        <v>0.122</v>
      </c>
      <c r="DO19">
        <v>0.48</v>
      </c>
      <c r="DP19">
        <v>1.1499999999999999</v>
      </c>
      <c r="DQ19">
        <f t="shared" si="1"/>
        <v>6.56</v>
      </c>
      <c r="DR19">
        <f t="shared" si="2"/>
        <v>3.4746047925419412</v>
      </c>
      <c r="DS19">
        <f t="shared" si="3"/>
        <v>6</v>
      </c>
      <c r="DT19">
        <v>0.28899999999999998</v>
      </c>
      <c r="DU19">
        <f t="shared" si="4"/>
        <v>0.48</v>
      </c>
      <c r="DV19">
        <f t="shared" si="5"/>
        <v>1.1299999999999999</v>
      </c>
      <c r="DW19">
        <f t="shared" si="6"/>
        <v>16.399999999999999</v>
      </c>
      <c r="DX19">
        <f t="shared" si="7"/>
        <v>0.66932534938457311</v>
      </c>
      <c r="DY19">
        <f t="shared" si="8"/>
        <v>1</v>
      </c>
      <c r="DZ19">
        <v>2.76</v>
      </c>
      <c r="EA19">
        <f t="shared" si="9"/>
        <v>0.4</v>
      </c>
      <c r="EB19">
        <v>1.1000000000000001</v>
      </c>
      <c r="EC19">
        <f t="shared" si="10"/>
        <v>49.199999999999996</v>
      </c>
      <c r="ED19">
        <f t="shared" si="11"/>
        <v>0.2880772769395995</v>
      </c>
      <c r="EE19">
        <f t="shared" si="12"/>
        <v>12.27757455514911</v>
      </c>
      <c r="EF19">
        <f t="shared" si="13"/>
        <v>12.27757455514911</v>
      </c>
      <c r="EG19">
        <v>0.40500000000000003</v>
      </c>
      <c r="EH19">
        <v>1</v>
      </c>
      <c r="EI19">
        <f t="shared" si="14"/>
        <v>91.839999999999989</v>
      </c>
      <c r="EJ19">
        <f t="shared" si="15"/>
        <v>0.63189959297998111</v>
      </c>
      <c r="EK19">
        <f t="shared" si="16"/>
        <v>0</v>
      </c>
      <c r="EL19">
        <f t="shared" si="17"/>
        <v>0</v>
      </c>
      <c r="EM19">
        <f t="shared" si="18"/>
        <v>0.3</v>
      </c>
      <c r="EN19">
        <f>1</f>
        <v>1</v>
      </c>
      <c r="EO19">
        <f t="shared" si="19"/>
        <v>91.839999999999989</v>
      </c>
      <c r="EP19">
        <f t="shared" si="20"/>
        <v>0</v>
      </c>
      <c r="EQ19">
        <f t="shared" si="21"/>
        <v>0.63189959297998111</v>
      </c>
      <c r="ER19">
        <f t="shared" si="22"/>
        <v>0.63189959297998111</v>
      </c>
      <c r="ES19">
        <f t="shared" si="23"/>
        <v>4.4320074188661138</v>
      </c>
      <c r="ET19">
        <f t="shared" si="24"/>
        <v>5.0639070118460952</v>
      </c>
      <c r="EU19" s="16">
        <f t="shared" si="25"/>
        <v>0</v>
      </c>
      <c r="EV19" t="str">
        <f t="shared" si="53"/>
        <v>58_0</v>
      </c>
      <c r="EW19">
        <f t="shared" si="54"/>
        <v>1.4154550882751578</v>
      </c>
      <c r="EX19">
        <f t="shared" si="55"/>
        <v>0</v>
      </c>
      <c r="EY19">
        <f t="shared" si="26"/>
        <v>9.9276966182600965</v>
      </c>
      <c r="EZ19" s="10">
        <f t="shared" si="27"/>
        <v>11.343151706535254</v>
      </c>
      <c r="FA19" s="1">
        <f t="shared" si="28"/>
        <v>0.12478499141113102</v>
      </c>
      <c r="FB19" s="1">
        <f t="shared" si="29"/>
        <v>0</v>
      </c>
      <c r="FC19" s="1">
        <f t="shared" si="30"/>
        <v>0.87521500858886903</v>
      </c>
      <c r="FG19">
        <f t="shared" si="31"/>
        <v>0</v>
      </c>
      <c r="FH19">
        <f t="shared" si="56"/>
        <v>0</v>
      </c>
      <c r="FI19">
        <f t="shared" si="32"/>
        <v>0</v>
      </c>
      <c r="FJ19">
        <f t="shared" si="33"/>
        <v>0</v>
      </c>
      <c r="FK19" s="7">
        <f t="shared" si="34"/>
        <v>2.0719650709632571</v>
      </c>
      <c r="FL19">
        <f t="shared" si="35"/>
        <v>2.0719650709632571</v>
      </c>
      <c r="FM19">
        <f t="shared" si="36"/>
        <v>2.0719650709632571</v>
      </c>
      <c r="FO19" s="9">
        <f t="shared" si="37"/>
        <v>4.6412017589576964</v>
      </c>
      <c r="FP19" s="9">
        <f t="shared" si="38"/>
        <v>0</v>
      </c>
      <c r="FS19">
        <f t="shared" si="39"/>
        <v>0</v>
      </c>
      <c r="FT19">
        <f t="shared" si="40"/>
        <v>0.2880772769395995</v>
      </c>
      <c r="FW19" s="15">
        <f t="shared" si="41"/>
        <v>0</v>
      </c>
      <c r="FY19" s="15">
        <f t="shared" si="42"/>
        <v>0</v>
      </c>
      <c r="FZ19" s="15">
        <f t="shared" si="43"/>
        <v>0.645293100344703</v>
      </c>
      <c r="GB19">
        <f t="shared" si="44"/>
        <v>0</v>
      </c>
      <c r="GC19">
        <f t="shared" si="45"/>
        <v>5.2864948593023993</v>
      </c>
      <c r="GD19">
        <f t="shared" si="46"/>
        <v>5.671575853267627</v>
      </c>
      <c r="GE19">
        <f t="shared" si="47"/>
        <v>5.671575853267627</v>
      </c>
      <c r="GF19" s="8">
        <f t="shared" si="48"/>
        <v>5.671575853267627</v>
      </c>
      <c r="GH19" s="5">
        <f t="shared" si="49"/>
        <v>-0.38508099396522777</v>
      </c>
      <c r="GJ19" s="11">
        <f t="shared" si="50"/>
        <v>0</v>
      </c>
      <c r="GK19" s="11">
        <f t="shared" si="51"/>
        <v>0</v>
      </c>
    </row>
    <row r="20" spans="1:193" x14ac:dyDescent="0.15">
      <c r="A20" s="3">
        <v>0</v>
      </c>
      <c r="B20" t="s">
        <v>196</v>
      </c>
      <c r="D20">
        <v>28</v>
      </c>
      <c r="E20" s="8">
        <v>4.3099999999999996</v>
      </c>
      <c r="I20" s="8">
        <v>39</v>
      </c>
      <c r="J20" s="8">
        <v>5</v>
      </c>
      <c r="K20" s="8">
        <v>1</v>
      </c>
      <c r="L20">
        <v>2</v>
      </c>
      <c r="M20">
        <v>5</v>
      </c>
      <c r="N20">
        <v>15</v>
      </c>
      <c r="O20" s="12">
        <v>28</v>
      </c>
      <c r="P20" s="4">
        <v>13.5</v>
      </c>
      <c r="Q20" s="3" t="s">
        <v>207</v>
      </c>
      <c r="R20" s="13">
        <v>5</v>
      </c>
      <c r="S20" s="13">
        <v>12.2</v>
      </c>
      <c r="T20" t="s">
        <v>208</v>
      </c>
      <c r="U20" s="3">
        <v>5</v>
      </c>
      <c r="DK20" s="1">
        <f t="shared" si="57"/>
        <v>1.0024237848557087</v>
      </c>
      <c r="DL20">
        <v>11.64</v>
      </c>
      <c r="DM20">
        <f t="shared" si="0"/>
        <v>39</v>
      </c>
      <c r="DN20" s="29">
        <v>0.122</v>
      </c>
      <c r="DO20">
        <v>0.48</v>
      </c>
      <c r="DP20">
        <v>1.1499999999999999</v>
      </c>
      <c r="DQ20">
        <f t="shared" si="1"/>
        <v>6.56</v>
      </c>
      <c r="DR20">
        <f t="shared" si="2"/>
        <v>4.6715824597057738</v>
      </c>
      <c r="DS20">
        <f t="shared" si="3"/>
        <v>5</v>
      </c>
      <c r="DT20">
        <v>0.28899999999999998</v>
      </c>
      <c r="DU20">
        <f t="shared" si="4"/>
        <v>0.48</v>
      </c>
      <c r="DV20">
        <f t="shared" si="5"/>
        <v>1.1299999999999999</v>
      </c>
      <c r="DW20">
        <f t="shared" si="6"/>
        <v>16.399999999999999</v>
      </c>
      <c r="DX20">
        <f t="shared" si="7"/>
        <v>0.5576324300916039</v>
      </c>
      <c r="DY20">
        <f t="shared" si="8"/>
        <v>1</v>
      </c>
      <c r="DZ20">
        <v>2.76</v>
      </c>
      <c r="EA20">
        <f t="shared" si="9"/>
        <v>0.4</v>
      </c>
      <c r="EB20">
        <v>1.1000000000000001</v>
      </c>
      <c r="EC20">
        <f t="shared" si="10"/>
        <v>49.199999999999996</v>
      </c>
      <c r="ED20">
        <f t="shared" si="11"/>
        <v>0.2880056441460756</v>
      </c>
      <c r="EE20">
        <f t="shared" si="12"/>
        <v>51.319052638105276</v>
      </c>
      <c r="EF20">
        <f t="shared" si="13"/>
        <v>51.319052638105276</v>
      </c>
      <c r="EG20">
        <v>0.40500000000000003</v>
      </c>
      <c r="EH20">
        <v>1</v>
      </c>
      <c r="EI20">
        <f t="shared" si="14"/>
        <v>91.839999999999989</v>
      </c>
      <c r="EJ20">
        <f t="shared" si="15"/>
        <v>2.6406212983755499</v>
      </c>
      <c r="EK20">
        <f t="shared" si="16"/>
        <v>0</v>
      </c>
      <c r="EL20">
        <f t="shared" si="17"/>
        <v>0</v>
      </c>
      <c r="EM20">
        <f t="shared" si="18"/>
        <v>0.3</v>
      </c>
      <c r="EN20">
        <f>1</f>
        <v>1</v>
      </c>
      <c r="EO20">
        <f t="shared" si="19"/>
        <v>91.839999999999989</v>
      </c>
      <c r="EP20">
        <f t="shared" si="20"/>
        <v>0</v>
      </c>
      <c r="EQ20">
        <f t="shared" si="21"/>
        <v>2.6406212983755499</v>
      </c>
      <c r="ER20">
        <f t="shared" si="22"/>
        <v>2.6406212983755499</v>
      </c>
      <c r="ES20">
        <f t="shared" si="23"/>
        <v>5.517220533943453</v>
      </c>
      <c r="ET20">
        <f t="shared" si="24"/>
        <v>8.1578418323190025</v>
      </c>
      <c r="EU20" s="16">
        <f t="shared" si="25"/>
        <v>0</v>
      </c>
      <c r="EV20" t="str">
        <f t="shared" si="53"/>
        <v>10_0</v>
      </c>
      <c r="EW20">
        <f t="shared" si="54"/>
        <v>5.9149917083612324</v>
      </c>
      <c r="EX20">
        <f t="shared" si="55"/>
        <v>0</v>
      </c>
      <c r="EY20">
        <f t="shared" si="26"/>
        <v>12.358573996033336</v>
      </c>
      <c r="EZ20" s="10">
        <f t="shared" si="27"/>
        <v>18.273565704394567</v>
      </c>
      <c r="FA20" s="1">
        <f t="shared" si="28"/>
        <v>0.32369116154154576</v>
      </c>
      <c r="FB20" s="1">
        <f t="shared" si="29"/>
        <v>0</v>
      </c>
      <c r="FC20" s="1">
        <f t="shared" si="30"/>
        <v>0.67630883845845424</v>
      </c>
      <c r="FG20">
        <f t="shared" si="31"/>
        <v>0</v>
      </c>
      <c r="FH20">
        <f t="shared" si="56"/>
        <v>0</v>
      </c>
      <c r="FI20">
        <f t="shared" si="32"/>
        <v>0</v>
      </c>
      <c r="FJ20">
        <f t="shared" si="33"/>
        <v>0</v>
      </c>
      <c r="FK20" s="7">
        <f t="shared" si="34"/>
        <v>2.6146074448986889</v>
      </c>
      <c r="FL20">
        <f t="shared" si="35"/>
        <v>2.6146074448986889</v>
      </c>
      <c r="FM20">
        <f t="shared" si="36"/>
        <v>2.6146074448986889</v>
      </c>
      <c r="FO20" s="9">
        <f t="shared" si="37"/>
        <v>5.8567206765730635</v>
      </c>
      <c r="FP20" s="9">
        <f t="shared" si="38"/>
        <v>0</v>
      </c>
      <c r="FS20">
        <f t="shared" si="39"/>
        <v>0</v>
      </c>
      <c r="FT20">
        <f t="shared" si="40"/>
        <v>0.2880056441460756</v>
      </c>
      <c r="FW20" s="15">
        <f t="shared" si="41"/>
        <v>0</v>
      </c>
      <c r="FY20" s="15">
        <f t="shared" si="42"/>
        <v>0</v>
      </c>
      <c r="FZ20" s="15">
        <f t="shared" si="43"/>
        <v>0.6451326428872094</v>
      </c>
      <c r="GB20">
        <f t="shared" si="44"/>
        <v>0</v>
      </c>
      <c r="GC20">
        <f t="shared" si="45"/>
        <v>6.501853319460273</v>
      </c>
      <c r="GD20">
        <f t="shared" si="46"/>
        <v>9.1367828521972836</v>
      </c>
      <c r="GE20">
        <f t="shared" si="47"/>
        <v>9.1367828521972836</v>
      </c>
      <c r="GF20" s="8">
        <f t="shared" si="48"/>
        <v>9.1367828521972836</v>
      </c>
      <c r="GH20" s="5">
        <f t="shared" si="49"/>
        <v>-2.6349295327370106</v>
      </c>
      <c r="GJ20" s="11">
        <f t="shared" si="50"/>
        <v>0</v>
      </c>
      <c r="GK20" s="11">
        <f t="shared" si="51"/>
        <v>0</v>
      </c>
    </row>
    <row r="21" spans="1:193" x14ac:dyDescent="0.15">
      <c r="A21" s="3">
        <v>1</v>
      </c>
      <c r="B21" t="s">
        <v>197</v>
      </c>
      <c r="D21">
        <v>28</v>
      </c>
      <c r="E21" s="8">
        <v>13.25</v>
      </c>
      <c r="I21" s="8">
        <v>12</v>
      </c>
      <c r="J21" s="8">
        <v>4</v>
      </c>
      <c r="K21" s="8">
        <v>7</v>
      </c>
      <c r="L21">
        <v>2</v>
      </c>
      <c r="M21">
        <v>5</v>
      </c>
      <c r="N21">
        <v>15</v>
      </c>
      <c r="O21" s="12">
        <v>28</v>
      </c>
      <c r="P21" s="4">
        <v>10.1</v>
      </c>
      <c r="Q21" s="3" t="s">
        <v>204</v>
      </c>
      <c r="R21" s="13">
        <v>2</v>
      </c>
      <c r="S21" s="13">
        <v>7.8</v>
      </c>
      <c r="T21" t="s">
        <v>204</v>
      </c>
      <c r="U21" s="3">
        <v>2</v>
      </c>
      <c r="V21" s="3"/>
      <c r="DK21" s="1">
        <f t="shared" si="57"/>
        <v>1.002793617849655</v>
      </c>
      <c r="DL21">
        <v>11.64</v>
      </c>
      <c r="DM21">
        <f t="shared" si="0"/>
        <v>12</v>
      </c>
      <c r="DN21" s="29">
        <v>0.122</v>
      </c>
      <c r="DO21">
        <v>0.48</v>
      </c>
      <c r="DP21">
        <v>1.1499999999999999</v>
      </c>
      <c r="DQ21">
        <f t="shared" si="1"/>
        <v>6.56</v>
      </c>
      <c r="DR21">
        <f t="shared" si="2"/>
        <v>1.4379403038684837</v>
      </c>
      <c r="DS21">
        <f t="shared" si="3"/>
        <v>4</v>
      </c>
      <c r="DT21">
        <v>0.28899999999999998</v>
      </c>
      <c r="DU21">
        <f t="shared" si="4"/>
        <v>0.48</v>
      </c>
      <c r="DV21">
        <f t="shared" si="5"/>
        <v>1.1299999999999999</v>
      </c>
      <c r="DW21">
        <f t="shared" si="6"/>
        <v>16.399999999999999</v>
      </c>
      <c r="DX21">
        <f t="shared" si="7"/>
        <v>0.44627052984968468</v>
      </c>
      <c r="DY21">
        <f t="shared" si="8"/>
        <v>7</v>
      </c>
      <c r="DZ21">
        <v>2.76</v>
      </c>
      <c r="EA21">
        <f t="shared" si="9"/>
        <v>0.4</v>
      </c>
      <c r="EB21">
        <v>1.1000000000000001</v>
      </c>
      <c r="EC21">
        <f t="shared" si="10"/>
        <v>49.199999999999996</v>
      </c>
      <c r="ED21">
        <f t="shared" si="11"/>
        <v>2.0167833041506977</v>
      </c>
      <c r="EE21">
        <f t="shared" si="12"/>
        <v>25.241800483600962</v>
      </c>
      <c r="EF21">
        <f t="shared" si="13"/>
        <v>25.241800483600962</v>
      </c>
      <c r="EG21">
        <v>0.40500000000000003</v>
      </c>
      <c r="EH21">
        <v>1</v>
      </c>
      <c r="EI21">
        <f t="shared" si="14"/>
        <v>91.839999999999989</v>
      </c>
      <c r="EJ21">
        <f t="shared" si="15"/>
        <v>1.2992957546257358</v>
      </c>
      <c r="EK21">
        <f t="shared" si="16"/>
        <v>0</v>
      </c>
      <c r="EL21">
        <f t="shared" si="17"/>
        <v>0</v>
      </c>
      <c r="EM21">
        <f t="shared" si="18"/>
        <v>0.3</v>
      </c>
      <c r="EN21">
        <f>1</f>
        <v>1</v>
      </c>
      <c r="EO21">
        <f t="shared" si="19"/>
        <v>91.839999999999989</v>
      </c>
      <c r="EP21">
        <f t="shared" si="20"/>
        <v>0</v>
      </c>
      <c r="EQ21">
        <f t="shared" si="21"/>
        <v>1.2992957546257358</v>
      </c>
      <c r="ER21">
        <f t="shared" si="22"/>
        <v>1.2992957546257358</v>
      </c>
      <c r="ES21">
        <f t="shared" si="23"/>
        <v>3.9009941378688664</v>
      </c>
      <c r="ET21">
        <f t="shared" si="24"/>
        <v>5.2002898924946024</v>
      </c>
      <c r="EU21" s="16">
        <f t="shared" si="25"/>
        <v>1</v>
      </c>
      <c r="EV21" t="str">
        <f t="shared" si="53"/>
        <v>41_1</v>
      </c>
      <c r="EW21">
        <f t="shared" si="54"/>
        <v>2.9104224903616482</v>
      </c>
      <c r="EX21">
        <f t="shared" si="55"/>
        <v>0</v>
      </c>
      <c r="EY21">
        <f t="shared" si="26"/>
        <v>8.7382268688262617</v>
      </c>
      <c r="EZ21" s="10">
        <f t="shared" si="27"/>
        <v>11.64864935918791</v>
      </c>
      <c r="FA21" s="1">
        <f t="shared" si="28"/>
        <v>0.24985063938473201</v>
      </c>
      <c r="FB21" s="1">
        <f t="shared" si="29"/>
        <v>0</v>
      </c>
      <c r="FC21" s="1">
        <f t="shared" si="30"/>
        <v>0.75014936061526793</v>
      </c>
      <c r="FG21">
        <f t="shared" si="31"/>
        <v>0</v>
      </c>
      <c r="FH21">
        <f t="shared" si="56"/>
        <v>0</v>
      </c>
      <c r="FI21">
        <f t="shared" si="32"/>
        <v>0</v>
      </c>
      <c r="FJ21">
        <f t="shared" si="33"/>
        <v>0</v>
      </c>
      <c r="FK21" s="7">
        <f t="shared" si="34"/>
        <v>0.94210541685908422</v>
      </c>
      <c r="FL21">
        <f t="shared" si="35"/>
        <v>0.94210541685908422</v>
      </c>
      <c r="FM21">
        <f t="shared" si="36"/>
        <v>0.94210541685908422</v>
      </c>
      <c r="FO21" s="9">
        <f t="shared" si="37"/>
        <v>2.110316133764349</v>
      </c>
      <c r="FP21" s="9">
        <f t="shared" si="38"/>
        <v>0</v>
      </c>
      <c r="FS21">
        <f t="shared" si="39"/>
        <v>0</v>
      </c>
      <c r="FT21">
        <f t="shared" si="40"/>
        <v>2.0167833041506977</v>
      </c>
      <c r="FW21" s="15">
        <f t="shared" si="41"/>
        <v>0</v>
      </c>
      <c r="FY21" s="15">
        <f t="shared" si="42"/>
        <v>0</v>
      </c>
      <c r="FZ21" s="15">
        <f t="shared" si="43"/>
        <v>4.5175946012975636</v>
      </c>
      <c r="GB21">
        <f t="shared" si="44"/>
        <v>0</v>
      </c>
      <c r="GC21">
        <f t="shared" si="45"/>
        <v>6.6279107350619126</v>
      </c>
      <c r="GD21">
        <f t="shared" si="46"/>
        <v>5.8243246795939552</v>
      </c>
      <c r="GE21">
        <f t="shared" si="47"/>
        <v>5.8243246795939552</v>
      </c>
      <c r="GF21" s="8">
        <f t="shared" si="48"/>
        <v>5.8243246795939552</v>
      </c>
      <c r="GH21" s="5">
        <f t="shared" si="49"/>
        <v>0.80358605546795747</v>
      </c>
      <c r="GJ21" s="11">
        <f t="shared" si="50"/>
        <v>0</v>
      </c>
      <c r="GK21" s="11">
        <f t="shared" si="51"/>
        <v>0</v>
      </c>
    </row>
    <row r="22" spans="1:193" x14ac:dyDescent="0.15">
      <c r="A22" s="3">
        <v>1</v>
      </c>
      <c r="B22" t="s">
        <v>198</v>
      </c>
      <c r="D22">
        <v>28</v>
      </c>
      <c r="E22" s="8">
        <v>3.34</v>
      </c>
      <c r="I22" s="8">
        <v>58</v>
      </c>
      <c r="J22" s="8">
        <v>11</v>
      </c>
      <c r="K22" s="8">
        <v>9</v>
      </c>
      <c r="L22">
        <v>2</v>
      </c>
      <c r="M22">
        <v>5</v>
      </c>
      <c r="N22">
        <v>15</v>
      </c>
      <c r="O22" s="12">
        <v>28</v>
      </c>
      <c r="P22" s="4">
        <v>9.8000000000000007</v>
      </c>
      <c r="Q22" s="3" t="s">
        <v>204</v>
      </c>
      <c r="R22" s="13">
        <v>2</v>
      </c>
      <c r="S22" s="13">
        <v>13.8</v>
      </c>
      <c r="T22" t="s">
        <v>204</v>
      </c>
      <c r="U22" s="3">
        <v>2</v>
      </c>
      <c r="V22" s="3">
        <v>8.9</v>
      </c>
      <c r="W22" t="s">
        <v>204</v>
      </c>
      <c r="X22">
        <v>2</v>
      </c>
      <c r="Y22" s="27">
        <v>8.1</v>
      </c>
      <c r="Z22" t="s">
        <v>204</v>
      </c>
      <c r="AA22">
        <v>5</v>
      </c>
      <c r="AB22">
        <v>11</v>
      </c>
      <c r="AC22" t="s">
        <v>204</v>
      </c>
      <c r="AD22">
        <v>2</v>
      </c>
      <c r="AE22">
        <v>12.9</v>
      </c>
      <c r="AF22" t="s">
        <v>208</v>
      </c>
      <c r="AG22">
        <v>2</v>
      </c>
      <c r="AH22">
        <v>9.1999999999999993</v>
      </c>
      <c r="AI22" t="s">
        <v>204</v>
      </c>
      <c r="AJ22">
        <v>2</v>
      </c>
      <c r="AK22">
        <v>9.1999999999999993</v>
      </c>
      <c r="AL22" t="s">
        <v>204</v>
      </c>
      <c r="AM22">
        <v>2</v>
      </c>
      <c r="AN22">
        <v>12.2</v>
      </c>
      <c r="AO22" t="s">
        <v>204</v>
      </c>
      <c r="AP22">
        <v>2</v>
      </c>
      <c r="AQ22">
        <v>9.1999999999999993</v>
      </c>
      <c r="AR22" t="s">
        <v>204</v>
      </c>
      <c r="AS22">
        <v>2</v>
      </c>
      <c r="AT22">
        <v>11.5</v>
      </c>
      <c r="AU22" t="s">
        <v>204</v>
      </c>
      <c r="AV22">
        <v>2</v>
      </c>
      <c r="AW22">
        <v>10.5</v>
      </c>
      <c r="AX22" t="s">
        <v>204</v>
      </c>
      <c r="AY22">
        <v>2</v>
      </c>
      <c r="DK22" s="1">
        <f t="shared" si="57"/>
        <v>1.0009940858966151</v>
      </c>
      <c r="DL22">
        <v>11.64</v>
      </c>
      <c r="DM22">
        <f t="shared" si="0"/>
        <v>58</v>
      </c>
      <c r="DN22" s="29">
        <v>0.122</v>
      </c>
      <c r="DO22">
        <v>0.48</v>
      </c>
      <c r="DP22">
        <v>1.1499999999999999</v>
      </c>
      <c r="DQ22">
        <f t="shared" si="1"/>
        <v>6.56</v>
      </c>
      <c r="DR22">
        <f t="shared" si="2"/>
        <v>6.937572816296659</v>
      </c>
      <c r="DS22">
        <f t="shared" si="3"/>
        <v>11</v>
      </c>
      <c r="DT22">
        <v>0.28899999999999998</v>
      </c>
      <c r="DU22">
        <f t="shared" si="4"/>
        <v>0.48</v>
      </c>
      <c r="DV22">
        <f t="shared" si="5"/>
        <v>1.1299999999999999</v>
      </c>
      <c r="DW22">
        <f t="shared" si="6"/>
        <v>16.399999999999999</v>
      </c>
      <c r="DX22">
        <f t="shared" si="7"/>
        <v>1.2250416447906212</v>
      </c>
      <c r="DY22">
        <f t="shared" si="8"/>
        <v>9</v>
      </c>
      <c r="DZ22">
        <v>2.76</v>
      </c>
      <c r="EA22">
        <f t="shared" si="9"/>
        <v>0.4</v>
      </c>
      <c r="EB22">
        <v>1.1000000000000001</v>
      </c>
      <c r="EC22">
        <f t="shared" si="10"/>
        <v>49.199999999999996</v>
      </c>
      <c r="ED22">
        <f t="shared" si="11"/>
        <v>2.588353905458336</v>
      </c>
      <c r="EE22">
        <f t="shared" si="12"/>
        <v>211.41577283154567</v>
      </c>
      <c r="EF22">
        <f t="shared" si="13"/>
        <v>211.41577283154567</v>
      </c>
      <c r="EG22">
        <v>0.40500000000000003</v>
      </c>
      <c r="EH22">
        <v>1</v>
      </c>
      <c r="EI22">
        <f t="shared" si="14"/>
        <v>91.839999999999989</v>
      </c>
      <c r="EJ22">
        <f t="shared" si="15"/>
        <v>10.862881077860788</v>
      </c>
      <c r="EK22">
        <f t="shared" si="16"/>
        <v>0</v>
      </c>
      <c r="EL22">
        <f t="shared" si="17"/>
        <v>0</v>
      </c>
      <c r="EM22">
        <f t="shared" si="18"/>
        <v>0.3</v>
      </c>
      <c r="EN22">
        <f>1</f>
        <v>1</v>
      </c>
      <c r="EO22">
        <f t="shared" si="19"/>
        <v>91.839999999999989</v>
      </c>
      <c r="EP22">
        <f t="shared" si="20"/>
        <v>0</v>
      </c>
      <c r="EQ22">
        <f t="shared" si="21"/>
        <v>10.862881077860788</v>
      </c>
      <c r="ER22">
        <f t="shared" si="22"/>
        <v>10.862881077860788</v>
      </c>
      <c r="ES22">
        <f t="shared" si="23"/>
        <v>10.750968366545617</v>
      </c>
      <c r="ET22">
        <f t="shared" si="24"/>
        <v>21.613849444406405</v>
      </c>
      <c r="EU22" s="16">
        <f t="shared" si="25"/>
        <v>1</v>
      </c>
      <c r="EV22" t="str">
        <f t="shared" si="53"/>
        <v>48_1</v>
      </c>
      <c r="EW22">
        <f t="shared" si="54"/>
        <v>24.332853614408165</v>
      </c>
      <c r="EX22">
        <f t="shared" si="55"/>
        <v>0</v>
      </c>
      <c r="EY22">
        <f t="shared" si="26"/>
        <v>24.082169141062185</v>
      </c>
      <c r="EZ22" s="10">
        <f t="shared" si="27"/>
        <v>48.415022755470346</v>
      </c>
      <c r="FA22" s="1">
        <f t="shared" si="28"/>
        <v>0.5025889120677699</v>
      </c>
      <c r="FB22" s="1">
        <f t="shared" si="29"/>
        <v>0</v>
      </c>
      <c r="FC22" s="1">
        <f t="shared" si="30"/>
        <v>0.49741108793223016</v>
      </c>
      <c r="FG22">
        <f t="shared" si="31"/>
        <v>0</v>
      </c>
      <c r="FH22">
        <f t="shared" si="56"/>
        <v>0</v>
      </c>
      <c r="FI22">
        <f t="shared" si="32"/>
        <v>0</v>
      </c>
      <c r="FJ22">
        <f t="shared" si="33"/>
        <v>0</v>
      </c>
      <c r="FK22" s="7">
        <f t="shared" si="34"/>
        <v>4.08130723054364</v>
      </c>
      <c r="FL22">
        <f t="shared" si="35"/>
        <v>4.08130723054364</v>
      </c>
      <c r="FM22">
        <f t="shared" si="36"/>
        <v>4.08130723054364</v>
      </c>
      <c r="FO22" s="9">
        <f t="shared" si="37"/>
        <v>9.1421281964177545</v>
      </c>
      <c r="FP22" s="9">
        <f t="shared" si="38"/>
        <v>0</v>
      </c>
      <c r="FS22">
        <f t="shared" si="39"/>
        <v>0</v>
      </c>
      <c r="FT22">
        <f t="shared" si="40"/>
        <v>2.588353905458336</v>
      </c>
      <c r="FW22" s="15">
        <f t="shared" si="41"/>
        <v>0</v>
      </c>
      <c r="FY22" s="15">
        <f t="shared" si="42"/>
        <v>0</v>
      </c>
      <c r="FZ22" s="15">
        <f t="shared" si="43"/>
        <v>5.7979127482266728</v>
      </c>
      <c r="GB22">
        <f t="shared" si="44"/>
        <v>0</v>
      </c>
      <c r="GC22">
        <f t="shared" si="45"/>
        <v>14.940040944644426</v>
      </c>
      <c r="GD22">
        <f t="shared" si="46"/>
        <v>24.207511377735173</v>
      </c>
      <c r="GE22">
        <f t="shared" si="47"/>
        <v>24.207511377735173</v>
      </c>
      <c r="GF22" s="8">
        <f t="shared" si="48"/>
        <v>24.207511377735173</v>
      </c>
      <c r="GH22" s="5">
        <f t="shared" si="49"/>
        <v>-9.2674704330907467</v>
      </c>
      <c r="GJ22" s="11">
        <f t="shared" si="50"/>
        <v>0</v>
      </c>
      <c r="GK22" s="11">
        <f t="shared" si="51"/>
        <v>0</v>
      </c>
    </row>
    <row r="23" spans="1:193" x14ac:dyDescent="0.15">
      <c r="A23" s="3">
        <v>0</v>
      </c>
      <c r="B23" t="s">
        <v>199</v>
      </c>
      <c r="D23">
        <v>28</v>
      </c>
      <c r="E23" s="8">
        <v>5.85</v>
      </c>
      <c r="I23" s="8">
        <v>12</v>
      </c>
      <c r="J23" s="8">
        <v>2</v>
      </c>
      <c r="K23" s="8">
        <v>3</v>
      </c>
      <c r="L23">
        <v>2</v>
      </c>
      <c r="M23">
        <v>5</v>
      </c>
      <c r="N23">
        <v>15</v>
      </c>
      <c r="O23" s="12">
        <v>28</v>
      </c>
      <c r="P23" s="4">
        <v>8</v>
      </c>
      <c r="Q23" s="3" t="s">
        <v>208</v>
      </c>
      <c r="R23" s="13">
        <v>4</v>
      </c>
      <c r="U23" s="3"/>
      <c r="DK23" s="1">
        <f t="shared" si="57"/>
        <v>1.0012996554478584</v>
      </c>
      <c r="DL23">
        <v>11.64</v>
      </c>
      <c r="DM23">
        <f t="shared" si="0"/>
        <v>12</v>
      </c>
      <c r="DN23" s="29">
        <v>0.122</v>
      </c>
      <c r="DO23">
        <v>0.48</v>
      </c>
      <c r="DP23">
        <v>1.1499999999999999</v>
      </c>
      <c r="DQ23">
        <f t="shared" si="1"/>
        <v>6.56</v>
      </c>
      <c r="DR23">
        <f t="shared" si="2"/>
        <v>1.43579805972994</v>
      </c>
      <c r="DS23">
        <f t="shared" si="3"/>
        <v>2</v>
      </c>
      <c r="DT23">
        <v>0.28899999999999998</v>
      </c>
      <c r="DU23">
        <f t="shared" si="4"/>
        <v>0.48</v>
      </c>
      <c r="DV23">
        <f t="shared" si="5"/>
        <v>1.1299999999999999</v>
      </c>
      <c r="DW23">
        <f t="shared" si="6"/>
        <v>16.399999999999999</v>
      </c>
      <c r="DX23">
        <f t="shared" si="7"/>
        <v>0.22280283790259278</v>
      </c>
      <c r="DY23">
        <f t="shared" si="8"/>
        <v>3</v>
      </c>
      <c r="DZ23">
        <v>2.76</v>
      </c>
      <c r="EA23">
        <f t="shared" si="9"/>
        <v>0.4</v>
      </c>
      <c r="EB23">
        <v>1.1000000000000001</v>
      </c>
      <c r="EC23">
        <f t="shared" si="10"/>
        <v>49.199999999999996</v>
      </c>
      <c r="ED23">
        <f t="shared" si="11"/>
        <v>0.86304801404531928</v>
      </c>
      <c r="EE23">
        <f t="shared" si="12"/>
        <v>9.9200198400396786</v>
      </c>
      <c r="EF23">
        <f t="shared" si="13"/>
        <v>9.9200198400396786</v>
      </c>
      <c r="EG23">
        <v>0.40500000000000003</v>
      </c>
      <c r="EH23">
        <v>1</v>
      </c>
      <c r="EI23">
        <f t="shared" si="14"/>
        <v>91.839999999999989</v>
      </c>
      <c r="EJ23">
        <f t="shared" si="15"/>
        <v>0.50986210650846775</v>
      </c>
      <c r="EK23">
        <f t="shared" si="16"/>
        <v>0</v>
      </c>
      <c r="EL23">
        <f t="shared" si="17"/>
        <v>0</v>
      </c>
      <c r="EM23">
        <f t="shared" si="18"/>
        <v>0.3</v>
      </c>
      <c r="EN23">
        <f>1</f>
        <v>1</v>
      </c>
      <c r="EO23">
        <f t="shared" si="19"/>
        <v>91.839999999999989</v>
      </c>
      <c r="EP23">
        <f t="shared" si="20"/>
        <v>0</v>
      </c>
      <c r="EQ23">
        <f t="shared" si="21"/>
        <v>0.50986210650846775</v>
      </c>
      <c r="ER23">
        <f t="shared" si="22"/>
        <v>0.50986210650846775</v>
      </c>
      <c r="ES23">
        <f t="shared" si="23"/>
        <v>2.5216489116778522</v>
      </c>
      <c r="ET23">
        <f t="shared" si="24"/>
        <v>3.0315110181863201</v>
      </c>
      <c r="EU23" s="16">
        <f t="shared" si="25"/>
        <v>0</v>
      </c>
      <c r="EV23" t="str">
        <f t="shared" si="53"/>
        <v>44_0</v>
      </c>
      <c r="EW23">
        <f t="shared" si="54"/>
        <v>1.1420911185789679</v>
      </c>
      <c r="EX23">
        <f t="shared" si="55"/>
        <v>0</v>
      </c>
      <c r="EY23">
        <f t="shared" si="26"/>
        <v>5.6484935621583894</v>
      </c>
      <c r="EZ23" s="10">
        <f t="shared" si="27"/>
        <v>6.7905846807373571</v>
      </c>
      <c r="FA23" s="1">
        <f t="shared" si="28"/>
        <v>0.16818744957539558</v>
      </c>
      <c r="FB23" s="1">
        <f t="shared" si="29"/>
        <v>0</v>
      </c>
      <c r="FC23" s="1">
        <f t="shared" si="30"/>
        <v>0.83181255042460445</v>
      </c>
      <c r="FG23">
        <f t="shared" si="31"/>
        <v>0</v>
      </c>
      <c r="FH23">
        <f t="shared" si="56"/>
        <v>0</v>
      </c>
      <c r="FI23">
        <f t="shared" si="32"/>
        <v>0</v>
      </c>
      <c r="FJ23">
        <f t="shared" si="33"/>
        <v>0</v>
      </c>
      <c r="FK23" s="7">
        <f t="shared" si="34"/>
        <v>0.82930044881626641</v>
      </c>
      <c r="FL23">
        <f t="shared" si="35"/>
        <v>0.82930044881626641</v>
      </c>
      <c r="FM23">
        <f t="shared" si="36"/>
        <v>0.82930044881626641</v>
      </c>
      <c r="FO23" s="9">
        <f t="shared" si="37"/>
        <v>1.8576330053484369</v>
      </c>
      <c r="FP23" s="9">
        <f t="shared" si="38"/>
        <v>0</v>
      </c>
      <c r="FS23">
        <f t="shared" si="39"/>
        <v>0</v>
      </c>
      <c r="FT23">
        <f t="shared" si="40"/>
        <v>0.86304801404531928</v>
      </c>
      <c r="FW23" s="15">
        <f t="shared" si="41"/>
        <v>0</v>
      </c>
      <c r="FY23" s="15">
        <f t="shared" si="42"/>
        <v>0</v>
      </c>
      <c r="FZ23" s="15">
        <f t="shared" si="43"/>
        <v>1.9332275514615154</v>
      </c>
      <c r="GB23">
        <f t="shared" si="44"/>
        <v>0</v>
      </c>
      <c r="GC23">
        <f t="shared" si="45"/>
        <v>3.7908605568099523</v>
      </c>
      <c r="GD23">
        <f t="shared" si="46"/>
        <v>3.3952923403686786</v>
      </c>
      <c r="GE23">
        <f t="shared" si="47"/>
        <v>3.3952923403686786</v>
      </c>
      <c r="GF23" s="8">
        <f t="shared" si="48"/>
        <v>3.3952923403686786</v>
      </c>
      <c r="GH23" s="5">
        <f t="shared" si="49"/>
        <v>0.39556821644127371</v>
      </c>
      <c r="GJ23" s="11">
        <f t="shared" si="50"/>
        <v>0</v>
      </c>
      <c r="GK23" s="11">
        <f t="shared" si="51"/>
        <v>0</v>
      </c>
    </row>
    <row r="24" spans="1:193" x14ac:dyDescent="0.15">
      <c r="A24" s="3">
        <v>2</v>
      </c>
      <c r="B24" t="s">
        <v>200</v>
      </c>
      <c r="D24">
        <v>28</v>
      </c>
      <c r="E24" s="8">
        <v>4.1900000000000004</v>
      </c>
      <c r="I24" s="8">
        <v>58</v>
      </c>
      <c r="J24" s="8">
        <v>11</v>
      </c>
      <c r="K24" s="8">
        <v>9</v>
      </c>
      <c r="L24">
        <v>2</v>
      </c>
      <c r="M24">
        <v>5</v>
      </c>
      <c r="N24">
        <v>15</v>
      </c>
      <c r="O24" s="12">
        <v>28</v>
      </c>
      <c r="P24" s="4">
        <v>8.5</v>
      </c>
      <c r="Q24" s="3" t="s">
        <v>208</v>
      </c>
      <c r="R24" s="13">
        <v>2</v>
      </c>
      <c r="S24" s="13">
        <v>8.6</v>
      </c>
      <c r="T24" t="s">
        <v>208</v>
      </c>
      <c r="U24" s="3">
        <v>2</v>
      </c>
      <c r="CR24" s="3"/>
      <c r="DK24" s="1">
        <f t="shared" si="57"/>
        <v>1.0012709528949251</v>
      </c>
      <c r="DL24">
        <v>11.64</v>
      </c>
      <c r="DM24">
        <f t="shared" si="0"/>
        <v>58</v>
      </c>
      <c r="DN24" s="29">
        <v>0.122</v>
      </c>
      <c r="DO24">
        <v>0.48</v>
      </c>
      <c r="DP24">
        <v>1.1499999999999999</v>
      </c>
      <c r="DQ24">
        <f t="shared" si="1"/>
        <v>6.56</v>
      </c>
      <c r="DR24">
        <f t="shared" si="2"/>
        <v>6.9394916937288711</v>
      </c>
      <c r="DS24">
        <f t="shared" si="3"/>
        <v>11</v>
      </c>
      <c r="DT24">
        <v>0.28899999999999998</v>
      </c>
      <c r="DU24">
        <f t="shared" si="4"/>
        <v>0.48</v>
      </c>
      <c r="DV24">
        <f t="shared" si="5"/>
        <v>1.1299999999999999</v>
      </c>
      <c r="DW24">
        <f t="shared" si="6"/>
        <v>16.399999999999999</v>
      </c>
      <c r="DX24">
        <f t="shared" si="7"/>
        <v>1.2253804815607645</v>
      </c>
      <c r="DY24">
        <f t="shared" si="8"/>
        <v>9</v>
      </c>
      <c r="DZ24">
        <v>2.76</v>
      </c>
      <c r="EA24">
        <f t="shared" si="9"/>
        <v>0.4</v>
      </c>
      <c r="EB24">
        <v>1.1000000000000001</v>
      </c>
      <c r="EC24">
        <f t="shared" si="10"/>
        <v>49.199999999999996</v>
      </c>
      <c r="ED24">
        <f t="shared" si="11"/>
        <v>2.5890698235506253</v>
      </c>
      <c r="EE24">
        <f t="shared" si="12"/>
        <v>22.662595325190647</v>
      </c>
      <c r="EF24">
        <f t="shared" si="13"/>
        <v>22.662595325190647</v>
      </c>
      <c r="EG24">
        <v>0.40500000000000003</v>
      </c>
      <c r="EH24">
        <v>1</v>
      </c>
      <c r="EI24">
        <f t="shared" si="14"/>
        <v>91.839999999999989</v>
      </c>
      <c r="EJ24">
        <f t="shared" si="15"/>
        <v>1.1647625262874859</v>
      </c>
      <c r="EK24">
        <f t="shared" si="16"/>
        <v>0</v>
      </c>
      <c r="EL24">
        <f t="shared" si="17"/>
        <v>0</v>
      </c>
      <c r="EM24">
        <f t="shared" si="18"/>
        <v>0.3</v>
      </c>
      <c r="EN24">
        <f>1</f>
        <v>1</v>
      </c>
      <c r="EO24">
        <f t="shared" si="19"/>
        <v>91.839999999999989</v>
      </c>
      <c r="EP24">
        <f t="shared" si="20"/>
        <v>0</v>
      </c>
      <c r="EQ24">
        <f t="shared" si="21"/>
        <v>1.1647625262874859</v>
      </c>
      <c r="ER24">
        <f t="shared" si="22"/>
        <v>1.1647625262874859</v>
      </c>
      <c r="ES24">
        <f t="shared" si="23"/>
        <v>10.753941998840261</v>
      </c>
      <c r="ET24">
        <f t="shared" si="24"/>
        <v>11.918704525127747</v>
      </c>
      <c r="EU24" s="16">
        <f t="shared" si="25"/>
        <v>2</v>
      </c>
      <c r="EV24" t="str">
        <f t="shared" si="53"/>
        <v>16_2</v>
      </c>
      <c r="EW24">
        <f t="shared" si="54"/>
        <v>2.6090680588839685</v>
      </c>
      <c r="EX24">
        <f t="shared" si="55"/>
        <v>0</v>
      </c>
      <c r="EY24">
        <f t="shared" si="26"/>
        <v>24.088830077402189</v>
      </c>
      <c r="EZ24" s="10">
        <f t="shared" si="27"/>
        <v>26.697898136286156</v>
      </c>
      <c r="FA24" s="1">
        <f t="shared" si="28"/>
        <v>9.7725597931542119E-2</v>
      </c>
      <c r="FB24" s="1">
        <f t="shared" si="29"/>
        <v>0</v>
      </c>
      <c r="FC24" s="1">
        <f t="shared" si="30"/>
        <v>0.90227440206845799</v>
      </c>
      <c r="FG24">
        <f t="shared" si="31"/>
        <v>0</v>
      </c>
      <c r="FH24">
        <f t="shared" si="56"/>
        <v>0</v>
      </c>
      <c r="FI24">
        <f t="shared" si="32"/>
        <v>0</v>
      </c>
      <c r="FJ24">
        <f t="shared" si="33"/>
        <v>0</v>
      </c>
      <c r="FK24" s="7">
        <f t="shared" si="34"/>
        <v>4.082436087644818</v>
      </c>
      <c r="FL24">
        <f t="shared" si="35"/>
        <v>4.082436087644818</v>
      </c>
      <c r="FM24">
        <f t="shared" si="36"/>
        <v>4.082436087644818</v>
      </c>
      <c r="FO24" s="9">
        <f t="shared" si="37"/>
        <v>9.1446568363243941</v>
      </c>
      <c r="FP24" s="9">
        <f t="shared" si="38"/>
        <v>0</v>
      </c>
      <c r="FS24">
        <f t="shared" si="39"/>
        <v>0</v>
      </c>
      <c r="FT24">
        <f t="shared" si="40"/>
        <v>2.5890698235506253</v>
      </c>
      <c r="FW24" s="15">
        <f t="shared" si="41"/>
        <v>0</v>
      </c>
      <c r="FY24" s="15">
        <f t="shared" si="42"/>
        <v>0</v>
      </c>
      <c r="FZ24" s="15">
        <f t="shared" si="43"/>
        <v>5.7995164047534011</v>
      </c>
      <c r="GB24">
        <f t="shared" si="44"/>
        <v>0</v>
      </c>
      <c r="GC24">
        <f t="shared" si="45"/>
        <v>14.944173241077795</v>
      </c>
      <c r="GD24">
        <f t="shared" si="46"/>
        <v>13.348949068143078</v>
      </c>
      <c r="GE24">
        <f t="shared" si="47"/>
        <v>13.348949068143078</v>
      </c>
      <c r="GF24" s="8">
        <f t="shared" si="48"/>
        <v>13.348949068143078</v>
      </c>
      <c r="GH24" s="5">
        <f t="shared" si="49"/>
        <v>1.5952241729347172</v>
      </c>
      <c r="GJ24" s="11">
        <f t="shared" si="50"/>
        <v>0</v>
      </c>
      <c r="GK24" s="11">
        <f t="shared" si="51"/>
        <v>0</v>
      </c>
    </row>
    <row r="25" spans="1:193" x14ac:dyDescent="0.15">
      <c r="A25" s="3">
        <v>2</v>
      </c>
      <c r="B25" t="s">
        <v>201</v>
      </c>
      <c r="D25">
        <v>28</v>
      </c>
      <c r="E25" s="8">
        <v>5.26</v>
      </c>
      <c r="I25" s="8">
        <v>16</v>
      </c>
      <c r="J25" s="8">
        <v>11</v>
      </c>
      <c r="K25" s="8">
        <v>19</v>
      </c>
      <c r="L25">
        <v>2</v>
      </c>
      <c r="M25">
        <v>5</v>
      </c>
      <c r="N25">
        <v>15</v>
      </c>
      <c r="O25" s="12">
        <v>28</v>
      </c>
      <c r="P25" s="68">
        <v>8.6999999999999993</v>
      </c>
      <c r="Q25" s="3" t="s">
        <v>206</v>
      </c>
      <c r="R25" s="13">
        <v>3</v>
      </c>
      <c r="S25" s="69">
        <v>10.5</v>
      </c>
      <c r="T25" t="s">
        <v>206</v>
      </c>
      <c r="U25" s="3">
        <v>4</v>
      </c>
      <c r="V25" s="3">
        <v>7.9</v>
      </c>
      <c r="W25" t="s">
        <v>204</v>
      </c>
      <c r="X25">
        <v>2</v>
      </c>
      <c r="Y25" s="27">
        <v>9.1</v>
      </c>
      <c r="Z25" t="s">
        <v>206</v>
      </c>
      <c r="AA25">
        <v>3</v>
      </c>
      <c r="AB25" s="27">
        <v>8.4</v>
      </c>
      <c r="AC25" t="s">
        <v>206</v>
      </c>
      <c r="AD25">
        <v>4</v>
      </c>
      <c r="DK25" s="1">
        <f>SQRT(1+(AVERAGE(E25, E26, E27)/100)^2)</f>
        <v>1.0018083787719974</v>
      </c>
      <c r="DL25">
        <v>11.64</v>
      </c>
      <c r="DM25">
        <f t="shared" si="0"/>
        <v>16</v>
      </c>
      <c r="DN25" s="29">
        <v>0.122</v>
      </c>
      <c r="DO25">
        <v>0.48</v>
      </c>
      <c r="DP25">
        <v>1.1499999999999999</v>
      </c>
      <c r="DQ25">
        <f t="shared" si="1"/>
        <v>6.56</v>
      </c>
      <c r="DR25">
        <f t="shared" si="2"/>
        <v>1.9153700474991437</v>
      </c>
      <c r="DS25">
        <f t="shared" si="3"/>
        <v>11</v>
      </c>
      <c r="DT25">
        <v>0.28899999999999998</v>
      </c>
      <c r="DU25">
        <f t="shared" si="4"/>
        <v>0.48</v>
      </c>
      <c r="DV25">
        <f t="shared" si="5"/>
        <v>1.1299999999999999</v>
      </c>
      <c r="DW25">
        <f t="shared" si="6"/>
        <v>16.399999999999999</v>
      </c>
      <c r="DX25">
        <f t="shared" si="7"/>
        <v>1.2260381968157072</v>
      </c>
      <c r="DY25">
        <f t="shared" si="8"/>
        <v>19</v>
      </c>
      <c r="DZ25">
        <v>2.76</v>
      </c>
      <c r="EA25">
        <f t="shared" si="9"/>
        <v>0.4</v>
      </c>
      <c r="EB25">
        <v>1.1000000000000001</v>
      </c>
      <c r="EC25">
        <f t="shared" si="10"/>
        <v>49.199999999999996</v>
      </c>
      <c r="ED25">
        <f t="shared" si="11"/>
        <v>5.4687478132147698</v>
      </c>
      <c r="EE25">
        <f t="shared" si="12"/>
        <v>62.266724533449057</v>
      </c>
      <c r="EF25">
        <f t="shared" si="13"/>
        <v>62.266724533449057</v>
      </c>
      <c r="EG25">
        <v>0.40500000000000003</v>
      </c>
      <c r="EH25">
        <v>1</v>
      </c>
      <c r="EI25">
        <f t="shared" si="14"/>
        <v>91.839999999999989</v>
      </c>
      <c r="EJ25">
        <f t="shared" si="15"/>
        <v>3.2019666845476493</v>
      </c>
      <c r="EK25">
        <f t="shared" si="16"/>
        <v>0</v>
      </c>
      <c r="EL25">
        <f t="shared" si="17"/>
        <v>0</v>
      </c>
      <c r="EM25">
        <f t="shared" si="18"/>
        <v>0.3</v>
      </c>
      <c r="EN25">
        <f>1</f>
        <v>1</v>
      </c>
      <c r="EO25">
        <f t="shared" si="19"/>
        <v>91.839999999999989</v>
      </c>
      <c r="EP25">
        <f t="shared" si="20"/>
        <v>0</v>
      </c>
      <c r="EQ25">
        <f t="shared" si="21"/>
        <v>3.2019666845476493</v>
      </c>
      <c r="ER25">
        <f t="shared" si="22"/>
        <v>3.2019666845476493</v>
      </c>
      <c r="ES25">
        <f t="shared" si="23"/>
        <v>8.6101560575296201</v>
      </c>
      <c r="ET25">
        <f t="shared" si="24"/>
        <v>11.812122742077269</v>
      </c>
      <c r="EU25" s="16">
        <f t="shared" si="25"/>
        <v>2</v>
      </c>
      <c r="EV25" t="str">
        <f t="shared" si="53"/>
        <v>8_2</v>
      </c>
      <c r="EW25">
        <f t="shared" si="54"/>
        <v>7.1724053733867352</v>
      </c>
      <c r="EX25">
        <f t="shared" si="55"/>
        <v>0</v>
      </c>
      <c r="EY25">
        <f t="shared" si="26"/>
        <v>19.286749568866352</v>
      </c>
      <c r="EZ25" s="10">
        <f t="shared" si="27"/>
        <v>26.459154942253086</v>
      </c>
      <c r="FA25" s="1">
        <f t="shared" si="28"/>
        <v>0.27107462007159555</v>
      </c>
      <c r="FB25" s="1">
        <f t="shared" si="29"/>
        <v>0</v>
      </c>
      <c r="FC25" s="1">
        <f t="shared" si="30"/>
        <v>0.72892537992840445</v>
      </c>
      <c r="FG25">
        <f t="shared" si="31"/>
        <v>0</v>
      </c>
      <c r="FH25">
        <f t="shared" si="56"/>
        <v>0</v>
      </c>
      <c r="FI25">
        <f t="shared" si="32"/>
        <v>0</v>
      </c>
      <c r="FJ25">
        <f t="shared" si="33"/>
        <v>0</v>
      </c>
      <c r="FK25" s="7">
        <f t="shared" si="34"/>
        <v>1.5707041221574256</v>
      </c>
      <c r="FL25">
        <f t="shared" si="35"/>
        <v>1.5707041221574256</v>
      </c>
      <c r="FM25">
        <f t="shared" si="36"/>
        <v>1.5707041221574256</v>
      </c>
      <c r="FO25" s="9">
        <f t="shared" si="37"/>
        <v>3.5183772336326338</v>
      </c>
      <c r="FP25" s="9">
        <f t="shared" si="38"/>
        <v>0</v>
      </c>
      <c r="FS25">
        <f t="shared" si="39"/>
        <v>0</v>
      </c>
      <c r="FT25">
        <f t="shared" si="40"/>
        <v>5.4687478132147698</v>
      </c>
      <c r="FW25" s="15">
        <f t="shared" si="41"/>
        <v>0</v>
      </c>
      <c r="FY25" s="15">
        <f t="shared" si="42"/>
        <v>0</v>
      </c>
      <c r="FZ25" s="15">
        <f t="shared" si="43"/>
        <v>12.249995101601085</v>
      </c>
      <c r="GB25">
        <f t="shared" si="44"/>
        <v>0</v>
      </c>
      <c r="GC25">
        <f t="shared" si="45"/>
        <v>15.768372335233719</v>
      </c>
      <c r="GD25">
        <f t="shared" si="46"/>
        <v>13.229577471126543</v>
      </c>
      <c r="GE25">
        <f t="shared" si="47"/>
        <v>13.229577471126543</v>
      </c>
      <c r="GF25" s="8">
        <f t="shared" si="48"/>
        <v>13.229577471126543</v>
      </c>
      <c r="GH25" s="5">
        <f t="shared" si="49"/>
        <v>2.5387948641071763</v>
      </c>
      <c r="GJ25" s="11">
        <f t="shared" si="50"/>
        <v>0</v>
      </c>
      <c r="GK25" s="11">
        <f t="shared" si="51"/>
        <v>0</v>
      </c>
    </row>
    <row r="26" spans="1:193" x14ac:dyDescent="0.15">
      <c r="A26" s="3">
        <v>2</v>
      </c>
      <c r="B26" t="s">
        <v>202</v>
      </c>
      <c r="D26">
        <v>28</v>
      </c>
      <c r="E26" s="8">
        <v>5.68</v>
      </c>
      <c r="I26" s="8">
        <v>48</v>
      </c>
      <c r="J26" s="8">
        <v>12</v>
      </c>
      <c r="K26" s="8">
        <v>11</v>
      </c>
      <c r="L26">
        <v>2</v>
      </c>
      <c r="M26">
        <v>5</v>
      </c>
      <c r="N26">
        <v>15</v>
      </c>
      <c r="O26" s="12">
        <v>28</v>
      </c>
      <c r="P26" s="4">
        <v>8.6</v>
      </c>
      <c r="Q26" s="3" t="s">
        <v>204</v>
      </c>
      <c r="R26" s="13">
        <v>2</v>
      </c>
      <c r="S26" s="69">
        <v>8.1</v>
      </c>
      <c r="T26" t="s">
        <v>206</v>
      </c>
      <c r="U26" s="3">
        <v>5</v>
      </c>
      <c r="V26" s="67">
        <v>11.4</v>
      </c>
      <c r="W26" t="s">
        <v>206</v>
      </c>
      <c r="X26" s="3">
        <v>5</v>
      </c>
      <c r="Y26" s="70">
        <v>8.6</v>
      </c>
      <c r="Z26" t="s">
        <v>204</v>
      </c>
      <c r="AA26">
        <v>2</v>
      </c>
      <c r="DK26" s="1">
        <f t="shared" ref="DK26:DK27" si="58">SQRT(1+(AVERAGE(E26, E27, E28)/100)^2)</f>
        <v>1.0009985464524911</v>
      </c>
      <c r="DL26">
        <v>11.64</v>
      </c>
      <c r="DM26">
        <f>I26</f>
        <v>48</v>
      </c>
      <c r="DN26" s="29">
        <v>0.122</v>
      </c>
      <c r="DO26">
        <v>0.48</v>
      </c>
      <c r="DP26">
        <v>1.1499999999999999</v>
      </c>
      <c r="DQ26">
        <f t="shared" si="1"/>
        <v>6.56</v>
      </c>
      <c r="DR26">
        <f>(DL26*DM26*DN26*DO26*DP26*DK26)/DQ26</f>
        <v>5.7414651566863322</v>
      </c>
      <c r="DS26">
        <f t="shared" si="3"/>
        <v>12</v>
      </c>
      <c r="DT26">
        <v>0.28899999999999998</v>
      </c>
      <c r="DU26">
        <f t="shared" si="4"/>
        <v>0.48</v>
      </c>
      <c r="DV26">
        <f t="shared" si="5"/>
        <v>1.1299999999999999</v>
      </c>
      <c r="DW26">
        <f t="shared" si="6"/>
        <v>16.399999999999999</v>
      </c>
      <c r="DX26">
        <f>(DS26*DT26*DK26*DL26*DU26*DV26)/DW26</f>
        <v>1.3364150222516431</v>
      </c>
      <c r="DY26">
        <f t="shared" si="8"/>
        <v>11</v>
      </c>
      <c r="DZ26">
        <v>2.76</v>
      </c>
      <c r="EA26">
        <f t="shared" si="9"/>
        <v>0.4</v>
      </c>
      <c r="EB26">
        <v>1.1000000000000001</v>
      </c>
      <c r="EC26">
        <f t="shared" si="10"/>
        <v>49.199999999999996</v>
      </c>
      <c r="ED26">
        <f t="shared" si="11"/>
        <v>3.1635577593763489</v>
      </c>
      <c r="EE26">
        <f t="shared" si="12"/>
        <v>53.241056482112953</v>
      </c>
      <c r="EF26">
        <f t="shared" si="13"/>
        <v>53.241056482112953</v>
      </c>
      <c r="EG26">
        <v>0.40500000000000003</v>
      </c>
      <c r="EH26">
        <v>1</v>
      </c>
      <c r="EI26">
        <f t="shared" si="14"/>
        <v>91.839999999999989</v>
      </c>
      <c r="EJ26">
        <f t="shared" si="15"/>
        <v>2.735622959843488</v>
      </c>
      <c r="EK26">
        <f t="shared" si="16"/>
        <v>0</v>
      </c>
      <c r="EL26">
        <f t="shared" si="17"/>
        <v>0</v>
      </c>
      <c r="EM26">
        <f t="shared" si="18"/>
        <v>0.3</v>
      </c>
      <c r="EN26">
        <f>1</f>
        <v>1</v>
      </c>
      <c r="EO26">
        <f t="shared" si="19"/>
        <v>91.839999999999989</v>
      </c>
      <c r="EP26">
        <f t="shared" si="20"/>
        <v>0</v>
      </c>
      <c r="EQ26">
        <f t="shared" si="21"/>
        <v>2.735622959843488</v>
      </c>
      <c r="ER26">
        <f t="shared" si="22"/>
        <v>2.735622959843488</v>
      </c>
      <c r="ES26">
        <f t="shared" si="23"/>
        <v>10.241437938314323</v>
      </c>
      <c r="ET26">
        <f t="shared" si="24"/>
        <v>12.977060898157811</v>
      </c>
      <c r="EU26" s="16">
        <f t="shared" si="25"/>
        <v>2</v>
      </c>
      <c r="EV26" t="str">
        <f t="shared" si="53"/>
        <v>40_2</v>
      </c>
      <c r="EW26">
        <f t="shared" si="54"/>
        <v>6.1277954300494137</v>
      </c>
      <c r="EX26">
        <f t="shared" si="55"/>
        <v>0</v>
      </c>
      <c r="EY26">
        <f t="shared" si="26"/>
        <v>22.940820981824086</v>
      </c>
      <c r="EZ26" s="10">
        <f t="shared" si="27"/>
        <v>29.068616411873499</v>
      </c>
      <c r="FA26" s="1">
        <f t="shared" si="28"/>
        <v>0.210804509689234</v>
      </c>
      <c r="FB26" s="1">
        <f t="shared" si="29"/>
        <v>0</v>
      </c>
      <c r="FC26" s="1">
        <f t="shared" si="30"/>
        <v>0.78919549031076597</v>
      </c>
      <c r="FG26">
        <f t="shared" si="31"/>
        <v>0</v>
      </c>
      <c r="FH26">
        <f t="shared" si="56"/>
        <v>0</v>
      </c>
      <c r="FI26">
        <f t="shared" si="32"/>
        <v>0</v>
      </c>
      <c r="FJ26">
        <f t="shared" si="33"/>
        <v>0</v>
      </c>
      <c r="FK26" s="7">
        <f t="shared" si="34"/>
        <v>3.5389400894689875</v>
      </c>
      <c r="FL26">
        <f t="shared" si="35"/>
        <v>3.5389400894689875</v>
      </c>
      <c r="FM26">
        <f t="shared" si="36"/>
        <v>3.5389400894689875</v>
      </c>
      <c r="FO26" s="9">
        <f t="shared" si="37"/>
        <v>7.9272258004105325</v>
      </c>
      <c r="FP26" s="9">
        <f t="shared" si="38"/>
        <v>0</v>
      </c>
      <c r="FS26">
        <f t="shared" si="39"/>
        <v>0</v>
      </c>
      <c r="FT26">
        <f t="shared" si="40"/>
        <v>3.1635577593763489</v>
      </c>
      <c r="FW26" s="15">
        <f t="shared" si="41"/>
        <v>0</v>
      </c>
      <c r="FY26" s="15">
        <f t="shared" si="42"/>
        <v>0</v>
      </c>
      <c r="FZ26" s="15">
        <f t="shared" si="43"/>
        <v>7.0863693810030224</v>
      </c>
      <c r="GB26">
        <f t="shared" si="44"/>
        <v>0</v>
      </c>
      <c r="GC26">
        <f t="shared" si="45"/>
        <v>15.013595181413555</v>
      </c>
      <c r="GD26">
        <f t="shared" si="46"/>
        <v>14.53430820593675</v>
      </c>
      <c r="GE26">
        <f t="shared" si="47"/>
        <v>14.53430820593675</v>
      </c>
      <c r="GF26" s="8">
        <f t="shared" si="48"/>
        <v>14.53430820593675</v>
      </c>
      <c r="GH26" s="5">
        <f t="shared" si="49"/>
        <v>0.47928697547680521</v>
      </c>
      <c r="GJ26" s="11">
        <f t="shared" si="50"/>
        <v>0</v>
      </c>
      <c r="GK26" s="11">
        <f t="shared" si="51"/>
        <v>0</v>
      </c>
    </row>
    <row r="27" spans="1:193" x14ac:dyDescent="0.15">
      <c r="A27" s="3">
        <v>1</v>
      </c>
      <c r="B27" t="s">
        <v>203</v>
      </c>
      <c r="D27">
        <v>28</v>
      </c>
      <c r="E27" s="8">
        <v>7.11</v>
      </c>
      <c r="I27" s="8">
        <v>39</v>
      </c>
      <c r="J27" s="8">
        <v>8</v>
      </c>
      <c r="K27" s="8">
        <v>7</v>
      </c>
      <c r="L27">
        <v>2</v>
      </c>
      <c r="M27">
        <v>5</v>
      </c>
      <c r="N27">
        <v>15</v>
      </c>
      <c r="O27" s="12">
        <v>28</v>
      </c>
      <c r="P27" s="68">
        <v>7.9</v>
      </c>
      <c r="Q27" s="3" t="s">
        <v>204</v>
      </c>
      <c r="R27" s="13">
        <v>2</v>
      </c>
      <c r="S27" s="13">
        <v>7.9</v>
      </c>
      <c r="T27" t="s">
        <v>204</v>
      </c>
      <c r="U27" s="47">
        <v>2</v>
      </c>
      <c r="X27" s="3"/>
      <c r="DK27" s="1">
        <f t="shared" si="58"/>
        <v>1.0003900594823556</v>
      </c>
      <c r="DL27">
        <v>11.64</v>
      </c>
      <c r="DM27">
        <f t="shared" si="0"/>
        <v>39</v>
      </c>
      <c r="DN27" s="29">
        <v>0.122</v>
      </c>
      <c r="DO27">
        <v>0.48</v>
      </c>
      <c r="DP27">
        <v>1.1499999999999999</v>
      </c>
      <c r="DQ27">
        <f t="shared" si="1"/>
        <v>6.56</v>
      </c>
      <c r="DR27">
        <f t="shared" si="2"/>
        <v>4.662104715935576</v>
      </c>
      <c r="DS27">
        <f t="shared" si="3"/>
        <v>8</v>
      </c>
      <c r="DT27">
        <v>0.28899999999999998</v>
      </c>
      <c r="DU27">
        <f t="shared" si="4"/>
        <v>0.48</v>
      </c>
      <c r="DV27">
        <f t="shared" si="5"/>
        <v>1.1299999999999999</v>
      </c>
      <c r="DW27">
        <f t="shared" si="6"/>
        <v>16.399999999999999</v>
      </c>
      <c r="DX27">
        <f t="shared" si="7"/>
        <v>0.89040176154867023</v>
      </c>
      <c r="DY27">
        <f t="shared" si="8"/>
        <v>7</v>
      </c>
      <c r="DZ27">
        <v>2.76</v>
      </c>
      <c r="EA27">
        <f t="shared" si="9"/>
        <v>0.4</v>
      </c>
      <c r="EB27">
        <v>1.1000000000000001</v>
      </c>
      <c r="EC27">
        <f t="shared" si="10"/>
        <v>49.199999999999996</v>
      </c>
      <c r="ED27">
        <f t="shared" si="11"/>
        <v>2.0119493519800442</v>
      </c>
      <c r="EE27">
        <f t="shared" si="12"/>
        <v>19.34713869427739</v>
      </c>
      <c r="EF27">
        <f t="shared" si="13"/>
        <v>19.34713869427739</v>
      </c>
      <c r="EG27">
        <v>0.40500000000000003</v>
      </c>
      <c r="EH27">
        <v>1</v>
      </c>
      <c r="EI27">
        <f t="shared" si="14"/>
        <v>91.839999999999989</v>
      </c>
      <c r="EJ27">
        <f t="shared" si="15"/>
        <v>0.99348712007194728</v>
      </c>
      <c r="EK27">
        <f t="shared" si="16"/>
        <v>0</v>
      </c>
      <c r="EL27">
        <f t="shared" si="17"/>
        <v>0</v>
      </c>
      <c r="EM27">
        <f t="shared" si="18"/>
        <v>0.3</v>
      </c>
      <c r="EN27">
        <f>1</f>
        <v>1</v>
      </c>
      <c r="EO27">
        <f t="shared" si="19"/>
        <v>91.839999999999989</v>
      </c>
      <c r="EP27">
        <f t="shared" si="20"/>
        <v>0</v>
      </c>
      <c r="EQ27">
        <f t="shared" si="21"/>
        <v>0.99348712007194728</v>
      </c>
      <c r="ER27">
        <f t="shared" si="22"/>
        <v>0.99348712007194728</v>
      </c>
      <c r="ES27">
        <f t="shared" si="23"/>
        <v>7.5644558294642898</v>
      </c>
      <c r="ET27">
        <f t="shared" si="24"/>
        <v>8.5579429495362369</v>
      </c>
      <c r="EU27" s="16">
        <f t="shared" si="25"/>
        <v>1</v>
      </c>
      <c r="EV27" t="str">
        <f t="shared" si="53"/>
        <v>42_1</v>
      </c>
      <c r="EW27">
        <f t="shared" si="54"/>
        <v>2.2254111489611623</v>
      </c>
      <c r="EX27">
        <f t="shared" si="55"/>
        <v>0</v>
      </c>
      <c r="EY27">
        <f t="shared" si="26"/>
        <v>16.944381058000012</v>
      </c>
      <c r="EZ27" s="10">
        <f t="shared" si="27"/>
        <v>19.169792206961173</v>
      </c>
      <c r="FA27" s="1">
        <f t="shared" si="28"/>
        <v>0.11608947686731019</v>
      </c>
      <c r="FB27" s="1">
        <f t="shared" si="29"/>
        <v>0</v>
      </c>
      <c r="FC27" s="1">
        <f t="shared" si="30"/>
        <v>0.88391052313268992</v>
      </c>
      <c r="FG27">
        <f t="shared" si="31"/>
        <v>0</v>
      </c>
      <c r="FH27">
        <f t="shared" si="56"/>
        <v>0</v>
      </c>
      <c r="FI27">
        <f t="shared" si="32"/>
        <v>0</v>
      </c>
      <c r="FJ27">
        <f t="shared" si="33"/>
        <v>0</v>
      </c>
      <c r="FK27" s="7">
        <f t="shared" si="34"/>
        <v>2.776253238742123</v>
      </c>
      <c r="FL27">
        <f t="shared" si="35"/>
        <v>2.776253238742123</v>
      </c>
      <c r="FM27">
        <f t="shared" si="36"/>
        <v>2.776253238742123</v>
      </c>
      <c r="FO27" s="9">
        <f t="shared" si="37"/>
        <v>6.2188072547823561</v>
      </c>
      <c r="FP27" s="9">
        <f t="shared" si="38"/>
        <v>0</v>
      </c>
      <c r="FS27">
        <f t="shared" si="39"/>
        <v>0</v>
      </c>
      <c r="FT27">
        <f t="shared" si="40"/>
        <v>2.0119493519800442</v>
      </c>
      <c r="FW27" s="15">
        <f t="shared" si="41"/>
        <v>0</v>
      </c>
      <c r="FY27" s="15">
        <f t="shared" si="42"/>
        <v>0</v>
      </c>
      <c r="FZ27" s="15">
        <f t="shared" si="43"/>
        <v>4.5067665484352997</v>
      </c>
      <c r="GB27">
        <f t="shared" si="44"/>
        <v>0</v>
      </c>
      <c r="GC27">
        <f t="shared" si="45"/>
        <v>10.725573803217657</v>
      </c>
      <c r="GD27">
        <f t="shared" si="46"/>
        <v>9.5848961034805864</v>
      </c>
      <c r="GE27">
        <f t="shared" si="47"/>
        <v>9.5848961034805864</v>
      </c>
      <c r="GF27" s="8">
        <f t="shared" si="48"/>
        <v>9.5848961034805864</v>
      </c>
      <c r="GH27" s="5">
        <f t="shared" si="49"/>
        <v>1.1406776997370702</v>
      </c>
      <c r="GJ27" s="11">
        <f t="shared" si="50"/>
        <v>0</v>
      </c>
      <c r="GK27" s="11">
        <f t="shared" si="51"/>
        <v>0</v>
      </c>
    </row>
    <row r="28" spans="1:193" s="19" customFormat="1" x14ac:dyDescent="0.15">
      <c r="A28" s="18">
        <v>2</v>
      </c>
      <c r="B28" s="19" t="s">
        <v>210</v>
      </c>
      <c r="D28" s="19">
        <v>28</v>
      </c>
      <c r="E28" s="8">
        <v>0.62</v>
      </c>
      <c r="I28" s="20">
        <v>48</v>
      </c>
      <c r="J28" s="20">
        <v>17</v>
      </c>
      <c r="K28" s="20">
        <v>20</v>
      </c>
      <c r="L28" s="19">
        <v>2</v>
      </c>
      <c r="M28" s="19">
        <v>5</v>
      </c>
      <c r="N28" s="19">
        <v>15</v>
      </c>
      <c r="O28" s="21">
        <v>28</v>
      </c>
      <c r="U28" s="48"/>
      <c r="CP28" s="46"/>
      <c r="DK28" s="49">
        <f t="shared" si="57"/>
        <v>1.0000271335207749</v>
      </c>
      <c r="DL28" s="19">
        <v>11.64</v>
      </c>
      <c r="DM28" s="19">
        <f t="shared" si="0"/>
        <v>48</v>
      </c>
      <c r="DN28" s="50">
        <v>0.122</v>
      </c>
      <c r="DO28" s="19">
        <v>0.48</v>
      </c>
      <c r="DP28" s="19">
        <v>1.1499999999999999</v>
      </c>
      <c r="DQ28" s="19">
        <f t="shared" si="1"/>
        <v>6.56</v>
      </c>
      <c r="DR28" s="19">
        <f t="shared" si="2"/>
        <v>5.7358933868571249</v>
      </c>
      <c r="DS28" s="19">
        <f t="shared" si="3"/>
        <v>17</v>
      </c>
      <c r="DT28" s="19">
        <v>0.28899999999999998</v>
      </c>
      <c r="DU28" s="19">
        <f t="shared" si="4"/>
        <v>0.48</v>
      </c>
      <c r="DV28" s="19">
        <f t="shared" si="5"/>
        <v>1.1299999999999999</v>
      </c>
      <c r="DW28" s="19">
        <f t="shared" si="6"/>
        <v>16.399999999999999</v>
      </c>
      <c r="DX28" s="19">
        <f t="shared" si="7"/>
        <v>1.8914173174673812</v>
      </c>
      <c r="DY28" s="19">
        <f t="shared" si="8"/>
        <v>20</v>
      </c>
      <c r="DZ28" s="19">
        <v>2.76</v>
      </c>
      <c r="EA28" s="19">
        <f t="shared" si="9"/>
        <v>0.4</v>
      </c>
      <c r="EB28" s="19">
        <v>1.1000000000000001</v>
      </c>
      <c r="EC28" s="19">
        <f t="shared" si="10"/>
        <v>49.199999999999996</v>
      </c>
      <c r="ED28" s="19">
        <f t="shared" si="11"/>
        <v>5.7463412800936604</v>
      </c>
      <c r="EE28" s="19">
        <f t="shared" si="12"/>
        <v>0</v>
      </c>
      <c r="EF28" s="19">
        <f t="shared" si="13"/>
        <v>0</v>
      </c>
      <c r="EG28" s="19">
        <v>0.40500000000000003</v>
      </c>
      <c r="EH28" s="19">
        <v>1</v>
      </c>
      <c r="EI28" s="19">
        <f t="shared" si="14"/>
        <v>91.839999999999989</v>
      </c>
      <c r="EJ28" s="19">
        <f t="shared" si="15"/>
        <v>0</v>
      </c>
      <c r="EK28" s="19">
        <f t="shared" si="16"/>
        <v>0</v>
      </c>
      <c r="EL28" s="19">
        <f t="shared" si="17"/>
        <v>0</v>
      </c>
      <c r="EM28" s="19">
        <f t="shared" si="18"/>
        <v>0.3</v>
      </c>
      <c r="EN28" s="19">
        <f>1</f>
        <v>1</v>
      </c>
      <c r="EO28" s="19">
        <f t="shared" si="19"/>
        <v>91.839999999999989</v>
      </c>
      <c r="EP28" s="19">
        <f t="shared" si="20"/>
        <v>0</v>
      </c>
      <c r="EQ28" s="19">
        <f t="shared" si="21"/>
        <v>0</v>
      </c>
      <c r="ER28" s="19">
        <f t="shared" si="22"/>
        <v>0</v>
      </c>
      <c r="ES28" s="19">
        <f t="shared" si="23"/>
        <v>13.373651984418167</v>
      </c>
      <c r="ET28" s="19">
        <f t="shared" si="24"/>
        <v>13.373651984418167</v>
      </c>
      <c r="EU28" s="51">
        <f t="shared" si="25"/>
        <v>2</v>
      </c>
      <c r="EV28" s="19" t="str">
        <f t="shared" si="53"/>
        <v>34_2</v>
      </c>
      <c r="EW28" s="19">
        <f t="shared" si="54"/>
        <v>0</v>
      </c>
      <c r="EX28" s="19">
        <f t="shared" si="55"/>
        <v>0</v>
      </c>
      <c r="EY28" s="19">
        <f t="shared" si="26"/>
        <v>29.956980445096697</v>
      </c>
      <c r="EZ28" s="52">
        <f t="shared" si="27"/>
        <v>29.956980445096697</v>
      </c>
      <c r="FA28" s="49">
        <f t="shared" si="28"/>
        <v>0</v>
      </c>
      <c r="FB28" s="49">
        <f t="shared" si="29"/>
        <v>0</v>
      </c>
      <c r="FC28" s="49">
        <f t="shared" si="30"/>
        <v>1</v>
      </c>
      <c r="FE28" s="22"/>
      <c r="FF28" s="23"/>
      <c r="FG28" s="19">
        <f t="shared" si="31"/>
        <v>0</v>
      </c>
      <c r="FH28">
        <f t="shared" si="56"/>
        <v>0</v>
      </c>
      <c r="FI28" s="19">
        <f t="shared" si="32"/>
        <v>0</v>
      </c>
      <c r="FJ28" s="19">
        <f t="shared" si="33"/>
        <v>0</v>
      </c>
      <c r="FK28" s="53">
        <f t="shared" si="34"/>
        <v>3.8136553521622529</v>
      </c>
      <c r="FL28" s="19">
        <f t="shared" si="35"/>
        <v>3.8136553521622529</v>
      </c>
      <c r="FM28" s="19">
        <f t="shared" si="36"/>
        <v>3.8136553521622529</v>
      </c>
      <c r="FO28" s="24">
        <f t="shared" si="37"/>
        <v>8.5425879888434473</v>
      </c>
      <c r="FP28" s="24">
        <f t="shared" si="38"/>
        <v>0</v>
      </c>
      <c r="FR28" s="54"/>
      <c r="FS28" s="19">
        <f t="shared" si="39"/>
        <v>0</v>
      </c>
      <c r="FT28" s="19">
        <f t="shared" si="40"/>
        <v>5.7463412800936604</v>
      </c>
      <c r="FV28" s="55"/>
      <c r="FW28" s="25">
        <f t="shared" si="41"/>
        <v>0</v>
      </c>
      <c r="FX28" s="25"/>
      <c r="FY28" s="25">
        <f t="shared" si="42"/>
        <v>0</v>
      </c>
      <c r="FZ28" s="25">
        <f t="shared" si="43"/>
        <v>12.871804467409801</v>
      </c>
      <c r="GB28" s="19">
        <f t="shared" si="44"/>
        <v>0</v>
      </c>
      <c r="GC28" s="19">
        <f t="shared" si="45"/>
        <v>21.414392456253246</v>
      </c>
      <c r="GD28" s="19">
        <f t="shared" si="46"/>
        <v>14.978490222548348</v>
      </c>
      <c r="GE28" s="19">
        <f t="shared" si="47"/>
        <v>14.978490222548348</v>
      </c>
      <c r="GF28" s="20">
        <f t="shared" si="48"/>
        <v>14.978490222548348</v>
      </c>
      <c r="GH28" s="23">
        <f t="shared" si="49"/>
        <v>6.4359022337048977</v>
      </c>
      <c r="GJ28" s="56">
        <f t="shared" si="50"/>
        <v>0</v>
      </c>
      <c r="GK28" s="56">
        <f t="shared" si="51"/>
        <v>0</v>
      </c>
    </row>
    <row r="29" spans="1:193" x14ac:dyDescent="0.15">
      <c r="A29" s="17">
        <v>3</v>
      </c>
      <c r="B29" t="s">
        <v>211</v>
      </c>
      <c r="D29">
        <v>28</v>
      </c>
      <c r="E29" s="8">
        <v>0.65</v>
      </c>
      <c r="I29" s="8">
        <v>96</v>
      </c>
      <c r="J29" s="8">
        <v>8</v>
      </c>
      <c r="K29" s="8">
        <v>17</v>
      </c>
      <c r="L29" s="7">
        <v>2</v>
      </c>
      <c r="M29">
        <v>5</v>
      </c>
      <c r="N29">
        <v>15</v>
      </c>
      <c r="O29" s="12">
        <v>28</v>
      </c>
      <c r="P29" s="68">
        <v>12.1</v>
      </c>
      <c r="Q29" s="4" t="s">
        <v>204</v>
      </c>
      <c r="R29" s="4">
        <v>2</v>
      </c>
      <c r="S29" s="68">
        <v>8.5</v>
      </c>
      <c r="T29" s="4" t="s">
        <v>204</v>
      </c>
      <c r="U29" s="28">
        <v>2</v>
      </c>
      <c r="V29" s="28">
        <v>9.1999999999999993</v>
      </c>
      <c r="W29" t="s">
        <v>204</v>
      </c>
      <c r="X29">
        <v>2</v>
      </c>
      <c r="Y29" s="27">
        <v>12</v>
      </c>
      <c r="Z29" t="s">
        <v>204</v>
      </c>
      <c r="AA29">
        <v>2</v>
      </c>
      <c r="DK29" s="1">
        <f t="shared" si="57"/>
        <v>1.0000235752776587</v>
      </c>
      <c r="DL29">
        <v>11.64</v>
      </c>
      <c r="DM29">
        <f t="shared" si="0"/>
        <v>96</v>
      </c>
      <c r="DN29" s="29">
        <v>0.122</v>
      </c>
      <c r="DO29">
        <v>0.48</v>
      </c>
      <c r="DP29">
        <v>1.1499999999999999</v>
      </c>
      <c r="DQ29">
        <f t="shared" si="1"/>
        <v>6.56</v>
      </c>
      <c r="DR29">
        <f t="shared" si="2"/>
        <v>11.471745955415477</v>
      </c>
      <c r="DS29">
        <f t="shared" si="3"/>
        <v>8</v>
      </c>
      <c r="DT29">
        <v>0.28899999999999998</v>
      </c>
      <c r="DU29">
        <f t="shared" si="4"/>
        <v>0.48</v>
      </c>
      <c r="DV29">
        <f t="shared" si="5"/>
        <v>1.1299999999999999</v>
      </c>
      <c r="DW29">
        <f t="shared" si="6"/>
        <v>16.399999999999999</v>
      </c>
      <c r="DX29">
        <f t="shared" si="7"/>
        <v>0.89007557060110065</v>
      </c>
      <c r="DY29">
        <f t="shared" si="8"/>
        <v>17</v>
      </c>
      <c r="DZ29">
        <v>2.76</v>
      </c>
      <c r="EA29">
        <f t="shared" si="9"/>
        <v>0.4</v>
      </c>
      <c r="EB29">
        <v>1.1000000000000001</v>
      </c>
      <c r="EC29">
        <f t="shared" si="10"/>
        <v>49.199999999999996</v>
      </c>
      <c r="ED29">
        <f t="shared" si="11"/>
        <v>4.8843727087037676</v>
      </c>
      <c r="EE29">
        <f t="shared" si="12"/>
        <v>69.331638663277317</v>
      </c>
      <c r="EF29">
        <f t="shared" si="13"/>
        <v>69.331638663277317</v>
      </c>
      <c r="EG29">
        <v>0.40500000000000003</v>
      </c>
      <c r="EH29">
        <v>1</v>
      </c>
      <c r="EI29">
        <f t="shared" si="14"/>
        <v>91.839999999999989</v>
      </c>
      <c r="EJ29">
        <f t="shared" si="15"/>
        <v>3.5589167727120197</v>
      </c>
      <c r="EK29">
        <f t="shared" si="16"/>
        <v>0</v>
      </c>
      <c r="EL29">
        <f t="shared" si="17"/>
        <v>0</v>
      </c>
      <c r="EM29">
        <f t="shared" si="18"/>
        <v>0.3</v>
      </c>
      <c r="EN29">
        <f>1</f>
        <v>1</v>
      </c>
      <c r="EO29">
        <f t="shared" si="19"/>
        <v>91.839999999999989</v>
      </c>
      <c r="EP29">
        <f t="shared" si="20"/>
        <v>0</v>
      </c>
      <c r="EQ29">
        <f t="shared" si="21"/>
        <v>3.5589167727120197</v>
      </c>
      <c r="ER29">
        <f t="shared" si="22"/>
        <v>3.5589167727120197</v>
      </c>
      <c r="ES29">
        <f t="shared" si="23"/>
        <v>17.246194234720345</v>
      </c>
      <c r="ET29">
        <f t="shared" si="24"/>
        <v>20.805111007432366</v>
      </c>
      <c r="EU29" s="16">
        <f t="shared" si="25"/>
        <v>3</v>
      </c>
      <c r="EV29" t="str">
        <f t="shared" si="53"/>
        <v>22_3</v>
      </c>
      <c r="EW29">
        <f t="shared" si="54"/>
        <v>7.9719735708749244</v>
      </c>
      <c r="EX29">
        <f t="shared" si="55"/>
        <v>0</v>
      </c>
      <c r="EY29">
        <f t="shared" si="26"/>
        <v>38.63147508577358</v>
      </c>
      <c r="EZ29" s="10">
        <f t="shared" si="27"/>
        <v>46.603448656648503</v>
      </c>
      <c r="FA29" s="1">
        <f t="shared" si="28"/>
        <v>0.17105973486229614</v>
      </c>
      <c r="FB29" s="1">
        <f t="shared" si="29"/>
        <v>0</v>
      </c>
      <c r="FC29" s="1">
        <f t="shared" si="30"/>
        <v>0.82894026513770391</v>
      </c>
      <c r="FG29">
        <f t="shared" si="31"/>
        <v>0</v>
      </c>
      <c r="FH29">
        <f t="shared" si="56"/>
        <v>0</v>
      </c>
      <c r="FI29">
        <f t="shared" si="32"/>
        <v>0</v>
      </c>
      <c r="FJ29">
        <f t="shared" si="33"/>
        <v>0</v>
      </c>
      <c r="FK29" s="7">
        <f t="shared" si="34"/>
        <v>6.1809107630082885</v>
      </c>
      <c r="FL29">
        <f t="shared" si="35"/>
        <v>6.1809107630082885</v>
      </c>
      <c r="FM29">
        <f t="shared" si="36"/>
        <v>6.1809107630082885</v>
      </c>
      <c r="FO29" s="9">
        <f t="shared" si="37"/>
        <v>13.845240109138567</v>
      </c>
      <c r="FP29" s="9">
        <f t="shared" si="38"/>
        <v>0</v>
      </c>
      <c r="FS29">
        <f t="shared" si="39"/>
        <v>0</v>
      </c>
      <c r="FT29">
        <f t="shared" si="40"/>
        <v>4.8843727087037676</v>
      </c>
      <c r="FW29" s="15">
        <f t="shared" si="41"/>
        <v>0</v>
      </c>
      <c r="FY29" s="15">
        <f t="shared" si="42"/>
        <v>0</v>
      </c>
      <c r="FZ29" s="15">
        <f t="shared" si="43"/>
        <v>10.940994867496441</v>
      </c>
      <c r="GB29">
        <f t="shared" si="44"/>
        <v>0</v>
      </c>
      <c r="GC29">
        <f t="shared" si="45"/>
        <v>24.786234976635008</v>
      </c>
      <c r="GD29">
        <f t="shared" si="46"/>
        <v>23.301724328324251</v>
      </c>
      <c r="GE29">
        <f t="shared" si="47"/>
        <v>23.301724328324251</v>
      </c>
      <c r="GF29" s="8">
        <f t="shared" si="48"/>
        <v>23.301724328324251</v>
      </c>
      <c r="GH29" s="5">
        <f t="shared" si="49"/>
        <v>1.4845106483107564</v>
      </c>
      <c r="GJ29" s="11">
        <f t="shared" si="50"/>
        <v>0</v>
      </c>
      <c r="GK29" s="11">
        <f t="shared" si="51"/>
        <v>0</v>
      </c>
    </row>
    <row r="30" spans="1:193" x14ac:dyDescent="0.15">
      <c r="A30" s="17">
        <v>3</v>
      </c>
      <c r="B30" t="s">
        <v>212</v>
      </c>
      <c r="D30">
        <v>28</v>
      </c>
      <c r="E30" s="8">
        <v>0.94</v>
      </c>
      <c r="I30" s="8">
        <v>54</v>
      </c>
      <c r="J30" s="8">
        <v>6</v>
      </c>
      <c r="K30" s="8">
        <v>6</v>
      </c>
      <c r="L30">
        <v>2</v>
      </c>
      <c r="M30">
        <v>5</v>
      </c>
      <c r="N30">
        <v>15</v>
      </c>
      <c r="O30" s="12">
        <v>28</v>
      </c>
      <c r="P30" s="4"/>
      <c r="DK30" s="1">
        <f t="shared" ref="DK30:DK93" si="59">SQRT(1+(AVERAGE(E30, E31, E32)/100)^2)</f>
        <v>1.0000364082261095</v>
      </c>
      <c r="DL30">
        <v>11.64</v>
      </c>
      <c r="DM30">
        <f t="shared" ref="DM30:DM93" si="60">I30</f>
        <v>54</v>
      </c>
      <c r="DN30" s="29">
        <v>0.122</v>
      </c>
      <c r="DO30">
        <v>0.48</v>
      </c>
      <c r="DP30">
        <v>1.1499999999999999</v>
      </c>
      <c r="DQ30">
        <f t="shared" ref="DQ30:DQ93" si="61">L30*3.28</f>
        <v>6.56</v>
      </c>
      <c r="DR30">
        <f t="shared" ref="DR30:DR93" si="62">(DL30*DM30*DN30*DO30*DP30*DK30)/DQ30</f>
        <v>6.4529399071515252</v>
      </c>
      <c r="DS30">
        <f t="shared" ref="DS30:DS93" si="63">J30</f>
        <v>6</v>
      </c>
      <c r="DT30">
        <v>0.28899999999999998</v>
      </c>
      <c r="DU30">
        <f t="shared" ref="DU30:DU93" si="64">0.48</f>
        <v>0.48</v>
      </c>
      <c r="DV30">
        <f t="shared" ref="DV30:DV93" si="65">1.13</f>
        <v>1.1299999999999999</v>
      </c>
      <c r="DW30">
        <f t="shared" ref="DW30:DW93" si="66">M30*3.28</f>
        <v>16.399999999999999</v>
      </c>
      <c r="DX30">
        <f t="shared" ref="DX30:DX93" si="67">(DS30*DT30*DK30*DL30*DU30*DV30)/DW30</f>
        <v>0.66756524446930354</v>
      </c>
      <c r="DY30">
        <f t="shared" ref="DY30:DY93" si="68">K30</f>
        <v>6</v>
      </c>
      <c r="DZ30">
        <v>2.76</v>
      </c>
      <c r="EA30">
        <f t="shared" ref="EA30:EA93" si="69">0.4</f>
        <v>0.4</v>
      </c>
      <c r="EB30">
        <v>1.1000000000000001</v>
      </c>
      <c r="EC30">
        <f t="shared" ref="EC30:EC93" si="70">N30*3.28</f>
        <v>49.199999999999996</v>
      </c>
      <c r="ED30">
        <f t="shared" ref="ED30:ED93" si="71">(DK30*DL30*DY30*DZ30*EA30*EB30)/EC30</f>
        <v>1.7239183722809179</v>
      </c>
      <c r="EE30">
        <f t="shared" si="12"/>
        <v>0</v>
      </c>
      <c r="EF30">
        <f t="shared" ref="EF30:EF93" si="72">EE30</f>
        <v>0</v>
      </c>
      <c r="EG30">
        <v>0.40500000000000003</v>
      </c>
      <c r="EH30">
        <v>1</v>
      </c>
      <c r="EI30">
        <f t="shared" ref="EI30:EI93" si="73">O30*3.28</f>
        <v>91.839999999999989</v>
      </c>
      <c r="EJ30">
        <f t="shared" ref="EJ30:EJ93" si="74">(((EF30*EH30*DK30*DL30)/(EI30)))*EG30</f>
        <v>0</v>
      </c>
      <c r="EK30">
        <f t="shared" ref="EK30:EK93" si="75">(CP30^2+CS30^2+CV30^2+CY30^2+DB30^2+DE30^2+DH30^2)/(2.54^2)</f>
        <v>0</v>
      </c>
      <c r="EL30">
        <f t="shared" ref="EL30:EL93" si="76">EK30</f>
        <v>0</v>
      </c>
      <c r="EM30">
        <f t="shared" ref="EM30:EM93" si="77">0.3</f>
        <v>0.3</v>
      </c>
      <c r="EN30">
        <f>1</f>
        <v>1</v>
      </c>
      <c r="EO30">
        <f t="shared" ref="EO30:EO93" si="78">O30*3.28</f>
        <v>91.839999999999989</v>
      </c>
      <c r="EP30">
        <f t="shared" ref="EP30:EP93" si="79">((EL30*EN30*DK30*DL30)/(EO30*8))*EM30</f>
        <v>0</v>
      </c>
      <c r="EQ30">
        <f t="shared" ref="EQ30:EQ93" si="80">EJ30</f>
        <v>0</v>
      </c>
      <c r="ER30">
        <f t="shared" ref="ER30:ER93" si="81">EP30+EJ30</f>
        <v>0</v>
      </c>
      <c r="ES30">
        <f t="shared" ref="ES30:ES93" si="82">ED30+DX30+DR30</f>
        <v>8.8444235239017459</v>
      </c>
      <c r="ET30">
        <f t="shared" ref="ET30:ET93" si="83">ES30+ER30</f>
        <v>8.8444235239017459</v>
      </c>
      <c r="EU30" s="16">
        <f t="shared" ref="EU30:EU93" si="84">A30</f>
        <v>3</v>
      </c>
      <c r="EV30" t="str">
        <f t="shared" si="53"/>
        <v>17_3</v>
      </c>
      <c r="EW30">
        <f t="shared" ref="EW30:EW93" si="85">EQ30*2.24</f>
        <v>0</v>
      </c>
      <c r="EX30">
        <f t="shared" si="55"/>
        <v>0</v>
      </c>
      <c r="EY30">
        <f t="shared" ref="EY30:EY93" si="86">ES30*2.24</f>
        <v>19.811508693539913</v>
      </c>
      <c r="EZ30" s="10">
        <f t="shared" ref="EZ30:EZ93" si="87">SUM(EW30:EY30)</f>
        <v>19.811508693539913</v>
      </c>
      <c r="FA30" s="1">
        <f t="shared" ref="FA30:FA93" si="88">EW30/EZ30</f>
        <v>0</v>
      </c>
      <c r="FB30" s="1">
        <f t="shared" ref="FB30:FB93" si="89">EX30/EZ30</f>
        <v>0</v>
      </c>
      <c r="FC30" s="1">
        <f t="shared" ref="FC30:FC93" si="90">EY30/EZ30</f>
        <v>1</v>
      </c>
      <c r="FG30">
        <f t="shared" ref="FG30:FG93" si="91">DR30*FE30</f>
        <v>0</v>
      </c>
      <c r="FH30">
        <f t="shared" si="56"/>
        <v>0</v>
      </c>
      <c r="FI30">
        <f t="shared" ref="FI30:FI93" si="92">FG30*0.75*0.3</f>
        <v>0</v>
      </c>
      <c r="FJ30">
        <f t="shared" ref="FJ30:FJ93" si="93">FH30*0.75*0.3</f>
        <v>0</v>
      </c>
      <c r="FK30" s="7">
        <f t="shared" ref="FK30:FK93" si="94">(DR30+DX30)*0.5-(FG30+FH30)*0.5</f>
        <v>3.5602525758104142</v>
      </c>
      <c r="FL30">
        <f t="shared" ref="FL30:FL93" si="95">FK30+FJ30+FI30</f>
        <v>3.5602525758104142</v>
      </c>
      <c r="FM30">
        <f t="shared" ref="FM30:FM93" si="96">(DR30+DX30)*0.5</f>
        <v>3.5602525758104142</v>
      </c>
      <c r="FO30" s="9">
        <f t="shared" ref="FO30:FO93" si="97">FL30*2.24</f>
        <v>7.9749657698153289</v>
      </c>
      <c r="FP30" s="9">
        <f t="shared" ref="FP30:FP93" si="98">(FI30+FJ30)*2.24</f>
        <v>0</v>
      </c>
      <c r="FS30">
        <f t="shared" ref="FS30:FS93" si="99">ED30*FR30*0.75*0.3</f>
        <v>0</v>
      </c>
      <c r="FT30">
        <f t="shared" ref="FT30:FT93" si="100">ED30*(1-FR30)</f>
        <v>1.7239183722809179</v>
      </c>
      <c r="FW30" s="15">
        <f t="shared" ref="FW30:FW93" si="101">(FS30*2.24)*1000 + FV30</f>
        <v>0</v>
      </c>
      <c r="FY30" s="15">
        <f t="shared" ref="FY30:FY93" si="102">FX30/1000</f>
        <v>0</v>
      </c>
      <c r="FZ30" s="15">
        <f t="shared" ref="FZ30:FZ93" si="103">FT30*2.24+FY30</f>
        <v>3.8615771539092565</v>
      </c>
      <c r="GB30">
        <f t="shared" ref="GB30:GB93" si="104">FW30/1000+FP30</f>
        <v>0</v>
      </c>
      <c r="GC30">
        <f t="shared" ref="GC30:GC93" si="105">FZ30 + FO30 + GB30</f>
        <v>11.836542923724586</v>
      </c>
      <c r="GD30">
        <f t="shared" ref="GD30:GD93" si="106">EZ30*0.5</f>
        <v>9.9057543467699567</v>
      </c>
      <c r="GE30">
        <f t="shared" ref="GE30:GE93" si="107">GD30-GB30</f>
        <v>9.9057543467699567</v>
      </c>
      <c r="GF30" s="8">
        <f t="shared" ref="GF30:GF93" si="108">GE30+GB30</f>
        <v>9.9057543467699567</v>
      </c>
      <c r="GH30" s="5">
        <f t="shared" ref="GH30:GH93" si="109">GC30-(EZ30*0.5)</f>
        <v>1.9307885769546296</v>
      </c>
      <c r="GJ30" s="11">
        <f t="shared" ref="GJ30:GJ93" si="110">GB30/(GE30+GB30)</f>
        <v>0</v>
      </c>
      <c r="GK30" s="11">
        <f t="shared" ref="GK30:GK93" si="111">(GB30)/GC30</f>
        <v>0</v>
      </c>
    </row>
    <row r="31" spans="1:193" x14ac:dyDescent="0.15">
      <c r="A31" s="17">
        <v>3</v>
      </c>
      <c r="B31" t="s">
        <v>213</v>
      </c>
      <c r="D31">
        <v>28</v>
      </c>
      <c r="E31" s="8">
        <v>0.47</v>
      </c>
      <c r="I31" s="8">
        <v>58</v>
      </c>
      <c r="J31" s="8">
        <v>10</v>
      </c>
      <c r="K31" s="8">
        <v>10</v>
      </c>
      <c r="L31">
        <v>2</v>
      </c>
      <c r="M31">
        <v>5</v>
      </c>
      <c r="N31">
        <v>15</v>
      </c>
      <c r="O31" s="12">
        <v>28</v>
      </c>
      <c r="P31" s="4"/>
      <c r="DK31" s="1">
        <f t="shared" si="59"/>
        <v>1.0000325350262915</v>
      </c>
      <c r="DL31">
        <v>11.64</v>
      </c>
      <c r="DM31">
        <f t="shared" si="60"/>
        <v>58</v>
      </c>
      <c r="DN31" s="29">
        <v>0.122</v>
      </c>
      <c r="DO31">
        <v>0.48</v>
      </c>
      <c r="DP31">
        <v>1.1499999999999999</v>
      </c>
      <c r="DQ31">
        <f t="shared" si="61"/>
        <v>6.56</v>
      </c>
      <c r="DR31">
        <f t="shared" si="62"/>
        <v>6.9309086119088095</v>
      </c>
      <c r="DS31">
        <f t="shared" si="63"/>
        <v>10</v>
      </c>
      <c r="DT31">
        <v>0.28899999999999998</v>
      </c>
      <c r="DU31">
        <f t="shared" si="64"/>
        <v>0.48</v>
      </c>
      <c r="DV31">
        <f t="shared" si="65"/>
        <v>1.1299999999999999</v>
      </c>
      <c r="DW31">
        <f t="shared" si="66"/>
        <v>16.399999999999999</v>
      </c>
      <c r="DX31">
        <f t="shared" si="67"/>
        <v>1.1126044315830903</v>
      </c>
      <c r="DY31">
        <f t="shared" si="68"/>
        <v>10</v>
      </c>
      <c r="DZ31">
        <v>2.76</v>
      </c>
      <c r="EA31">
        <f t="shared" si="69"/>
        <v>0.4</v>
      </c>
      <c r="EB31">
        <v>1.1000000000000001</v>
      </c>
      <c r="EC31">
        <f t="shared" si="70"/>
        <v>49.199999999999996</v>
      </c>
      <c r="ED31">
        <f t="shared" si="71"/>
        <v>2.8731861590728069</v>
      </c>
      <c r="EE31">
        <f t="shared" si="12"/>
        <v>0</v>
      </c>
      <c r="EF31">
        <f t="shared" si="72"/>
        <v>0</v>
      </c>
      <c r="EG31">
        <v>0.40500000000000003</v>
      </c>
      <c r="EH31">
        <v>1</v>
      </c>
      <c r="EI31">
        <f t="shared" si="73"/>
        <v>91.839999999999989</v>
      </c>
      <c r="EJ31">
        <f t="shared" si="74"/>
        <v>0</v>
      </c>
      <c r="EK31">
        <f t="shared" si="75"/>
        <v>0</v>
      </c>
      <c r="EL31">
        <f t="shared" si="76"/>
        <v>0</v>
      </c>
      <c r="EM31">
        <f t="shared" si="77"/>
        <v>0.3</v>
      </c>
      <c r="EN31">
        <f>1</f>
        <v>1</v>
      </c>
      <c r="EO31">
        <f t="shared" si="78"/>
        <v>91.839999999999989</v>
      </c>
      <c r="EP31">
        <f t="shared" si="79"/>
        <v>0</v>
      </c>
      <c r="EQ31">
        <f t="shared" si="80"/>
        <v>0</v>
      </c>
      <c r="ER31">
        <f t="shared" si="81"/>
        <v>0</v>
      </c>
      <c r="ES31">
        <f t="shared" si="82"/>
        <v>10.916699202564708</v>
      </c>
      <c r="ET31">
        <f t="shared" si="83"/>
        <v>10.916699202564708</v>
      </c>
      <c r="EU31" s="16">
        <f t="shared" si="84"/>
        <v>3</v>
      </c>
      <c r="EV31" t="str">
        <f t="shared" ref="EV31:EV94" si="112">B31</f>
        <v>25_3</v>
      </c>
      <c r="EW31">
        <f t="shared" si="85"/>
        <v>0</v>
      </c>
      <c r="EX31">
        <f t="shared" ref="EX31:EX94" si="113">EP31*2.24</f>
        <v>0</v>
      </c>
      <c r="EY31">
        <f t="shared" si="86"/>
        <v>24.453406213744948</v>
      </c>
      <c r="EZ31" s="10">
        <f t="shared" si="87"/>
        <v>24.453406213744948</v>
      </c>
      <c r="FA31" s="1">
        <f t="shared" si="88"/>
        <v>0</v>
      </c>
      <c r="FB31" s="1">
        <f t="shared" si="89"/>
        <v>0</v>
      </c>
      <c r="FC31" s="1">
        <f t="shared" si="90"/>
        <v>1</v>
      </c>
      <c r="FG31">
        <f t="shared" si="91"/>
        <v>0</v>
      </c>
      <c r="FH31">
        <f t="shared" ref="FH31:FH94" si="114">DX30*FF30</f>
        <v>0</v>
      </c>
      <c r="FI31">
        <f t="shared" si="92"/>
        <v>0</v>
      </c>
      <c r="FJ31">
        <f t="shared" si="93"/>
        <v>0</v>
      </c>
      <c r="FK31" s="7">
        <f t="shared" si="94"/>
        <v>4.0217565217459494</v>
      </c>
      <c r="FL31">
        <f t="shared" si="95"/>
        <v>4.0217565217459494</v>
      </c>
      <c r="FM31">
        <f t="shared" si="96"/>
        <v>4.0217565217459494</v>
      </c>
      <c r="FO31" s="9">
        <f t="shared" si="97"/>
        <v>9.0087346087109275</v>
      </c>
      <c r="FP31" s="9">
        <f t="shared" si="98"/>
        <v>0</v>
      </c>
      <c r="FS31">
        <f t="shared" si="99"/>
        <v>0</v>
      </c>
      <c r="FT31">
        <f t="shared" si="100"/>
        <v>2.8731861590728069</v>
      </c>
      <c r="FW31" s="15">
        <f t="shared" si="101"/>
        <v>0</v>
      </c>
      <c r="FY31" s="15">
        <f t="shared" si="102"/>
        <v>0</v>
      </c>
      <c r="FZ31" s="15">
        <f t="shared" si="103"/>
        <v>6.4359369963230879</v>
      </c>
      <c r="GB31">
        <f t="shared" si="104"/>
        <v>0</v>
      </c>
      <c r="GC31">
        <f t="shared" si="105"/>
        <v>15.444671605034015</v>
      </c>
      <c r="GD31">
        <f t="shared" si="106"/>
        <v>12.226703106872474</v>
      </c>
      <c r="GE31">
        <f t="shared" si="107"/>
        <v>12.226703106872474</v>
      </c>
      <c r="GF31" s="8">
        <f t="shared" si="108"/>
        <v>12.226703106872474</v>
      </c>
      <c r="GH31" s="5">
        <f t="shared" si="109"/>
        <v>3.2179684981615413</v>
      </c>
      <c r="GJ31" s="11">
        <f t="shared" si="110"/>
        <v>0</v>
      </c>
      <c r="GK31" s="11">
        <f t="shared" si="111"/>
        <v>0</v>
      </c>
    </row>
    <row r="32" spans="1:193" x14ac:dyDescent="0.15">
      <c r="A32" s="17">
        <v>3</v>
      </c>
      <c r="B32" t="s">
        <v>214</v>
      </c>
      <c r="D32">
        <v>28</v>
      </c>
      <c r="E32" s="8">
        <v>1.1499999999999999</v>
      </c>
      <c r="I32" s="8">
        <v>98</v>
      </c>
      <c r="J32" s="8">
        <v>15</v>
      </c>
      <c r="K32" s="8">
        <v>16</v>
      </c>
      <c r="L32">
        <v>2</v>
      </c>
      <c r="M32">
        <v>5</v>
      </c>
      <c r="N32">
        <v>15</v>
      </c>
      <c r="O32" s="12">
        <v>28</v>
      </c>
      <c r="P32" s="68">
        <v>15</v>
      </c>
      <c r="Q32" t="s">
        <v>204</v>
      </c>
      <c r="R32">
        <v>1</v>
      </c>
      <c r="S32" s="27">
        <v>11.8</v>
      </c>
      <c r="T32" t="s">
        <v>204</v>
      </c>
      <c r="U32" s="3">
        <v>2</v>
      </c>
      <c r="V32" s="3">
        <v>9.1</v>
      </c>
      <c r="W32" t="s">
        <v>204</v>
      </c>
      <c r="X32">
        <v>2</v>
      </c>
      <c r="Y32">
        <v>8.6</v>
      </c>
      <c r="Z32" t="s">
        <v>204</v>
      </c>
      <c r="AA32">
        <v>2</v>
      </c>
      <c r="AB32" s="27">
        <v>8.1</v>
      </c>
      <c r="AC32" t="s">
        <v>204</v>
      </c>
      <c r="AD32">
        <v>2</v>
      </c>
      <c r="AE32" s="27">
        <v>10.8</v>
      </c>
      <c r="AF32" t="s">
        <v>204</v>
      </c>
      <c r="AG32">
        <v>2</v>
      </c>
      <c r="AH32">
        <v>15.8</v>
      </c>
      <c r="AI32" t="s">
        <v>204</v>
      </c>
      <c r="AJ32">
        <v>2</v>
      </c>
      <c r="AK32" s="27">
        <v>13.2</v>
      </c>
      <c r="AL32" t="s">
        <v>204</v>
      </c>
      <c r="AM32">
        <v>3</v>
      </c>
      <c r="AN32" s="27">
        <v>10.6</v>
      </c>
      <c r="AO32" t="s">
        <v>204</v>
      </c>
      <c r="AP32">
        <v>4</v>
      </c>
      <c r="DK32" s="1">
        <f t="shared" si="59"/>
        <v>1.0000378442839051</v>
      </c>
      <c r="DL32">
        <v>11.64</v>
      </c>
      <c r="DM32">
        <f t="shared" si="60"/>
        <v>98</v>
      </c>
      <c r="DN32" s="29">
        <v>0.122</v>
      </c>
      <c r="DO32">
        <v>0.48</v>
      </c>
      <c r="DP32">
        <v>1.1499999999999999</v>
      </c>
      <c r="DQ32">
        <f t="shared" si="61"/>
        <v>6.56</v>
      </c>
      <c r="DR32">
        <f t="shared" si="62"/>
        <v>11.710907759512283</v>
      </c>
      <c r="DS32">
        <f t="shared" si="63"/>
        <v>15</v>
      </c>
      <c r="DT32">
        <v>0.28899999999999998</v>
      </c>
      <c r="DU32">
        <f t="shared" si="64"/>
        <v>0.48</v>
      </c>
      <c r="DV32">
        <f t="shared" si="65"/>
        <v>1.1299999999999999</v>
      </c>
      <c r="DW32">
        <f t="shared" si="66"/>
        <v>16.399999999999999</v>
      </c>
      <c r="DX32">
        <f t="shared" si="67"/>
        <v>1.6689155077416873</v>
      </c>
      <c r="DY32">
        <f t="shared" si="68"/>
        <v>16</v>
      </c>
      <c r="DZ32">
        <v>2.76</v>
      </c>
      <c r="EA32">
        <f t="shared" si="69"/>
        <v>0.4</v>
      </c>
      <c r="EB32">
        <v>1.1000000000000001</v>
      </c>
      <c r="EC32">
        <f t="shared" si="70"/>
        <v>49.199999999999996</v>
      </c>
      <c r="ED32">
        <f t="shared" si="71"/>
        <v>4.5971222608992131</v>
      </c>
      <c r="EE32">
        <f t="shared" si="12"/>
        <v>192.12288424576849</v>
      </c>
      <c r="EF32">
        <f t="shared" si="72"/>
        <v>192.12288424576849</v>
      </c>
      <c r="EG32">
        <v>0.40500000000000003</v>
      </c>
      <c r="EH32">
        <v>1</v>
      </c>
      <c r="EI32">
        <f t="shared" si="73"/>
        <v>91.839999999999989</v>
      </c>
      <c r="EJ32">
        <f t="shared" si="74"/>
        <v>9.8621513141886084</v>
      </c>
      <c r="EK32">
        <f t="shared" si="75"/>
        <v>0</v>
      </c>
      <c r="EL32">
        <f t="shared" si="76"/>
        <v>0</v>
      </c>
      <c r="EM32">
        <f t="shared" si="77"/>
        <v>0.3</v>
      </c>
      <c r="EN32">
        <f>1</f>
        <v>1</v>
      </c>
      <c r="EO32">
        <f t="shared" si="78"/>
        <v>91.839999999999989</v>
      </c>
      <c r="EP32">
        <f t="shared" si="79"/>
        <v>0</v>
      </c>
      <c r="EQ32">
        <f t="shared" si="80"/>
        <v>9.8621513141886084</v>
      </c>
      <c r="ER32">
        <f t="shared" si="81"/>
        <v>9.8621513141886084</v>
      </c>
      <c r="ES32">
        <f t="shared" si="82"/>
        <v>17.976945528153184</v>
      </c>
      <c r="ET32">
        <f t="shared" si="83"/>
        <v>27.839096842341792</v>
      </c>
      <c r="EU32" s="16">
        <f t="shared" si="84"/>
        <v>3</v>
      </c>
      <c r="EV32" t="str">
        <f t="shared" si="112"/>
        <v>35_3</v>
      </c>
      <c r="EW32">
        <f t="shared" si="85"/>
        <v>22.091218943782486</v>
      </c>
      <c r="EX32">
        <f t="shared" si="113"/>
        <v>0</v>
      </c>
      <c r="EY32">
        <f t="shared" si="86"/>
        <v>40.268357983063133</v>
      </c>
      <c r="EZ32" s="10">
        <f t="shared" si="87"/>
        <v>62.359576926845619</v>
      </c>
      <c r="FA32" s="1">
        <f t="shared" si="88"/>
        <v>0.35425543328649939</v>
      </c>
      <c r="FB32" s="1">
        <f t="shared" si="89"/>
        <v>0</v>
      </c>
      <c r="FC32" s="1">
        <f t="shared" si="90"/>
        <v>0.64574456671350056</v>
      </c>
      <c r="FG32">
        <f t="shared" si="91"/>
        <v>0</v>
      </c>
      <c r="FH32">
        <f t="shared" si="114"/>
        <v>0</v>
      </c>
      <c r="FI32">
        <f t="shared" si="92"/>
        <v>0</v>
      </c>
      <c r="FJ32">
        <f t="shared" si="93"/>
        <v>0</v>
      </c>
      <c r="FK32" s="7">
        <f t="shared" si="94"/>
        <v>6.689911633626985</v>
      </c>
      <c r="FL32">
        <f t="shared" si="95"/>
        <v>6.689911633626985</v>
      </c>
      <c r="FM32">
        <f t="shared" si="96"/>
        <v>6.689911633626985</v>
      </c>
      <c r="FO32" s="9">
        <f t="shared" si="97"/>
        <v>14.985402059324448</v>
      </c>
      <c r="FP32" s="9">
        <f t="shared" si="98"/>
        <v>0</v>
      </c>
      <c r="FS32">
        <f t="shared" si="99"/>
        <v>0</v>
      </c>
      <c r="FT32">
        <f t="shared" si="100"/>
        <v>4.5971222608992131</v>
      </c>
      <c r="FW32" s="15">
        <f t="shared" si="101"/>
        <v>0</v>
      </c>
      <c r="FY32" s="15">
        <f t="shared" si="102"/>
        <v>0</v>
      </c>
      <c r="FZ32" s="15">
        <f t="shared" si="103"/>
        <v>10.297553864414239</v>
      </c>
      <c r="GB32">
        <f t="shared" si="104"/>
        <v>0</v>
      </c>
      <c r="GC32">
        <f t="shared" si="105"/>
        <v>25.282955923738687</v>
      </c>
      <c r="GD32">
        <f t="shared" si="106"/>
        <v>31.17978846342281</v>
      </c>
      <c r="GE32">
        <f t="shared" si="107"/>
        <v>31.17978846342281</v>
      </c>
      <c r="GF32" s="8">
        <f t="shared" si="108"/>
        <v>31.17978846342281</v>
      </c>
      <c r="GH32" s="5">
        <f t="shared" si="109"/>
        <v>-5.896832539684123</v>
      </c>
      <c r="GJ32" s="11">
        <f t="shared" si="110"/>
        <v>0</v>
      </c>
      <c r="GK32" s="11">
        <f t="shared" si="111"/>
        <v>0</v>
      </c>
    </row>
    <row r="33" spans="1:193" x14ac:dyDescent="0.15">
      <c r="A33" s="17">
        <v>3</v>
      </c>
      <c r="B33" t="s">
        <v>215</v>
      </c>
      <c r="D33">
        <v>28</v>
      </c>
      <c r="E33" s="8">
        <v>0.8</v>
      </c>
      <c r="I33" s="8">
        <v>75</v>
      </c>
      <c r="J33" s="8">
        <v>7</v>
      </c>
      <c r="K33" s="8">
        <v>10</v>
      </c>
      <c r="L33">
        <v>2</v>
      </c>
      <c r="M33">
        <v>5</v>
      </c>
      <c r="N33">
        <v>15</v>
      </c>
      <c r="O33" s="12">
        <v>28</v>
      </c>
      <c r="P33" s="68">
        <v>11.7</v>
      </c>
      <c r="Q33" t="s">
        <v>206</v>
      </c>
      <c r="R33">
        <v>4</v>
      </c>
      <c r="S33" s="27">
        <v>9</v>
      </c>
      <c r="T33" t="s">
        <v>206</v>
      </c>
      <c r="U33" s="3">
        <v>3</v>
      </c>
      <c r="DK33" s="1">
        <f t="shared" si="59"/>
        <v>1.0000715979924193</v>
      </c>
      <c r="DL33">
        <v>11.64</v>
      </c>
      <c r="DM33">
        <f t="shared" si="60"/>
        <v>75</v>
      </c>
      <c r="DN33" s="29">
        <v>0.122</v>
      </c>
      <c r="DO33">
        <v>0.48</v>
      </c>
      <c r="DP33">
        <v>1.1499999999999999</v>
      </c>
      <c r="DQ33">
        <f t="shared" si="61"/>
        <v>6.56</v>
      </c>
      <c r="DR33">
        <f t="shared" si="62"/>
        <v>8.9627319115717814</v>
      </c>
      <c r="DS33">
        <f t="shared" si="63"/>
        <v>7</v>
      </c>
      <c r="DT33">
        <v>0.28899999999999998</v>
      </c>
      <c r="DU33">
        <f t="shared" si="64"/>
        <v>0.48</v>
      </c>
      <c r="DV33">
        <f t="shared" si="65"/>
        <v>1.1299999999999999</v>
      </c>
      <c r="DW33">
        <f t="shared" si="66"/>
        <v>16.399999999999999</v>
      </c>
      <c r="DX33">
        <f t="shared" si="67"/>
        <v>0.77885352425883503</v>
      </c>
      <c r="DY33">
        <f t="shared" si="68"/>
        <v>10</v>
      </c>
      <c r="DZ33">
        <v>2.76</v>
      </c>
      <c r="EA33">
        <f t="shared" si="69"/>
        <v>0.4</v>
      </c>
      <c r="EB33">
        <v>1.1000000000000001</v>
      </c>
      <c r="EC33">
        <f t="shared" si="70"/>
        <v>49.199999999999996</v>
      </c>
      <c r="ED33">
        <f t="shared" si="71"/>
        <v>2.8732983905949623</v>
      </c>
      <c r="EE33">
        <f t="shared" si="12"/>
        <v>33.773017546035092</v>
      </c>
      <c r="EF33">
        <f t="shared" si="72"/>
        <v>33.773017546035092</v>
      </c>
      <c r="EG33">
        <v>0.40500000000000003</v>
      </c>
      <c r="EH33">
        <v>1</v>
      </c>
      <c r="EI33">
        <f t="shared" si="73"/>
        <v>91.839999999999989</v>
      </c>
      <c r="EJ33">
        <f t="shared" si="74"/>
        <v>1.7337125286308057</v>
      </c>
      <c r="EK33">
        <f t="shared" si="75"/>
        <v>0</v>
      </c>
      <c r="EL33">
        <f t="shared" si="76"/>
        <v>0</v>
      </c>
      <c r="EM33">
        <f t="shared" si="77"/>
        <v>0.3</v>
      </c>
      <c r="EN33">
        <f>1</f>
        <v>1</v>
      </c>
      <c r="EO33">
        <f t="shared" si="78"/>
        <v>91.839999999999989</v>
      </c>
      <c r="EP33">
        <f t="shared" si="79"/>
        <v>0</v>
      </c>
      <c r="EQ33">
        <f t="shared" si="80"/>
        <v>1.7337125286308057</v>
      </c>
      <c r="ER33">
        <f t="shared" si="81"/>
        <v>1.7337125286308057</v>
      </c>
      <c r="ES33">
        <f t="shared" si="82"/>
        <v>12.614883826425579</v>
      </c>
      <c r="ET33">
        <f t="shared" si="83"/>
        <v>14.348596355056385</v>
      </c>
      <c r="EU33" s="16">
        <f t="shared" si="84"/>
        <v>3</v>
      </c>
      <c r="EV33" t="str">
        <f t="shared" si="112"/>
        <v>24_3</v>
      </c>
      <c r="EW33">
        <f t="shared" si="85"/>
        <v>3.8835160641330053</v>
      </c>
      <c r="EX33">
        <f t="shared" si="113"/>
        <v>0</v>
      </c>
      <c r="EY33">
        <f t="shared" si="86"/>
        <v>28.257339771193301</v>
      </c>
      <c r="EZ33" s="10">
        <f t="shared" si="87"/>
        <v>32.140855835326306</v>
      </c>
      <c r="FA33" s="1">
        <f t="shared" si="88"/>
        <v>0.12082802287624829</v>
      </c>
      <c r="FB33" s="1">
        <f t="shared" si="89"/>
        <v>0</v>
      </c>
      <c r="FC33" s="1">
        <f t="shared" si="90"/>
        <v>0.87917197712375172</v>
      </c>
      <c r="FG33">
        <f t="shared" si="91"/>
        <v>0</v>
      </c>
      <c r="FH33">
        <f t="shared" si="114"/>
        <v>0</v>
      </c>
      <c r="FI33">
        <f t="shared" si="92"/>
        <v>0</v>
      </c>
      <c r="FJ33">
        <f t="shared" si="93"/>
        <v>0</v>
      </c>
      <c r="FK33" s="7">
        <f t="shared" si="94"/>
        <v>4.8707927179153083</v>
      </c>
      <c r="FL33">
        <f t="shared" si="95"/>
        <v>4.8707927179153083</v>
      </c>
      <c r="FM33">
        <f t="shared" si="96"/>
        <v>4.8707927179153083</v>
      </c>
      <c r="FO33" s="9">
        <f t="shared" si="97"/>
        <v>10.910575688130292</v>
      </c>
      <c r="FP33" s="9">
        <f t="shared" si="98"/>
        <v>0</v>
      </c>
      <c r="FS33">
        <f t="shared" si="99"/>
        <v>0</v>
      </c>
      <c r="FT33">
        <f t="shared" si="100"/>
        <v>2.8732983905949623</v>
      </c>
      <c r="FW33" s="15">
        <f t="shared" si="101"/>
        <v>0</v>
      </c>
      <c r="FY33" s="15">
        <f t="shared" si="102"/>
        <v>0</v>
      </c>
      <c r="FZ33" s="15">
        <f t="shared" si="103"/>
        <v>6.4361883949327163</v>
      </c>
      <c r="GB33">
        <f t="shared" si="104"/>
        <v>0</v>
      </c>
      <c r="GC33">
        <f t="shared" si="105"/>
        <v>17.346764083063007</v>
      </c>
      <c r="GD33">
        <f t="shared" si="106"/>
        <v>16.070427917663153</v>
      </c>
      <c r="GE33">
        <f t="shared" si="107"/>
        <v>16.070427917663153</v>
      </c>
      <c r="GF33" s="8">
        <f t="shared" si="108"/>
        <v>16.070427917663153</v>
      </c>
      <c r="GH33" s="5">
        <f t="shared" si="109"/>
        <v>1.2763361653998544</v>
      </c>
      <c r="GJ33" s="11">
        <f t="shared" si="110"/>
        <v>0</v>
      </c>
      <c r="GK33" s="11">
        <f t="shared" si="111"/>
        <v>0</v>
      </c>
    </row>
    <row r="34" spans="1:193" x14ac:dyDescent="0.15">
      <c r="A34" s="17">
        <v>2</v>
      </c>
      <c r="B34" t="s">
        <v>216</v>
      </c>
      <c r="D34">
        <v>28</v>
      </c>
      <c r="E34" s="8">
        <v>0.66</v>
      </c>
      <c r="I34" s="8">
        <v>9</v>
      </c>
      <c r="J34" s="8">
        <v>17</v>
      </c>
      <c r="K34" s="8">
        <v>5</v>
      </c>
      <c r="L34">
        <v>2</v>
      </c>
      <c r="M34">
        <v>5</v>
      </c>
      <c r="N34">
        <v>15</v>
      </c>
      <c r="O34" s="12">
        <v>28</v>
      </c>
      <c r="P34" s="4"/>
      <c r="U34" s="3"/>
      <c r="DK34" s="1">
        <f>SQRT(1+(AVERAGE(E34, E35, E37)/100)^2)</f>
        <v>1.0000933845285538</v>
      </c>
      <c r="DL34">
        <v>11.64</v>
      </c>
      <c r="DM34">
        <f t="shared" si="60"/>
        <v>9</v>
      </c>
      <c r="DN34" s="29">
        <v>0.122</v>
      </c>
      <c r="DO34">
        <v>0.48</v>
      </c>
      <c r="DP34">
        <v>1.1499999999999999</v>
      </c>
      <c r="DQ34">
        <f t="shared" si="61"/>
        <v>6.56</v>
      </c>
      <c r="DR34">
        <f t="shared" si="62"/>
        <v>1.0755512597369667</v>
      </c>
      <c r="DS34">
        <f t="shared" si="63"/>
        <v>17</v>
      </c>
      <c r="DT34">
        <v>0.28899999999999998</v>
      </c>
      <c r="DU34">
        <f t="shared" si="64"/>
        <v>0.48</v>
      </c>
      <c r="DV34">
        <f t="shared" si="65"/>
        <v>1.1299999999999999</v>
      </c>
      <c r="DW34">
        <f t="shared" si="66"/>
        <v>16.399999999999999</v>
      </c>
      <c r="DX34">
        <f t="shared" si="67"/>
        <v>1.8915426223708307</v>
      </c>
      <c r="DY34">
        <f t="shared" si="68"/>
        <v>5</v>
      </c>
      <c r="DZ34">
        <v>2.76</v>
      </c>
      <c r="EA34">
        <f t="shared" si="69"/>
        <v>0.4</v>
      </c>
      <c r="EB34">
        <v>1.1000000000000001</v>
      </c>
      <c r="EC34">
        <f t="shared" si="70"/>
        <v>49.199999999999996</v>
      </c>
      <c r="ED34">
        <f t="shared" si="71"/>
        <v>1.4366804926662582</v>
      </c>
      <c r="EE34">
        <f t="shared" si="12"/>
        <v>0</v>
      </c>
      <c r="EF34">
        <f t="shared" si="72"/>
        <v>0</v>
      </c>
      <c r="EG34">
        <v>0.40500000000000003</v>
      </c>
      <c r="EH34">
        <v>1</v>
      </c>
      <c r="EI34">
        <f t="shared" si="73"/>
        <v>91.839999999999989</v>
      </c>
      <c r="EJ34">
        <f t="shared" si="74"/>
        <v>0</v>
      </c>
      <c r="EK34">
        <f t="shared" si="75"/>
        <v>0</v>
      </c>
      <c r="EL34">
        <f t="shared" si="76"/>
        <v>0</v>
      </c>
      <c r="EM34">
        <f t="shared" si="77"/>
        <v>0.3</v>
      </c>
      <c r="EN34">
        <f>1</f>
        <v>1</v>
      </c>
      <c r="EO34">
        <f t="shared" si="78"/>
        <v>91.839999999999989</v>
      </c>
      <c r="EP34">
        <f t="shared" si="79"/>
        <v>0</v>
      </c>
      <c r="EQ34">
        <f t="shared" si="80"/>
        <v>0</v>
      </c>
      <c r="ER34">
        <f t="shared" si="81"/>
        <v>0</v>
      </c>
      <c r="ES34">
        <f t="shared" si="82"/>
        <v>4.4037743747740556</v>
      </c>
      <c r="ET34">
        <f t="shared" si="83"/>
        <v>4.4037743747740556</v>
      </c>
      <c r="EU34" s="16">
        <f t="shared" si="84"/>
        <v>2</v>
      </c>
      <c r="EV34" t="str">
        <f t="shared" si="112"/>
        <v>26_2</v>
      </c>
      <c r="EW34">
        <f t="shared" si="85"/>
        <v>0</v>
      </c>
      <c r="EX34">
        <f t="shared" si="113"/>
        <v>0</v>
      </c>
      <c r="EY34">
        <f t="shared" si="86"/>
        <v>9.8644545994938859</v>
      </c>
      <c r="EZ34" s="10">
        <f t="shared" si="87"/>
        <v>9.8644545994938859</v>
      </c>
      <c r="FA34" s="1">
        <f t="shared" si="88"/>
        <v>0</v>
      </c>
      <c r="FB34" s="1">
        <f t="shared" si="89"/>
        <v>0</v>
      </c>
      <c r="FC34" s="1">
        <f t="shared" si="90"/>
        <v>1</v>
      </c>
      <c r="FG34">
        <f t="shared" si="91"/>
        <v>0</v>
      </c>
      <c r="FH34">
        <f t="shared" si="114"/>
        <v>0</v>
      </c>
      <c r="FI34">
        <f t="shared" si="92"/>
        <v>0</v>
      </c>
      <c r="FJ34">
        <f t="shared" si="93"/>
        <v>0</v>
      </c>
      <c r="FK34" s="7">
        <f t="shared" si="94"/>
        <v>1.4835469410538988</v>
      </c>
      <c r="FL34">
        <f t="shared" si="95"/>
        <v>1.4835469410538988</v>
      </c>
      <c r="FM34">
        <f t="shared" si="96"/>
        <v>1.4835469410538988</v>
      </c>
      <c r="FO34" s="9">
        <f t="shared" si="97"/>
        <v>3.3231451479607337</v>
      </c>
      <c r="FP34" s="9">
        <f t="shared" si="98"/>
        <v>0</v>
      </c>
      <c r="FS34">
        <f t="shared" si="99"/>
        <v>0</v>
      </c>
      <c r="FT34">
        <f t="shared" si="100"/>
        <v>1.4366804926662582</v>
      </c>
      <c r="FW34" s="15">
        <f t="shared" si="101"/>
        <v>0</v>
      </c>
      <c r="FY34" s="15">
        <f t="shared" si="102"/>
        <v>0</v>
      </c>
      <c r="FZ34" s="15">
        <f t="shared" si="103"/>
        <v>3.2181643035724186</v>
      </c>
      <c r="GB34">
        <f t="shared" si="104"/>
        <v>0</v>
      </c>
      <c r="GC34">
        <f t="shared" si="105"/>
        <v>6.5413094515331522</v>
      </c>
      <c r="GD34">
        <f t="shared" si="106"/>
        <v>4.932227299746943</v>
      </c>
      <c r="GE34">
        <f t="shared" si="107"/>
        <v>4.932227299746943</v>
      </c>
      <c r="GF34" s="8">
        <f t="shared" si="108"/>
        <v>4.932227299746943</v>
      </c>
      <c r="GH34" s="5">
        <f t="shared" si="109"/>
        <v>1.6090821517862093</v>
      </c>
      <c r="GJ34" s="11">
        <f t="shared" si="110"/>
        <v>0</v>
      </c>
      <c r="GK34" s="11">
        <f t="shared" si="111"/>
        <v>0</v>
      </c>
    </row>
    <row r="35" spans="1:193" x14ac:dyDescent="0.15">
      <c r="A35" s="17">
        <v>1</v>
      </c>
      <c r="B35" t="s">
        <v>217</v>
      </c>
      <c r="D35">
        <v>28</v>
      </c>
      <c r="E35" s="8">
        <v>2.13</v>
      </c>
      <c r="I35" s="8">
        <v>92</v>
      </c>
      <c r="J35" s="8">
        <v>14</v>
      </c>
      <c r="K35" s="8">
        <v>21</v>
      </c>
      <c r="L35">
        <v>2</v>
      </c>
      <c r="M35">
        <v>5</v>
      </c>
      <c r="N35">
        <v>15</v>
      </c>
      <c r="O35" s="12">
        <v>28</v>
      </c>
      <c r="P35" s="4">
        <v>13.6</v>
      </c>
      <c r="Q35" t="s">
        <v>204</v>
      </c>
      <c r="R35">
        <v>1</v>
      </c>
      <c r="S35" s="27">
        <v>15.1</v>
      </c>
      <c r="T35" t="s">
        <v>208</v>
      </c>
      <c r="U35">
        <v>4</v>
      </c>
      <c r="V35">
        <v>10.1</v>
      </c>
      <c r="W35" t="s">
        <v>204</v>
      </c>
      <c r="X35">
        <v>1</v>
      </c>
      <c r="Y35" s="27">
        <v>8.6</v>
      </c>
      <c r="Z35" t="s">
        <v>204</v>
      </c>
      <c r="AA35">
        <v>1</v>
      </c>
      <c r="AB35">
        <v>9.4</v>
      </c>
      <c r="AC35" t="s">
        <v>204</v>
      </c>
      <c r="AD35">
        <v>2</v>
      </c>
      <c r="AE35">
        <v>8.9</v>
      </c>
      <c r="AF35" t="s">
        <v>204</v>
      </c>
      <c r="AG35">
        <v>1</v>
      </c>
      <c r="DK35" s="1">
        <f>SQRT(1+(AVERAGE(E35, E37, E38)/100)^2)</f>
        <v>1.0000862385036824</v>
      </c>
      <c r="DL35">
        <v>11.64</v>
      </c>
      <c r="DM35">
        <f t="shared" si="60"/>
        <v>92</v>
      </c>
      <c r="DN35" s="29">
        <v>0.122</v>
      </c>
      <c r="DO35">
        <v>0.48</v>
      </c>
      <c r="DP35">
        <v>1.1499999999999999</v>
      </c>
      <c r="DQ35">
        <f t="shared" si="61"/>
        <v>6.56</v>
      </c>
      <c r="DR35">
        <f t="shared" si="62"/>
        <v>10.994445428616729</v>
      </c>
      <c r="DS35">
        <f t="shared" si="63"/>
        <v>14</v>
      </c>
      <c r="DT35">
        <v>0.28899999999999998</v>
      </c>
      <c r="DU35">
        <f t="shared" si="64"/>
        <v>0.48</v>
      </c>
      <c r="DV35">
        <f t="shared" si="65"/>
        <v>1.1299999999999999</v>
      </c>
      <c r="DW35">
        <f t="shared" si="66"/>
        <v>16.399999999999999</v>
      </c>
      <c r="DX35">
        <f t="shared" si="67"/>
        <v>1.5577298525125383</v>
      </c>
      <c r="DY35">
        <f t="shared" si="68"/>
        <v>21</v>
      </c>
      <c r="DZ35">
        <v>2.76</v>
      </c>
      <c r="EA35">
        <f t="shared" si="69"/>
        <v>0.4</v>
      </c>
      <c r="EB35">
        <v>1.1000000000000001</v>
      </c>
      <c r="EC35">
        <f t="shared" si="70"/>
        <v>49.199999999999996</v>
      </c>
      <c r="ED35">
        <f t="shared" si="71"/>
        <v>6.0340149536955661</v>
      </c>
      <c r="EE35">
        <f t="shared" si="12"/>
        <v>117.25928451856905</v>
      </c>
      <c r="EF35">
        <f t="shared" si="72"/>
        <v>117.25928451856905</v>
      </c>
      <c r="EG35">
        <v>0.40500000000000003</v>
      </c>
      <c r="EH35">
        <v>1</v>
      </c>
      <c r="EI35">
        <f t="shared" si="73"/>
        <v>91.839999999999989</v>
      </c>
      <c r="EJ35">
        <f t="shared" si="74"/>
        <v>6.0195055566009534</v>
      </c>
      <c r="EK35">
        <f t="shared" si="75"/>
        <v>0</v>
      </c>
      <c r="EL35">
        <f t="shared" si="76"/>
        <v>0</v>
      </c>
      <c r="EM35">
        <f t="shared" si="77"/>
        <v>0.3</v>
      </c>
      <c r="EN35">
        <f>1</f>
        <v>1</v>
      </c>
      <c r="EO35">
        <f t="shared" si="78"/>
        <v>91.839999999999989</v>
      </c>
      <c r="EP35">
        <f t="shared" si="79"/>
        <v>0</v>
      </c>
      <c r="EQ35">
        <f t="shared" si="80"/>
        <v>6.0195055566009534</v>
      </c>
      <c r="ER35">
        <f t="shared" si="81"/>
        <v>6.0195055566009534</v>
      </c>
      <c r="ES35">
        <f t="shared" si="82"/>
        <v>18.586190234824834</v>
      </c>
      <c r="ET35">
        <f t="shared" si="83"/>
        <v>24.605695791425788</v>
      </c>
      <c r="EU35" s="16">
        <f t="shared" si="84"/>
        <v>1</v>
      </c>
      <c r="EV35" t="str">
        <f t="shared" si="112"/>
        <v>33_1</v>
      </c>
      <c r="EW35">
        <f t="shared" si="85"/>
        <v>13.483692446786137</v>
      </c>
      <c r="EX35">
        <f t="shared" si="113"/>
        <v>0</v>
      </c>
      <c r="EY35">
        <f t="shared" si="86"/>
        <v>41.633066126007634</v>
      </c>
      <c r="EZ35" s="10">
        <f t="shared" si="87"/>
        <v>55.116758572793771</v>
      </c>
      <c r="FA35" s="1">
        <f t="shared" si="88"/>
        <v>0.24463870510414656</v>
      </c>
      <c r="FB35" s="1">
        <f t="shared" si="89"/>
        <v>0</v>
      </c>
      <c r="FC35" s="1">
        <f t="shared" si="90"/>
        <v>0.75536129489585346</v>
      </c>
      <c r="FG35">
        <f t="shared" si="91"/>
        <v>0</v>
      </c>
      <c r="FH35">
        <f t="shared" si="114"/>
        <v>0</v>
      </c>
      <c r="FI35">
        <f t="shared" si="92"/>
        <v>0</v>
      </c>
      <c r="FJ35">
        <f t="shared" si="93"/>
        <v>0</v>
      </c>
      <c r="FK35" s="7">
        <f t="shared" si="94"/>
        <v>6.2760876405646338</v>
      </c>
      <c r="FL35">
        <f t="shared" si="95"/>
        <v>6.2760876405646338</v>
      </c>
      <c r="FM35">
        <f t="shared" si="96"/>
        <v>6.2760876405646338</v>
      </c>
      <c r="FO35" s="9">
        <f t="shared" si="97"/>
        <v>14.058436314864782</v>
      </c>
      <c r="FP35" s="9">
        <f t="shared" si="98"/>
        <v>0</v>
      </c>
      <c r="FS35">
        <f t="shared" si="99"/>
        <v>0</v>
      </c>
      <c r="FT35">
        <f t="shared" si="100"/>
        <v>6.0340149536955661</v>
      </c>
      <c r="FW35" s="15">
        <f t="shared" si="101"/>
        <v>0</v>
      </c>
      <c r="FY35" s="15">
        <f t="shared" si="102"/>
        <v>0</v>
      </c>
      <c r="FZ35" s="15">
        <f t="shared" si="103"/>
        <v>13.516193496278069</v>
      </c>
      <c r="GB35">
        <f t="shared" si="104"/>
        <v>0</v>
      </c>
      <c r="GC35">
        <f t="shared" si="105"/>
        <v>27.574629811142849</v>
      </c>
      <c r="GD35">
        <f t="shared" si="106"/>
        <v>27.558379286396885</v>
      </c>
      <c r="GE35">
        <f t="shared" si="107"/>
        <v>27.558379286396885</v>
      </c>
      <c r="GF35" s="8">
        <f t="shared" si="108"/>
        <v>27.558379286396885</v>
      </c>
      <c r="GH35" s="5">
        <f t="shared" si="109"/>
        <v>1.6250524745963446E-2</v>
      </c>
      <c r="GJ35" s="11">
        <f t="shared" si="110"/>
        <v>0</v>
      </c>
      <c r="GK35" s="11">
        <f t="shared" si="111"/>
        <v>0</v>
      </c>
    </row>
    <row r="36" spans="1:193" x14ac:dyDescent="0.15">
      <c r="A36" s="17">
        <v>1</v>
      </c>
      <c r="B36" t="s">
        <v>218</v>
      </c>
      <c r="D36">
        <v>28</v>
      </c>
      <c r="E36" s="8">
        <v>1.22</v>
      </c>
      <c r="I36" s="8">
        <v>21</v>
      </c>
      <c r="J36" s="8">
        <v>8</v>
      </c>
      <c r="K36" s="8">
        <v>6</v>
      </c>
      <c r="L36">
        <v>2</v>
      </c>
      <c r="M36">
        <v>5</v>
      </c>
      <c r="N36">
        <v>15</v>
      </c>
      <c r="O36" s="12">
        <v>28</v>
      </c>
      <c r="P36" s="4">
        <v>14.2</v>
      </c>
      <c r="Q36" t="s">
        <v>204</v>
      </c>
      <c r="R36">
        <v>1</v>
      </c>
      <c r="S36">
        <v>19</v>
      </c>
      <c r="T36" t="s">
        <v>204</v>
      </c>
      <c r="U36">
        <v>5</v>
      </c>
      <c r="V36">
        <v>10.6</v>
      </c>
      <c r="W36" t="s">
        <v>204</v>
      </c>
      <c r="X36">
        <v>1</v>
      </c>
      <c r="Y36">
        <v>9.4</v>
      </c>
      <c r="Z36" t="s">
        <v>204</v>
      </c>
      <c r="AA36">
        <v>2</v>
      </c>
      <c r="DK36" s="1">
        <f t="shared" ref="DK36:DK48" si="115">SQRT(1+(AVERAGE(E37, E38, E39)/100)^2)</f>
        <v>1.0000530435931887</v>
      </c>
      <c r="DL36">
        <v>11.64</v>
      </c>
      <c r="DM36">
        <f t="shared" si="60"/>
        <v>21</v>
      </c>
      <c r="DN36" s="29">
        <v>0.122</v>
      </c>
      <c r="DO36">
        <v>0.48</v>
      </c>
      <c r="DP36">
        <v>1.1499999999999999</v>
      </c>
      <c r="DQ36">
        <f t="shared" si="61"/>
        <v>6.56</v>
      </c>
      <c r="DR36">
        <f t="shared" si="62"/>
        <v>2.5095183751040073</v>
      </c>
      <c r="DS36">
        <f t="shared" si="63"/>
        <v>8</v>
      </c>
      <c r="DT36">
        <v>0.28899999999999998</v>
      </c>
      <c r="DU36">
        <f t="shared" si="64"/>
        <v>0.48</v>
      </c>
      <c r="DV36">
        <f t="shared" si="65"/>
        <v>1.1299999999999999</v>
      </c>
      <c r="DW36">
        <f t="shared" si="66"/>
        <v>16.399999999999999</v>
      </c>
      <c r="DX36">
        <f t="shared" si="67"/>
        <v>0.89010179901051856</v>
      </c>
      <c r="DY36">
        <f t="shared" si="68"/>
        <v>6</v>
      </c>
      <c r="DZ36">
        <v>2.76</v>
      </c>
      <c r="EA36">
        <f t="shared" si="69"/>
        <v>0.4</v>
      </c>
      <c r="EB36">
        <v>1.1000000000000001</v>
      </c>
      <c r="EC36">
        <f t="shared" si="70"/>
        <v>49.199999999999996</v>
      </c>
      <c r="ED36">
        <f t="shared" si="71"/>
        <v>1.7239470492517779</v>
      </c>
      <c r="EE36">
        <f t="shared" si="12"/>
        <v>118.32103664207328</v>
      </c>
      <c r="EF36">
        <f t="shared" si="72"/>
        <v>118.32103664207328</v>
      </c>
      <c r="EG36">
        <v>0.40500000000000003</v>
      </c>
      <c r="EH36">
        <v>1</v>
      </c>
      <c r="EI36">
        <f t="shared" si="73"/>
        <v>91.839999999999989</v>
      </c>
      <c r="EJ36">
        <f t="shared" si="74"/>
        <v>6.0738089946919009</v>
      </c>
      <c r="EK36">
        <f t="shared" si="75"/>
        <v>0</v>
      </c>
      <c r="EL36">
        <f t="shared" si="76"/>
        <v>0</v>
      </c>
      <c r="EM36">
        <f t="shared" si="77"/>
        <v>0.3</v>
      </c>
      <c r="EN36">
        <f>1</f>
        <v>1</v>
      </c>
      <c r="EO36">
        <f t="shared" si="78"/>
        <v>91.839999999999989</v>
      </c>
      <c r="EP36">
        <f t="shared" si="79"/>
        <v>0</v>
      </c>
      <c r="EQ36">
        <f t="shared" si="80"/>
        <v>6.0738089946919009</v>
      </c>
      <c r="ER36">
        <f t="shared" si="81"/>
        <v>6.0738089946919009</v>
      </c>
      <c r="ES36">
        <f t="shared" si="82"/>
        <v>5.1235672233663037</v>
      </c>
      <c r="ET36">
        <f t="shared" si="83"/>
        <v>11.197376218058205</v>
      </c>
      <c r="EU36" s="16">
        <f t="shared" si="84"/>
        <v>1</v>
      </c>
      <c r="EV36" t="str">
        <f t="shared" si="112"/>
        <v>18_1</v>
      </c>
      <c r="EW36">
        <f t="shared" si="85"/>
        <v>13.605332148109859</v>
      </c>
      <c r="EX36">
        <f t="shared" si="113"/>
        <v>0</v>
      </c>
      <c r="EY36">
        <f t="shared" si="86"/>
        <v>11.476790580340522</v>
      </c>
      <c r="EZ36" s="10">
        <f t="shared" si="87"/>
        <v>25.082122728450379</v>
      </c>
      <c r="FA36" s="1">
        <f t="shared" si="88"/>
        <v>0.54243144790442632</v>
      </c>
      <c r="FB36" s="1">
        <f t="shared" si="89"/>
        <v>0</v>
      </c>
      <c r="FC36" s="1">
        <f t="shared" si="90"/>
        <v>0.45756855209557373</v>
      </c>
      <c r="FG36">
        <f t="shared" si="91"/>
        <v>0</v>
      </c>
      <c r="FH36">
        <f t="shared" si="114"/>
        <v>0</v>
      </c>
      <c r="FI36">
        <f t="shared" si="92"/>
        <v>0</v>
      </c>
      <c r="FJ36">
        <f t="shared" si="93"/>
        <v>0</v>
      </c>
      <c r="FK36" s="7">
        <f t="shared" si="94"/>
        <v>1.699810087057263</v>
      </c>
      <c r="FL36">
        <f t="shared" si="95"/>
        <v>1.699810087057263</v>
      </c>
      <c r="FM36">
        <f t="shared" si="96"/>
        <v>1.699810087057263</v>
      </c>
      <c r="FO36" s="9">
        <f t="shared" si="97"/>
        <v>3.8075745950082696</v>
      </c>
      <c r="FP36" s="9">
        <f t="shared" si="98"/>
        <v>0</v>
      </c>
      <c r="FS36">
        <f t="shared" si="99"/>
        <v>0</v>
      </c>
      <c r="FT36">
        <f t="shared" si="100"/>
        <v>1.7239470492517779</v>
      </c>
      <c r="FW36" s="15">
        <f t="shared" si="101"/>
        <v>0</v>
      </c>
      <c r="FY36" s="15">
        <f t="shared" si="102"/>
        <v>0</v>
      </c>
      <c r="FZ36" s="15">
        <f t="shared" si="103"/>
        <v>3.861641390323983</v>
      </c>
      <c r="GB36">
        <f t="shared" si="104"/>
        <v>0</v>
      </c>
      <c r="GC36">
        <f t="shared" si="105"/>
        <v>7.6692159853322526</v>
      </c>
      <c r="GD36">
        <f t="shared" si="106"/>
        <v>12.54106136422519</v>
      </c>
      <c r="GE36">
        <f t="shared" si="107"/>
        <v>12.54106136422519</v>
      </c>
      <c r="GF36" s="8">
        <f t="shared" si="108"/>
        <v>12.54106136422519</v>
      </c>
      <c r="GH36" s="5">
        <f t="shared" si="109"/>
        <v>-4.871845378892937</v>
      </c>
      <c r="GJ36" s="11">
        <f t="shared" si="110"/>
        <v>0</v>
      </c>
      <c r="GK36" s="11">
        <f t="shared" si="111"/>
        <v>0</v>
      </c>
    </row>
    <row r="37" spans="1:193" x14ac:dyDescent="0.15">
      <c r="A37" s="17">
        <v>1</v>
      </c>
      <c r="B37" t="s">
        <v>219</v>
      </c>
      <c r="D37">
        <v>28</v>
      </c>
      <c r="E37" s="8">
        <v>1.31</v>
      </c>
      <c r="I37" s="8">
        <v>163</v>
      </c>
      <c r="J37" s="8">
        <v>32</v>
      </c>
      <c r="K37" s="8">
        <v>40</v>
      </c>
      <c r="L37">
        <v>2</v>
      </c>
      <c r="M37">
        <v>5</v>
      </c>
      <c r="N37">
        <v>15</v>
      </c>
      <c r="O37" s="12">
        <v>28</v>
      </c>
      <c r="P37" s="4">
        <v>9.8000000000000007</v>
      </c>
      <c r="Q37" t="s">
        <v>204</v>
      </c>
      <c r="R37">
        <v>1</v>
      </c>
      <c r="S37">
        <v>9.4</v>
      </c>
      <c r="T37" t="s">
        <v>204</v>
      </c>
      <c r="U37">
        <v>1</v>
      </c>
      <c r="V37">
        <v>8.4</v>
      </c>
      <c r="W37" t="s">
        <v>204</v>
      </c>
      <c r="X37">
        <v>1</v>
      </c>
      <c r="Y37">
        <v>10.1</v>
      </c>
      <c r="Z37" t="s">
        <v>204</v>
      </c>
      <c r="AA37">
        <v>1</v>
      </c>
      <c r="AB37">
        <v>9</v>
      </c>
      <c r="AC37" t="s">
        <v>204</v>
      </c>
      <c r="AD37">
        <v>1</v>
      </c>
      <c r="AE37">
        <v>9.6</v>
      </c>
      <c r="AF37" t="s">
        <v>204</v>
      </c>
      <c r="AG37">
        <v>1</v>
      </c>
      <c r="AH37">
        <v>9</v>
      </c>
      <c r="AI37" t="s">
        <v>204</v>
      </c>
      <c r="AJ37">
        <v>1</v>
      </c>
      <c r="AK37">
        <v>8.4</v>
      </c>
      <c r="AL37" t="s">
        <v>204</v>
      </c>
      <c r="AM37">
        <v>1</v>
      </c>
      <c r="AN37">
        <v>8.8000000000000007</v>
      </c>
      <c r="AO37" t="s">
        <v>208</v>
      </c>
      <c r="AP37">
        <v>1</v>
      </c>
      <c r="AQ37">
        <v>8.1999999999999993</v>
      </c>
      <c r="AR37" t="s">
        <v>204</v>
      </c>
      <c r="AS37">
        <v>2</v>
      </c>
      <c r="AT37">
        <v>8.1</v>
      </c>
      <c r="AU37" t="s">
        <v>204</v>
      </c>
      <c r="AV37">
        <v>1</v>
      </c>
      <c r="AW37">
        <v>11.1</v>
      </c>
      <c r="AX37" t="s">
        <v>204</v>
      </c>
      <c r="AY37">
        <v>2</v>
      </c>
      <c r="AZ37">
        <v>8.4</v>
      </c>
      <c r="BA37" t="s">
        <v>204</v>
      </c>
      <c r="BB37">
        <v>1</v>
      </c>
      <c r="BC37">
        <v>10</v>
      </c>
      <c r="BD37" t="s">
        <v>204</v>
      </c>
      <c r="BE37">
        <v>1</v>
      </c>
      <c r="DK37" s="1">
        <f t="shared" si="115"/>
        <v>1.0001017637109624</v>
      </c>
      <c r="DL37">
        <v>11.64</v>
      </c>
      <c r="DM37">
        <f t="shared" si="60"/>
        <v>163</v>
      </c>
      <c r="DN37" s="29">
        <v>0.122</v>
      </c>
      <c r="DO37">
        <v>0.48</v>
      </c>
      <c r="DP37">
        <v>1.1499999999999999</v>
      </c>
      <c r="DQ37">
        <f t="shared" si="61"/>
        <v>6.56</v>
      </c>
      <c r="DR37">
        <f t="shared" si="62"/>
        <v>19.479591577234309</v>
      </c>
      <c r="DS37">
        <f t="shared" si="63"/>
        <v>32</v>
      </c>
      <c r="DT37">
        <v>0.28899999999999998</v>
      </c>
      <c r="DU37">
        <f t="shared" si="64"/>
        <v>0.48</v>
      </c>
      <c r="DV37">
        <f t="shared" si="65"/>
        <v>1.1299999999999999</v>
      </c>
      <c r="DW37">
        <f t="shared" si="66"/>
        <v>16.399999999999999</v>
      </c>
      <c r="DX37">
        <f t="shared" si="67"/>
        <v>3.5605806502993498</v>
      </c>
      <c r="DY37">
        <f t="shared" si="68"/>
        <v>40</v>
      </c>
      <c r="DZ37">
        <v>2.76</v>
      </c>
      <c r="EA37">
        <f t="shared" si="69"/>
        <v>0.4</v>
      </c>
      <c r="EB37">
        <v>1.1000000000000001</v>
      </c>
      <c r="EC37">
        <f t="shared" si="70"/>
        <v>49.199999999999996</v>
      </c>
      <c r="ED37">
        <f t="shared" si="71"/>
        <v>11.493540238000733</v>
      </c>
      <c r="EE37">
        <f t="shared" si="12"/>
        <v>183.79161758323517</v>
      </c>
      <c r="EF37">
        <f t="shared" si="72"/>
        <v>183.79161758323517</v>
      </c>
      <c r="EG37">
        <v>0.40500000000000003</v>
      </c>
      <c r="EH37">
        <v>1</v>
      </c>
      <c r="EI37">
        <f t="shared" si="73"/>
        <v>91.839999999999989</v>
      </c>
      <c r="EJ37">
        <f t="shared" si="74"/>
        <v>9.4350894467347572</v>
      </c>
      <c r="EK37">
        <f t="shared" si="75"/>
        <v>0</v>
      </c>
      <c r="EL37">
        <f t="shared" si="76"/>
        <v>0</v>
      </c>
      <c r="EM37">
        <f t="shared" si="77"/>
        <v>0.3</v>
      </c>
      <c r="EN37">
        <f>1</f>
        <v>1</v>
      </c>
      <c r="EO37">
        <f t="shared" si="78"/>
        <v>91.839999999999989</v>
      </c>
      <c r="EP37">
        <f t="shared" si="79"/>
        <v>0</v>
      </c>
      <c r="EQ37">
        <f t="shared" si="80"/>
        <v>9.4350894467347572</v>
      </c>
      <c r="ER37">
        <f t="shared" si="81"/>
        <v>9.4350894467347572</v>
      </c>
      <c r="ES37">
        <f t="shared" si="82"/>
        <v>34.533712465534393</v>
      </c>
      <c r="ET37">
        <f t="shared" si="83"/>
        <v>43.96880191226915</v>
      </c>
      <c r="EU37" s="16">
        <f t="shared" si="84"/>
        <v>1</v>
      </c>
      <c r="EV37" t="str">
        <f t="shared" si="112"/>
        <v>29_1</v>
      </c>
      <c r="EW37">
        <f t="shared" si="85"/>
        <v>21.134600360685859</v>
      </c>
      <c r="EX37">
        <f t="shared" si="113"/>
        <v>0</v>
      </c>
      <c r="EY37">
        <f t="shared" si="86"/>
        <v>77.355515922797053</v>
      </c>
      <c r="EZ37" s="10">
        <f t="shared" si="87"/>
        <v>98.490116283482905</v>
      </c>
      <c r="FA37" s="1">
        <f t="shared" si="88"/>
        <v>0.21458600271985054</v>
      </c>
      <c r="FB37" s="1">
        <f t="shared" si="89"/>
        <v>0</v>
      </c>
      <c r="FC37" s="1">
        <f t="shared" si="90"/>
        <v>0.78541399728014949</v>
      </c>
      <c r="FG37">
        <f t="shared" si="91"/>
        <v>0</v>
      </c>
      <c r="FH37">
        <f t="shared" si="114"/>
        <v>0</v>
      </c>
      <c r="FI37">
        <f t="shared" si="92"/>
        <v>0</v>
      </c>
      <c r="FJ37">
        <f t="shared" si="93"/>
        <v>0</v>
      </c>
      <c r="FK37" s="7">
        <f t="shared" si="94"/>
        <v>11.52008611376683</v>
      </c>
      <c r="FL37">
        <f t="shared" si="95"/>
        <v>11.52008611376683</v>
      </c>
      <c r="FM37">
        <f t="shared" si="96"/>
        <v>11.52008611376683</v>
      </c>
      <c r="FO37" s="9">
        <f t="shared" si="97"/>
        <v>25.804992894837699</v>
      </c>
      <c r="FP37" s="9">
        <f t="shared" si="98"/>
        <v>0</v>
      </c>
      <c r="FS37">
        <f t="shared" si="99"/>
        <v>0</v>
      </c>
      <c r="FT37">
        <f t="shared" si="100"/>
        <v>11.493540238000733</v>
      </c>
      <c r="FW37" s="15">
        <f t="shared" si="101"/>
        <v>0</v>
      </c>
      <c r="FY37" s="15">
        <f t="shared" si="102"/>
        <v>0</v>
      </c>
      <c r="FZ37" s="15">
        <f t="shared" si="103"/>
        <v>25.745530133121644</v>
      </c>
      <c r="GB37">
        <f t="shared" si="104"/>
        <v>0</v>
      </c>
      <c r="GC37">
        <f t="shared" si="105"/>
        <v>51.550523027959343</v>
      </c>
      <c r="GD37">
        <f t="shared" si="106"/>
        <v>49.245058141741453</v>
      </c>
      <c r="GE37">
        <f t="shared" si="107"/>
        <v>49.245058141741453</v>
      </c>
      <c r="GF37" s="8">
        <f t="shared" si="108"/>
        <v>49.245058141741453</v>
      </c>
      <c r="GH37" s="5">
        <f t="shared" si="109"/>
        <v>2.3054648862178908</v>
      </c>
      <c r="GJ37" s="11">
        <f t="shared" si="110"/>
        <v>0</v>
      </c>
      <c r="GK37" s="11">
        <f t="shared" si="111"/>
        <v>0</v>
      </c>
    </row>
    <row r="38" spans="1:193" x14ac:dyDescent="0.15">
      <c r="A38" s="17">
        <v>3</v>
      </c>
      <c r="B38" t="s">
        <v>220</v>
      </c>
      <c r="D38">
        <v>28</v>
      </c>
      <c r="E38" s="8">
        <v>0.5</v>
      </c>
      <c r="I38" s="8">
        <v>46</v>
      </c>
      <c r="J38" s="8">
        <v>13</v>
      </c>
      <c r="K38" s="8">
        <v>9</v>
      </c>
      <c r="L38">
        <v>2</v>
      </c>
      <c r="M38">
        <v>5</v>
      </c>
      <c r="N38">
        <v>15</v>
      </c>
      <c r="O38" s="12">
        <v>28</v>
      </c>
      <c r="P38" s="68">
        <v>13.5</v>
      </c>
      <c r="Q38" t="s">
        <v>204</v>
      </c>
      <c r="R38">
        <v>2</v>
      </c>
      <c r="S38" s="27">
        <v>11.3</v>
      </c>
      <c r="T38" t="s">
        <v>207</v>
      </c>
      <c r="U38">
        <v>4</v>
      </c>
      <c r="V38">
        <v>8.6</v>
      </c>
      <c r="W38" t="s">
        <v>204</v>
      </c>
      <c r="X38">
        <v>2</v>
      </c>
      <c r="Y38">
        <v>9.1</v>
      </c>
      <c r="Z38" t="s">
        <v>204</v>
      </c>
      <c r="AA38">
        <v>2</v>
      </c>
      <c r="DK38" s="1">
        <f t="shared" si="115"/>
        <v>1.0001411100439777</v>
      </c>
      <c r="DL38">
        <v>11.64</v>
      </c>
      <c r="DM38">
        <f t="shared" si="60"/>
        <v>46</v>
      </c>
      <c r="DN38" s="29">
        <v>0.122</v>
      </c>
      <c r="DO38">
        <v>0.48</v>
      </c>
      <c r="DP38">
        <v>1.1499999999999999</v>
      </c>
      <c r="DQ38">
        <f t="shared" si="61"/>
        <v>6.56</v>
      </c>
      <c r="DR38">
        <f t="shared" si="62"/>
        <v>5.4975243293752118</v>
      </c>
      <c r="DS38">
        <f t="shared" si="63"/>
        <v>13</v>
      </c>
      <c r="DT38">
        <v>0.28899999999999998</v>
      </c>
      <c r="DU38">
        <f t="shared" si="64"/>
        <v>0.48</v>
      </c>
      <c r="DV38">
        <f t="shared" si="65"/>
        <v>1.1299999999999999</v>
      </c>
      <c r="DW38">
        <f t="shared" si="66"/>
        <v>16.399999999999999</v>
      </c>
      <c r="DX38">
        <f t="shared" si="67"/>
        <v>1.4465427973084271</v>
      </c>
      <c r="DY38">
        <f t="shared" si="68"/>
        <v>9</v>
      </c>
      <c r="DZ38">
        <v>2.76</v>
      </c>
      <c r="EA38">
        <f t="shared" si="69"/>
        <v>0.4</v>
      </c>
      <c r="EB38">
        <v>1.1000000000000001</v>
      </c>
      <c r="EC38">
        <f t="shared" si="70"/>
        <v>49.199999999999996</v>
      </c>
      <c r="ED38">
        <f t="shared" si="71"/>
        <v>2.5861482946455028</v>
      </c>
      <c r="EE38">
        <f t="shared" si="12"/>
        <v>72.340194680389374</v>
      </c>
      <c r="EF38">
        <f t="shared" si="72"/>
        <v>72.340194680389374</v>
      </c>
      <c r="EG38">
        <v>0.40500000000000003</v>
      </c>
      <c r="EH38">
        <v>1</v>
      </c>
      <c r="EI38">
        <f t="shared" si="73"/>
        <v>91.839999999999989</v>
      </c>
      <c r="EJ38">
        <f t="shared" si="74"/>
        <v>3.7137877610705328</v>
      </c>
      <c r="EK38">
        <f t="shared" si="75"/>
        <v>0</v>
      </c>
      <c r="EL38">
        <f t="shared" si="76"/>
        <v>0</v>
      </c>
      <c r="EM38">
        <f t="shared" si="77"/>
        <v>0.3</v>
      </c>
      <c r="EN38">
        <f>1</f>
        <v>1</v>
      </c>
      <c r="EO38">
        <f t="shared" si="78"/>
        <v>91.839999999999989</v>
      </c>
      <c r="EP38">
        <f t="shared" si="79"/>
        <v>0</v>
      </c>
      <c r="EQ38">
        <f t="shared" si="80"/>
        <v>3.7137877610705328</v>
      </c>
      <c r="ER38">
        <f t="shared" si="81"/>
        <v>3.7137877610705328</v>
      </c>
      <c r="ES38">
        <f t="shared" si="82"/>
        <v>9.5302154213291423</v>
      </c>
      <c r="ET38">
        <f t="shared" si="83"/>
        <v>13.244003182399675</v>
      </c>
      <c r="EU38" s="16">
        <f t="shared" si="84"/>
        <v>3</v>
      </c>
      <c r="EV38" t="str">
        <f t="shared" si="112"/>
        <v>23_3</v>
      </c>
      <c r="EW38">
        <f t="shared" si="85"/>
        <v>8.3188845847979938</v>
      </c>
      <c r="EX38">
        <f t="shared" si="113"/>
        <v>0</v>
      </c>
      <c r="EY38">
        <f t="shared" si="86"/>
        <v>21.347682543777282</v>
      </c>
      <c r="EZ38" s="10">
        <f t="shared" si="87"/>
        <v>29.666567128575274</v>
      </c>
      <c r="FA38" s="1">
        <f t="shared" si="88"/>
        <v>0.28041278078261783</v>
      </c>
      <c r="FB38" s="1">
        <f t="shared" si="89"/>
        <v>0</v>
      </c>
      <c r="FC38" s="1">
        <f t="shared" si="90"/>
        <v>0.71958721921738222</v>
      </c>
      <c r="FG38">
        <f t="shared" si="91"/>
        <v>0</v>
      </c>
      <c r="FH38">
        <f t="shared" si="114"/>
        <v>0</v>
      </c>
      <c r="FI38">
        <f t="shared" si="92"/>
        <v>0</v>
      </c>
      <c r="FJ38">
        <f t="shared" si="93"/>
        <v>0</v>
      </c>
      <c r="FK38" s="7">
        <f t="shared" si="94"/>
        <v>3.4720335633418196</v>
      </c>
      <c r="FL38">
        <f t="shared" si="95"/>
        <v>3.4720335633418196</v>
      </c>
      <c r="FM38">
        <f t="shared" si="96"/>
        <v>3.4720335633418196</v>
      </c>
      <c r="FO38" s="9">
        <f t="shared" si="97"/>
        <v>7.7773551818856763</v>
      </c>
      <c r="FP38" s="9">
        <f t="shared" si="98"/>
        <v>0</v>
      </c>
      <c r="FS38">
        <f t="shared" si="99"/>
        <v>0</v>
      </c>
      <c r="FT38">
        <f t="shared" si="100"/>
        <v>2.5861482946455028</v>
      </c>
      <c r="FW38" s="15">
        <f t="shared" si="101"/>
        <v>0</v>
      </c>
      <c r="FY38" s="15">
        <f t="shared" si="102"/>
        <v>0</v>
      </c>
      <c r="FZ38" s="15">
        <f t="shared" si="103"/>
        <v>5.7929721800059264</v>
      </c>
      <c r="GB38">
        <f t="shared" si="104"/>
        <v>0</v>
      </c>
      <c r="GC38">
        <f t="shared" si="105"/>
        <v>13.570327361891604</v>
      </c>
      <c r="GD38">
        <f t="shared" si="106"/>
        <v>14.833283564287637</v>
      </c>
      <c r="GE38">
        <f t="shared" si="107"/>
        <v>14.833283564287637</v>
      </c>
      <c r="GF38" s="8">
        <f t="shared" si="108"/>
        <v>14.833283564287637</v>
      </c>
      <c r="GH38" s="5">
        <f t="shared" si="109"/>
        <v>-1.2629562023960332</v>
      </c>
      <c r="GJ38" s="11">
        <f t="shared" si="110"/>
        <v>0</v>
      </c>
      <c r="GK38" s="11">
        <f t="shared" si="111"/>
        <v>0</v>
      </c>
    </row>
    <row r="39" spans="1:193" x14ac:dyDescent="0.15">
      <c r="A39" s="17">
        <v>3</v>
      </c>
      <c r="B39" t="s">
        <v>221</v>
      </c>
      <c r="D39">
        <v>28</v>
      </c>
      <c r="E39" s="8">
        <v>1.28</v>
      </c>
      <c r="I39" s="8">
        <v>36</v>
      </c>
      <c r="J39" s="8">
        <v>9</v>
      </c>
      <c r="K39" s="8">
        <v>16</v>
      </c>
      <c r="L39">
        <v>2</v>
      </c>
      <c r="M39">
        <v>5</v>
      </c>
      <c r="N39">
        <v>15</v>
      </c>
      <c r="O39" s="12">
        <v>28</v>
      </c>
      <c r="P39" s="68">
        <v>9.4</v>
      </c>
      <c r="Q39" t="s">
        <v>204</v>
      </c>
      <c r="R39">
        <v>4</v>
      </c>
      <c r="S39" s="27">
        <v>9.5</v>
      </c>
      <c r="T39" t="s">
        <v>204</v>
      </c>
      <c r="U39">
        <v>4</v>
      </c>
      <c r="V39">
        <v>9.8000000000000007</v>
      </c>
      <c r="W39" t="s">
        <v>204</v>
      </c>
      <c r="X39">
        <v>2</v>
      </c>
      <c r="Y39" s="27">
        <v>11.2</v>
      </c>
      <c r="Z39" t="s">
        <v>204</v>
      </c>
      <c r="AA39">
        <v>2</v>
      </c>
      <c r="AB39">
        <v>8.4</v>
      </c>
      <c r="AC39" t="s">
        <v>204</v>
      </c>
      <c r="AD39">
        <v>2</v>
      </c>
      <c r="DK39" s="1">
        <f t="shared" si="115"/>
        <v>1.0001513685437819</v>
      </c>
      <c r="DL39">
        <v>11.64</v>
      </c>
      <c r="DM39">
        <f t="shared" si="60"/>
        <v>36</v>
      </c>
      <c r="DN39" s="29">
        <v>0.122</v>
      </c>
      <c r="DO39">
        <v>0.48</v>
      </c>
      <c r="DP39">
        <v>1.1499999999999999</v>
      </c>
      <c r="DQ39">
        <f t="shared" si="61"/>
        <v>6.56</v>
      </c>
      <c r="DR39">
        <f t="shared" si="62"/>
        <v>4.3024544747769129</v>
      </c>
      <c r="DS39">
        <f t="shared" si="63"/>
        <v>9</v>
      </c>
      <c r="DT39">
        <v>0.28899999999999998</v>
      </c>
      <c r="DU39">
        <f t="shared" si="64"/>
        <v>0.48</v>
      </c>
      <c r="DV39">
        <f t="shared" si="65"/>
        <v>1.1299999999999999</v>
      </c>
      <c r="DW39">
        <f t="shared" si="66"/>
        <v>16.399999999999999</v>
      </c>
      <c r="DX39">
        <f t="shared" si="67"/>
        <v>1.001462977781822</v>
      </c>
      <c r="DY39">
        <f t="shared" si="68"/>
        <v>16</v>
      </c>
      <c r="DZ39">
        <v>2.76</v>
      </c>
      <c r="EA39">
        <f t="shared" si="69"/>
        <v>0.4</v>
      </c>
      <c r="EB39">
        <v>1.1000000000000001</v>
      </c>
      <c r="EC39">
        <f t="shared" si="70"/>
        <v>49.199999999999996</v>
      </c>
      <c r="ED39">
        <f t="shared" si="71"/>
        <v>4.5976441260518319</v>
      </c>
      <c r="EE39">
        <f t="shared" si="12"/>
        <v>72.950895901791796</v>
      </c>
      <c r="EF39">
        <f t="shared" si="72"/>
        <v>72.950895901791796</v>
      </c>
      <c r="EG39">
        <v>0.40500000000000003</v>
      </c>
      <c r="EH39">
        <v>1</v>
      </c>
      <c r="EI39">
        <f t="shared" si="73"/>
        <v>91.839999999999989</v>
      </c>
      <c r="EJ39">
        <f t="shared" si="74"/>
        <v>3.7451782434282515</v>
      </c>
      <c r="EK39">
        <f t="shared" si="75"/>
        <v>0</v>
      </c>
      <c r="EL39">
        <f t="shared" si="76"/>
        <v>0</v>
      </c>
      <c r="EM39">
        <f t="shared" si="77"/>
        <v>0.3</v>
      </c>
      <c r="EN39">
        <f>1</f>
        <v>1</v>
      </c>
      <c r="EO39">
        <f t="shared" si="78"/>
        <v>91.839999999999989</v>
      </c>
      <c r="EP39">
        <f t="shared" si="79"/>
        <v>0</v>
      </c>
      <c r="EQ39">
        <f t="shared" si="80"/>
        <v>3.7451782434282515</v>
      </c>
      <c r="ER39">
        <f t="shared" si="81"/>
        <v>3.7451782434282515</v>
      </c>
      <c r="ES39">
        <f t="shared" si="82"/>
        <v>9.9015615786105666</v>
      </c>
      <c r="ET39">
        <f t="shared" si="83"/>
        <v>13.646739822038818</v>
      </c>
      <c r="EU39" s="16">
        <f t="shared" si="84"/>
        <v>3</v>
      </c>
      <c r="EV39" t="str">
        <f t="shared" si="112"/>
        <v>2_3</v>
      </c>
      <c r="EW39">
        <f t="shared" si="85"/>
        <v>8.3891992652792844</v>
      </c>
      <c r="EX39">
        <f t="shared" si="113"/>
        <v>0</v>
      </c>
      <c r="EY39">
        <f t="shared" si="86"/>
        <v>22.179497936087671</v>
      </c>
      <c r="EZ39" s="10">
        <f t="shared" si="87"/>
        <v>30.568697201366955</v>
      </c>
      <c r="FA39" s="1">
        <f t="shared" si="88"/>
        <v>0.27443757939753288</v>
      </c>
      <c r="FB39" s="1">
        <f t="shared" si="89"/>
        <v>0</v>
      </c>
      <c r="FC39" s="1">
        <f t="shared" si="90"/>
        <v>0.72556242060246712</v>
      </c>
      <c r="FG39">
        <f t="shared" si="91"/>
        <v>0</v>
      </c>
      <c r="FH39">
        <f t="shared" si="114"/>
        <v>0</v>
      </c>
      <c r="FI39">
        <f t="shared" si="92"/>
        <v>0</v>
      </c>
      <c r="FJ39">
        <f t="shared" si="93"/>
        <v>0</v>
      </c>
      <c r="FK39" s="7">
        <f t="shared" si="94"/>
        <v>2.6519587262793674</v>
      </c>
      <c r="FL39">
        <f t="shared" si="95"/>
        <v>2.6519587262793674</v>
      </c>
      <c r="FM39">
        <f t="shared" si="96"/>
        <v>2.6519587262793674</v>
      </c>
      <c r="FO39" s="9">
        <f t="shared" si="97"/>
        <v>5.9403875468657832</v>
      </c>
      <c r="FP39" s="9">
        <f t="shared" si="98"/>
        <v>0</v>
      </c>
      <c r="FS39">
        <f t="shared" si="99"/>
        <v>0</v>
      </c>
      <c r="FT39">
        <f t="shared" si="100"/>
        <v>4.5976441260518319</v>
      </c>
      <c r="FW39" s="15">
        <f t="shared" si="101"/>
        <v>0</v>
      </c>
      <c r="FY39" s="15">
        <f t="shared" si="102"/>
        <v>0</v>
      </c>
      <c r="FZ39" s="15">
        <f t="shared" si="103"/>
        <v>10.298722842356105</v>
      </c>
      <c r="GB39">
        <f t="shared" si="104"/>
        <v>0</v>
      </c>
      <c r="GC39">
        <f t="shared" si="105"/>
        <v>16.239110389221889</v>
      </c>
      <c r="GD39">
        <f t="shared" si="106"/>
        <v>15.284348600683478</v>
      </c>
      <c r="GE39">
        <f t="shared" si="107"/>
        <v>15.284348600683478</v>
      </c>
      <c r="GF39" s="8">
        <f t="shared" si="108"/>
        <v>15.284348600683478</v>
      </c>
      <c r="GH39" s="5">
        <f t="shared" si="109"/>
        <v>0.95476178853841098</v>
      </c>
      <c r="GJ39" s="11">
        <f t="shared" si="110"/>
        <v>0</v>
      </c>
      <c r="GK39" s="11">
        <f t="shared" si="111"/>
        <v>0</v>
      </c>
    </row>
    <row r="40" spans="1:193" x14ac:dyDescent="0.15">
      <c r="A40" s="17">
        <v>1</v>
      </c>
      <c r="B40" t="s">
        <v>222</v>
      </c>
      <c r="D40">
        <v>28</v>
      </c>
      <c r="E40" s="8">
        <v>2.5</v>
      </c>
      <c r="I40" s="8">
        <v>21</v>
      </c>
      <c r="J40" s="8">
        <v>12</v>
      </c>
      <c r="K40" s="8">
        <v>3</v>
      </c>
      <c r="L40">
        <v>2</v>
      </c>
      <c r="M40">
        <v>5</v>
      </c>
      <c r="N40">
        <v>15</v>
      </c>
      <c r="O40" s="12">
        <v>28</v>
      </c>
      <c r="P40" s="4">
        <v>8.8000000000000007</v>
      </c>
      <c r="Q40" t="s">
        <v>204</v>
      </c>
      <c r="R40">
        <v>2</v>
      </c>
      <c r="S40">
        <v>8.4</v>
      </c>
      <c r="T40" t="s">
        <v>204</v>
      </c>
      <c r="U40">
        <v>3</v>
      </c>
      <c r="V40">
        <v>10.8</v>
      </c>
      <c r="W40" t="s">
        <v>204</v>
      </c>
      <c r="X40">
        <v>2</v>
      </c>
      <c r="Y40">
        <v>8.4</v>
      </c>
      <c r="Z40" t="s">
        <v>204</v>
      </c>
      <c r="AA40">
        <v>2</v>
      </c>
      <c r="DK40" s="1">
        <f t="shared" si="115"/>
        <v>1.0000708024935034</v>
      </c>
      <c r="DL40">
        <v>11.64</v>
      </c>
      <c r="DM40">
        <f t="shared" si="60"/>
        <v>21</v>
      </c>
      <c r="DN40" s="29">
        <v>0.122</v>
      </c>
      <c r="DO40">
        <v>0.48</v>
      </c>
      <c r="DP40">
        <v>1.1499999999999999</v>
      </c>
      <c r="DQ40">
        <f t="shared" si="61"/>
        <v>6.56</v>
      </c>
      <c r="DR40">
        <f t="shared" si="62"/>
        <v>2.5095629390268384</v>
      </c>
      <c r="DS40">
        <f t="shared" si="63"/>
        <v>12</v>
      </c>
      <c r="DT40">
        <v>0.28899999999999998</v>
      </c>
      <c r="DU40">
        <f t="shared" si="64"/>
        <v>0.48</v>
      </c>
      <c r="DV40">
        <f t="shared" si="65"/>
        <v>1.1299999999999999</v>
      </c>
      <c r="DW40">
        <f t="shared" si="66"/>
        <v>16.399999999999999</v>
      </c>
      <c r="DX40">
        <f t="shared" si="67"/>
        <v>1.335176408101814</v>
      </c>
      <c r="DY40">
        <f t="shared" si="68"/>
        <v>3</v>
      </c>
      <c r="DZ40">
        <v>2.76</v>
      </c>
      <c r="EA40">
        <f t="shared" si="69"/>
        <v>0.4</v>
      </c>
      <c r="EB40">
        <v>1.1000000000000001</v>
      </c>
      <c r="EC40">
        <f t="shared" si="70"/>
        <v>49.199999999999996</v>
      </c>
      <c r="ED40">
        <f t="shared" si="71"/>
        <v>0.86198883151585415</v>
      </c>
      <c r="EE40">
        <f t="shared" si="12"/>
        <v>51.956103912207823</v>
      </c>
      <c r="EF40">
        <f t="shared" si="72"/>
        <v>51.956103912207823</v>
      </c>
      <c r="EG40">
        <v>0.40500000000000003</v>
      </c>
      <c r="EH40">
        <v>1</v>
      </c>
      <c r="EI40">
        <f t="shared" si="73"/>
        <v>91.839999999999989</v>
      </c>
      <c r="EJ40">
        <f t="shared" si="74"/>
        <v>2.6671255098148312</v>
      </c>
      <c r="EK40">
        <f t="shared" si="75"/>
        <v>0</v>
      </c>
      <c r="EL40">
        <f t="shared" si="76"/>
        <v>0</v>
      </c>
      <c r="EM40">
        <f t="shared" si="77"/>
        <v>0.3</v>
      </c>
      <c r="EN40">
        <f>1</f>
        <v>1</v>
      </c>
      <c r="EO40">
        <f t="shared" si="78"/>
        <v>91.839999999999989</v>
      </c>
      <c r="EP40">
        <f t="shared" si="79"/>
        <v>0</v>
      </c>
      <c r="EQ40">
        <f t="shared" si="80"/>
        <v>2.6671255098148312</v>
      </c>
      <c r="ER40">
        <f t="shared" si="81"/>
        <v>2.6671255098148312</v>
      </c>
      <c r="ES40">
        <f t="shared" si="82"/>
        <v>4.7067281786445063</v>
      </c>
      <c r="ET40">
        <f t="shared" si="83"/>
        <v>7.373853688459338</v>
      </c>
      <c r="EU40" s="16">
        <f t="shared" si="84"/>
        <v>1</v>
      </c>
      <c r="EV40" t="str">
        <f t="shared" si="112"/>
        <v>36_1</v>
      </c>
      <c r="EW40">
        <f t="shared" si="85"/>
        <v>5.9743611419852227</v>
      </c>
      <c r="EX40">
        <f t="shared" si="113"/>
        <v>0</v>
      </c>
      <c r="EY40">
        <f t="shared" si="86"/>
        <v>10.543071120163695</v>
      </c>
      <c r="EZ40" s="10">
        <f t="shared" si="87"/>
        <v>16.517432262148919</v>
      </c>
      <c r="FA40" s="1">
        <f t="shared" si="88"/>
        <v>0.36170035676041318</v>
      </c>
      <c r="FB40" s="1">
        <f t="shared" si="89"/>
        <v>0</v>
      </c>
      <c r="FC40" s="1">
        <f t="shared" si="90"/>
        <v>0.63829964323958677</v>
      </c>
      <c r="FG40">
        <f t="shared" si="91"/>
        <v>0</v>
      </c>
      <c r="FH40">
        <f t="shared" si="114"/>
        <v>0</v>
      </c>
      <c r="FI40">
        <f t="shared" si="92"/>
        <v>0</v>
      </c>
      <c r="FJ40">
        <f t="shared" si="93"/>
        <v>0</v>
      </c>
      <c r="FK40" s="7">
        <f t="shared" si="94"/>
        <v>1.9223696735643263</v>
      </c>
      <c r="FL40">
        <f t="shared" si="95"/>
        <v>1.9223696735643263</v>
      </c>
      <c r="FM40">
        <f t="shared" si="96"/>
        <v>1.9223696735643263</v>
      </c>
      <c r="FO40" s="9">
        <f t="shared" si="97"/>
        <v>4.3061080687840914</v>
      </c>
      <c r="FP40" s="9">
        <f t="shared" si="98"/>
        <v>0</v>
      </c>
      <c r="FS40">
        <f t="shared" si="99"/>
        <v>0</v>
      </c>
      <c r="FT40">
        <f t="shared" si="100"/>
        <v>0.86198883151585415</v>
      </c>
      <c r="FW40" s="15">
        <f t="shared" si="101"/>
        <v>0</v>
      </c>
      <c r="FY40" s="15">
        <f t="shared" si="102"/>
        <v>0</v>
      </c>
      <c r="FZ40" s="15">
        <f t="shared" si="103"/>
        <v>1.9308549825955135</v>
      </c>
      <c r="GB40">
        <f t="shared" si="104"/>
        <v>0</v>
      </c>
      <c r="GC40">
        <f t="shared" si="105"/>
        <v>6.2369630513796048</v>
      </c>
      <c r="GD40">
        <f t="shared" si="106"/>
        <v>8.2587161310744595</v>
      </c>
      <c r="GE40">
        <f t="shared" si="107"/>
        <v>8.2587161310744595</v>
      </c>
      <c r="GF40" s="8">
        <f t="shared" si="108"/>
        <v>8.2587161310744595</v>
      </c>
      <c r="GH40" s="5">
        <f t="shared" si="109"/>
        <v>-2.0217530796948546</v>
      </c>
      <c r="GJ40" s="11">
        <f t="shared" si="110"/>
        <v>0</v>
      </c>
      <c r="GK40" s="11">
        <f t="shared" si="111"/>
        <v>0</v>
      </c>
    </row>
    <row r="41" spans="1:193" x14ac:dyDescent="0.15">
      <c r="A41" s="17">
        <v>1</v>
      </c>
      <c r="B41" t="s">
        <v>223</v>
      </c>
      <c r="D41">
        <v>28</v>
      </c>
      <c r="E41" s="8">
        <v>1.26</v>
      </c>
      <c r="I41" s="8">
        <v>26</v>
      </c>
      <c r="J41" s="8">
        <v>5</v>
      </c>
      <c r="K41" s="8">
        <v>10</v>
      </c>
      <c r="L41">
        <v>2</v>
      </c>
      <c r="M41">
        <v>5</v>
      </c>
      <c r="N41">
        <v>15</v>
      </c>
      <c r="O41" s="12">
        <v>28</v>
      </c>
      <c r="P41" s="4">
        <v>9.8000000000000007</v>
      </c>
      <c r="Q41" t="s">
        <v>204</v>
      </c>
      <c r="R41">
        <v>2</v>
      </c>
      <c r="S41" s="27">
        <v>8</v>
      </c>
      <c r="T41" t="s">
        <v>204</v>
      </c>
      <c r="U41">
        <v>2</v>
      </c>
      <c r="V41">
        <v>10.9</v>
      </c>
      <c r="W41" t="s">
        <v>204</v>
      </c>
      <c r="X41">
        <v>2</v>
      </c>
      <c r="Y41">
        <v>12.1</v>
      </c>
      <c r="Z41" t="s">
        <v>204</v>
      </c>
      <c r="AA41">
        <v>2</v>
      </c>
      <c r="DK41" s="1">
        <f t="shared" si="115"/>
        <v>1.0000444928990799</v>
      </c>
      <c r="DL41">
        <v>11.64</v>
      </c>
      <c r="DM41">
        <f t="shared" si="60"/>
        <v>26</v>
      </c>
      <c r="DN41" s="29">
        <v>0.122</v>
      </c>
      <c r="DO41">
        <v>0.48</v>
      </c>
      <c r="DP41">
        <v>1.1499999999999999</v>
      </c>
      <c r="DQ41">
        <f t="shared" si="61"/>
        <v>6.56</v>
      </c>
      <c r="DR41">
        <f t="shared" si="62"/>
        <v>3.1069961843367904</v>
      </c>
      <c r="DS41">
        <f t="shared" si="63"/>
        <v>5</v>
      </c>
      <c r="DT41">
        <v>0.28899999999999998</v>
      </c>
      <c r="DU41">
        <f t="shared" si="64"/>
        <v>0.48</v>
      </c>
      <c r="DV41">
        <f t="shared" si="65"/>
        <v>1.1299999999999999</v>
      </c>
      <c r="DW41">
        <f t="shared" si="66"/>
        <v>16.399999999999999</v>
      </c>
      <c r="DX41">
        <f t="shared" si="67"/>
        <v>0.55630886776625132</v>
      </c>
      <c r="DY41">
        <f t="shared" si="68"/>
        <v>10</v>
      </c>
      <c r="DZ41">
        <v>2.76</v>
      </c>
      <c r="EA41">
        <f t="shared" si="69"/>
        <v>0.4</v>
      </c>
      <c r="EB41">
        <v>1.1000000000000001</v>
      </c>
      <c r="EC41">
        <f t="shared" si="70"/>
        <v>49.199999999999996</v>
      </c>
      <c r="ED41">
        <f t="shared" si="71"/>
        <v>2.8732205151496188</v>
      </c>
      <c r="EE41">
        <f t="shared" si="12"/>
        <v>65.915431830863668</v>
      </c>
      <c r="EF41">
        <f t="shared" si="72"/>
        <v>65.915431830863668</v>
      </c>
      <c r="EG41">
        <v>0.40500000000000003</v>
      </c>
      <c r="EH41">
        <v>1</v>
      </c>
      <c r="EI41">
        <f t="shared" si="73"/>
        <v>91.839999999999989</v>
      </c>
      <c r="EJ41">
        <f t="shared" si="74"/>
        <v>3.383627552210986</v>
      </c>
      <c r="EK41">
        <f t="shared" si="75"/>
        <v>0</v>
      </c>
      <c r="EL41">
        <f t="shared" si="76"/>
        <v>0</v>
      </c>
      <c r="EM41">
        <f t="shared" si="77"/>
        <v>0.3</v>
      </c>
      <c r="EN41">
        <f>1</f>
        <v>1</v>
      </c>
      <c r="EO41">
        <f t="shared" si="78"/>
        <v>91.839999999999989</v>
      </c>
      <c r="EP41">
        <f t="shared" si="79"/>
        <v>0</v>
      </c>
      <c r="EQ41">
        <f t="shared" si="80"/>
        <v>3.383627552210986</v>
      </c>
      <c r="ER41">
        <f t="shared" si="81"/>
        <v>3.383627552210986</v>
      </c>
      <c r="ES41">
        <f t="shared" si="82"/>
        <v>6.5365255672526601</v>
      </c>
      <c r="ET41">
        <f t="shared" si="83"/>
        <v>9.9201531194636452</v>
      </c>
      <c r="EU41" s="16">
        <f t="shared" si="84"/>
        <v>1</v>
      </c>
      <c r="EV41" t="str">
        <f t="shared" si="112"/>
        <v>20_1</v>
      </c>
      <c r="EW41">
        <f t="shared" si="85"/>
        <v>7.5793257169526091</v>
      </c>
      <c r="EX41">
        <f t="shared" si="113"/>
        <v>0</v>
      </c>
      <c r="EY41">
        <f t="shared" si="86"/>
        <v>14.64181727064596</v>
      </c>
      <c r="EZ41" s="10">
        <f t="shared" si="87"/>
        <v>22.221142987598569</v>
      </c>
      <c r="FA41" s="1">
        <f t="shared" si="88"/>
        <v>0.34108622230560176</v>
      </c>
      <c r="FB41" s="1">
        <f t="shared" si="89"/>
        <v>0</v>
      </c>
      <c r="FC41" s="1">
        <f t="shared" si="90"/>
        <v>0.65891377769439829</v>
      </c>
      <c r="FG41">
        <f t="shared" si="91"/>
        <v>0</v>
      </c>
      <c r="FH41">
        <f t="shared" si="114"/>
        <v>0</v>
      </c>
      <c r="FI41">
        <f t="shared" si="92"/>
        <v>0</v>
      </c>
      <c r="FJ41">
        <f t="shared" si="93"/>
        <v>0</v>
      </c>
      <c r="FK41" s="7">
        <f t="shared" si="94"/>
        <v>1.8316525260515208</v>
      </c>
      <c r="FL41">
        <f t="shared" si="95"/>
        <v>1.8316525260515208</v>
      </c>
      <c r="FM41">
        <f t="shared" si="96"/>
        <v>1.8316525260515208</v>
      </c>
      <c r="FO41" s="9">
        <f t="shared" si="97"/>
        <v>4.1029016583554068</v>
      </c>
      <c r="FP41" s="9">
        <f t="shared" si="98"/>
        <v>0</v>
      </c>
      <c r="FS41">
        <f t="shared" si="99"/>
        <v>0</v>
      </c>
      <c r="FT41">
        <f t="shared" si="100"/>
        <v>2.8732205151496188</v>
      </c>
      <c r="FW41" s="15">
        <f t="shared" si="101"/>
        <v>0</v>
      </c>
      <c r="FY41" s="15">
        <f t="shared" si="102"/>
        <v>0</v>
      </c>
      <c r="FZ41" s="15">
        <f t="shared" si="103"/>
        <v>6.4360139539351469</v>
      </c>
      <c r="GB41">
        <f t="shared" si="104"/>
        <v>0</v>
      </c>
      <c r="GC41">
        <f t="shared" si="105"/>
        <v>10.538915612290554</v>
      </c>
      <c r="GD41">
        <f t="shared" si="106"/>
        <v>11.110571493799284</v>
      </c>
      <c r="GE41">
        <f t="shared" si="107"/>
        <v>11.110571493799284</v>
      </c>
      <c r="GF41" s="8">
        <f t="shared" si="108"/>
        <v>11.110571493799284</v>
      </c>
      <c r="GH41" s="5">
        <f t="shared" si="109"/>
        <v>-0.5716558815087307</v>
      </c>
      <c r="GJ41" s="11">
        <f t="shared" si="110"/>
        <v>0</v>
      </c>
      <c r="GK41" s="11">
        <f t="shared" si="111"/>
        <v>0</v>
      </c>
    </row>
    <row r="42" spans="1:193" x14ac:dyDescent="0.15">
      <c r="A42" s="17">
        <v>2</v>
      </c>
      <c r="B42" t="s">
        <v>224</v>
      </c>
      <c r="D42">
        <v>28</v>
      </c>
      <c r="E42" s="8">
        <v>1.46</v>
      </c>
      <c r="I42" s="8">
        <v>7</v>
      </c>
      <c r="J42" s="8">
        <v>7</v>
      </c>
      <c r="K42" s="8">
        <v>6</v>
      </c>
      <c r="L42">
        <v>2</v>
      </c>
      <c r="M42">
        <v>5</v>
      </c>
      <c r="N42">
        <v>15</v>
      </c>
      <c r="O42" s="12">
        <v>28</v>
      </c>
      <c r="P42" s="68">
        <v>10.3</v>
      </c>
      <c r="Q42" t="s">
        <v>204</v>
      </c>
      <c r="R42">
        <v>4</v>
      </c>
      <c r="S42" s="27">
        <v>13.2</v>
      </c>
      <c r="T42" t="s">
        <v>204</v>
      </c>
      <c r="U42">
        <v>3</v>
      </c>
      <c r="DK42" s="1">
        <f t="shared" si="115"/>
        <v>1.0000162448680521</v>
      </c>
      <c r="DL42">
        <v>11.64</v>
      </c>
      <c r="DM42">
        <f t="shared" si="60"/>
        <v>7</v>
      </c>
      <c r="DN42" s="29">
        <v>0.122</v>
      </c>
      <c r="DO42">
        <v>0.48</v>
      </c>
      <c r="DP42">
        <v>1.1499999999999999</v>
      </c>
      <c r="DQ42">
        <f t="shared" si="61"/>
        <v>6.56</v>
      </c>
      <c r="DR42">
        <f t="shared" si="62"/>
        <v>0.83647534430841941</v>
      </c>
      <c r="DS42">
        <f t="shared" si="63"/>
        <v>7</v>
      </c>
      <c r="DT42">
        <v>0.28899999999999998</v>
      </c>
      <c r="DU42">
        <f t="shared" si="64"/>
        <v>0.48</v>
      </c>
      <c r="DV42">
        <f t="shared" si="65"/>
        <v>1.1299999999999999</v>
      </c>
      <c r="DW42">
        <f t="shared" si="66"/>
        <v>16.399999999999999</v>
      </c>
      <c r="DX42">
        <f t="shared" si="67"/>
        <v>0.7788104153693528</v>
      </c>
      <c r="DY42">
        <f t="shared" si="68"/>
        <v>6</v>
      </c>
      <c r="DZ42">
        <v>2.76</v>
      </c>
      <c r="EA42">
        <f t="shared" si="69"/>
        <v>0.4</v>
      </c>
      <c r="EB42">
        <v>1.1000000000000001</v>
      </c>
      <c r="EC42">
        <f t="shared" si="70"/>
        <v>49.199999999999996</v>
      </c>
      <c r="ED42">
        <f t="shared" si="71"/>
        <v>1.7238836135630191</v>
      </c>
      <c r="EE42">
        <f t="shared" si="12"/>
        <v>43.451236902473795</v>
      </c>
      <c r="EF42">
        <f t="shared" si="72"/>
        <v>43.451236902473795</v>
      </c>
      <c r="EG42">
        <v>0.40500000000000003</v>
      </c>
      <c r="EH42">
        <v>1</v>
      </c>
      <c r="EI42">
        <f t="shared" si="73"/>
        <v>91.839999999999989</v>
      </c>
      <c r="EJ42">
        <f t="shared" si="74"/>
        <v>2.2304132030598467</v>
      </c>
      <c r="EK42">
        <f t="shared" si="75"/>
        <v>0</v>
      </c>
      <c r="EL42">
        <f t="shared" si="76"/>
        <v>0</v>
      </c>
      <c r="EM42">
        <f t="shared" si="77"/>
        <v>0.3</v>
      </c>
      <c r="EN42">
        <f>1</f>
        <v>1</v>
      </c>
      <c r="EO42">
        <f t="shared" si="78"/>
        <v>91.839999999999989</v>
      </c>
      <c r="EP42">
        <f t="shared" si="79"/>
        <v>0</v>
      </c>
      <c r="EQ42">
        <f t="shared" si="80"/>
        <v>2.2304132030598467</v>
      </c>
      <c r="ER42">
        <f t="shared" si="81"/>
        <v>2.2304132030598467</v>
      </c>
      <c r="ES42">
        <f t="shared" si="82"/>
        <v>3.3391693732407912</v>
      </c>
      <c r="ET42">
        <f t="shared" si="83"/>
        <v>5.5695825763006379</v>
      </c>
      <c r="EU42" s="16">
        <f t="shared" si="84"/>
        <v>2</v>
      </c>
      <c r="EV42" t="str">
        <f t="shared" si="112"/>
        <v>27_2</v>
      </c>
      <c r="EW42">
        <f t="shared" si="85"/>
        <v>4.9961255748540569</v>
      </c>
      <c r="EX42">
        <f t="shared" si="113"/>
        <v>0</v>
      </c>
      <c r="EY42">
        <f t="shared" si="86"/>
        <v>7.4797393960593732</v>
      </c>
      <c r="EZ42" s="10">
        <f t="shared" si="87"/>
        <v>12.475864970913431</v>
      </c>
      <c r="FA42" s="1">
        <f t="shared" si="88"/>
        <v>0.4004632613852554</v>
      </c>
      <c r="FB42" s="1">
        <f t="shared" si="89"/>
        <v>0</v>
      </c>
      <c r="FC42" s="1">
        <f t="shared" si="90"/>
        <v>0.59953673861474455</v>
      </c>
      <c r="FG42">
        <f t="shared" si="91"/>
        <v>0</v>
      </c>
      <c r="FH42">
        <f t="shared" si="114"/>
        <v>0</v>
      </c>
      <c r="FI42">
        <f t="shared" si="92"/>
        <v>0</v>
      </c>
      <c r="FJ42">
        <f t="shared" si="93"/>
        <v>0</v>
      </c>
      <c r="FK42" s="7">
        <f t="shared" si="94"/>
        <v>0.80764287983888616</v>
      </c>
      <c r="FL42">
        <f t="shared" si="95"/>
        <v>0.80764287983888616</v>
      </c>
      <c r="FM42">
        <f t="shared" si="96"/>
        <v>0.80764287983888616</v>
      </c>
      <c r="FO42" s="9">
        <f t="shared" si="97"/>
        <v>1.8091200508391052</v>
      </c>
      <c r="FP42" s="9">
        <f t="shared" si="98"/>
        <v>0</v>
      </c>
      <c r="FS42">
        <f t="shared" si="99"/>
        <v>0</v>
      </c>
      <c r="FT42">
        <f t="shared" si="100"/>
        <v>1.7238836135630191</v>
      </c>
      <c r="FW42" s="15">
        <f t="shared" si="101"/>
        <v>0</v>
      </c>
      <c r="FY42" s="15">
        <f t="shared" si="102"/>
        <v>0</v>
      </c>
      <c r="FZ42" s="15">
        <f t="shared" si="103"/>
        <v>3.8614992943811632</v>
      </c>
      <c r="GB42">
        <f t="shared" si="104"/>
        <v>0</v>
      </c>
      <c r="GC42">
        <f t="shared" si="105"/>
        <v>5.6706193452202687</v>
      </c>
      <c r="GD42">
        <f t="shared" si="106"/>
        <v>6.2379324854567155</v>
      </c>
      <c r="GE42">
        <f t="shared" si="107"/>
        <v>6.2379324854567155</v>
      </c>
      <c r="GF42" s="8">
        <f t="shared" si="108"/>
        <v>6.2379324854567155</v>
      </c>
      <c r="GH42" s="5">
        <f t="shared" si="109"/>
        <v>-0.56731314023644686</v>
      </c>
      <c r="GJ42" s="11">
        <f t="shared" si="110"/>
        <v>0</v>
      </c>
      <c r="GK42" s="11">
        <f t="shared" si="111"/>
        <v>0</v>
      </c>
    </row>
    <row r="43" spans="1:193" x14ac:dyDescent="0.15">
      <c r="A43" s="17">
        <v>2</v>
      </c>
      <c r="B43" t="s">
        <v>225</v>
      </c>
      <c r="D43">
        <v>28</v>
      </c>
      <c r="E43" s="8">
        <v>0.85</v>
      </c>
      <c r="I43" s="8">
        <v>25</v>
      </c>
      <c r="J43" s="8">
        <v>10</v>
      </c>
      <c r="K43" s="8">
        <v>4</v>
      </c>
      <c r="L43">
        <v>2</v>
      </c>
      <c r="M43">
        <v>5</v>
      </c>
      <c r="N43">
        <v>15</v>
      </c>
      <c r="O43" s="12">
        <v>28</v>
      </c>
      <c r="P43" s="4"/>
      <c r="DK43" s="1">
        <f t="shared" si="115"/>
        <v>1.0000349999430576</v>
      </c>
      <c r="DL43">
        <v>11.64</v>
      </c>
      <c r="DM43">
        <f t="shared" si="60"/>
        <v>25</v>
      </c>
      <c r="DN43" s="29">
        <v>0.122</v>
      </c>
      <c r="DO43">
        <v>0.48</v>
      </c>
      <c r="DP43">
        <v>1.1499999999999999</v>
      </c>
      <c r="DQ43">
        <f t="shared" si="61"/>
        <v>6.56</v>
      </c>
      <c r="DR43">
        <f t="shared" si="62"/>
        <v>2.9874679721835511</v>
      </c>
      <c r="DS43">
        <f t="shared" si="63"/>
        <v>10</v>
      </c>
      <c r="DT43">
        <v>0.28899999999999998</v>
      </c>
      <c r="DU43">
        <f t="shared" si="64"/>
        <v>0.48</v>
      </c>
      <c r="DV43">
        <f t="shared" si="65"/>
        <v>1.1299999999999999</v>
      </c>
      <c r="DW43">
        <f t="shared" si="66"/>
        <v>16.399999999999999</v>
      </c>
      <c r="DX43">
        <f t="shared" si="67"/>
        <v>1.1126071739711842</v>
      </c>
      <c r="DY43">
        <f t="shared" si="68"/>
        <v>4</v>
      </c>
      <c r="DZ43">
        <v>2.76</v>
      </c>
      <c r="EA43">
        <f t="shared" si="69"/>
        <v>0.4</v>
      </c>
      <c r="EB43">
        <v>1.1000000000000001</v>
      </c>
      <c r="EC43">
        <f t="shared" si="70"/>
        <v>49.199999999999996</v>
      </c>
      <c r="ED43">
        <f t="shared" si="71"/>
        <v>1.1492772964028526</v>
      </c>
      <c r="EE43">
        <f t="shared" si="12"/>
        <v>0</v>
      </c>
      <c r="EF43">
        <f t="shared" si="72"/>
        <v>0</v>
      </c>
      <c r="EG43">
        <v>0.40500000000000003</v>
      </c>
      <c r="EH43">
        <v>1</v>
      </c>
      <c r="EI43">
        <f t="shared" si="73"/>
        <v>91.839999999999989</v>
      </c>
      <c r="EJ43">
        <f t="shared" si="74"/>
        <v>0</v>
      </c>
      <c r="EK43">
        <f t="shared" si="75"/>
        <v>0</v>
      </c>
      <c r="EL43">
        <f t="shared" si="76"/>
        <v>0</v>
      </c>
      <c r="EM43">
        <f t="shared" si="77"/>
        <v>0.3</v>
      </c>
      <c r="EN43">
        <f>1</f>
        <v>1</v>
      </c>
      <c r="EO43">
        <f t="shared" si="78"/>
        <v>91.839999999999989</v>
      </c>
      <c r="EP43">
        <f t="shared" si="79"/>
        <v>0</v>
      </c>
      <c r="EQ43">
        <f t="shared" si="80"/>
        <v>0</v>
      </c>
      <c r="ER43">
        <f t="shared" si="81"/>
        <v>0</v>
      </c>
      <c r="ES43">
        <f t="shared" si="82"/>
        <v>5.2493524425575879</v>
      </c>
      <c r="ET43">
        <f t="shared" si="83"/>
        <v>5.2493524425575879</v>
      </c>
      <c r="EU43" s="16">
        <f t="shared" si="84"/>
        <v>2</v>
      </c>
      <c r="EV43" t="str">
        <f t="shared" si="112"/>
        <v>4_2</v>
      </c>
      <c r="EW43">
        <f t="shared" si="85"/>
        <v>0</v>
      </c>
      <c r="EX43">
        <f t="shared" si="113"/>
        <v>0</v>
      </c>
      <c r="EY43">
        <f t="shared" si="86"/>
        <v>11.758549471328998</v>
      </c>
      <c r="EZ43" s="10">
        <f t="shared" si="87"/>
        <v>11.758549471328998</v>
      </c>
      <c r="FA43" s="1">
        <f t="shared" si="88"/>
        <v>0</v>
      </c>
      <c r="FB43" s="1">
        <f t="shared" si="89"/>
        <v>0</v>
      </c>
      <c r="FC43" s="1">
        <f t="shared" si="90"/>
        <v>1</v>
      </c>
      <c r="FG43">
        <f t="shared" si="91"/>
        <v>0</v>
      </c>
      <c r="FH43">
        <f t="shared" si="114"/>
        <v>0</v>
      </c>
      <c r="FI43">
        <f t="shared" si="92"/>
        <v>0</v>
      </c>
      <c r="FJ43">
        <f t="shared" si="93"/>
        <v>0</v>
      </c>
      <c r="FK43" s="7">
        <f t="shared" si="94"/>
        <v>2.0500375730773674</v>
      </c>
      <c r="FL43">
        <f t="shared" si="95"/>
        <v>2.0500375730773674</v>
      </c>
      <c r="FM43">
        <f t="shared" si="96"/>
        <v>2.0500375730773674</v>
      </c>
      <c r="FO43" s="9">
        <f t="shared" si="97"/>
        <v>4.5920841636933032</v>
      </c>
      <c r="FP43" s="9">
        <f t="shared" si="98"/>
        <v>0</v>
      </c>
      <c r="FS43">
        <f t="shared" si="99"/>
        <v>0</v>
      </c>
      <c r="FT43">
        <f t="shared" si="100"/>
        <v>1.1492772964028526</v>
      </c>
      <c r="FW43" s="15">
        <f t="shared" si="101"/>
        <v>0</v>
      </c>
      <c r="FY43" s="15">
        <f t="shared" si="102"/>
        <v>0</v>
      </c>
      <c r="FZ43" s="15">
        <f t="shared" si="103"/>
        <v>2.5743811439423903</v>
      </c>
      <c r="GB43">
        <f t="shared" si="104"/>
        <v>0</v>
      </c>
      <c r="GC43">
        <f t="shared" si="105"/>
        <v>7.1664653076356934</v>
      </c>
      <c r="GD43">
        <f t="shared" si="106"/>
        <v>5.8792747356644988</v>
      </c>
      <c r="GE43">
        <f t="shared" si="107"/>
        <v>5.8792747356644988</v>
      </c>
      <c r="GF43" s="8">
        <f t="shared" si="108"/>
        <v>5.8792747356644988</v>
      </c>
      <c r="GH43" s="5">
        <f t="shared" si="109"/>
        <v>1.2871905719711947</v>
      </c>
      <c r="GJ43" s="11">
        <f t="shared" si="110"/>
        <v>0</v>
      </c>
      <c r="GK43" s="11">
        <f t="shared" si="111"/>
        <v>0</v>
      </c>
    </row>
    <row r="44" spans="1:193" x14ac:dyDescent="0.15">
      <c r="A44" s="17">
        <v>2</v>
      </c>
      <c r="B44" t="s">
        <v>226</v>
      </c>
      <c r="D44">
        <v>28</v>
      </c>
      <c r="E44" s="8">
        <v>0.52</v>
      </c>
      <c r="I44" s="8">
        <v>20</v>
      </c>
      <c r="J44" s="8">
        <v>8</v>
      </c>
      <c r="K44" s="8">
        <v>5</v>
      </c>
      <c r="L44">
        <v>2</v>
      </c>
      <c r="M44">
        <v>5</v>
      </c>
      <c r="N44">
        <v>15</v>
      </c>
      <c r="O44" s="12">
        <v>28</v>
      </c>
      <c r="P44" s="68">
        <v>10</v>
      </c>
      <c r="Q44" t="s">
        <v>204</v>
      </c>
      <c r="R44">
        <v>3</v>
      </c>
      <c r="S44" s="27">
        <v>7.9</v>
      </c>
      <c r="T44" t="s">
        <v>204</v>
      </c>
      <c r="U44">
        <v>3</v>
      </c>
      <c r="DK44" s="1">
        <f t="shared" si="115"/>
        <v>1.0000665066773198</v>
      </c>
      <c r="DL44">
        <v>11.64</v>
      </c>
      <c r="DM44">
        <f t="shared" si="60"/>
        <v>20</v>
      </c>
      <c r="DN44" s="29">
        <v>0.122</v>
      </c>
      <c r="DO44">
        <v>0.48</v>
      </c>
      <c r="DP44">
        <v>1.1499999999999999</v>
      </c>
      <c r="DQ44">
        <f t="shared" si="61"/>
        <v>6.56</v>
      </c>
      <c r="DR44">
        <f t="shared" si="62"/>
        <v>2.3900496753990401</v>
      </c>
      <c r="DS44">
        <f t="shared" si="63"/>
        <v>8</v>
      </c>
      <c r="DT44">
        <v>0.28899999999999998</v>
      </c>
      <c r="DU44">
        <f t="shared" si="64"/>
        <v>0.48</v>
      </c>
      <c r="DV44">
        <f t="shared" si="65"/>
        <v>1.1299999999999999</v>
      </c>
      <c r="DW44">
        <f t="shared" si="66"/>
        <v>16.399999999999999</v>
      </c>
      <c r="DX44">
        <f t="shared" si="67"/>
        <v>0.89011378189030876</v>
      </c>
      <c r="DY44">
        <f t="shared" si="68"/>
        <v>5</v>
      </c>
      <c r="DZ44">
        <v>2.76</v>
      </c>
      <c r="EA44">
        <f t="shared" si="69"/>
        <v>0.4</v>
      </c>
      <c r="EB44">
        <v>1.1000000000000001</v>
      </c>
      <c r="EC44">
        <f t="shared" si="70"/>
        <v>49.199999999999996</v>
      </c>
      <c r="ED44">
        <f t="shared" si="71"/>
        <v>1.4366418813874016</v>
      </c>
      <c r="EE44">
        <f t="shared" si="12"/>
        <v>25.173600347200697</v>
      </c>
      <c r="EF44">
        <f t="shared" si="72"/>
        <v>25.173600347200697</v>
      </c>
      <c r="EG44">
        <v>0.40500000000000003</v>
      </c>
      <c r="EH44">
        <v>1</v>
      </c>
      <c r="EI44">
        <f t="shared" si="73"/>
        <v>91.839999999999989</v>
      </c>
      <c r="EJ44">
        <f t="shared" si="74"/>
        <v>1.2922613167401245</v>
      </c>
      <c r="EK44">
        <f t="shared" si="75"/>
        <v>0</v>
      </c>
      <c r="EL44">
        <f t="shared" si="76"/>
        <v>0</v>
      </c>
      <c r="EM44">
        <f t="shared" si="77"/>
        <v>0.3</v>
      </c>
      <c r="EN44">
        <f>1</f>
        <v>1</v>
      </c>
      <c r="EO44">
        <f t="shared" si="78"/>
        <v>91.839999999999989</v>
      </c>
      <c r="EP44">
        <f t="shared" si="79"/>
        <v>0</v>
      </c>
      <c r="EQ44">
        <f t="shared" si="80"/>
        <v>1.2922613167401245</v>
      </c>
      <c r="ER44">
        <f t="shared" si="81"/>
        <v>1.2922613167401245</v>
      </c>
      <c r="ES44">
        <f t="shared" si="82"/>
        <v>4.7168053386767506</v>
      </c>
      <c r="ET44">
        <f t="shared" si="83"/>
        <v>6.0090666554168752</v>
      </c>
      <c r="EU44" s="16">
        <f t="shared" si="84"/>
        <v>2</v>
      </c>
      <c r="EV44" t="str">
        <f t="shared" si="112"/>
        <v>3_2</v>
      </c>
      <c r="EW44">
        <f t="shared" si="85"/>
        <v>2.8946653494978789</v>
      </c>
      <c r="EX44">
        <f t="shared" si="113"/>
        <v>0</v>
      </c>
      <c r="EY44">
        <f t="shared" si="86"/>
        <v>10.565643958635922</v>
      </c>
      <c r="EZ44" s="10">
        <f t="shared" si="87"/>
        <v>13.460309308133802</v>
      </c>
      <c r="FA44" s="1">
        <f t="shared" si="88"/>
        <v>0.21505191918202721</v>
      </c>
      <c r="FB44" s="1">
        <f t="shared" si="89"/>
        <v>0</v>
      </c>
      <c r="FC44" s="1">
        <f t="shared" si="90"/>
        <v>0.78494808081797274</v>
      </c>
      <c r="FG44">
        <f t="shared" si="91"/>
        <v>0</v>
      </c>
      <c r="FH44">
        <f t="shared" si="114"/>
        <v>0</v>
      </c>
      <c r="FI44">
        <f t="shared" si="92"/>
        <v>0</v>
      </c>
      <c r="FJ44">
        <f t="shared" si="93"/>
        <v>0</v>
      </c>
      <c r="FK44" s="7">
        <f t="shared" si="94"/>
        <v>1.6400817286446745</v>
      </c>
      <c r="FL44">
        <f t="shared" si="95"/>
        <v>1.6400817286446745</v>
      </c>
      <c r="FM44">
        <f t="shared" si="96"/>
        <v>1.6400817286446745</v>
      </c>
      <c r="FO44" s="9">
        <f t="shared" si="97"/>
        <v>3.6737830721640714</v>
      </c>
      <c r="FP44" s="9">
        <f t="shared" si="98"/>
        <v>0</v>
      </c>
      <c r="FS44">
        <f t="shared" si="99"/>
        <v>0</v>
      </c>
      <c r="FT44">
        <f t="shared" si="100"/>
        <v>1.4366418813874016</v>
      </c>
      <c r="FW44" s="15">
        <f t="shared" si="101"/>
        <v>0</v>
      </c>
      <c r="FY44" s="15">
        <f t="shared" si="102"/>
        <v>0</v>
      </c>
      <c r="FZ44" s="15">
        <f t="shared" si="103"/>
        <v>3.2180778143077799</v>
      </c>
      <c r="GB44">
        <f t="shared" si="104"/>
        <v>0</v>
      </c>
      <c r="GC44">
        <f t="shared" si="105"/>
        <v>6.8918608864718518</v>
      </c>
      <c r="GD44">
        <f t="shared" si="106"/>
        <v>6.7301546540669008</v>
      </c>
      <c r="GE44">
        <f t="shared" si="107"/>
        <v>6.7301546540669008</v>
      </c>
      <c r="GF44" s="8">
        <f t="shared" si="108"/>
        <v>6.7301546540669008</v>
      </c>
      <c r="GH44" s="5">
        <f t="shared" si="109"/>
        <v>0.16170623240495097</v>
      </c>
      <c r="GJ44" s="11">
        <f t="shared" si="110"/>
        <v>0</v>
      </c>
      <c r="GK44" s="11">
        <f t="shared" si="111"/>
        <v>0</v>
      </c>
    </row>
    <row r="45" spans="1:193" x14ac:dyDescent="0.15">
      <c r="A45" s="17">
        <v>2</v>
      </c>
      <c r="B45" t="s">
        <v>227</v>
      </c>
      <c r="D45">
        <v>28</v>
      </c>
      <c r="E45" s="8">
        <v>0.34</v>
      </c>
      <c r="I45" s="8">
        <v>13</v>
      </c>
      <c r="J45" s="8">
        <v>13</v>
      </c>
      <c r="K45" s="8">
        <v>14</v>
      </c>
      <c r="L45">
        <v>2</v>
      </c>
      <c r="M45">
        <v>5</v>
      </c>
      <c r="N45">
        <v>15</v>
      </c>
      <c r="O45" s="12">
        <v>28</v>
      </c>
      <c r="P45" s="68">
        <v>10</v>
      </c>
      <c r="Q45" t="s">
        <v>204</v>
      </c>
      <c r="R45">
        <v>5</v>
      </c>
      <c r="S45">
        <v>9.3000000000000007</v>
      </c>
      <c r="T45" t="s">
        <v>204</v>
      </c>
      <c r="U45">
        <v>2</v>
      </c>
      <c r="DK45" s="1">
        <f t="shared" si="115"/>
        <v>1.0001804837128148</v>
      </c>
      <c r="DL45">
        <v>11.64</v>
      </c>
      <c r="DM45">
        <f t="shared" si="60"/>
        <v>13</v>
      </c>
      <c r="DN45" s="29">
        <v>0.122</v>
      </c>
      <c r="DO45">
        <v>0.48</v>
      </c>
      <c r="DP45">
        <v>1.1499999999999999</v>
      </c>
      <c r="DQ45">
        <f t="shared" si="61"/>
        <v>6.56</v>
      </c>
      <c r="DR45">
        <f t="shared" si="62"/>
        <v>1.5537093442388676</v>
      </c>
      <c r="DS45">
        <f t="shared" si="63"/>
        <v>13</v>
      </c>
      <c r="DT45">
        <v>0.28899999999999998</v>
      </c>
      <c r="DU45">
        <f t="shared" si="64"/>
        <v>0.48</v>
      </c>
      <c r="DV45">
        <f t="shared" si="65"/>
        <v>1.1299999999999999</v>
      </c>
      <c r="DW45">
        <f t="shared" si="66"/>
        <v>16.399999999999999</v>
      </c>
      <c r="DX45">
        <f t="shared" si="67"/>
        <v>1.4465997449696</v>
      </c>
      <c r="DY45">
        <f t="shared" si="68"/>
        <v>14</v>
      </c>
      <c r="DZ45">
        <v>2.76</v>
      </c>
      <c r="EA45">
        <f t="shared" si="69"/>
        <v>0.4</v>
      </c>
      <c r="EB45">
        <v>1.1000000000000001</v>
      </c>
      <c r="EC45">
        <f t="shared" si="70"/>
        <v>49.199999999999996</v>
      </c>
      <c r="ED45">
        <f t="shared" si="71"/>
        <v>4.0230557211061075</v>
      </c>
      <c r="EE45">
        <f t="shared" si="12"/>
        <v>28.906007812015627</v>
      </c>
      <c r="EF45">
        <f t="shared" si="72"/>
        <v>28.906007812015627</v>
      </c>
      <c r="EG45">
        <v>0.40500000000000003</v>
      </c>
      <c r="EH45">
        <v>1</v>
      </c>
      <c r="EI45">
        <f t="shared" si="73"/>
        <v>91.839999999999989</v>
      </c>
      <c r="EJ45">
        <f t="shared" si="74"/>
        <v>1.4840297943018996</v>
      </c>
      <c r="EK45">
        <f t="shared" si="75"/>
        <v>0</v>
      </c>
      <c r="EL45">
        <f t="shared" si="76"/>
        <v>0</v>
      </c>
      <c r="EM45">
        <f t="shared" si="77"/>
        <v>0.3</v>
      </c>
      <c r="EN45">
        <f>1</f>
        <v>1</v>
      </c>
      <c r="EO45">
        <f t="shared" si="78"/>
        <v>91.839999999999989</v>
      </c>
      <c r="EP45">
        <f t="shared" si="79"/>
        <v>0</v>
      </c>
      <c r="EQ45">
        <f t="shared" si="80"/>
        <v>1.4840297943018996</v>
      </c>
      <c r="ER45">
        <f t="shared" si="81"/>
        <v>1.4840297943018996</v>
      </c>
      <c r="ES45">
        <f t="shared" si="82"/>
        <v>7.0233648103145754</v>
      </c>
      <c r="ET45">
        <f t="shared" si="83"/>
        <v>8.5073946046164757</v>
      </c>
      <c r="EU45" s="16">
        <f t="shared" si="84"/>
        <v>2</v>
      </c>
      <c r="EV45" t="str">
        <f t="shared" si="112"/>
        <v>19_2</v>
      </c>
      <c r="EW45">
        <f t="shared" si="85"/>
        <v>3.3242267392362557</v>
      </c>
      <c r="EX45">
        <f t="shared" si="113"/>
        <v>0</v>
      </c>
      <c r="EY45">
        <f t="shared" si="86"/>
        <v>15.73233717510465</v>
      </c>
      <c r="EZ45" s="10">
        <f t="shared" si="87"/>
        <v>19.056563914340906</v>
      </c>
      <c r="FA45" s="1">
        <f t="shared" si="88"/>
        <v>0.17443998583263104</v>
      </c>
      <c r="FB45" s="1">
        <f t="shared" si="89"/>
        <v>0</v>
      </c>
      <c r="FC45" s="1">
        <f t="shared" si="90"/>
        <v>0.82556001416736891</v>
      </c>
      <c r="FG45">
        <f t="shared" si="91"/>
        <v>0</v>
      </c>
      <c r="FH45">
        <f t="shared" si="114"/>
        <v>0</v>
      </c>
      <c r="FI45">
        <f t="shared" si="92"/>
        <v>0</v>
      </c>
      <c r="FJ45">
        <f t="shared" si="93"/>
        <v>0</v>
      </c>
      <c r="FK45" s="7">
        <f t="shared" si="94"/>
        <v>1.5001545446042339</v>
      </c>
      <c r="FL45">
        <f t="shared" si="95"/>
        <v>1.5001545446042339</v>
      </c>
      <c r="FM45">
        <f t="shared" si="96"/>
        <v>1.5001545446042339</v>
      </c>
      <c r="FO45" s="9">
        <f t="shared" si="97"/>
        <v>3.3603461799134844</v>
      </c>
      <c r="FP45" s="9">
        <f t="shared" si="98"/>
        <v>0</v>
      </c>
      <c r="FS45">
        <f t="shared" si="99"/>
        <v>0</v>
      </c>
      <c r="FT45">
        <f t="shared" si="100"/>
        <v>4.0230557211061075</v>
      </c>
      <c r="FW45" s="15">
        <f t="shared" si="101"/>
        <v>0</v>
      </c>
      <c r="FY45" s="15">
        <f t="shared" si="102"/>
        <v>0</v>
      </c>
      <c r="FZ45" s="15">
        <f t="shared" si="103"/>
        <v>9.0116448152776822</v>
      </c>
      <c r="GB45">
        <f t="shared" si="104"/>
        <v>0</v>
      </c>
      <c r="GC45">
        <f t="shared" si="105"/>
        <v>12.371990995191167</v>
      </c>
      <c r="GD45">
        <f t="shared" si="106"/>
        <v>9.5282819571704529</v>
      </c>
      <c r="GE45">
        <f t="shared" si="107"/>
        <v>9.5282819571704529</v>
      </c>
      <c r="GF45" s="8">
        <f t="shared" si="108"/>
        <v>9.5282819571704529</v>
      </c>
      <c r="GH45" s="5">
        <f t="shared" si="109"/>
        <v>2.8437090380207142</v>
      </c>
      <c r="GJ45" s="11">
        <f t="shared" si="110"/>
        <v>0</v>
      </c>
      <c r="GK45" s="11">
        <f t="shared" si="111"/>
        <v>0</v>
      </c>
    </row>
    <row r="46" spans="1:193" x14ac:dyDescent="0.15">
      <c r="A46" s="17">
        <v>1</v>
      </c>
      <c r="B46" t="s">
        <v>228</v>
      </c>
      <c r="D46">
        <v>28</v>
      </c>
      <c r="E46" s="8">
        <v>1.65</v>
      </c>
      <c r="I46" s="8">
        <v>20</v>
      </c>
      <c r="J46" s="8">
        <v>11</v>
      </c>
      <c r="K46" s="8">
        <v>9</v>
      </c>
      <c r="L46">
        <v>2</v>
      </c>
      <c r="M46">
        <v>5</v>
      </c>
      <c r="N46">
        <v>15</v>
      </c>
      <c r="O46" s="12">
        <v>28</v>
      </c>
      <c r="P46" s="4"/>
      <c r="DK46" s="1">
        <f t="shared" si="115"/>
        <v>1.0001662134087737</v>
      </c>
      <c r="DL46">
        <v>11.64</v>
      </c>
      <c r="DM46">
        <f t="shared" si="60"/>
        <v>20</v>
      </c>
      <c r="DN46" s="29">
        <v>0.122</v>
      </c>
      <c r="DO46">
        <v>0.48</v>
      </c>
      <c r="DP46">
        <v>1.1499999999999999</v>
      </c>
      <c r="DQ46">
        <f t="shared" si="61"/>
        <v>6.56</v>
      </c>
      <c r="DR46">
        <f t="shared" si="62"/>
        <v>2.3902879635924306</v>
      </c>
      <c r="DS46">
        <f t="shared" si="63"/>
        <v>11</v>
      </c>
      <c r="DT46">
        <v>0.28899999999999998</v>
      </c>
      <c r="DU46">
        <f t="shared" si="64"/>
        <v>0.48</v>
      </c>
      <c r="DV46">
        <f t="shared" si="65"/>
        <v>1.1299999999999999</v>
      </c>
      <c r="DW46">
        <f t="shared" si="66"/>
        <v>16.399999999999999</v>
      </c>
      <c r="DX46">
        <f t="shared" si="67"/>
        <v>1.2240284736955354</v>
      </c>
      <c r="DY46">
        <f t="shared" si="68"/>
        <v>9</v>
      </c>
      <c r="DZ46">
        <v>2.76</v>
      </c>
      <c r="EA46">
        <f t="shared" si="69"/>
        <v>0.4</v>
      </c>
      <c r="EB46">
        <v>1.1000000000000001</v>
      </c>
      <c r="EC46">
        <f t="shared" si="70"/>
        <v>49.199999999999996</v>
      </c>
      <c r="ED46">
        <f t="shared" si="71"/>
        <v>2.5862132065098438</v>
      </c>
      <c r="EE46">
        <f t="shared" si="12"/>
        <v>0</v>
      </c>
      <c r="EF46">
        <f t="shared" si="72"/>
        <v>0</v>
      </c>
      <c r="EG46">
        <v>0.40500000000000003</v>
      </c>
      <c r="EH46">
        <v>1</v>
      </c>
      <c r="EI46">
        <f t="shared" si="73"/>
        <v>91.839999999999989</v>
      </c>
      <c r="EJ46">
        <f t="shared" si="74"/>
        <v>0</v>
      </c>
      <c r="EK46">
        <f t="shared" si="75"/>
        <v>0</v>
      </c>
      <c r="EL46">
        <f t="shared" si="76"/>
        <v>0</v>
      </c>
      <c r="EM46">
        <f t="shared" si="77"/>
        <v>0.3</v>
      </c>
      <c r="EN46">
        <f>1</f>
        <v>1</v>
      </c>
      <c r="EO46">
        <f t="shared" si="78"/>
        <v>91.839999999999989</v>
      </c>
      <c r="EP46">
        <f t="shared" si="79"/>
        <v>0</v>
      </c>
      <c r="EQ46">
        <f t="shared" si="80"/>
        <v>0</v>
      </c>
      <c r="ER46">
        <f t="shared" si="81"/>
        <v>0</v>
      </c>
      <c r="ES46">
        <f t="shared" si="82"/>
        <v>6.2005296437978092</v>
      </c>
      <c r="ET46">
        <f t="shared" si="83"/>
        <v>6.2005296437978092</v>
      </c>
      <c r="EU46" s="16">
        <f t="shared" si="84"/>
        <v>1</v>
      </c>
      <c r="EV46" t="str">
        <f t="shared" si="112"/>
        <v>28_1</v>
      </c>
      <c r="EW46">
        <f t="shared" si="85"/>
        <v>0</v>
      </c>
      <c r="EX46">
        <f t="shared" si="113"/>
        <v>0</v>
      </c>
      <c r="EY46">
        <f t="shared" si="86"/>
        <v>13.889186402107095</v>
      </c>
      <c r="EZ46" s="10">
        <f t="shared" si="87"/>
        <v>13.889186402107095</v>
      </c>
      <c r="FA46" s="1">
        <f t="shared" si="88"/>
        <v>0</v>
      </c>
      <c r="FB46" s="1">
        <f t="shared" si="89"/>
        <v>0</v>
      </c>
      <c r="FC46" s="1">
        <f t="shared" si="90"/>
        <v>1</v>
      </c>
      <c r="FG46">
        <f t="shared" si="91"/>
        <v>0</v>
      </c>
      <c r="FH46">
        <f t="shared" si="114"/>
        <v>0</v>
      </c>
      <c r="FI46">
        <f t="shared" si="92"/>
        <v>0</v>
      </c>
      <c r="FJ46">
        <f t="shared" si="93"/>
        <v>0</v>
      </c>
      <c r="FK46" s="7">
        <f t="shared" si="94"/>
        <v>1.807158218643983</v>
      </c>
      <c r="FL46">
        <f t="shared" si="95"/>
        <v>1.807158218643983</v>
      </c>
      <c r="FM46">
        <f t="shared" si="96"/>
        <v>1.807158218643983</v>
      </c>
      <c r="FO46" s="9">
        <f t="shared" si="97"/>
        <v>4.048034409762522</v>
      </c>
      <c r="FP46" s="9">
        <f t="shared" si="98"/>
        <v>0</v>
      </c>
      <c r="FS46">
        <f t="shared" si="99"/>
        <v>0</v>
      </c>
      <c r="FT46">
        <f t="shared" si="100"/>
        <v>2.5862132065098438</v>
      </c>
      <c r="FW46" s="15">
        <f t="shared" si="101"/>
        <v>0</v>
      </c>
      <c r="FY46" s="15">
        <f t="shared" si="102"/>
        <v>0</v>
      </c>
      <c r="FZ46" s="15">
        <f t="shared" si="103"/>
        <v>5.7931175825820507</v>
      </c>
      <c r="GB46">
        <f t="shared" si="104"/>
        <v>0</v>
      </c>
      <c r="GC46">
        <f t="shared" si="105"/>
        <v>9.8411519923445727</v>
      </c>
      <c r="GD46">
        <f t="shared" si="106"/>
        <v>6.9445932010535474</v>
      </c>
      <c r="GE46">
        <f t="shared" si="107"/>
        <v>6.9445932010535474</v>
      </c>
      <c r="GF46" s="8">
        <f t="shared" si="108"/>
        <v>6.9445932010535474</v>
      </c>
      <c r="GH46" s="5">
        <f t="shared" si="109"/>
        <v>2.8965587912910253</v>
      </c>
      <c r="GJ46" s="11">
        <f t="shared" si="110"/>
        <v>0</v>
      </c>
      <c r="GK46" s="11">
        <f t="shared" si="111"/>
        <v>0</v>
      </c>
    </row>
    <row r="47" spans="1:193" x14ac:dyDescent="0.15">
      <c r="A47" s="17">
        <v>1</v>
      </c>
      <c r="B47" t="s">
        <v>229</v>
      </c>
      <c r="D47">
        <v>28</v>
      </c>
      <c r="E47" s="8">
        <v>1.47</v>
      </c>
      <c r="I47" s="8">
        <v>28</v>
      </c>
      <c r="J47" s="8">
        <v>21</v>
      </c>
      <c r="K47" s="8">
        <v>9</v>
      </c>
      <c r="L47">
        <v>2</v>
      </c>
      <c r="M47">
        <v>5</v>
      </c>
      <c r="N47">
        <v>15</v>
      </c>
      <c r="O47" s="12">
        <v>28</v>
      </c>
      <c r="P47" s="4"/>
      <c r="DK47" s="1">
        <f t="shared" si="115"/>
        <v>1.0001940261769213</v>
      </c>
      <c r="DL47">
        <v>11.64</v>
      </c>
      <c r="DM47">
        <f t="shared" si="60"/>
        <v>28</v>
      </c>
      <c r="DN47" s="29">
        <v>0.122</v>
      </c>
      <c r="DO47">
        <v>0.48</v>
      </c>
      <c r="DP47">
        <v>1.1499999999999999</v>
      </c>
      <c r="DQ47">
        <f t="shared" si="61"/>
        <v>6.56</v>
      </c>
      <c r="DR47">
        <f t="shared" si="62"/>
        <v>3.3464962062969499</v>
      </c>
      <c r="DS47">
        <f t="shared" si="63"/>
        <v>21</v>
      </c>
      <c r="DT47">
        <v>0.28899999999999998</v>
      </c>
      <c r="DU47">
        <f t="shared" si="64"/>
        <v>0.48</v>
      </c>
      <c r="DV47">
        <f t="shared" si="65"/>
        <v>1.1299999999999999</v>
      </c>
      <c r="DW47">
        <f t="shared" si="66"/>
        <v>16.399999999999999</v>
      </c>
      <c r="DX47">
        <f t="shared" si="67"/>
        <v>2.3368466131654912</v>
      </c>
      <c r="DY47">
        <f t="shared" si="68"/>
        <v>9</v>
      </c>
      <c r="DZ47">
        <v>2.76</v>
      </c>
      <c r="EA47">
        <f t="shared" si="69"/>
        <v>0.4</v>
      </c>
      <c r="EB47">
        <v>1.1000000000000001</v>
      </c>
      <c r="EC47">
        <f t="shared" si="70"/>
        <v>49.199999999999996</v>
      </c>
      <c r="ED47">
        <f t="shared" si="71"/>
        <v>2.5862851243044345</v>
      </c>
      <c r="EE47">
        <f t="shared" si="12"/>
        <v>0</v>
      </c>
      <c r="EF47">
        <f t="shared" si="72"/>
        <v>0</v>
      </c>
      <c r="EG47">
        <v>0.40500000000000003</v>
      </c>
      <c r="EH47">
        <v>1</v>
      </c>
      <c r="EI47">
        <f t="shared" si="73"/>
        <v>91.839999999999989</v>
      </c>
      <c r="EJ47">
        <f t="shared" si="74"/>
        <v>0</v>
      </c>
      <c r="EK47">
        <f t="shared" si="75"/>
        <v>0</v>
      </c>
      <c r="EL47">
        <f t="shared" si="76"/>
        <v>0</v>
      </c>
      <c r="EM47">
        <f t="shared" si="77"/>
        <v>0.3</v>
      </c>
      <c r="EN47">
        <f>1</f>
        <v>1</v>
      </c>
      <c r="EO47">
        <f t="shared" si="78"/>
        <v>91.839999999999989</v>
      </c>
      <c r="EP47">
        <f t="shared" si="79"/>
        <v>0</v>
      </c>
      <c r="EQ47">
        <f t="shared" si="80"/>
        <v>0</v>
      </c>
      <c r="ER47">
        <f t="shared" si="81"/>
        <v>0</v>
      </c>
      <c r="ES47">
        <f t="shared" si="82"/>
        <v>8.269627943766876</v>
      </c>
      <c r="ET47">
        <f t="shared" si="83"/>
        <v>8.269627943766876</v>
      </c>
      <c r="EU47" s="16">
        <f t="shared" si="84"/>
        <v>1</v>
      </c>
      <c r="EV47" t="str">
        <f t="shared" si="112"/>
        <v>5_1</v>
      </c>
      <c r="EW47">
        <f t="shared" si="85"/>
        <v>0</v>
      </c>
      <c r="EX47">
        <f t="shared" si="113"/>
        <v>0</v>
      </c>
      <c r="EY47">
        <f t="shared" si="86"/>
        <v>18.523966594037805</v>
      </c>
      <c r="EZ47" s="10">
        <f t="shared" si="87"/>
        <v>18.523966594037805</v>
      </c>
      <c r="FA47" s="1">
        <f t="shared" si="88"/>
        <v>0</v>
      </c>
      <c r="FB47" s="1">
        <f t="shared" si="89"/>
        <v>0</v>
      </c>
      <c r="FC47" s="1">
        <f t="shared" si="90"/>
        <v>1</v>
      </c>
      <c r="FG47">
        <f t="shared" si="91"/>
        <v>0</v>
      </c>
      <c r="FH47">
        <f t="shared" si="114"/>
        <v>0</v>
      </c>
      <c r="FI47">
        <f t="shared" si="92"/>
        <v>0</v>
      </c>
      <c r="FJ47">
        <f t="shared" si="93"/>
        <v>0</v>
      </c>
      <c r="FK47" s="7">
        <f t="shared" si="94"/>
        <v>2.8416714097312203</v>
      </c>
      <c r="FL47">
        <f t="shared" si="95"/>
        <v>2.8416714097312203</v>
      </c>
      <c r="FM47">
        <f t="shared" si="96"/>
        <v>2.8416714097312203</v>
      </c>
      <c r="FO47" s="9">
        <f t="shared" si="97"/>
        <v>6.3653439577979345</v>
      </c>
      <c r="FP47" s="9">
        <f t="shared" si="98"/>
        <v>0</v>
      </c>
      <c r="FS47">
        <f t="shared" si="99"/>
        <v>0</v>
      </c>
      <c r="FT47">
        <f t="shared" si="100"/>
        <v>2.5862851243044345</v>
      </c>
      <c r="FW47" s="15">
        <f t="shared" si="101"/>
        <v>0</v>
      </c>
      <c r="FY47" s="15">
        <f t="shared" si="102"/>
        <v>0</v>
      </c>
      <c r="FZ47" s="15">
        <f t="shared" si="103"/>
        <v>5.7932786784419337</v>
      </c>
      <c r="GB47">
        <f t="shared" si="104"/>
        <v>0</v>
      </c>
      <c r="GC47">
        <f t="shared" si="105"/>
        <v>12.158622636239869</v>
      </c>
      <c r="GD47">
        <f t="shared" si="106"/>
        <v>9.2619832970189027</v>
      </c>
      <c r="GE47">
        <f t="shared" si="107"/>
        <v>9.2619832970189027</v>
      </c>
      <c r="GF47" s="8">
        <f t="shared" si="108"/>
        <v>9.2619832970189027</v>
      </c>
      <c r="GH47" s="5">
        <f t="shared" si="109"/>
        <v>2.8966393392209664</v>
      </c>
      <c r="GJ47" s="11">
        <f t="shared" si="110"/>
        <v>0</v>
      </c>
      <c r="GK47" s="11">
        <f t="shared" si="111"/>
        <v>0</v>
      </c>
    </row>
    <row r="48" spans="1:193" x14ac:dyDescent="0.15">
      <c r="A48" s="17">
        <v>0</v>
      </c>
      <c r="B48" t="s">
        <v>240</v>
      </c>
      <c r="D48">
        <v>28</v>
      </c>
      <c r="E48" s="8">
        <v>2.58</v>
      </c>
      <c r="I48" s="8">
        <v>8</v>
      </c>
      <c r="J48" s="8">
        <v>6</v>
      </c>
      <c r="K48" s="8">
        <v>5</v>
      </c>
      <c r="L48">
        <v>2</v>
      </c>
      <c r="M48">
        <v>5</v>
      </c>
      <c r="N48">
        <v>15</v>
      </c>
      <c r="O48" s="12">
        <v>28</v>
      </c>
      <c r="P48" s="4">
        <v>5.4</v>
      </c>
      <c r="Q48" t="s">
        <v>208</v>
      </c>
      <c r="DK48" s="1">
        <f t="shared" si="115"/>
        <v>1.0001643953759691</v>
      </c>
      <c r="DL48">
        <v>11.64</v>
      </c>
      <c r="DM48">
        <f t="shared" si="60"/>
        <v>8</v>
      </c>
      <c r="DN48" s="29">
        <v>0.122</v>
      </c>
      <c r="DO48">
        <v>0.48</v>
      </c>
      <c r="DP48">
        <v>1.1499999999999999</v>
      </c>
      <c r="DQ48">
        <f t="shared" si="61"/>
        <v>6.56</v>
      </c>
      <c r="DR48">
        <f t="shared" si="62"/>
        <v>0.95611344747707239</v>
      </c>
      <c r="DS48">
        <f t="shared" si="63"/>
        <v>6</v>
      </c>
      <c r="DT48">
        <v>0.28899999999999998</v>
      </c>
      <c r="DU48">
        <f t="shared" si="64"/>
        <v>0.48</v>
      </c>
      <c r="DV48">
        <f t="shared" si="65"/>
        <v>1.1299999999999999</v>
      </c>
      <c r="DW48">
        <f t="shared" si="66"/>
        <v>16.399999999999999</v>
      </c>
      <c r="DX48">
        <f t="shared" si="67"/>
        <v>0.66765068113169113</v>
      </c>
      <c r="DY48">
        <f t="shared" si="68"/>
        <v>5</v>
      </c>
      <c r="DZ48">
        <v>2.76</v>
      </c>
      <c r="EA48">
        <f t="shared" si="69"/>
        <v>0.4</v>
      </c>
      <c r="EB48">
        <v>1.1000000000000001</v>
      </c>
      <c r="EC48">
        <f t="shared" si="70"/>
        <v>49.199999999999996</v>
      </c>
      <c r="ED48">
        <f t="shared" si="71"/>
        <v>1.4367825030393171</v>
      </c>
      <c r="EE48">
        <f t="shared" si="12"/>
        <v>4.5198090396180799</v>
      </c>
      <c r="EF48">
        <f t="shared" si="72"/>
        <v>4.5198090396180799</v>
      </c>
      <c r="EG48">
        <v>0.40500000000000003</v>
      </c>
      <c r="EH48">
        <v>1</v>
      </c>
      <c r="EI48">
        <f t="shared" si="73"/>
        <v>91.839999999999989</v>
      </c>
      <c r="EJ48">
        <f t="shared" si="74"/>
        <v>0.23204253695007138</v>
      </c>
      <c r="EK48">
        <f t="shared" si="75"/>
        <v>0</v>
      </c>
      <c r="EL48">
        <f t="shared" si="76"/>
        <v>0</v>
      </c>
      <c r="EM48">
        <f t="shared" si="77"/>
        <v>0.3</v>
      </c>
      <c r="EN48">
        <f>1</f>
        <v>1</v>
      </c>
      <c r="EO48">
        <f t="shared" si="78"/>
        <v>91.839999999999989</v>
      </c>
      <c r="EP48">
        <f t="shared" si="79"/>
        <v>0</v>
      </c>
      <c r="EQ48">
        <f t="shared" si="80"/>
        <v>0.23204253695007138</v>
      </c>
      <c r="ER48">
        <f t="shared" si="81"/>
        <v>0.23204253695007138</v>
      </c>
      <c r="ES48">
        <f t="shared" si="82"/>
        <v>3.0605466316480809</v>
      </c>
      <c r="ET48">
        <f t="shared" si="83"/>
        <v>3.2925891685981523</v>
      </c>
      <c r="EU48" s="16">
        <f t="shared" si="84"/>
        <v>0</v>
      </c>
      <c r="EV48" t="str">
        <f t="shared" si="112"/>
        <v>1_0</v>
      </c>
      <c r="EW48">
        <f t="shared" si="85"/>
        <v>0.51977528276815999</v>
      </c>
      <c r="EX48">
        <f t="shared" si="113"/>
        <v>0</v>
      </c>
      <c r="EY48">
        <f t="shared" si="86"/>
        <v>6.8556244548917018</v>
      </c>
      <c r="EZ48" s="10">
        <f t="shared" si="87"/>
        <v>7.3753997376598619</v>
      </c>
      <c r="FA48" s="1">
        <f t="shared" si="88"/>
        <v>7.0474184621358474E-2</v>
      </c>
      <c r="FB48" s="1">
        <f t="shared" si="89"/>
        <v>0</v>
      </c>
      <c r="FC48" s="1">
        <f t="shared" si="90"/>
        <v>0.92952581537864154</v>
      </c>
      <c r="FG48">
        <f t="shared" si="91"/>
        <v>0</v>
      </c>
      <c r="FH48">
        <f t="shared" si="114"/>
        <v>0</v>
      </c>
      <c r="FI48">
        <f t="shared" si="92"/>
        <v>0</v>
      </c>
      <c r="FJ48">
        <f t="shared" si="93"/>
        <v>0</v>
      </c>
      <c r="FK48" s="7">
        <f t="shared" si="94"/>
        <v>0.81188206430438181</v>
      </c>
      <c r="FL48">
        <f t="shared" si="95"/>
        <v>0.81188206430438181</v>
      </c>
      <c r="FM48">
        <f t="shared" si="96"/>
        <v>0.81188206430438181</v>
      </c>
      <c r="FO48" s="9">
        <f t="shared" si="97"/>
        <v>1.8186158240418153</v>
      </c>
      <c r="FP48" s="9">
        <f t="shared" si="98"/>
        <v>0</v>
      </c>
      <c r="FS48">
        <f t="shared" si="99"/>
        <v>0</v>
      </c>
      <c r="FT48">
        <f t="shared" si="100"/>
        <v>1.4367825030393171</v>
      </c>
      <c r="FW48" s="15">
        <f t="shared" si="101"/>
        <v>0</v>
      </c>
      <c r="FY48" s="15">
        <f t="shared" si="102"/>
        <v>0</v>
      </c>
      <c r="FZ48" s="15">
        <f t="shared" si="103"/>
        <v>3.2183928068080707</v>
      </c>
      <c r="GB48">
        <f t="shared" si="104"/>
        <v>0</v>
      </c>
      <c r="GC48">
        <f t="shared" si="105"/>
        <v>5.0370086308498863</v>
      </c>
      <c r="GD48">
        <f t="shared" si="106"/>
        <v>3.6876998688299309</v>
      </c>
      <c r="GE48">
        <f t="shared" si="107"/>
        <v>3.6876998688299309</v>
      </c>
      <c r="GF48" s="8">
        <f t="shared" si="108"/>
        <v>3.6876998688299309</v>
      </c>
      <c r="GH48" s="5">
        <f t="shared" si="109"/>
        <v>1.3493087620199553</v>
      </c>
      <c r="GJ48" s="11">
        <f t="shared" si="110"/>
        <v>0</v>
      </c>
      <c r="GK48" s="11">
        <f t="shared" si="111"/>
        <v>0</v>
      </c>
    </row>
    <row r="49" spans="1:193" x14ac:dyDescent="0.15">
      <c r="A49" s="17">
        <v>0</v>
      </c>
      <c r="B49" t="s">
        <v>241</v>
      </c>
      <c r="D49">
        <v>28</v>
      </c>
      <c r="E49" s="8">
        <v>1.42</v>
      </c>
      <c r="I49" s="8">
        <v>4</v>
      </c>
      <c r="J49" s="8">
        <v>4</v>
      </c>
      <c r="K49" s="8">
        <v>1</v>
      </c>
      <c r="L49">
        <v>2</v>
      </c>
      <c r="M49">
        <v>5</v>
      </c>
      <c r="N49">
        <v>15</v>
      </c>
      <c r="O49" s="12">
        <v>28</v>
      </c>
      <c r="P49" s="4">
        <v>3.4</v>
      </c>
      <c r="Q49" t="s">
        <v>204</v>
      </c>
      <c r="DK49" s="1">
        <f t="shared" ref="DK49:DK52" si="116">SQRT(1+(AVERAGE(E50, E51, E52)/100)^2)</f>
        <v>1.0001643953759691</v>
      </c>
      <c r="DL49">
        <v>11.64</v>
      </c>
      <c r="DM49">
        <f t="shared" si="60"/>
        <v>4</v>
      </c>
      <c r="DN49" s="29">
        <v>0.122</v>
      </c>
      <c r="DO49">
        <v>0.48</v>
      </c>
      <c r="DP49">
        <v>1.1499999999999999</v>
      </c>
      <c r="DQ49">
        <f t="shared" si="61"/>
        <v>6.56</v>
      </c>
      <c r="DR49">
        <f t="shared" si="62"/>
        <v>0.47805672373853619</v>
      </c>
      <c r="DS49">
        <f t="shared" si="63"/>
        <v>4</v>
      </c>
      <c r="DT49">
        <v>0.28899999999999998</v>
      </c>
      <c r="DU49">
        <f t="shared" si="64"/>
        <v>0.48</v>
      </c>
      <c r="DV49">
        <f t="shared" si="65"/>
        <v>1.1299999999999999</v>
      </c>
      <c r="DW49">
        <f t="shared" si="66"/>
        <v>16.399999999999999</v>
      </c>
      <c r="DX49">
        <f t="shared" si="67"/>
        <v>0.44510045408779403</v>
      </c>
      <c r="DY49">
        <f t="shared" si="68"/>
        <v>1</v>
      </c>
      <c r="DZ49">
        <v>2.76</v>
      </c>
      <c r="EA49">
        <f t="shared" si="69"/>
        <v>0.4</v>
      </c>
      <c r="EB49">
        <v>1.1000000000000001</v>
      </c>
      <c r="EC49">
        <f t="shared" si="70"/>
        <v>49.199999999999996</v>
      </c>
      <c r="ED49">
        <f t="shared" si="71"/>
        <v>0.28735650060786333</v>
      </c>
      <c r="EE49">
        <f t="shared" si="12"/>
        <v>1.7918035836071668</v>
      </c>
      <c r="EF49">
        <f t="shared" si="72"/>
        <v>1.7918035836071668</v>
      </c>
      <c r="EG49">
        <v>0.40500000000000003</v>
      </c>
      <c r="EH49">
        <v>1</v>
      </c>
      <c r="EI49">
        <f t="shared" si="73"/>
        <v>91.839999999999989</v>
      </c>
      <c r="EJ49">
        <f t="shared" si="74"/>
        <v>9.1989428228491932E-2</v>
      </c>
      <c r="EK49">
        <f t="shared" si="75"/>
        <v>0</v>
      </c>
      <c r="EL49">
        <f t="shared" si="76"/>
        <v>0</v>
      </c>
      <c r="EM49">
        <f t="shared" si="77"/>
        <v>0.3</v>
      </c>
      <c r="EN49">
        <f>1</f>
        <v>1</v>
      </c>
      <c r="EO49">
        <f t="shared" si="78"/>
        <v>91.839999999999989</v>
      </c>
      <c r="EP49">
        <f t="shared" si="79"/>
        <v>0</v>
      </c>
      <c r="EQ49">
        <f t="shared" si="80"/>
        <v>9.1989428228491932E-2</v>
      </c>
      <c r="ER49">
        <f t="shared" si="81"/>
        <v>9.1989428228491932E-2</v>
      </c>
      <c r="ES49">
        <f t="shared" si="82"/>
        <v>1.2105136784341937</v>
      </c>
      <c r="ET49">
        <f t="shared" si="83"/>
        <v>1.3025031066626855</v>
      </c>
      <c r="EU49" s="16">
        <f t="shared" si="84"/>
        <v>0</v>
      </c>
      <c r="EV49" t="str">
        <f t="shared" si="112"/>
        <v>31_0</v>
      </c>
      <c r="EW49">
        <f t="shared" si="85"/>
        <v>0.20605631923182194</v>
      </c>
      <c r="EX49">
        <f t="shared" si="113"/>
        <v>0</v>
      </c>
      <c r="EY49">
        <f t="shared" si="86"/>
        <v>2.7115506396925939</v>
      </c>
      <c r="EZ49" s="10">
        <f t="shared" si="87"/>
        <v>2.917606958924416</v>
      </c>
      <c r="FA49" s="1">
        <f t="shared" si="88"/>
        <v>7.0625112337881588E-2</v>
      </c>
      <c r="FB49" s="1">
        <f t="shared" si="89"/>
        <v>0</v>
      </c>
      <c r="FC49" s="1">
        <f t="shared" si="90"/>
        <v>0.9293748876621184</v>
      </c>
      <c r="FG49">
        <f t="shared" si="91"/>
        <v>0</v>
      </c>
      <c r="FH49">
        <f t="shared" si="114"/>
        <v>0</v>
      </c>
      <c r="FI49">
        <f t="shared" si="92"/>
        <v>0</v>
      </c>
      <c r="FJ49">
        <f t="shared" si="93"/>
        <v>0</v>
      </c>
      <c r="FK49" s="7">
        <f t="shared" si="94"/>
        <v>0.46157858891316511</v>
      </c>
      <c r="FL49">
        <f t="shared" si="95"/>
        <v>0.46157858891316511</v>
      </c>
      <c r="FM49">
        <f t="shared" si="96"/>
        <v>0.46157858891316511</v>
      </c>
      <c r="FO49" s="9">
        <f t="shared" si="97"/>
        <v>1.0339360391654899</v>
      </c>
      <c r="FP49" s="9">
        <f t="shared" si="98"/>
        <v>0</v>
      </c>
      <c r="FS49">
        <f t="shared" si="99"/>
        <v>0</v>
      </c>
      <c r="FT49">
        <f t="shared" si="100"/>
        <v>0.28735650060786333</v>
      </c>
      <c r="FW49" s="15">
        <f t="shared" si="101"/>
        <v>0</v>
      </c>
      <c r="FY49" s="15">
        <f t="shared" si="102"/>
        <v>0</v>
      </c>
      <c r="FZ49" s="15">
        <f t="shared" si="103"/>
        <v>0.64367856136161394</v>
      </c>
      <c r="GB49">
        <f t="shared" si="104"/>
        <v>0</v>
      </c>
      <c r="GC49">
        <f t="shared" si="105"/>
        <v>1.6776146005271038</v>
      </c>
      <c r="GD49">
        <f t="shared" si="106"/>
        <v>1.458803479462208</v>
      </c>
      <c r="GE49">
        <f t="shared" si="107"/>
        <v>1.458803479462208</v>
      </c>
      <c r="GF49" s="8">
        <f t="shared" si="108"/>
        <v>1.458803479462208</v>
      </c>
      <c r="GH49" s="5">
        <f t="shared" si="109"/>
        <v>0.21881112106489575</v>
      </c>
      <c r="GJ49" s="11">
        <f t="shared" si="110"/>
        <v>0</v>
      </c>
      <c r="GK49" s="11">
        <f t="shared" si="111"/>
        <v>0</v>
      </c>
    </row>
    <row r="50" spans="1:193" x14ac:dyDescent="0.15">
      <c r="A50" s="17">
        <v>0</v>
      </c>
      <c r="B50" t="s">
        <v>242</v>
      </c>
      <c r="D50">
        <v>28</v>
      </c>
      <c r="E50" s="8">
        <v>1.91</v>
      </c>
      <c r="I50" s="8">
        <v>6</v>
      </c>
      <c r="J50" s="8">
        <v>4</v>
      </c>
      <c r="K50" s="8">
        <v>1</v>
      </c>
      <c r="L50">
        <v>2</v>
      </c>
      <c r="M50">
        <v>5</v>
      </c>
      <c r="N50">
        <v>15</v>
      </c>
      <c r="O50" s="12">
        <v>28</v>
      </c>
      <c r="P50" s="4">
        <v>9.5</v>
      </c>
      <c r="Q50" t="s">
        <v>208</v>
      </c>
      <c r="S50">
        <v>8.5</v>
      </c>
      <c r="T50" t="s">
        <v>204</v>
      </c>
      <c r="DK50" s="1">
        <f t="shared" si="116"/>
        <v>1.0001643953759691</v>
      </c>
      <c r="DL50">
        <v>11.64</v>
      </c>
      <c r="DM50">
        <f t="shared" si="60"/>
        <v>6</v>
      </c>
      <c r="DN50" s="29">
        <v>0.122</v>
      </c>
      <c r="DO50">
        <v>0.48</v>
      </c>
      <c r="DP50">
        <v>1.1499999999999999</v>
      </c>
      <c r="DQ50">
        <f t="shared" si="61"/>
        <v>6.56</v>
      </c>
      <c r="DR50">
        <f t="shared" si="62"/>
        <v>0.71708508560780437</v>
      </c>
      <c r="DS50">
        <f t="shared" si="63"/>
        <v>4</v>
      </c>
      <c r="DT50">
        <v>0.28899999999999998</v>
      </c>
      <c r="DU50">
        <f t="shared" si="64"/>
        <v>0.48</v>
      </c>
      <c r="DV50">
        <f t="shared" si="65"/>
        <v>1.1299999999999999</v>
      </c>
      <c r="DW50">
        <f t="shared" si="66"/>
        <v>16.399999999999999</v>
      </c>
      <c r="DX50">
        <f t="shared" si="67"/>
        <v>0.44510045408779403</v>
      </c>
      <c r="DY50">
        <f t="shared" si="68"/>
        <v>1</v>
      </c>
      <c r="DZ50">
        <v>2.76</v>
      </c>
      <c r="EA50">
        <f t="shared" si="69"/>
        <v>0.4</v>
      </c>
      <c r="EB50">
        <v>1.1000000000000001</v>
      </c>
      <c r="EC50">
        <f t="shared" si="70"/>
        <v>49.199999999999996</v>
      </c>
      <c r="ED50">
        <f t="shared" si="71"/>
        <v>0.28735650060786333</v>
      </c>
      <c r="EE50">
        <f t="shared" si="12"/>
        <v>25.187550375100749</v>
      </c>
      <c r="EF50">
        <f t="shared" si="72"/>
        <v>25.187550375100749</v>
      </c>
      <c r="EG50">
        <v>0.40500000000000003</v>
      </c>
      <c r="EH50">
        <v>1</v>
      </c>
      <c r="EI50">
        <f t="shared" si="73"/>
        <v>91.839999999999989</v>
      </c>
      <c r="EJ50">
        <f t="shared" si="74"/>
        <v>1.2931039867759462</v>
      </c>
      <c r="EK50">
        <f t="shared" si="75"/>
        <v>0</v>
      </c>
      <c r="EL50">
        <f t="shared" si="76"/>
        <v>0</v>
      </c>
      <c r="EM50">
        <f t="shared" si="77"/>
        <v>0.3</v>
      </c>
      <c r="EN50">
        <f>1</f>
        <v>1</v>
      </c>
      <c r="EO50">
        <f t="shared" si="78"/>
        <v>91.839999999999989</v>
      </c>
      <c r="EP50">
        <f t="shared" si="79"/>
        <v>0</v>
      </c>
      <c r="EQ50">
        <f t="shared" si="80"/>
        <v>1.2931039867759462</v>
      </c>
      <c r="ER50">
        <f t="shared" si="81"/>
        <v>1.2931039867759462</v>
      </c>
      <c r="ES50">
        <f t="shared" si="82"/>
        <v>1.4495420403034618</v>
      </c>
      <c r="ET50">
        <f t="shared" si="83"/>
        <v>2.7426460270794077</v>
      </c>
      <c r="EU50" s="16">
        <f t="shared" si="84"/>
        <v>0</v>
      </c>
      <c r="EV50" t="str">
        <f t="shared" si="112"/>
        <v>9_0</v>
      </c>
      <c r="EW50">
        <f t="shared" si="85"/>
        <v>2.8965529303781197</v>
      </c>
      <c r="EX50">
        <f t="shared" si="113"/>
        <v>0</v>
      </c>
      <c r="EY50">
        <f t="shared" si="86"/>
        <v>3.2469741702797545</v>
      </c>
      <c r="EZ50" s="10">
        <f t="shared" si="87"/>
        <v>6.1435271006578738</v>
      </c>
      <c r="FA50" s="1">
        <f t="shared" si="88"/>
        <v>0.47148045136285721</v>
      </c>
      <c r="FB50" s="1">
        <f t="shared" si="89"/>
        <v>0</v>
      </c>
      <c r="FC50" s="1">
        <f t="shared" si="90"/>
        <v>0.5285195486371429</v>
      </c>
      <c r="FG50">
        <f t="shared" si="91"/>
        <v>0</v>
      </c>
      <c r="FH50">
        <f t="shared" si="114"/>
        <v>0</v>
      </c>
      <c r="FI50">
        <f t="shared" si="92"/>
        <v>0</v>
      </c>
      <c r="FJ50">
        <f t="shared" si="93"/>
        <v>0</v>
      </c>
      <c r="FK50" s="7">
        <f t="shared" si="94"/>
        <v>0.58109276984779923</v>
      </c>
      <c r="FL50">
        <f t="shared" si="95"/>
        <v>0.58109276984779923</v>
      </c>
      <c r="FM50">
        <f t="shared" si="96"/>
        <v>0.58109276984779923</v>
      </c>
      <c r="FO50" s="9">
        <f t="shared" si="97"/>
        <v>1.3016478044590705</v>
      </c>
      <c r="FP50" s="9">
        <f t="shared" si="98"/>
        <v>0</v>
      </c>
      <c r="FS50">
        <f t="shared" si="99"/>
        <v>0</v>
      </c>
      <c r="FT50">
        <f t="shared" si="100"/>
        <v>0.28735650060786333</v>
      </c>
      <c r="FW50" s="15">
        <f t="shared" si="101"/>
        <v>0</v>
      </c>
      <c r="FY50" s="15">
        <f t="shared" si="102"/>
        <v>0</v>
      </c>
      <c r="FZ50" s="15">
        <f t="shared" si="103"/>
        <v>0.64367856136161394</v>
      </c>
      <c r="GB50">
        <f t="shared" si="104"/>
        <v>0</v>
      </c>
      <c r="GC50">
        <f t="shared" si="105"/>
        <v>1.9453263658206845</v>
      </c>
      <c r="GD50">
        <f t="shared" si="106"/>
        <v>3.0717635503289369</v>
      </c>
      <c r="GE50">
        <f t="shared" si="107"/>
        <v>3.0717635503289369</v>
      </c>
      <c r="GF50" s="8">
        <f t="shared" si="108"/>
        <v>3.0717635503289369</v>
      </c>
      <c r="GH50" s="5">
        <f t="shared" si="109"/>
        <v>-1.1264371845082524</v>
      </c>
      <c r="GJ50" s="11">
        <f t="shared" si="110"/>
        <v>0</v>
      </c>
      <c r="GK50" s="11">
        <f t="shared" si="111"/>
        <v>0</v>
      </c>
    </row>
    <row r="51" spans="1:193" s="57" customFormat="1" ht="14" thickBot="1" x14ac:dyDescent="0.2">
      <c r="A51" s="65">
        <v>0</v>
      </c>
      <c r="B51" s="57" t="s">
        <v>243</v>
      </c>
      <c r="D51" s="57">
        <v>28</v>
      </c>
      <c r="E51" s="64">
        <v>2.11</v>
      </c>
      <c r="I51" s="64">
        <v>10</v>
      </c>
      <c r="J51" s="64">
        <v>2</v>
      </c>
      <c r="K51" s="64">
        <v>5</v>
      </c>
      <c r="L51" s="57">
        <v>2</v>
      </c>
      <c r="M51" s="57">
        <v>5</v>
      </c>
      <c r="N51" s="57">
        <v>15</v>
      </c>
      <c r="O51" s="58">
        <v>28</v>
      </c>
      <c r="P51" s="57">
        <v>8</v>
      </c>
      <c r="Q51" s="57" t="s">
        <v>206</v>
      </c>
      <c r="CP51" s="59"/>
      <c r="DK51" s="60">
        <f>SQRT(1+(AVERAGE(E52, E53, E54)/100)^2)</f>
        <v>1.0001643953759691</v>
      </c>
      <c r="DL51" s="57">
        <v>11.64</v>
      </c>
      <c r="DM51" s="57">
        <f t="shared" si="60"/>
        <v>10</v>
      </c>
      <c r="DN51" s="57">
        <v>0.122</v>
      </c>
      <c r="DO51" s="57">
        <v>0.48</v>
      </c>
      <c r="DP51" s="57">
        <v>1.1499999999999999</v>
      </c>
      <c r="DQ51" s="57">
        <f t="shared" si="61"/>
        <v>6.56</v>
      </c>
      <c r="DR51" s="57">
        <f t="shared" si="62"/>
        <v>1.1951418093463406</v>
      </c>
      <c r="DS51" s="57">
        <f t="shared" si="63"/>
        <v>2</v>
      </c>
      <c r="DT51" s="57">
        <v>0.28899999999999998</v>
      </c>
      <c r="DU51" s="57">
        <f t="shared" si="64"/>
        <v>0.48</v>
      </c>
      <c r="DV51" s="57">
        <f t="shared" si="65"/>
        <v>1.1299999999999999</v>
      </c>
      <c r="DW51" s="57">
        <f t="shared" si="66"/>
        <v>16.399999999999999</v>
      </c>
      <c r="DX51" s="57">
        <f t="shared" si="67"/>
        <v>0.22255022704389701</v>
      </c>
      <c r="DY51" s="57">
        <f t="shared" si="68"/>
        <v>5</v>
      </c>
      <c r="DZ51" s="57">
        <v>2.76</v>
      </c>
      <c r="EA51" s="57">
        <f t="shared" si="69"/>
        <v>0.4</v>
      </c>
      <c r="EB51" s="57">
        <v>1.1000000000000001</v>
      </c>
      <c r="EC51" s="57">
        <f t="shared" si="70"/>
        <v>49.199999999999996</v>
      </c>
      <c r="ED51" s="57">
        <f t="shared" si="71"/>
        <v>1.4367825030393171</v>
      </c>
      <c r="EE51" s="57">
        <f t="shared" si="12"/>
        <v>9.9200198400396786</v>
      </c>
      <c r="EF51" s="57">
        <f t="shared" si="72"/>
        <v>9.9200198400396786</v>
      </c>
      <c r="EG51" s="57">
        <v>0.40500000000000003</v>
      </c>
      <c r="EH51" s="57">
        <v>1</v>
      </c>
      <c r="EI51" s="57">
        <f t="shared" si="73"/>
        <v>91.839999999999989</v>
      </c>
      <c r="EJ51" s="57">
        <f t="shared" si="74"/>
        <v>0.50928403171483427</v>
      </c>
      <c r="EK51" s="57">
        <f t="shared" si="75"/>
        <v>0</v>
      </c>
      <c r="EL51" s="57">
        <f t="shared" si="76"/>
        <v>0</v>
      </c>
      <c r="EM51" s="57">
        <f t="shared" si="77"/>
        <v>0.3</v>
      </c>
      <c r="EN51" s="57">
        <f>1</f>
        <v>1</v>
      </c>
      <c r="EO51" s="57">
        <f t="shared" si="78"/>
        <v>91.839999999999989</v>
      </c>
      <c r="EP51" s="57">
        <f t="shared" si="79"/>
        <v>0</v>
      </c>
      <c r="EQ51" s="57">
        <f t="shared" si="80"/>
        <v>0.50928403171483427</v>
      </c>
      <c r="ER51" s="57">
        <f t="shared" si="81"/>
        <v>0.50928403171483427</v>
      </c>
      <c r="ES51" s="57">
        <f t="shared" si="82"/>
        <v>2.854474539429555</v>
      </c>
      <c r="ET51" s="57">
        <f t="shared" si="83"/>
        <v>3.3637585711443894</v>
      </c>
      <c r="EU51" s="61">
        <f t="shared" si="84"/>
        <v>0</v>
      </c>
      <c r="EV51" s="57" t="str">
        <f t="shared" si="112"/>
        <v>6_0</v>
      </c>
      <c r="EW51" s="57">
        <f t="shared" si="85"/>
        <v>1.140796231041229</v>
      </c>
      <c r="EX51" s="57">
        <f t="shared" si="113"/>
        <v>0</v>
      </c>
      <c r="EY51" s="57">
        <f t="shared" si="86"/>
        <v>6.3940229683222034</v>
      </c>
      <c r="EZ51" s="66">
        <f t="shared" si="87"/>
        <v>7.5348191993634321</v>
      </c>
      <c r="FA51" s="60">
        <f t="shared" si="88"/>
        <v>0.15140326540782922</v>
      </c>
      <c r="FB51" s="60">
        <f t="shared" si="89"/>
        <v>0</v>
      </c>
      <c r="FC51" s="60">
        <f t="shared" si="90"/>
        <v>0.84859673459217078</v>
      </c>
      <c r="FG51" s="57">
        <f t="shared" si="91"/>
        <v>0</v>
      </c>
      <c r="FH51" s="57">
        <f t="shared" si="114"/>
        <v>0</v>
      </c>
      <c r="FI51" s="57">
        <f t="shared" si="92"/>
        <v>0</v>
      </c>
      <c r="FJ51" s="57">
        <f t="shared" si="93"/>
        <v>0</v>
      </c>
      <c r="FK51" s="57">
        <f t="shared" si="94"/>
        <v>0.70884601819511883</v>
      </c>
      <c r="FL51" s="57">
        <f t="shared" si="95"/>
        <v>0.70884601819511883</v>
      </c>
      <c r="FM51" s="57">
        <f t="shared" si="96"/>
        <v>0.70884601819511883</v>
      </c>
      <c r="FO51" s="57">
        <f t="shared" si="97"/>
        <v>1.5878150807570663</v>
      </c>
      <c r="FP51" s="57">
        <f t="shared" si="98"/>
        <v>0</v>
      </c>
      <c r="FS51" s="57">
        <f t="shared" si="99"/>
        <v>0</v>
      </c>
      <c r="FT51" s="57">
        <f t="shared" si="100"/>
        <v>1.4367825030393171</v>
      </c>
      <c r="FV51" s="62"/>
      <c r="FW51" s="57">
        <f t="shared" si="101"/>
        <v>0</v>
      </c>
      <c r="FY51" s="57">
        <f t="shared" si="102"/>
        <v>0</v>
      </c>
      <c r="FZ51" s="57">
        <f t="shared" si="103"/>
        <v>3.2183928068080707</v>
      </c>
      <c r="GB51" s="57">
        <f t="shared" si="104"/>
        <v>0</v>
      </c>
      <c r="GC51" s="57">
        <f t="shared" si="105"/>
        <v>4.8062078875651366</v>
      </c>
      <c r="GD51" s="57">
        <f t="shared" si="106"/>
        <v>3.7674095996817161</v>
      </c>
      <c r="GE51" s="57">
        <f t="shared" si="107"/>
        <v>3.7674095996817161</v>
      </c>
      <c r="GF51" s="57">
        <f t="shared" si="108"/>
        <v>3.7674095996817161</v>
      </c>
      <c r="GH51" s="57">
        <f t="shared" si="109"/>
        <v>1.0387982878834205</v>
      </c>
      <c r="GJ51" s="63">
        <f t="shared" si="110"/>
        <v>0</v>
      </c>
      <c r="GK51" s="63">
        <f t="shared" si="111"/>
        <v>0</v>
      </c>
    </row>
    <row r="52" spans="1:193" x14ac:dyDescent="0.15">
      <c r="A52" s="17"/>
      <c r="E52" s="8">
        <v>1.42</v>
      </c>
      <c r="DK52" s="1">
        <f t="shared" si="116"/>
        <v>1.0002019846011105</v>
      </c>
      <c r="DL52">
        <v>11.64</v>
      </c>
      <c r="DM52">
        <f>I52</f>
        <v>0</v>
      </c>
      <c r="DN52" s="29">
        <v>0.122</v>
      </c>
      <c r="DO52">
        <v>0.48</v>
      </c>
      <c r="DP52">
        <v>1.1499999999999999</v>
      </c>
      <c r="DQ52">
        <f t="shared" si="61"/>
        <v>0</v>
      </c>
      <c r="DR52" t="e">
        <f>(DL52*DM52*DN52*DO52*DP52*DK52)/DQ52</f>
        <v>#DIV/0!</v>
      </c>
      <c r="DS52">
        <f t="shared" si="63"/>
        <v>0</v>
      </c>
      <c r="DT52">
        <v>0.28899999999999998</v>
      </c>
      <c r="DU52">
        <f t="shared" si="64"/>
        <v>0.48</v>
      </c>
      <c r="DV52">
        <f t="shared" si="65"/>
        <v>1.1299999999999999</v>
      </c>
      <c r="DW52">
        <f t="shared" si="66"/>
        <v>0</v>
      </c>
      <c r="DX52" t="e">
        <f t="shared" si="67"/>
        <v>#DIV/0!</v>
      </c>
      <c r="DY52">
        <f t="shared" si="68"/>
        <v>0</v>
      </c>
      <c r="DZ52">
        <v>2.76</v>
      </c>
      <c r="EA52">
        <f t="shared" si="69"/>
        <v>0.4</v>
      </c>
      <c r="EB52">
        <v>1.1000000000000001</v>
      </c>
      <c r="EC52">
        <f t="shared" si="70"/>
        <v>0</v>
      </c>
      <c r="ED52" t="e">
        <f t="shared" si="71"/>
        <v>#DIV/0!</v>
      </c>
      <c r="EE52">
        <f t="shared" si="12"/>
        <v>0</v>
      </c>
      <c r="EF52">
        <f t="shared" si="72"/>
        <v>0</v>
      </c>
      <c r="EG52">
        <v>0.40500000000000003</v>
      </c>
      <c r="EH52">
        <v>1</v>
      </c>
      <c r="EI52">
        <f t="shared" si="73"/>
        <v>0</v>
      </c>
      <c r="EJ52" t="e">
        <f t="shared" si="74"/>
        <v>#DIV/0!</v>
      </c>
      <c r="EK52">
        <f t="shared" si="75"/>
        <v>0</v>
      </c>
      <c r="EL52">
        <f t="shared" si="76"/>
        <v>0</v>
      </c>
      <c r="EM52">
        <f t="shared" si="77"/>
        <v>0.3</v>
      </c>
      <c r="EN52">
        <f>1</f>
        <v>1</v>
      </c>
      <c r="EO52">
        <f t="shared" si="78"/>
        <v>0</v>
      </c>
      <c r="EP52" t="e">
        <f t="shared" si="79"/>
        <v>#DIV/0!</v>
      </c>
      <c r="EQ52" t="e">
        <f t="shared" si="80"/>
        <v>#DIV/0!</v>
      </c>
      <c r="ER52" t="e">
        <f t="shared" si="81"/>
        <v>#DIV/0!</v>
      </c>
      <c r="ES52" t="e">
        <f t="shared" si="82"/>
        <v>#DIV/0!</v>
      </c>
      <c r="ET52" t="e">
        <f t="shared" si="83"/>
        <v>#DIV/0!</v>
      </c>
      <c r="EU52" s="16">
        <f t="shared" si="84"/>
        <v>0</v>
      </c>
      <c r="EV52">
        <f t="shared" si="112"/>
        <v>0</v>
      </c>
      <c r="EW52" t="e">
        <f t="shared" si="85"/>
        <v>#DIV/0!</v>
      </c>
      <c r="EX52" t="e">
        <f t="shared" si="113"/>
        <v>#DIV/0!</v>
      </c>
      <c r="EY52" t="e">
        <f t="shared" si="86"/>
        <v>#DIV/0!</v>
      </c>
      <c r="EZ52" s="10" t="e">
        <f t="shared" si="87"/>
        <v>#DIV/0!</v>
      </c>
      <c r="FA52" s="1" t="e">
        <f t="shared" si="88"/>
        <v>#DIV/0!</v>
      </c>
      <c r="FB52" s="1" t="e">
        <f t="shared" si="89"/>
        <v>#DIV/0!</v>
      </c>
      <c r="FC52" s="1" t="e">
        <f t="shared" si="90"/>
        <v>#DIV/0!</v>
      </c>
      <c r="FG52" t="e">
        <f t="shared" si="91"/>
        <v>#DIV/0!</v>
      </c>
      <c r="FH52">
        <f t="shared" si="114"/>
        <v>0</v>
      </c>
      <c r="FI52" t="e">
        <f t="shared" si="92"/>
        <v>#DIV/0!</v>
      </c>
      <c r="FJ52">
        <f t="shared" si="93"/>
        <v>0</v>
      </c>
      <c r="FK52" s="7" t="e">
        <f t="shared" si="94"/>
        <v>#DIV/0!</v>
      </c>
      <c r="FL52" t="e">
        <f t="shared" si="95"/>
        <v>#DIV/0!</v>
      </c>
      <c r="FM52" t="e">
        <f t="shared" si="96"/>
        <v>#DIV/0!</v>
      </c>
      <c r="FO52" s="9" t="e">
        <f t="shared" si="97"/>
        <v>#DIV/0!</v>
      </c>
      <c r="FP52" s="9" t="e">
        <f t="shared" si="98"/>
        <v>#DIV/0!</v>
      </c>
      <c r="FS52" t="e">
        <f t="shared" si="99"/>
        <v>#DIV/0!</v>
      </c>
      <c r="FT52" t="e">
        <f t="shared" si="100"/>
        <v>#DIV/0!</v>
      </c>
      <c r="FW52" s="15" t="e">
        <f t="shared" si="101"/>
        <v>#DIV/0!</v>
      </c>
      <c r="FY52" s="15">
        <f t="shared" si="102"/>
        <v>0</v>
      </c>
      <c r="FZ52" s="15" t="e">
        <f t="shared" si="103"/>
        <v>#DIV/0!</v>
      </c>
      <c r="GB52" t="e">
        <f t="shared" si="104"/>
        <v>#DIV/0!</v>
      </c>
      <c r="GC52" t="e">
        <f t="shared" si="105"/>
        <v>#DIV/0!</v>
      </c>
      <c r="GD52" t="e">
        <f t="shared" si="106"/>
        <v>#DIV/0!</v>
      </c>
      <c r="GE52" t="e">
        <f t="shared" si="107"/>
        <v>#DIV/0!</v>
      </c>
      <c r="GF52" s="8" t="e">
        <f t="shared" si="108"/>
        <v>#DIV/0!</v>
      </c>
      <c r="GH52" s="5" t="e">
        <f t="shared" si="109"/>
        <v>#DIV/0!</v>
      </c>
      <c r="GJ52" s="11" t="e">
        <f t="shared" si="110"/>
        <v>#DIV/0!</v>
      </c>
      <c r="GK52" s="11" t="e">
        <f t="shared" si="111"/>
        <v>#DIV/0!</v>
      </c>
    </row>
    <row r="53" spans="1:193" x14ac:dyDescent="0.15">
      <c r="A53" s="17"/>
      <c r="E53" s="8">
        <v>1.91</v>
      </c>
      <c r="P53" s="4"/>
      <c r="DK53" s="1">
        <f t="shared" si="59"/>
        <v>1.0002019846011105</v>
      </c>
      <c r="DL53">
        <v>11.64</v>
      </c>
      <c r="DM53">
        <f t="shared" si="60"/>
        <v>0</v>
      </c>
      <c r="DN53" s="29">
        <v>0.122</v>
      </c>
      <c r="DO53">
        <v>0.48</v>
      </c>
      <c r="DP53">
        <v>1.1499999999999999</v>
      </c>
      <c r="DQ53">
        <f t="shared" si="61"/>
        <v>0</v>
      </c>
      <c r="DR53" t="e">
        <f t="shared" si="62"/>
        <v>#DIV/0!</v>
      </c>
      <c r="DS53">
        <f t="shared" si="63"/>
        <v>0</v>
      </c>
      <c r="DT53">
        <v>0.28899999999999998</v>
      </c>
      <c r="DU53">
        <f t="shared" si="64"/>
        <v>0.48</v>
      </c>
      <c r="DV53">
        <f t="shared" si="65"/>
        <v>1.1299999999999999</v>
      </c>
      <c r="DW53">
        <f t="shared" si="66"/>
        <v>0</v>
      </c>
      <c r="DX53" t="e">
        <f t="shared" si="67"/>
        <v>#DIV/0!</v>
      </c>
      <c r="DY53">
        <f t="shared" si="68"/>
        <v>0</v>
      </c>
      <c r="DZ53">
        <v>2.76</v>
      </c>
      <c r="EA53">
        <f t="shared" si="69"/>
        <v>0.4</v>
      </c>
      <c r="EB53">
        <v>1.1000000000000001</v>
      </c>
      <c r="EC53">
        <f t="shared" si="70"/>
        <v>0</v>
      </c>
      <c r="ED53" t="e">
        <f t="shared" si="71"/>
        <v>#DIV/0!</v>
      </c>
      <c r="EE53">
        <f t="shared" si="12"/>
        <v>0</v>
      </c>
      <c r="EF53">
        <f t="shared" si="72"/>
        <v>0</v>
      </c>
      <c r="EG53">
        <v>0.40500000000000003</v>
      </c>
      <c r="EH53">
        <v>1</v>
      </c>
      <c r="EI53">
        <f t="shared" si="73"/>
        <v>0</v>
      </c>
      <c r="EJ53" t="e">
        <f t="shared" si="74"/>
        <v>#DIV/0!</v>
      </c>
      <c r="EK53">
        <f t="shared" si="75"/>
        <v>0</v>
      </c>
      <c r="EL53">
        <f t="shared" si="76"/>
        <v>0</v>
      </c>
      <c r="EM53">
        <f t="shared" si="77"/>
        <v>0.3</v>
      </c>
      <c r="EN53">
        <f>1</f>
        <v>1</v>
      </c>
      <c r="EO53">
        <f t="shared" si="78"/>
        <v>0</v>
      </c>
      <c r="EP53" t="e">
        <f t="shared" si="79"/>
        <v>#DIV/0!</v>
      </c>
      <c r="EQ53" t="e">
        <f t="shared" si="80"/>
        <v>#DIV/0!</v>
      </c>
      <c r="ER53" t="e">
        <f t="shared" si="81"/>
        <v>#DIV/0!</v>
      </c>
      <c r="ES53" t="e">
        <f t="shared" si="82"/>
        <v>#DIV/0!</v>
      </c>
      <c r="ET53" t="e">
        <f t="shared" si="83"/>
        <v>#DIV/0!</v>
      </c>
      <c r="EU53" s="16">
        <f t="shared" si="84"/>
        <v>0</v>
      </c>
      <c r="EV53">
        <f t="shared" si="112"/>
        <v>0</v>
      </c>
      <c r="EW53" t="e">
        <f t="shared" si="85"/>
        <v>#DIV/0!</v>
      </c>
      <c r="EX53" t="e">
        <f t="shared" si="113"/>
        <v>#DIV/0!</v>
      </c>
      <c r="EY53" t="e">
        <f t="shared" si="86"/>
        <v>#DIV/0!</v>
      </c>
      <c r="EZ53" s="10" t="e">
        <f t="shared" si="87"/>
        <v>#DIV/0!</v>
      </c>
      <c r="FA53" s="1" t="e">
        <f t="shared" si="88"/>
        <v>#DIV/0!</v>
      </c>
      <c r="FB53" s="1" t="e">
        <f t="shared" si="89"/>
        <v>#DIV/0!</v>
      </c>
      <c r="FC53" s="1" t="e">
        <f t="shared" si="90"/>
        <v>#DIV/0!</v>
      </c>
      <c r="FG53" t="e">
        <f t="shared" si="91"/>
        <v>#DIV/0!</v>
      </c>
      <c r="FH53" t="e">
        <f t="shared" si="114"/>
        <v>#DIV/0!</v>
      </c>
      <c r="FI53" t="e">
        <f t="shared" si="92"/>
        <v>#DIV/0!</v>
      </c>
      <c r="FJ53" t="e">
        <f t="shared" si="93"/>
        <v>#DIV/0!</v>
      </c>
      <c r="FK53" s="7" t="e">
        <f t="shared" si="94"/>
        <v>#DIV/0!</v>
      </c>
      <c r="FL53" t="e">
        <f t="shared" si="95"/>
        <v>#DIV/0!</v>
      </c>
      <c r="FM53" t="e">
        <f t="shared" si="96"/>
        <v>#DIV/0!</v>
      </c>
      <c r="FO53" s="9" t="e">
        <f t="shared" si="97"/>
        <v>#DIV/0!</v>
      </c>
      <c r="FP53" s="9" t="e">
        <f t="shared" si="98"/>
        <v>#DIV/0!</v>
      </c>
      <c r="FS53" t="e">
        <f t="shared" si="99"/>
        <v>#DIV/0!</v>
      </c>
      <c r="FT53" t="e">
        <f t="shared" si="100"/>
        <v>#DIV/0!</v>
      </c>
      <c r="FW53" s="15" t="e">
        <f t="shared" si="101"/>
        <v>#DIV/0!</v>
      </c>
      <c r="FY53" s="15">
        <f t="shared" si="102"/>
        <v>0</v>
      </c>
      <c r="FZ53" s="15" t="e">
        <f t="shared" si="103"/>
        <v>#DIV/0!</v>
      </c>
      <c r="GB53" t="e">
        <f t="shared" si="104"/>
        <v>#DIV/0!</v>
      </c>
      <c r="GC53" t="e">
        <f t="shared" si="105"/>
        <v>#DIV/0!</v>
      </c>
      <c r="GD53" t="e">
        <f t="shared" si="106"/>
        <v>#DIV/0!</v>
      </c>
      <c r="GE53" t="e">
        <f t="shared" si="107"/>
        <v>#DIV/0!</v>
      </c>
      <c r="GF53" s="8" t="e">
        <f t="shared" si="108"/>
        <v>#DIV/0!</v>
      </c>
      <c r="GH53" s="5" t="e">
        <f t="shared" si="109"/>
        <v>#DIV/0!</v>
      </c>
      <c r="GJ53" s="11" t="e">
        <f t="shared" si="110"/>
        <v>#DIV/0!</v>
      </c>
      <c r="GK53" s="11" t="e">
        <f t="shared" si="111"/>
        <v>#DIV/0!</v>
      </c>
    </row>
    <row r="54" spans="1:193" x14ac:dyDescent="0.15">
      <c r="A54" s="17"/>
      <c r="E54" s="8">
        <v>2.11</v>
      </c>
      <c r="P54" s="4"/>
      <c r="DK54" s="1">
        <f t="shared" si="59"/>
        <v>1.0002225802290208</v>
      </c>
      <c r="DL54">
        <v>11.64</v>
      </c>
      <c r="DM54">
        <f t="shared" si="60"/>
        <v>0</v>
      </c>
      <c r="DN54" s="29">
        <v>0.122</v>
      </c>
      <c r="DO54">
        <v>0.48</v>
      </c>
      <c r="DP54">
        <v>1.1499999999999999</v>
      </c>
      <c r="DQ54">
        <f t="shared" si="61"/>
        <v>0</v>
      </c>
      <c r="DR54" t="e">
        <f t="shared" si="62"/>
        <v>#DIV/0!</v>
      </c>
      <c r="DS54">
        <f t="shared" si="63"/>
        <v>0</v>
      </c>
      <c r="DT54">
        <v>0.28899999999999998</v>
      </c>
      <c r="DU54">
        <f t="shared" si="64"/>
        <v>0.48</v>
      </c>
      <c r="DV54">
        <f t="shared" si="65"/>
        <v>1.1299999999999999</v>
      </c>
      <c r="DW54">
        <f t="shared" si="66"/>
        <v>0</v>
      </c>
      <c r="DX54" t="e">
        <f t="shared" si="67"/>
        <v>#DIV/0!</v>
      </c>
      <c r="DY54">
        <f t="shared" si="68"/>
        <v>0</v>
      </c>
      <c r="DZ54">
        <v>2.76</v>
      </c>
      <c r="EA54">
        <f t="shared" si="69"/>
        <v>0.4</v>
      </c>
      <c r="EB54">
        <v>1.1000000000000001</v>
      </c>
      <c r="EC54">
        <f t="shared" si="70"/>
        <v>0</v>
      </c>
      <c r="ED54" t="e">
        <f t="shared" si="71"/>
        <v>#DIV/0!</v>
      </c>
      <c r="EE54">
        <f t="shared" si="12"/>
        <v>0</v>
      </c>
      <c r="EF54">
        <f t="shared" si="72"/>
        <v>0</v>
      </c>
      <c r="EG54">
        <v>0.40500000000000003</v>
      </c>
      <c r="EH54">
        <v>1</v>
      </c>
      <c r="EI54">
        <f t="shared" si="73"/>
        <v>0</v>
      </c>
      <c r="EJ54" t="e">
        <f t="shared" si="74"/>
        <v>#DIV/0!</v>
      </c>
      <c r="EK54">
        <f t="shared" si="75"/>
        <v>0</v>
      </c>
      <c r="EL54">
        <f t="shared" si="76"/>
        <v>0</v>
      </c>
      <c r="EM54">
        <f t="shared" si="77"/>
        <v>0.3</v>
      </c>
      <c r="EN54">
        <f>1</f>
        <v>1</v>
      </c>
      <c r="EO54">
        <f t="shared" si="78"/>
        <v>0</v>
      </c>
      <c r="EP54" t="e">
        <f t="shared" si="79"/>
        <v>#DIV/0!</v>
      </c>
      <c r="EQ54" t="e">
        <f t="shared" si="80"/>
        <v>#DIV/0!</v>
      </c>
      <c r="ER54" t="e">
        <f t="shared" si="81"/>
        <v>#DIV/0!</v>
      </c>
      <c r="ES54" t="e">
        <f t="shared" si="82"/>
        <v>#DIV/0!</v>
      </c>
      <c r="ET54" t="e">
        <f t="shared" si="83"/>
        <v>#DIV/0!</v>
      </c>
      <c r="EU54" s="16">
        <f t="shared" si="84"/>
        <v>0</v>
      </c>
      <c r="EV54">
        <f t="shared" si="112"/>
        <v>0</v>
      </c>
      <c r="EW54" t="e">
        <f t="shared" si="85"/>
        <v>#DIV/0!</v>
      </c>
      <c r="EX54" t="e">
        <f t="shared" si="113"/>
        <v>#DIV/0!</v>
      </c>
      <c r="EY54" t="e">
        <f t="shared" si="86"/>
        <v>#DIV/0!</v>
      </c>
      <c r="EZ54" s="10" t="e">
        <f t="shared" si="87"/>
        <v>#DIV/0!</v>
      </c>
      <c r="FA54" s="1" t="e">
        <f t="shared" si="88"/>
        <v>#DIV/0!</v>
      </c>
      <c r="FB54" s="1" t="e">
        <f t="shared" si="89"/>
        <v>#DIV/0!</v>
      </c>
      <c r="FC54" s="1" t="e">
        <f t="shared" si="90"/>
        <v>#DIV/0!</v>
      </c>
      <c r="FG54" t="e">
        <f t="shared" si="91"/>
        <v>#DIV/0!</v>
      </c>
      <c r="FH54" t="e">
        <f t="shared" si="114"/>
        <v>#DIV/0!</v>
      </c>
      <c r="FI54" t="e">
        <f t="shared" si="92"/>
        <v>#DIV/0!</v>
      </c>
      <c r="FJ54" t="e">
        <f t="shared" si="93"/>
        <v>#DIV/0!</v>
      </c>
      <c r="FK54" s="7" t="e">
        <f t="shared" si="94"/>
        <v>#DIV/0!</v>
      </c>
      <c r="FL54" t="e">
        <f t="shared" si="95"/>
        <v>#DIV/0!</v>
      </c>
      <c r="FM54" t="e">
        <f t="shared" si="96"/>
        <v>#DIV/0!</v>
      </c>
      <c r="FO54" s="9" t="e">
        <f t="shared" si="97"/>
        <v>#DIV/0!</v>
      </c>
      <c r="FP54" s="9" t="e">
        <f t="shared" si="98"/>
        <v>#DIV/0!</v>
      </c>
      <c r="FS54" t="e">
        <f t="shared" si="99"/>
        <v>#DIV/0!</v>
      </c>
      <c r="FT54" t="e">
        <f t="shared" si="100"/>
        <v>#DIV/0!</v>
      </c>
      <c r="FW54" s="15" t="e">
        <f t="shared" si="101"/>
        <v>#DIV/0!</v>
      </c>
      <c r="FY54" s="15">
        <f t="shared" si="102"/>
        <v>0</v>
      </c>
      <c r="FZ54" s="15" t="e">
        <f t="shared" si="103"/>
        <v>#DIV/0!</v>
      </c>
      <c r="GB54" t="e">
        <f t="shared" si="104"/>
        <v>#DIV/0!</v>
      </c>
      <c r="GC54" t="e">
        <f t="shared" si="105"/>
        <v>#DIV/0!</v>
      </c>
      <c r="GD54" t="e">
        <f t="shared" si="106"/>
        <v>#DIV/0!</v>
      </c>
      <c r="GE54" t="e">
        <f t="shared" si="107"/>
        <v>#DIV/0!</v>
      </c>
      <c r="GF54" s="8" t="e">
        <f t="shared" si="108"/>
        <v>#DIV/0!</v>
      </c>
      <c r="GH54" s="5" t="e">
        <f t="shared" si="109"/>
        <v>#DIV/0!</v>
      </c>
      <c r="GJ54" s="11" t="e">
        <f t="shared" si="110"/>
        <v>#DIV/0!</v>
      </c>
      <c r="GK54" s="11" t="e">
        <f t="shared" si="111"/>
        <v>#DIV/0!</v>
      </c>
    </row>
    <row r="55" spans="1:193" x14ac:dyDescent="0.15">
      <c r="A55" s="17"/>
      <c r="DK55" s="1" t="e">
        <f t="shared" si="59"/>
        <v>#DIV/0!</v>
      </c>
      <c r="DL55">
        <v>11.64</v>
      </c>
      <c r="DM55">
        <f t="shared" si="60"/>
        <v>0</v>
      </c>
      <c r="DN55" s="29">
        <v>0.122</v>
      </c>
      <c r="DO55">
        <v>0.48</v>
      </c>
      <c r="DP55">
        <v>1.1499999999999999</v>
      </c>
      <c r="DQ55">
        <f t="shared" si="61"/>
        <v>0</v>
      </c>
      <c r="DR55" t="e">
        <f t="shared" si="62"/>
        <v>#DIV/0!</v>
      </c>
      <c r="DS55">
        <f t="shared" si="63"/>
        <v>0</v>
      </c>
      <c r="DT55">
        <v>0.28899999999999998</v>
      </c>
      <c r="DU55">
        <f t="shared" si="64"/>
        <v>0.48</v>
      </c>
      <c r="DV55">
        <f t="shared" si="65"/>
        <v>1.1299999999999999</v>
      </c>
      <c r="DW55">
        <f t="shared" si="66"/>
        <v>0</v>
      </c>
      <c r="DX55" t="e">
        <f t="shared" si="67"/>
        <v>#DIV/0!</v>
      </c>
      <c r="DY55">
        <f t="shared" si="68"/>
        <v>0</v>
      </c>
      <c r="DZ55">
        <v>2.76</v>
      </c>
      <c r="EA55">
        <f t="shared" si="69"/>
        <v>0.4</v>
      </c>
      <c r="EB55">
        <v>1.1000000000000001</v>
      </c>
      <c r="EC55">
        <f t="shared" si="70"/>
        <v>0</v>
      </c>
      <c r="ED55" t="e">
        <f t="shared" si="71"/>
        <v>#DIV/0!</v>
      </c>
      <c r="EE55">
        <f t="shared" si="12"/>
        <v>0</v>
      </c>
      <c r="EF55">
        <f t="shared" si="72"/>
        <v>0</v>
      </c>
      <c r="EG55">
        <v>0.40500000000000003</v>
      </c>
      <c r="EH55">
        <v>1</v>
      </c>
      <c r="EI55">
        <f t="shared" si="73"/>
        <v>0</v>
      </c>
      <c r="EJ55" t="e">
        <f t="shared" si="74"/>
        <v>#DIV/0!</v>
      </c>
      <c r="EK55">
        <f t="shared" si="75"/>
        <v>0</v>
      </c>
      <c r="EL55">
        <f t="shared" si="76"/>
        <v>0</v>
      </c>
      <c r="EM55">
        <f t="shared" si="77"/>
        <v>0.3</v>
      </c>
      <c r="EN55">
        <f>1</f>
        <v>1</v>
      </c>
      <c r="EO55">
        <f t="shared" si="78"/>
        <v>0</v>
      </c>
      <c r="EP55" t="e">
        <f t="shared" si="79"/>
        <v>#DIV/0!</v>
      </c>
      <c r="EQ55" t="e">
        <f t="shared" si="80"/>
        <v>#DIV/0!</v>
      </c>
      <c r="ER55" t="e">
        <f t="shared" si="81"/>
        <v>#DIV/0!</v>
      </c>
      <c r="ES55" t="e">
        <f t="shared" si="82"/>
        <v>#DIV/0!</v>
      </c>
      <c r="ET55" t="e">
        <f t="shared" si="83"/>
        <v>#DIV/0!</v>
      </c>
      <c r="EU55" s="16">
        <f t="shared" si="84"/>
        <v>0</v>
      </c>
      <c r="EV55">
        <f t="shared" si="112"/>
        <v>0</v>
      </c>
      <c r="EW55" t="e">
        <f t="shared" si="85"/>
        <v>#DIV/0!</v>
      </c>
      <c r="EX55" t="e">
        <f t="shared" si="113"/>
        <v>#DIV/0!</v>
      </c>
      <c r="EY55" t="e">
        <f t="shared" si="86"/>
        <v>#DIV/0!</v>
      </c>
      <c r="EZ55" s="10" t="e">
        <f t="shared" si="87"/>
        <v>#DIV/0!</v>
      </c>
      <c r="FA55" s="1" t="e">
        <f t="shared" si="88"/>
        <v>#DIV/0!</v>
      </c>
      <c r="FB55" s="1" t="e">
        <f t="shared" si="89"/>
        <v>#DIV/0!</v>
      </c>
      <c r="FC55" s="1" t="e">
        <f t="shared" si="90"/>
        <v>#DIV/0!</v>
      </c>
      <c r="FG55" t="e">
        <f t="shared" si="91"/>
        <v>#DIV/0!</v>
      </c>
      <c r="FH55" t="e">
        <f t="shared" si="114"/>
        <v>#DIV/0!</v>
      </c>
      <c r="FI55" t="e">
        <f t="shared" si="92"/>
        <v>#DIV/0!</v>
      </c>
      <c r="FJ55" t="e">
        <f t="shared" si="93"/>
        <v>#DIV/0!</v>
      </c>
      <c r="FK55" s="7" t="e">
        <f t="shared" si="94"/>
        <v>#DIV/0!</v>
      </c>
      <c r="FL55" t="e">
        <f t="shared" si="95"/>
        <v>#DIV/0!</v>
      </c>
      <c r="FM55" t="e">
        <f t="shared" si="96"/>
        <v>#DIV/0!</v>
      </c>
      <c r="FO55" s="9" t="e">
        <f t="shared" si="97"/>
        <v>#DIV/0!</v>
      </c>
      <c r="FP55" s="9" t="e">
        <f t="shared" si="98"/>
        <v>#DIV/0!</v>
      </c>
      <c r="FS55" t="e">
        <f t="shared" si="99"/>
        <v>#DIV/0!</v>
      </c>
      <c r="FT55" t="e">
        <f t="shared" si="100"/>
        <v>#DIV/0!</v>
      </c>
      <c r="FW55" s="15" t="e">
        <f t="shared" si="101"/>
        <v>#DIV/0!</v>
      </c>
      <c r="FY55" s="15">
        <f t="shared" si="102"/>
        <v>0</v>
      </c>
      <c r="FZ55" s="15" t="e">
        <f t="shared" si="103"/>
        <v>#DIV/0!</v>
      </c>
      <c r="GB55" t="e">
        <f t="shared" si="104"/>
        <v>#DIV/0!</v>
      </c>
      <c r="GC55" t="e">
        <f t="shared" si="105"/>
        <v>#DIV/0!</v>
      </c>
      <c r="GD55" t="e">
        <f t="shared" si="106"/>
        <v>#DIV/0!</v>
      </c>
      <c r="GE55" t="e">
        <f t="shared" si="107"/>
        <v>#DIV/0!</v>
      </c>
      <c r="GF55" s="8" t="e">
        <f t="shared" si="108"/>
        <v>#DIV/0!</v>
      </c>
      <c r="GH55" s="5" t="e">
        <f t="shared" si="109"/>
        <v>#DIV/0!</v>
      </c>
      <c r="GJ55" s="11" t="e">
        <f t="shared" si="110"/>
        <v>#DIV/0!</v>
      </c>
      <c r="GK55" s="11" t="e">
        <f t="shared" si="111"/>
        <v>#DIV/0!</v>
      </c>
    </row>
    <row r="56" spans="1:193" x14ac:dyDescent="0.15">
      <c r="A56" s="17"/>
      <c r="P56" s="4"/>
      <c r="DK56" s="1" t="e">
        <f t="shared" si="59"/>
        <v>#DIV/0!</v>
      </c>
      <c r="DL56">
        <v>11.64</v>
      </c>
      <c r="DM56">
        <f t="shared" si="60"/>
        <v>0</v>
      </c>
      <c r="DN56" s="29">
        <v>0.122</v>
      </c>
      <c r="DO56">
        <v>0.48</v>
      </c>
      <c r="DP56">
        <v>1.1499999999999999</v>
      </c>
      <c r="DQ56">
        <f t="shared" si="61"/>
        <v>0</v>
      </c>
      <c r="DR56" t="e">
        <f t="shared" si="62"/>
        <v>#DIV/0!</v>
      </c>
      <c r="DS56">
        <f t="shared" si="63"/>
        <v>0</v>
      </c>
      <c r="DT56">
        <v>0.28899999999999998</v>
      </c>
      <c r="DU56">
        <f t="shared" si="64"/>
        <v>0.48</v>
      </c>
      <c r="DV56">
        <f t="shared" si="65"/>
        <v>1.1299999999999999</v>
      </c>
      <c r="DW56">
        <f t="shared" si="66"/>
        <v>0</v>
      </c>
      <c r="DX56" t="e">
        <f t="shared" si="67"/>
        <v>#DIV/0!</v>
      </c>
      <c r="DY56">
        <f t="shared" si="68"/>
        <v>0</v>
      </c>
      <c r="DZ56">
        <v>2.76</v>
      </c>
      <c r="EA56">
        <f t="shared" si="69"/>
        <v>0.4</v>
      </c>
      <c r="EB56">
        <v>1.1000000000000001</v>
      </c>
      <c r="EC56">
        <f t="shared" si="70"/>
        <v>0</v>
      </c>
      <c r="ED56" t="e">
        <f t="shared" si="71"/>
        <v>#DIV/0!</v>
      </c>
      <c r="EE56">
        <f t="shared" si="12"/>
        <v>0</v>
      </c>
      <c r="EF56">
        <f t="shared" si="72"/>
        <v>0</v>
      </c>
      <c r="EG56">
        <v>0.40500000000000003</v>
      </c>
      <c r="EH56">
        <v>1</v>
      </c>
      <c r="EI56">
        <f t="shared" si="73"/>
        <v>0</v>
      </c>
      <c r="EJ56" t="e">
        <f t="shared" si="74"/>
        <v>#DIV/0!</v>
      </c>
      <c r="EK56">
        <f t="shared" si="75"/>
        <v>0</v>
      </c>
      <c r="EL56">
        <f t="shared" si="76"/>
        <v>0</v>
      </c>
      <c r="EM56">
        <f t="shared" si="77"/>
        <v>0.3</v>
      </c>
      <c r="EN56">
        <f>1</f>
        <v>1</v>
      </c>
      <c r="EO56">
        <f t="shared" si="78"/>
        <v>0</v>
      </c>
      <c r="EP56" t="e">
        <f t="shared" si="79"/>
        <v>#DIV/0!</v>
      </c>
      <c r="EQ56" t="e">
        <f t="shared" si="80"/>
        <v>#DIV/0!</v>
      </c>
      <c r="ER56" t="e">
        <f t="shared" si="81"/>
        <v>#DIV/0!</v>
      </c>
      <c r="ES56" t="e">
        <f t="shared" si="82"/>
        <v>#DIV/0!</v>
      </c>
      <c r="ET56" t="e">
        <f t="shared" si="83"/>
        <v>#DIV/0!</v>
      </c>
      <c r="EU56" s="16">
        <f t="shared" si="84"/>
        <v>0</v>
      </c>
      <c r="EV56">
        <f t="shared" si="112"/>
        <v>0</v>
      </c>
      <c r="EW56" t="e">
        <f t="shared" si="85"/>
        <v>#DIV/0!</v>
      </c>
      <c r="EX56" t="e">
        <f t="shared" si="113"/>
        <v>#DIV/0!</v>
      </c>
      <c r="EY56" t="e">
        <f t="shared" si="86"/>
        <v>#DIV/0!</v>
      </c>
      <c r="EZ56" s="10" t="e">
        <f t="shared" si="87"/>
        <v>#DIV/0!</v>
      </c>
      <c r="FA56" s="1" t="e">
        <f t="shared" si="88"/>
        <v>#DIV/0!</v>
      </c>
      <c r="FB56" s="1" t="e">
        <f t="shared" si="89"/>
        <v>#DIV/0!</v>
      </c>
      <c r="FC56" s="1" t="e">
        <f t="shared" si="90"/>
        <v>#DIV/0!</v>
      </c>
      <c r="FG56" t="e">
        <f t="shared" si="91"/>
        <v>#DIV/0!</v>
      </c>
      <c r="FH56" t="e">
        <f t="shared" si="114"/>
        <v>#DIV/0!</v>
      </c>
      <c r="FI56" t="e">
        <f t="shared" si="92"/>
        <v>#DIV/0!</v>
      </c>
      <c r="FJ56" t="e">
        <f t="shared" si="93"/>
        <v>#DIV/0!</v>
      </c>
      <c r="FK56" s="7" t="e">
        <f t="shared" si="94"/>
        <v>#DIV/0!</v>
      </c>
      <c r="FL56" t="e">
        <f t="shared" si="95"/>
        <v>#DIV/0!</v>
      </c>
      <c r="FM56" t="e">
        <f t="shared" si="96"/>
        <v>#DIV/0!</v>
      </c>
      <c r="FO56" s="9" t="e">
        <f t="shared" si="97"/>
        <v>#DIV/0!</v>
      </c>
      <c r="FP56" s="9" t="e">
        <f t="shared" si="98"/>
        <v>#DIV/0!</v>
      </c>
      <c r="FS56" t="e">
        <f t="shared" si="99"/>
        <v>#DIV/0!</v>
      </c>
      <c r="FT56" t="e">
        <f t="shared" si="100"/>
        <v>#DIV/0!</v>
      </c>
      <c r="FW56" s="15" t="e">
        <f t="shared" si="101"/>
        <v>#DIV/0!</v>
      </c>
      <c r="FY56" s="15">
        <f t="shared" si="102"/>
        <v>0</v>
      </c>
      <c r="FZ56" s="15" t="e">
        <f t="shared" si="103"/>
        <v>#DIV/0!</v>
      </c>
      <c r="GB56" t="e">
        <f t="shared" si="104"/>
        <v>#DIV/0!</v>
      </c>
      <c r="GC56" t="e">
        <f t="shared" si="105"/>
        <v>#DIV/0!</v>
      </c>
      <c r="GD56" t="e">
        <f t="shared" si="106"/>
        <v>#DIV/0!</v>
      </c>
      <c r="GE56" t="e">
        <f t="shared" si="107"/>
        <v>#DIV/0!</v>
      </c>
      <c r="GF56" s="8" t="e">
        <f t="shared" si="108"/>
        <v>#DIV/0!</v>
      </c>
      <c r="GH56" s="5" t="e">
        <f t="shared" si="109"/>
        <v>#DIV/0!</v>
      </c>
      <c r="GJ56" s="11" t="e">
        <f t="shared" si="110"/>
        <v>#DIV/0!</v>
      </c>
      <c r="GK56" s="11" t="e">
        <f t="shared" si="111"/>
        <v>#DIV/0!</v>
      </c>
    </row>
    <row r="57" spans="1:193" x14ac:dyDescent="0.15">
      <c r="A57" s="17"/>
      <c r="P57" s="4"/>
      <c r="DK57" s="1" t="e">
        <f t="shared" si="59"/>
        <v>#DIV/0!</v>
      </c>
      <c r="DL57">
        <v>11.64</v>
      </c>
      <c r="DM57">
        <f t="shared" si="60"/>
        <v>0</v>
      </c>
      <c r="DN57" s="29">
        <v>0.122</v>
      </c>
      <c r="DO57">
        <v>0.48</v>
      </c>
      <c r="DP57">
        <v>1.1499999999999999</v>
      </c>
      <c r="DQ57">
        <f t="shared" si="61"/>
        <v>0</v>
      </c>
      <c r="DR57" t="e">
        <f t="shared" si="62"/>
        <v>#DIV/0!</v>
      </c>
      <c r="DS57">
        <f t="shared" si="63"/>
        <v>0</v>
      </c>
      <c r="DT57">
        <v>0.28899999999999998</v>
      </c>
      <c r="DU57">
        <f t="shared" si="64"/>
        <v>0.48</v>
      </c>
      <c r="DV57">
        <f t="shared" si="65"/>
        <v>1.1299999999999999</v>
      </c>
      <c r="DW57">
        <f t="shared" si="66"/>
        <v>0</v>
      </c>
      <c r="DX57" t="e">
        <f t="shared" si="67"/>
        <v>#DIV/0!</v>
      </c>
      <c r="DY57">
        <f t="shared" si="68"/>
        <v>0</v>
      </c>
      <c r="DZ57">
        <v>2.76</v>
      </c>
      <c r="EA57">
        <f t="shared" si="69"/>
        <v>0.4</v>
      </c>
      <c r="EB57">
        <v>1.1000000000000001</v>
      </c>
      <c r="EC57">
        <f t="shared" si="70"/>
        <v>0</v>
      </c>
      <c r="ED57" t="e">
        <f t="shared" si="71"/>
        <v>#DIV/0!</v>
      </c>
      <c r="EE57">
        <f t="shared" si="12"/>
        <v>0</v>
      </c>
      <c r="EF57">
        <f t="shared" si="72"/>
        <v>0</v>
      </c>
      <c r="EG57">
        <v>0.40500000000000003</v>
      </c>
      <c r="EH57">
        <v>1</v>
      </c>
      <c r="EI57">
        <f t="shared" si="73"/>
        <v>0</v>
      </c>
      <c r="EJ57" t="e">
        <f t="shared" si="74"/>
        <v>#DIV/0!</v>
      </c>
      <c r="EK57">
        <f t="shared" si="75"/>
        <v>0</v>
      </c>
      <c r="EL57">
        <f t="shared" si="76"/>
        <v>0</v>
      </c>
      <c r="EM57">
        <f t="shared" si="77"/>
        <v>0.3</v>
      </c>
      <c r="EN57">
        <f>1</f>
        <v>1</v>
      </c>
      <c r="EO57">
        <f t="shared" si="78"/>
        <v>0</v>
      </c>
      <c r="EP57" t="e">
        <f t="shared" si="79"/>
        <v>#DIV/0!</v>
      </c>
      <c r="EQ57" t="e">
        <f t="shared" si="80"/>
        <v>#DIV/0!</v>
      </c>
      <c r="ER57" t="e">
        <f t="shared" si="81"/>
        <v>#DIV/0!</v>
      </c>
      <c r="ES57" t="e">
        <f t="shared" si="82"/>
        <v>#DIV/0!</v>
      </c>
      <c r="ET57" t="e">
        <f t="shared" si="83"/>
        <v>#DIV/0!</v>
      </c>
      <c r="EU57" s="16">
        <f t="shared" si="84"/>
        <v>0</v>
      </c>
      <c r="EV57">
        <f t="shared" si="112"/>
        <v>0</v>
      </c>
      <c r="EW57" t="e">
        <f t="shared" si="85"/>
        <v>#DIV/0!</v>
      </c>
      <c r="EX57" t="e">
        <f t="shared" si="113"/>
        <v>#DIV/0!</v>
      </c>
      <c r="EY57" t="e">
        <f t="shared" si="86"/>
        <v>#DIV/0!</v>
      </c>
      <c r="EZ57" s="10" t="e">
        <f t="shared" si="87"/>
        <v>#DIV/0!</v>
      </c>
      <c r="FA57" s="1" t="e">
        <f t="shared" si="88"/>
        <v>#DIV/0!</v>
      </c>
      <c r="FB57" s="1" t="e">
        <f t="shared" si="89"/>
        <v>#DIV/0!</v>
      </c>
      <c r="FC57" s="1" t="e">
        <f t="shared" si="90"/>
        <v>#DIV/0!</v>
      </c>
      <c r="FG57" t="e">
        <f t="shared" si="91"/>
        <v>#DIV/0!</v>
      </c>
      <c r="FH57" t="e">
        <f t="shared" si="114"/>
        <v>#DIV/0!</v>
      </c>
      <c r="FI57" t="e">
        <f t="shared" si="92"/>
        <v>#DIV/0!</v>
      </c>
      <c r="FJ57" t="e">
        <f t="shared" si="93"/>
        <v>#DIV/0!</v>
      </c>
      <c r="FK57" s="7" t="e">
        <f t="shared" si="94"/>
        <v>#DIV/0!</v>
      </c>
      <c r="FL57" t="e">
        <f t="shared" si="95"/>
        <v>#DIV/0!</v>
      </c>
      <c r="FM57" t="e">
        <f t="shared" si="96"/>
        <v>#DIV/0!</v>
      </c>
      <c r="FO57" s="9" t="e">
        <f t="shared" si="97"/>
        <v>#DIV/0!</v>
      </c>
      <c r="FP57" s="9" t="e">
        <f t="shared" si="98"/>
        <v>#DIV/0!</v>
      </c>
      <c r="FS57" t="e">
        <f t="shared" si="99"/>
        <v>#DIV/0!</v>
      </c>
      <c r="FT57" t="e">
        <f t="shared" si="100"/>
        <v>#DIV/0!</v>
      </c>
      <c r="FW57" s="15" t="e">
        <f t="shared" si="101"/>
        <v>#DIV/0!</v>
      </c>
      <c r="FY57" s="15">
        <f t="shared" si="102"/>
        <v>0</v>
      </c>
      <c r="FZ57" s="15" t="e">
        <f t="shared" si="103"/>
        <v>#DIV/0!</v>
      </c>
      <c r="GB57" t="e">
        <f t="shared" si="104"/>
        <v>#DIV/0!</v>
      </c>
      <c r="GC57" t="e">
        <f t="shared" si="105"/>
        <v>#DIV/0!</v>
      </c>
      <c r="GD57" t="e">
        <f t="shared" si="106"/>
        <v>#DIV/0!</v>
      </c>
      <c r="GE57" t="e">
        <f t="shared" si="107"/>
        <v>#DIV/0!</v>
      </c>
      <c r="GF57" s="8" t="e">
        <f t="shared" si="108"/>
        <v>#DIV/0!</v>
      </c>
      <c r="GH57" s="5" t="e">
        <f t="shared" si="109"/>
        <v>#DIV/0!</v>
      </c>
      <c r="GJ57" s="11" t="e">
        <f t="shared" si="110"/>
        <v>#DIV/0!</v>
      </c>
      <c r="GK57" s="11" t="e">
        <f t="shared" si="111"/>
        <v>#DIV/0!</v>
      </c>
    </row>
    <row r="58" spans="1:193" x14ac:dyDescent="0.15">
      <c r="A58" s="17"/>
      <c r="P58" s="4"/>
      <c r="DK58" s="1" t="e">
        <f t="shared" si="59"/>
        <v>#DIV/0!</v>
      </c>
      <c r="DL58">
        <v>11.64</v>
      </c>
      <c r="DM58">
        <f t="shared" si="60"/>
        <v>0</v>
      </c>
      <c r="DN58" s="29">
        <v>0.122</v>
      </c>
      <c r="DO58">
        <v>0.48</v>
      </c>
      <c r="DP58">
        <v>1.1499999999999999</v>
      </c>
      <c r="DQ58">
        <f t="shared" si="61"/>
        <v>0</v>
      </c>
      <c r="DR58" t="e">
        <f t="shared" si="62"/>
        <v>#DIV/0!</v>
      </c>
      <c r="DS58">
        <f t="shared" si="63"/>
        <v>0</v>
      </c>
      <c r="DT58">
        <v>0.28899999999999998</v>
      </c>
      <c r="DU58">
        <f t="shared" si="64"/>
        <v>0.48</v>
      </c>
      <c r="DV58">
        <f t="shared" si="65"/>
        <v>1.1299999999999999</v>
      </c>
      <c r="DW58">
        <f t="shared" si="66"/>
        <v>0</v>
      </c>
      <c r="DX58" t="e">
        <f t="shared" si="67"/>
        <v>#DIV/0!</v>
      </c>
      <c r="DY58">
        <f t="shared" si="68"/>
        <v>0</v>
      </c>
      <c r="DZ58">
        <v>2.76</v>
      </c>
      <c r="EA58">
        <f t="shared" si="69"/>
        <v>0.4</v>
      </c>
      <c r="EB58">
        <v>1.1000000000000001</v>
      </c>
      <c r="EC58">
        <f t="shared" si="70"/>
        <v>0</v>
      </c>
      <c r="ED58" t="e">
        <f t="shared" si="71"/>
        <v>#DIV/0!</v>
      </c>
      <c r="EE58">
        <f t="shared" si="12"/>
        <v>0</v>
      </c>
      <c r="EF58">
        <f t="shared" si="72"/>
        <v>0</v>
      </c>
      <c r="EG58">
        <v>0.40500000000000003</v>
      </c>
      <c r="EH58">
        <v>1</v>
      </c>
      <c r="EI58">
        <f t="shared" si="73"/>
        <v>0</v>
      </c>
      <c r="EJ58" t="e">
        <f t="shared" si="74"/>
        <v>#DIV/0!</v>
      </c>
      <c r="EK58">
        <f t="shared" si="75"/>
        <v>0</v>
      </c>
      <c r="EL58">
        <f t="shared" si="76"/>
        <v>0</v>
      </c>
      <c r="EM58">
        <f t="shared" si="77"/>
        <v>0.3</v>
      </c>
      <c r="EN58">
        <f>1</f>
        <v>1</v>
      </c>
      <c r="EO58">
        <f t="shared" si="78"/>
        <v>0</v>
      </c>
      <c r="EP58" t="e">
        <f t="shared" si="79"/>
        <v>#DIV/0!</v>
      </c>
      <c r="EQ58" t="e">
        <f t="shared" si="80"/>
        <v>#DIV/0!</v>
      </c>
      <c r="ER58" t="e">
        <f t="shared" si="81"/>
        <v>#DIV/0!</v>
      </c>
      <c r="ES58" t="e">
        <f t="shared" si="82"/>
        <v>#DIV/0!</v>
      </c>
      <c r="ET58" t="e">
        <f t="shared" si="83"/>
        <v>#DIV/0!</v>
      </c>
      <c r="EU58" s="16">
        <f t="shared" si="84"/>
        <v>0</v>
      </c>
      <c r="EV58">
        <f t="shared" si="112"/>
        <v>0</v>
      </c>
      <c r="EW58" t="e">
        <f t="shared" si="85"/>
        <v>#DIV/0!</v>
      </c>
      <c r="EX58" t="e">
        <f t="shared" si="113"/>
        <v>#DIV/0!</v>
      </c>
      <c r="EY58" t="e">
        <f t="shared" si="86"/>
        <v>#DIV/0!</v>
      </c>
      <c r="EZ58" s="10" t="e">
        <f t="shared" si="87"/>
        <v>#DIV/0!</v>
      </c>
      <c r="FA58" s="1" t="e">
        <f t="shared" si="88"/>
        <v>#DIV/0!</v>
      </c>
      <c r="FB58" s="1" t="e">
        <f t="shared" si="89"/>
        <v>#DIV/0!</v>
      </c>
      <c r="FC58" s="1" t="e">
        <f t="shared" si="90"/>
        <v>#DIV/0!</v>
      </c>
      <c r="FG58" t="e">
        <f t="shared" si="91"/>
        <v>#DIV/0!</v>
      </c>
      <c r="FH58" t="e">
        <f t="shared" si="114"/>
        <v>#DIV/0!</v>
      </c>
      <c r="FI58" t="e">
        <f t="shared" si="92"/>
        <v>#DIV/0!</v>
      </c>
      <c r="FJ58" t="e">
        <f t="shared" si="93"/>
        <v>#DIV/0!</v>
      </c>
      <c r="FK58" s="7" t="e">
        <f t="shared" si="94"/>
        <v>#DIV/0!</v>
      </c>
      <c r="FL58" t="e">
        <f t="shared" si="95"/>
        <v>#DIV/0!</v>
      </c>
      <c r="FM58" t="e">
        <f t="shared" si="96"/>
        <v>#DIV/0!</v>
      </c>
      <c r="FO58" s="9" t="e">
        <f t="shared" si="97"/>
        <v>#DIV/0!</v>
      </c>
      <c r="FP58" s="9" t="e">
        <f t="shared" si="98"/>
        <v>#DIV/0!</v>
      </c>
      <c r="FS58" t="e">
        <f t="shared" si="99"/>
        <v>#DIV/0!</v>
      </c>
      <c r="FT58" t="e">
        <f t="shared" si="100"/>
        <v>#DIV/0!</v>
      </c>
      <c r="FW58" s="15" t="e">
        <f t="shared" si="101"/>
        <v>#DIV/0!</v>
      </c>
      <c r="FY58" s="15">
        <f t="shared" si="102"/>
        <v>0</v>
      </c>
      <c r="FZ58" s="15" t="e">
        <f t="shared" si="103"/>
        <v>#DIV/0!</v>
      </c>
      <c r="GB58" t="e">
        <f t="shared" si="104"/>
        <v>#DIV/0!</v>
      </c>
      <c r="GC58" t="e">
        <f t="shared" si="105"/>
        <v>#DIV/0!</v>
      </c>
      <c r="GD58" t="e">
        <f t="shared" si="106"/>
        <v>#DIV/0!</v>
      </c>
      <c r="GE58" t="e">
        <f t="shared" si="107"/>
        <v>#DIV/0!</v>
      </c>
      <c r="GF58" s="8" t="e">
        <f t="shared" si="108"/>
        <v>#DIV/0!</v>
      </c>
      <c r="GH58" s="5" t="e">
        <f t="shared" si="109"/>
        <v>#DIV/0!</v>
      </c>
      <c r="GJ58" s="11" t="e">
        <f t="shared" si="110"/>
        <v>#DIV/0!</v>
      </c>
      <c r="GK58" s="11" t="e">
        <f t="shared" si="111"/>
        <v>#DIV/0!</v>
      </c>
    </row>
    <row r="59" spans="1:193" x14ac:dyDescent="0.15">
      <c r="A59" s="17"/>
      <c r="P59" s="4"/>
      <c r="DK59" s="1" t="e">
        <f t="shared" si="59"/>
        <v>#DIV/0!</v>
      </c>
      <c r="DL59">
        <v>11.64</v>
      </c>
      <c r="DM59">
        <f t="shared" si="60"/>
        <v>0</v>
      </c>
      <c r="DN59" s="29">
        <v>0.122</v>
      </c>
      <c r="DO59">
        <v>0.48</v>
      </c>
      <c r="DP59">
        <v>1.1499999999999999</v>
      </c>
      <c r="DQ59">
        <f t="shared" si="61"/>
        <v>0</v>
      </c>
      <c r="DR59" t="e">
        <f t="shared" si="62"/>
        <v>#DIV/0!</v>
      </c>
      <c r="DS59">
        <f t="shared" si="63"/>
        <v>0</v>
      </c>
      <c r="DT59">
        <v>0.28899999999999998</v>
      </c>
      <c r="DU59">
        <f t="shared" si="64"/>
        <v>0.48</v>
      </c>
      <c r="DV59">
        <f t="shared" si="65"/>
        <v>1.1299999999999999</v>
      </c>
      <c r="DW59">
        <f t="shared" si="66"/>
        <v>0</v>
      </c>
      <c r="DX59" t="e">
        <f t="shared" si="67"/>
        <v>#DIV/0!</v>
      </c>
      <c r="DY59">
        <f t="shared" si="68"/>
        <v>0</v>
      </c>
      <c r="DZ59">
        <v>2.76</v>
      </c>
      <c r="EA59">
        <f t="shared" si="69"/>
        <v>0.4</v>
      </c>
      <c r="EB59">
        <v>1.1000000000000001</v>
      </c>
      <c r="EC59">
        <f t="shared" si="70"/>
        <v>0</v>
      </c>
      <c r="ED59" t="e">
        <f t="shared" si="71"/>
        <v>#DIV/0!</v>
      </c>
      <c r="EE59">
        <f t="shared" si="12"/>
        <v>0</v>
      </c>
      <c r="EF59">
        <f t="shared" si="72"/>
        <v>0</v>
      </c>
      <c r="EG59">
        <v>0.40500000000000003</v>
      </c>
      <c r="EH59">
        <v>1</v>
      </c>
      <c r="EI59">
        <f t="shared" si="73"/>
        <v>0</v>
      </c>
      <c r="EJ59" t="e">
        <f t="shared" si="74"/>
        <v>#DIV/0!</v>
      </c>
      <c r="EK59">
        <f t="shared" si="75"/>
        <v>0</v>
      </c>
      <c r="EL59">
        <f t="shared" si="76"/>
        <v>0</v>
      </c>
      <c r="EM59">
        <f t="shared" si="77"/>
        <v>0.3</v>
      </c>
      <c r="EN59">
        <f>1</f>
        <v>1</v>
      </c>
      <c r="EO59">
        <f t="shared" si="78"/>
        <v>0</v>
      </c>
      <c r="EP59" t="e">
        <f t="shared" si="79"/>
        <v>#DIV/0!</v>
      </c>
      <c r="EQ59" t="e">
        <f t="shared" si="80"/>
        <v>#DIV/0!</v>
      </c>
      <c r="ER59" t="e">
        <f t="shared" si="81"/>
        <v>#DIV/0!</v>
      </c>
      <c r="ES59" t="e">
        <f t="shared" si="82"/>
        <v>#DIV/0!</v>
      </c>
      <c r="ET59" t="e">
        <f t="shared" si="83"/>
        <v>#DIV/0!</v>
      </c>
      <c r="EU59" s="16">
        <f t="shared" si="84"/>
        <v>0</v>
      </c>
      <c r="EV59">
        <f t="shared" si="112"/>
        <v>0</v>
      </c>
      <c r="EW59" t="e">
        <f t="shared" si="85"/>
        <v>#DIV/0!</v>
      </c>
      <c r="EX59" t="e">
        <f t="shared" si="113"/>
        <v>#DIV/0!</v>
      </c>
      <c r="EY59" t="e">
        <f t="shared" si="86"/>
        <v>#DIV/0!</v>
      </c>
      <c r="EZ59" s="10" t="e">
        <f t="shared" si="87"/>
        <v>#DIV/0!</v>
      </c>
      <c r="FA59" s="1" t="e">
        <f t="shared" si="88"/>
        <v>#DIV/0!</v>
      </c>
      <c r="FB59" s="1" t="e">
        <f t="shared" si="89"/>
        <v>#DIV/0!</v>
      </c>
      <c r="FC59" s="1" t="e">
        <f t="shared" si="90"/>
        <v>#DIV/0!</v>
      </c>
      <c r="FG59" t="e">
        <f t="shared" si="91"/>
        <v>#DIV/0!</v>
      </c>
      <c r="FH59" t="e">
        <f t="shared" si="114"/>
        <v>#DIV/0!</v>
      </c>
      <c r="FI59" t="e">
        <f t="shared" si="92"/>
        <v>#DIV/0!</v>
      </c>
      <c r="FJ59" t="e">
        <f t="shared" si="93"/>
        <v>#DIV/0!</v>
      </c>
      <c r="FK59" s="7" t="e">
        <f t="shared" si="94"/>
        <v>#DIV/0!</v>
      </c>
      <c r="FL59" t="e">
        <f t="shared" si="95"/>
        <v>#DIV/0!</v>
      </c>
      <c r="FM59" t="e">
        <f t="shared" si="96"/>
        <v>#DIV/0!</v>
      </c>
      <c r="FO59" s="9" t="e">
        <f t="shared" si="97"/>
        <v>#DIV/0!</v>
      </c>
      <c r="FP59" s="9" t="e">
        <f t="shared" si="98"/>
        <v>#DIV/0!</v>
      </c>
      <c r="FS59" t="e">
        <f t="shared" si="99"/>
        <v>#DIV/0!</v>
      </c>
      <c r="FT59" t="e">
        <f t="shared" si="100"/>
        <v>#DIV/0!</v>
      </c>
      <c r="FW59" s="15" t="e">
        <f t="shared" si="101"/>
        <v>#DIV/0!</v>
      </c>
      <c r="FY59" s="15">
        <f t="shared" si="102"/>
        <v>0</v>
      </c>
      <c r="FZ59" s="15" t="e">
        <f t="shared" si="103"/>
        <v>#DIV/0!</v>
      </c>
      <c r="GB59" t="e">
        <f t="shared" si="104"/>
        <v>#DIV/0!</v>
      </c>
      <c r="GC59" t="e">
        <f t="shared" si="105"/>
        <v>#DIV/0!</v>
      </c>
      <c r="GD59" t="e">
        <f t="shared" si="106"/>
        <v>#DIV/0!</v>
      </c>
      <c r="GE59" t="e">
        <f t="shared" si="107"/>
        <v>#DIV/0!</v>
      </c>
      <c r="GF59" s="8" t="e">
        <f t="shared" si="108"/>
        <v>#DIV/0!</v>
      </c>
      <c r="GH59" s="5" t="e">
        <f t="shared" si="109"/>
        <v>#DIV/0!</v>
      </c>
      <c r="GJ59" s="11" t="e">
        <f t="shared" si="110"/>
        <v>#DIV/0!</v>
      </c>
      <c r="GK59" s="11" t="e">
        <f t="shared" si="111"/>
        <v>#DIV/0!</v>
      </c>
    </row>
    <row r="60" spans="1:193" x14ac:dyDescent="0.15">
      <c r="A60" s="17"/>
      <c r="P60" s="4"/>
      <c r="DK60" s="1" t="e">
        <f t="shared" si="59"/>
        <v>#DIV/0!</v>
      </c>
      <c r="DL60">
        <v>11.64</v>
      </c>
      <c r="DM60">
        <f t="shared" si="60"/>
        <v>0</v>
      </c>
      <c r="DN60" s="29">
        <v>0.122</v>
      </c>
      <c r="DO60">
        <v>0.48</v>
      </c>
      <c r="DP60">
        <v>1.1499999999999999</v>
      </c>
      <c r="DQ60">
        <f t="shared" si="61"/>
        <v>0</v>
      </c>
      <c r="DR60" t="e">
        <f t="shared" si="62"/>
        <v>#DIV/0!</v>
      </c>
      <c r="DS60">
        <f t="shared" si="63"/>
        <v>0</v>
      </c>
      <c r="DT60">
        <v>0.28899999999999998</v>
      </c>
      <c r="DU60">
        <f t="shared" si="64"/>
        <v>0.48</v>
      </c>
      <c r="DV60">
        <f t="shared" si="65"/>
        <v>1.1299999999999999</v>
      </c>
      <c r="DW60">
        <f t="shared" si="66"/>
        <v>0</v>
      </c>
      <c r="DX60" t="e">
        <f t="shared" si="67"/>
        <v>#DIV/0!</v>
      </c>
      <c r="DY60">
        <f t="shared" si="68"/>
        <v>0</v>
      </c>
      <c r="DZ60">
        <v>2.76</v>
      </c>
      <c r="EA60">
        <f t="shared" si="69"/>
        <v>0.4</v>
      </c>
      <c r="EB60">
        <v>1.1000000000000001</v>
      </c>
      <c r="EC60">
        <f t="shared" si="70"/>
        <v>0</v>
      </c>
      <c r="ED60" t="e">
        <f t="shared" si="71"/>
        <v>#DIV/0!</v>
      </c>
      <c r="EE60">
        <f t="shared" si="12"/>
        <v>0</v>
      </c>
      <c r="EF60">
        <f t="shared" si="72"/>
        <v>0</v>
      </c>
      <c r="EG60">
        <v>0.40500000000000003</v>
      </c>
      <c r="EH60">
        <v>1</v>
      </c>
      <c r="EI60">
        <f t="shared" si="73"/>
        <v>0</v>
      </c>
      <c r="EJ60" t="e">
        <f t="shared" si="74"/>
        <v>#DIV/0!</v>
      </c>
      <c r="EK60">
        <f t="shared" si="75"/>
        <v>0</v>
      </c>
      <c r="EL60">
        <f t="shared" si="76"/>
        <v>0</v>
      </c>
      <c r="EM60">
        <f t="shared" si="77"/>
        <v>0.3</v>
      </c>
      <c r="EN60">
        <f>1</f>
        <v>1</v>
      </c>
      <c r="EO60">
        <f t="shared" si="78"/>
        <v>0</v>
      </c>
      <c r="EP60" t="e">
        <f t="shared" si="79"/>
        <v>#DIV/0!</v>
      </c>
      <c r="EQ60" t="e">
        <f t="shared" si="80"/>
        <v>#DIV/0!</v>
      </c>
      <c r="ER60" t="e">
        <f t="shared" si="81"/>
        <v>#DIV/0!</v>
      </c>
      <c r="ES60" t="e">
        <f t="shared" si="82"/>
        <v>#DIV/0!</v>
      </c>
      <c r="ET60" t="e">
        <f t="shared" si="83"/>
        <v>#DIV/0!</v>
      </c>
      <c r="EU60" s="16">
        <f t="shared" si="84"/>
        <v>0</v>
      </c>
      <c r="EV60">
        <f t="shared" si="112"/>
        <v>0</v>
      </c>
      <c r="EW60" t="e">
        <f t="shared" si="85"/>
        <v>#DIV/0!</v>
      </c>
      <c r="EX60" t="e">
        <f t="shared" si="113"/>
        <v>#DIV/0!</v>
      </c>
      <c r="EY60" t="e">
        <f t="shared" si="86"/>
        <v>#DIV/0!</v>
      </c>
      <c r="EZ60" s="10" t="e">
        <f t="shared" si="87"/>
        <v>#DIV/0!</v>
      </c>
      <c r="FA60" s="1" t="e">
        <f t="shared" si="88"/>
        <v>#DIV/0!</v>
      </c>
      <c r="FB60" s="1" t="e">
        <f t="shared" si="89"/>
        <v>#DIV/0!</v>
      </c>
      <c r="FC60" s="1" t="e">
        <f t="shared" si="90"/>
        <v>#DIV/0!</v>
      </c>
      <c r="FG60" t="e">
        <f t="shared" si="91"/>
        <v>#DIV/0!</v>
      </c>
      <c r="FH60" t="e">
        <f t="shared" si="114"/>
        <v>#DIV/0!</v>
      </c>
      <c r="FI60" t="e">
        <f t="shared" si="92"/>
        <v>#DIV/0!</v>
      </c>
      <c r="FJ60" t="e">
        <f t="shared" si="93"/>
        <v>#DIV/0!</v>
      </c>
      <c r="FK60" s="7" t="e">
        <f t="shared" si="94"/>
        <v>#DIV/0!</v>
      </c>
      <c r="FL60" t="e">
        <f t="shared" si="95"/>
        <v>#DIV/0!</v>
      </c>
      <c r="FM60" t="e">
        <f t="shared" si="96"/>
        <v>#DIV/0!</v>
      </c>
      <c r="FO60" s="9" t="e">
        <f t="shared" si="97"/>
        <v>#DIV/0!</v>
      </c>
      <c r="FP60" s="9" t="e">
        <f t="shared" si="98"/>
        <v>#DIV/0!</v>
      </c>
      <c r="FS60" t="e">
        <f t="shared" si="99"/>
        <v>#DIV/0!</v>
      </c>
      <c r="FT60" t="e">
        <f t="shared" si="100"/>
        <v>#DIV/0!</v>
      </c>
      <c r="FW60" s="15" t="e">
        <f t="shared" si="101"/>
        <v>#DIV/0!</v>
      </c>
      <c r="FY60" s="15">
        <f t="shared" si="102"/>
        <v>0</v>
      </c>
      <c r="FZ60" s="15" t="e">
        <f t="shared" si="103"/>
        <v>#DIV/0!</v>
      </c>
      <c r="GB60" t="e">
        <f t="shared" si="104"/>
        <v>#DIV/0!</v>
      </c>
      <c r="GC60" t="e">
        <f t="shared" si="105"/>
        <v>#DIV/0!</v>
      </c>
      <c r="GD60" t="e">
        <f t="shared" si="106"/>
        <v>#DIV/0!</v>
      </c>
      <c r="GE60" t="e">
        <f t="shared" si="107"/>
        <v>#DIV/0!</v>
      </c>
      <c r="GF60" s="8" t="e">
        <f t="shared" si="108"/>
        <v>#DIV/0!</v>
      </c>
      <c r="GH60" s="5" t="e">
        <f t="shared" si="109"/>
        <v>#DIV/0!</v>
      </c>
      <c r="GJ60" s="11" t="e">
        <f t="shared" si="110"/>
        <v>#DIV/0!</v>
      </c>
      <c r="GK60" s="11" t="e">
        <f t="shared" si="111"/>
        <v>#DIV/0!</v>
      </c>
    </row>
    <row r="61" spans="1:193" x14ac:dyDescent="0.15">
      <c r="A61" s="17"/>
      <c r="P61" s="4"/>
      <c r="DK61" s="1" t="e">
        <f t="shared" si="59"/>
        <v>#DIV/0!</v>
      </c>
      <c r="DL61">
        <v>11.64</v>
      </c>
      <c r="DM61">
        <f t="shared" si="60"/>
        <v>0</v>
      </c>
      <c r="DN61" s="29">
        <v>0.122</v>
      </c>
      <c r="DO61">
        <v>0.48</v>
      </c>
      <c r="DP61">
        <v>1.1499999999999999</v>
      </c>
      <c r="DQ61">
        <f t="shared" si="61"/>
        <v>0</v>
      </c>
      <c r="DR61" t="e">
        <f t="shared" si="62"/>
        <v>#DIV/0!</v>
      </c>
      <c r="DS61">
        <f t="shared" si="63"/>
        <v>0</v>
      </c>
      <c r="DT61">
        <v>0.28899999999999998</v>
      </c>
      <c r="DU61">
        <f t="shared" si="64"/>
        <v>0.48</v>
      </c>
      <c r="DV61">
        <f t="shared" si="65"/>
        <v>1.1299999999999999</v>
      </c>
      <c r="DW61">
        <f t="shared" si="66"/>
        <v>0</v>
      </c>
      <c r="DX61" t="e">
        <f t="shared" si="67"/>
        <v>#DIV/0!</v>
      </c>
      <c r="DY61">
        <f t="shared" si="68"/>
        <v>0</v>
      </c>
      <c r="DZ61">
        <v>2.76</v>
      </c>
      <c r="EA61">
        <f t="shared" si="69"/>
        <v>0.4</v>
      </c>
      <c r="EB61">
        <v>1.1000000000000001</v>
      </c>
      <c r="EC61">
        <f t="shared" si="70"/>
        <v>0</v>
      </c>
      <c r="ED61" t="e">
        <f t="shared" si="71"/>
        <v>#DIV/0!</v>
      </c>
      <c r="EE61">
        <f t="shared" si="12"/>
        <v>0</v>
      </c>
      <c r="EF61">
        <f t="shared" si="72"/>
        <v>0</v>
      </c>
      <c r="EG61">
        <v>0.40500000000000003</v>
      </c>
      <c r="EH61">
        <v>1</v>
      </c>
      <c r="EI61">
        <f t="shared" si="73"/>
        <v>0</v>
      </c>
      <c r="EJ61" t="e">
        <f t="shared" si="74"/>
        <v>#DIV/0!</v>
      </c>
      <c r="EK61">
        <f t="shared" si="75"/>
        <v>0</v>
      </c>
      <c r="EL61">
        <f t="shared" si="76"/>
        <v>0</v>
      </c>
      <c r="EM61">
        <f t="shared" si="77"/>
        <v>0.3</v>
      </c>
      <c r="EN61">
        <f>1</f>
        <v>1</v>
      </c>
      <c r="EO61">
        <f t="shared" si="78"/>
        <v>0</v>
      </c>
      <c r="EP61" t="e">
        <f t="shared" si="79"/>
        <v>#DIV/0!</v>
      </c>
      <c r="EQ61" t="e">
        <f t="shared" si="80"/>
        <v>#DIV/0!</v>
      </c>
      <c r="ER61" t="e">
        <f t="shared" si="81"/>
        <v>#DIV/0!</v>
      </c>
      <c r="ES61" t="e">
        <f t="shared" si="82"/>
        <v>#DIV/0!</v>
      </c>
      <c r="ET61" t="e">
        <f t="shared" si="83"/>
        <v>#DIV/0!</v>
      </c>
      <c r="EU61" s="16">
        <f t="shared" si="84"/>
        <v>0</v>
      </c>
      <c r="EV61">
        <f t="shared" si="112"/>
        <v>0</v>
      </c>
      <c r="EW61" t="e">
        <f t="shared" si="85"/>
        <v>#DIV/0!</v>
      </c>
      <c r="EX61" t="e">
        <f t="shared" si="113"/>
        <v>#DIV/0!</v>
      </c>
      <c r="EY61" t="e">
        <f t="shared" si="86"/>
        <v>#DIV/0!</v>
      </c>
      <c r="EZ61" s="10" t="e">
        <f t="shared" si="87"/>
        <v>#DIV/0!</v>
      </c>
      <c r="FA61" s="1" t="e">
        <f t="shared" si="88"/>
        <v>#DIV/0!</v>
      </c>
      <c r="FB61" s="1" t="e">
        <f t="shared" si="89"/>
        <v>#DIV/0!</v>
      </c>
      <c r="FC61" s="1" t="e">
        <f t="shared" si="90"/>
        <v>#DIV/0!</v>
      </c>
      <c r="FG61" t="e">
        <f t="shared" si="91"/>
        <v>#DIV/0!</v>
      </c>
      <c r="FH61" t="e">
        <f t="shared" si="114"/>
        <v>#DIV/0!</v>
      </c>
      <c r="FI61" t="e">
        <f t="shared" si="92"/>
        <v>#DIV/0!</v>
      </c>
      <c r="FJ61" t="e">
        <f t="shared" si="93"/>
        <v>#DIV/0!</v>
      </c>
      <c r="FK61" s="7" t="e">
        <f t="shared" si="94"/>
        <v>#DIV/0!</v>
      </c>
      <c r="FL61" t="e">
        <f t="shared" si="95"/>
        <v>#DIV/0!</v>
      </c>
      <c r="FM61" t="e">
        <f t="shared" si="96"/>
        <v>#DIV/0!</v>
      </c>
      <c r="FO61" s="9" t="e">
        <f t="shared" si="97"/>
        <v>#DIV/0!</v>
      </c>
      <c r="FP61" s="9" t="e">
        <f t="shared" si="98"/>
        <v>#DIV/0!</v>
      </c>
      <c r="FS61" t="e">
        <f t="shared" si="99"/>
        <v>#DIV/0!</v>
      </c>
      <c r="FT61" t="e">
        <f t="shared" si="100"/>
        <v>#DIV/0!</v>
      </c>
      <c r="FW61" s="15" t="e">
        <f t="shared" si="101"/>
        <v>#DIV/0!</v>
      </c>
      <c r="FY61" s="15">
        <f t="shared" si="102"/>
        <v>0</v>
      </c>
      <c r="FZ61" s="15" t="e">
        <f t="shared" si="103"/>
        <v>#DIV/0!</v>
      </c>
      <c r="GB61" t="e">
        <f t="shared" si="104"/>
        <v>#DIV/0!</v>
      </c>
      <c r="GC61" t="e">
        <f t="shared" si="105"/>
        <v>#DIV/0!</v>
      </c>
      <c r="GD61" t="e">
        <f t="shared" si="106"/>
        <v>#DIV/0!</v>
      </c>
      <c r="GE61" t="e">
        <f t="shared" si="107"/>
        <v>#DIV/0!</v>
      </c>
      <c r="GF61" s="8" t="e">
        <f t="shared" si="108"/>
        <v>#DIV/0!</v>
      </c>
      <c r="GH61" s="5" t="e">
        <f t="shared" si="109"/>
        <v>#DIV/0!</v>
      </c>
      <c r="GJ61" s="11" t="e">
        <f t="shared" si="110"/>
        <v>#DIV/0!</v>
      </c>
      <c r="GK61" s="11" t="e">
        <f t="shared" si="111"/>
        <v>#DIV/0!</v>
      </c>
    </row>
    <row r="62" spans="1:193" x14ac:dyDescent="0.15">
      <c r="A62" s="17"/>
      <c r="P62" s="4"/>
      <c r="DK62" s="1" t="e">
        <f t="shared" si="59"/>
        <v>#DIV/0!</v>
      </c>
      <c r="DL62">
        <v>11.64</v>
      </c>
      <c r="DM62">
        <f t="shared" si="60"/>
        <v>0</v>
      </c>
      <c r="DN62" s="29">
        <v>0.122</v>
      </c>
      <c r="DO62">
        <v>0.48</v>
      </c>
      <c r="DP62">
        <v>1.1499999999999999</v>
      </c>
      <c r="DQ62">
        <f t="shared" si="61"/>
        <v>0</v>
      </c>
      <c r="DR62" t="e">
        <f t="shared" si="62"/>
        <v>#DIV/0!</v>
      </c>
      <c r="DS62">
        <f t="shared" si="63"/>
        <v>0</v>
      </c>
      <c r="DT62">
        <v>0.28899999999999998</v>
      </c>
      <c r="DU62">
        <f t="shared" si="64"/>
        <v>0.48</v>
      </c>
      <c r="DV62">
        <f t="shared" si="65"/>
        <v>1.1299999999999999</v>
      </c>
      <c r="DW62">
        <f t="shared" si="66"/>
        <v>0</v>
      </c>
      <c r="DX62" t="e">
        <f t="shared" si="67"/>
        <v>#DIV/0!</v>
      </c>
      <c r="DY62">
        <f t="shared" si="68"/>
        <v>0</v>
      </c>
      <c r="DZ62">
        <v>2.76</v>
      </c>
      <c r="EA62">
        <f t="shared" si="69"/>
        <v>0.4</v>
      </c>
      <c r="EB62">
        <v>1.1000000000000001</v>
      </c>
      <c r="EC62">
        <f t="shared" si="70"/>
        <v>0</v>
      </c>
      <c r="ED62" t="e">
        <f t="shared" si="71"/>
        <v>#DIV/0!</v>
      </c>
      <c r="EE62">
        <f t="shared" si="12"/>
        <v>0</v>
      </c>
      <c r="EF62">
        <f t="shared" si="72"/>
        <v>0</v>
      </c>
      <c r="EG62">
        <v>0.40500000000000003</v>
      </c>
      <c r="EH62">
        <v>1</v>
      </c>
      <c r="EI62">
        <f t="shared" si="73"/>
        <v>0</v>
      </c>
      <c r="EJ62" t="e">
        <f t="shared" si="74"/>
        <v>#DIV/0!</v>
      </c>
      <c r="EK62">
        <f t="shared" si="75"/>
        <v>0</v>
      </c>
      <c r="EL62">
        <f t="shared" si="76"/>
        <v>0</v>
      </c>
      <c r="EM62">
        <f t="shared" si="77"/>
        <v>0.3</v>
      </c>
      <c r="EN62">
        <f>1</f>
        <v>1</v>
      </c>
      <c r="EO62">
        <f t="shared" si="78"/>
        <v>0</v>
      </c>
      <c r="EP62" t="e">
        <f t="shared" si="79"/>
        <v>#DIV/0!</v>
      </c>
      <c r="EQ62" t="e">
        <f t="shared" si="80"/>
        <v>#DIV/0!</v>
      </c>
      <c r="ER62" t="e">
        <f t="shared" si="81"/>
        <v>#DIV/0!</v>
      </c>
      <c r="ES62" t="e">
        <f t="shared" si="82"/>
        <v>#DIV/0!</v>
      </c>
      <c r="ET62" t="e">
        <f t="shared" si="83"/>
        <v>#DIV/0!</v>
      </c>
      <c r="EU62" s="16">
        <f t="shared" si="84"/>
        <v>0</v>
      </c>
      <c r="EV62">
        <f t="shared" si="112"/>
        <v>0</v>
      </c>
      <c r="EW62" t="e">
        <f t="shared" si="85"/>
        <v>#DIV/0!</v>
      </c>
      <c r="EX62" t="e">
        <f t="shared" si="113"/>
        <v>#DIV/0!</v>
      </c>
      <c r="EY62" t="e">
        <f t="shared" si="86"/>
        <v>#DIV/0!</v>
      </c>
      <c r="EZ62" s="10" t="e">
        <f t="shared" si="87"/>
        <v>#DIV/0!</v>
      </c>
      <c r="FA62" s="1" t="e">
        <f t="shared" si="88"/>
        <v>#DIV/0!</v>
      </c>
      <c r="FB62" s="1" t="e">
        <f t="shared" si="89"/>
        <v>#DIV/0!</v>
      </c>
      <c r="FC62" s="1" t="e">
        <f t="shared" si="90"/>
        <v>#DIV/0!</v>
      </c>
      <c r="FG62" t="e">
        <f t="shared" si="91"/>
        <v>#DIV/0!</v>
      </c>
      <c r="FH62" t="e">
        <f t="shared" si="114"/>
        <v>#DIV/0!</v>
      </c>
      <c r="FI62" t="e">
        <f t="shared" si="92"/>
        <v>#DIV/0!</v>
      </c>
      <c r="FJ62" t="e">
        <f t="shared" si="93"/>
        <v>#DIV/0!</v>
      </c>
      <c r="FK62" s="7" t="e">
        <f t="shared" si="94"/>
        <v>#DIV/0!</v>
      </c>
      <c r="FL62" t="e">
        <f t="shared" si="95"/>
        <v>#DIV/0!</v>
      </c>
      <c r="FM62" t="e">
        <f t="shared" si="96"/>
        <v>#DIV/0!</v>
      </c>
      <c r="FO62" s="9" t="e">
        <f t="shared" si="97"/>
        <v>#DIV/0!</v>
      </c>
      <c r="FP62" s="9" t="e">
        <f t="shared" si="98"/>
        <v>#DIV/0!</v>
      </c>
      <c r="FS62" t="e">
        <f t="shared" si="99"/>
        <v>#DIV/0!</v>
      </c>
      <c r="FT62" t="e">
        <f t="shared" si="100"/>
        <v>#DIV/0!</v>
      </c>
      <c r="FW62" s="15" t="e">
        <f t="shared" si="101"/>
        <v>#DIV/0!</v>
      </c>
      <c r="FY62" s="15">
        <f t="shared" si="102"/>
        <v>0</v>
      </c>
      <c r="FZ62" s="15" t="e">
        <f t="shared" si="103"/>
        <v>#DIV/0!</v>
      </c>
      <c r="GB62" t="e">
        <f t="shared" si="104"/>
        <v>#DIV/0!</v>
      </c>
      <c r="GC62" t="e">
        <f t="shared" si="105"/>
        <v>#DIV/0!</v>
      </c>
      <c r="GD62" t="e">
        <f t="shared" si="106"/>
        <v>#DIV/0!</v>
      </c>
      <c r="GE62" t="e">
        <f t="shared" si="107"/>
        <v>#DIV/0!</v>
      </c>
      <c r="GF62" s="8" t="e">
        <f t="shared" si="108"/>
        <v>#DIV/0!</v>
      </c>
      <c r="GH62" s="5" t="e">
        <f t="shared" si="109"/>
        <v>#DIV/0!</v>
      </c>
      <c r="GJ62" s="11" t="e">
        <f t="shared" si="110"/>
        <v>#DIV/0!</v>
      </c>
      <c r="GK62" s="11" t="e">
        <f t="shared" si="111"/>
        <v>#DIV/0!</v>
      </c>
    </row>
    <row r="63" spans="1:193" x14ac:dyDescent="0.15">
      <c r="A63" s="17"/>
      <c r="P63" s="4"/>
      <c r="DK63" s="1" t="e">
        <f t="shared" si="59"/>
        <v>#DIV/0!</v>
      </c>
      <c r="DL63">
        <v>11.64</v>
      </c>
      <c r="DM63">
        <f t="shared" si="60"/>
        <v>0</v>
      </c>
      <c r="DN63" s="29">
        <v>0.122</v>
      </c>
      <c r="DO63">
        <v>0.48</v>
      </c>
      <c r="DP63">
        <v>1.1499999999999999</v>
      </c>
      <c r="DQ63">
        <f t="shared" si="61"/>
        <v>0</v>
      </c>
      <c r="DR63" t="e">
        <f t="shared" si="62"/>
        <v>#DIV/0!</v>
      </c>
      <c r="DS63">
        <f t="shared" si="63"/>
        <v>0</v>
      </c>
      <c r="DT63">
        <v>0.28899999999999998</v>
      </c>
      <c r="DU63">
        <f t="shared" si="64"/>
        <v>0.48</v>
      </c>
      <c r="DV63">
        <f t="shared" si="65"/>
        <v>1.1299999999999999</v>
      </c>
      <c r="DW63">
        <f t="shared" si="66"/>
        <v>0</v>
      </c>
      <c r="DX63" t="e">
        <f t="shared" si="67"/>
        <v>#DIV/0!</v>
      </c>
      <c r="DY63">
        <f t="shared" si="68"/>
        <v>0</v>
      </c>
      <c r="DZ63">
        <v>2.76</v>
      </c>
      <c r="EA63">
        <f t="shared" si="69"/>
        <v>0.4</v>
      </c>
      <c r="EB63">
        <v>1.1000000000000001</v>
      </c>
      <c r="EC63">
        <f t="shared" si="70"/>
        <v>0</v>
      </c>
      <c r="ED63" t="e">
        <f t="shared" si="71"/>
        <v>#DIV/0!</v>
      </c>
      <c r="EE63">
        <f t="shared" si="12"/>
        <v>0</v>
      </c>
      <c r="EF63">
        <f t="shared" si="72"/>
        <v>0</v>
      </c>
      <c r="EG63">
        <v>0.40500000000000003</v>
      </c>
      <c r="EH63">
        <v>1</v>
      </c>
      <c r="EI63">
        <f t="shared" si="73"/>
        <v>0</v>
      </c>
      <c r="EJ63" t="e">
        <f t="shared" si="74"/>
        <v>#DIV/0!</v>
      </c>
      <c r="EK63">
        <f t="shared" si="75"/>
        <v>0</v>
      </c>
      <c r="EL63">
        <f t="shared" si="76"/>
        <v>0</v>
      </c>
      <c r="EM63">
        <f t="shared" si="77"/>
        <v>0.3</v>
      </c>
      <c r="EN63">
        <f>1</f>
        <v>1</v>
      </c>
      <c r="EO63">
        <f t="shared" si="78"/>
        <v>0</v>
      </c>
      <c r="EP63" t="e">
        <f t="shared" si="79"/>
        <v>#DIV/0!</v>
      </c>
      <c r="EQ63" t="e">
        <f t="shared" si="80"/>
        <v>#DIV/0!</v>
      </c>
      <c r="ER63" t="e">
        <f t="shared" si="81"/>
        <v>#DIV/0!</v>
      </c>
      <c r="ES63" t="e">
        <f t="shared" si="82"/>
        <v>#DIV/0!</v>
      </c>
      <c r="ET63" t="e">
        <f t="shared" si="83"/>
        <v>#DIV/0!</v>
      </c>
      <c r="EU63" s="16">
        <f t="shared" si="84"/>
        <v>0</v>
      </c>
      <c r="EV63">
        <f t="shared" si="112"/>
        <v>0</v>
      </c>
      <c r="EW63" t="e">
        <f t="shared" si="85"/>
        <v>#DIV/0!</v>
      </c>
      <c r="EX63" t="e">
        <f t="shared" si="113"/>
        <v>#DIV/0!</v>
      </c>
      <c r="EY63" t="e">
        <f t="shared" si="86"/>
        <v>#DIV/0!</v>
      </c>
      <c r="EZ63" s="10" t="e">
        <f t="shared" si="87"/>
        <v>#DIV/0!</v>
      </c>
      <c r="FA63" s="1" t="e">
        <f t="shared" si="88"/>
        <v>#DIV/0!</v>
      </c>
      <c r="FB63" s="1" t="e">
        <f t="shared" si="89"/>
        <v>#DIV/0!</v>
      </c>
      <c r="FC63" s="1" t="e">
        <f t="shared" si="90"/>
        <v>#DIV/0!</v>
      </c>
      <c r="FG63" t="e">
        <f t="shared" si="91"/>
        <v>#DIV/0!</v>
      </c>
      <c r="FH63" t="e">
        <f t="shared" si="114"/>
        <v>#DIV/0!</v>
      </c>
      <c r="FI63" t="e">
        <f t="shared" si="92"/>
        <v>#DIV/0!</v>
      </c>
      <c r="FJ63" t="e">
        <f t="shared" si="93"/>
        <v>#DIV/0!</v>
      </c>
      <c r="FK63" s="7" t="e">
        <f t="shared" si="94"/>
        <v>#DIV/0!</v>
      </c>
      <c r="FL63" t="e">
        <f t="shared" si="95"/>
        <v>#DIV/0!</v>
      </c>
      <c r="FM63" t="e">
        <f t="shared" si="96"/>
        <v>#DIV/0!</v>
      </c>
      <c r="FO63" s="9" t="e">
        <f t="shared" si="97"/>
        <v>#DIV/0!</v>
      </c>
      <c r="FP63" s="9" t="e">
        <f t="shared" si="98"/>
        <v>#DIV/0!</v>
      </c>
      <c r="FS63" t="e">
        <f t="shared" si="99"/>
        <v>#DIV/0!</v>
      </c>
      <c r="FT63" t="e">
        <f t="shared" si="100"/>
        <v>#DIV/0!</v>
      </c>
      <c r="FW63" s="15" t="e">
        <f t="shared" si="101"/>
        <v>#DIV/0!</v>
      </c>
      <c r="FY63" s="15">
        <f t="shared" si="102"/>
        <v>0</v>
      </c>
      <c r="FZ63" s="15" t="e">
        <f t="shared" si="103"/>
        <v>#DIV/0!</v>
      </c>
      <c r="GB63" t="e">
        <f t="shared" si="104"/>
        <v>#DIV/0!</v>
      </c>
      <c r="GC63" t="e">
        <f t="shared" si="105"/>
        <v>#DIV/0!</v>
      </c>
      <c r="GD63" t="e">
        <f t="shared" si="106"/>
        <v>#DIV/0!</v>
      </c>
      <c r="GE63" t="e">
        <f t="shared" si="107"/>
        <v>#DIV/0!</v>
      </c>
      <c r="GF63" s="8" t="e">
        <f t="shared" si="108"/>
        <v>#DIV/0!</v>
      </c>
      <c r="GH63" s="5" t="e">
        <f t="shared" si="109"/>
        <v>#DIV/0!</v>
      </c>
      <c r="GJ63" s="11" t="e">
        <f t="shared" si="110"/>
        <v>#DIV/0!</v>
      </c>
      <c r="GK63" s="11" t="e">
        <f t="shared" si="111"/>
        <v>#DIV/0!</v>
      </c>
    </row>
    <row r="64" spans="1:193" x14ac:dyDescent="0.15">
      <c r="A64" s="17"/>
      <c r="P64" s="4"/>
      <c r="DK64" s="1" t="e">
        <f t="shared" si="59"/>
        <v>#DIV/0!</v>
      </c>
      <c r="DL64">
        <v>11.64</v>
      </c>
      <c r="DM64">
        <f t="shared" si="60"/>
        <v>0</v>
      </c>
      <c r="DN64" s="29">
        <v>0.122</v>
      </c>
      <c r="DO64">
        <v>0.48</v>
      </c>
      <c r="DP64">
        <v>1.1499999999999999</v>
      </c>
      <c r="DQ64">
        <f t="shared" si="61"/>
        <v>0</v>
      </c>
      <c r="DR64" t="e">
        <f t="shared" si="62"/>
        <v>#DIV/0!</v>
      </c>
      <c r="DS64">
        <f t="shared" si="63"/>
        <v>0</v>
      </c>
      <c r="DT64">
        <v>0.28899999999999998</v>
      </c>
      <c r="DU64">
        <f t="shared" si="64"/>
        <v>0.48</v>
      </c>
      <c r="DV64">
        <f t="shared" si="65"/>
        <v>1.1299999999999999</v>
      </c>
      <c r="DW64">
        <f t="shared" si="66"/>
        <v>0</v>
      </c>
      <c r="DX64" t="e">
        <f t="shared" si="67"/>
        <v>#DIV/0!</v>
      </c>
      <c r="DY64">
        <f t="shared" si="68"/>
        <v>0</v>
      </c>
      <c r="DZ64">
        <v>2.76</v>
      </c>
      <c r="EA64">
        <f t="shared" si="69"/>
        <v>0.4</v>
      </c>
      <c r="EB64">
        <v>1.1000000000000001</v>
      </c>
      <c r="EC64">
        <f t="shared" si="70"/>
        <v>0</v>
      </c>
      <c r="ED64" t="e">
        <f t="shared" si="71"/>
        <v>#DIV/0!</v>
      </c>
      <c r="EE64">
        <f t="shared" si="12"/>
        <v>0</v>
      </c>
      <c r="EF64">
        <f t="shared" si="72"/>
        <v>0</v>
      </c>
      <c r="EG64">
        <v>0.40500000000000003</v>
      </c>
      <c r="EH64">
        <v>1</v>
      </c>
      <c r="EI64">
        <f t="shared" si="73"/>
        <v>0</v>
      </c>
      <c r="EJ64" t="e">
        <f t="shared" si="74"/>
        <v>#DIV/0!</v>
      </c>
      <c r="EK64">
        <f t="shared" si="75"/>
        <v>0</v>
      </c>
      <c r="EL64">
        <f t="shared" si="76"/>
        <v>0</v>
      </c>
      <c r="EM64">
        <f t="shared" si="77"/>
        <v>0.3</v>
      </c>
      <c r="EN64">
        <f>1</f>
        <v>1</v>
      </c>
      <c r="EO64">
        <f t="shared" si="78"/>
        <v>0</v>
      </c>
      <c r="EP64" t="e">
        <f t="shared" si="79"/>
        <v>#DIV/0!</v>
      </c>
      <c r="EQ64" t="e">
        <f t="shared" si="80"/>
        <v>#DIV/0!</v>
      </c>
      <c r="ER64" t="e">
        <f t="shared" si="81"/>
        <v>#DIV/0!</v>
      </c>
      <c r="ES64" t="e">
        <f t="shared" si="82"/>
        <v>#DIV/0!</v>
      </c>
      <c r="ET64" t="e">
        <f t="shared" si="83"/>
        <v>#DIV/0!</v>
      </c>
      <c r="EU64" s="16">
        <f t="shared" si="84"/>
        <v>0</v>
      </c>
      <c r="EV64">
        <f t="shared" si="112"/>
        <v>0</v>
      </c>
      <c r="EW64" t="e">
        <f t="shared" si="85"/>
        <v>#DIV/0!</v>
      </c>
      <c r="EX64" t="e">
        <f t="shared" si="113"/>
        <v>#DIV/0!</v>
      </c>
      <c r="EY64" t="e">
        <f t="shared" si="86"/>
        <v>#DIV/0!</v>
      </c>
      <c r="EZ64" s="10" t="e">
        <f t="shared" si="87"/>
        <v>#DIV/0!</v>
      </c>
      <c r="FA64" s="1" t="e">
        <f t="shared" si="88"/>
        <v>#DIV/0!</v>
      </c>
      <c r="FB64" s="1" t="e">
        <f t="shared" si="89"/>
        <v>#DIV/0!</v>
      </c>
      <c r="FC64" s="1" t="e">
        <f t="shared" si="90"/>
        <v>#DIV/0!</v>
      </c>
      <c r="FG64" t="e">
        <f t="shared" si="91"/>
        <v>#DIV/0!</v>
      </c>
      <c r="FH64" t="e">
        <f t="shared" si="114"/>
        <v>#DIV/0!</v>
      </c>
      <c r="FI64" t="e">
        <f t="shared" si="92"/>
        <v>#DIV/0!</v>
      </c>
      <c r="FJ64" t="e">
        <f t="shared" si="93"/>
        <v>#DIV/0!</v>
      </c>
      <c r="FK64" s="7" t="e">
        <f t="shared" si="94"/>
        <v>#DIV/0!</v>
      </c>
      <c r="FL64" t="e">
        <f t="shared" si="95"/>
        <v>#DIV/0!</v>
      </c>
      <c r="FM64" t="e">
        <f t="shared" si="96"/>
        <v>#DIV/0!</v>
      </c>
      <c r="FO64" s="9" t="e">
        <f t="shared" si="97"/>
        <v>#DIV/0!</v>
      </c>
      <c r="FP64" s="9" t="e">
        <f t="shared" si="98"/>
        <v>#DIV/0!</v>
      </c>
      <c r="FS64" t="e">
        <f t="shared" si="99"/>
        <v>#DIV/0!</v>
      </c>
      <c r="FT64" t="e">
        <f t="shared" si="100"/>
        <v>#DIV/0!</v>
      </c>
      <c r="FW64" s="15" t="e">
        <f t="shared" si="101"/>
        <v>#DIV/0!</v>
      </c>
      <c r="FY64" s="15">
        <f t="shared" si="102"/>
        <v>0</v>
      </c>
      <c r="FZ64" s="15" t="e">
        <f t="shared" si="103"/>
        <v>#DIV/0!</v>
      </c>
      <c r="GB64" t="e">
        <f t="shared" si="104"/>
        <v>#DIV/0!</v>
      </c>
      <c r="GC64" t="e">
        <f t="shared" si="105"/>
        <v>#DIV/0!</v>
      </c>
      <c r="GD64" t="e">
        <f t="shared" si="106"/>
        <v>#DIV/0!</v>
      </c>
      <c r="GE64" t="e">
        <f t="shared" si="107"/>
        <v>#DIV/0!</v>
      </c>
      <c r="GF64" s="8" t="e">
        <f t="shared" si="108"/>
        <v>#DIV/0!</v>
      </c>
      <c r="GH64" s="5" t="e">
        <f t="shared" si="109"/>
        <v>#DIV/0!</v>
      </c>
      <c r="GJ64" s="11" t="e">
        <f t="shared" si="110"/>
        <v>#DIV/0!</v>
      </c>
      <c r="GK64" s="11" t="e">
        <f t="shared" si="111"/>
        <v>#DIV/0!</v>
      </c>
    </row>
    <row r="65" spans="1:193" x14ac:dyDescent="0.15">
      <c r="A65" s="17"/>
      <c r="P65" s="4"/>
      <c r="DK65" s="1" t="e">
        <f t="shared" si="59"/>
        <v>#DIV/0!</v>
      </c>
      <c r="DL65">
        <v>11.64</v>
      </c>
      <c r="DM65">
        <f t="shared" si="60"/>
        <v>0</v>
      </c>
      <c r="DN65" s="29">
        <v>0.122</v>
      </c>
      <c r="DO65">
        <v>0.48</v>
      </c>
      <c r="DP65">
        <v>1.1499999999999999</v>
      </c>
      <c r="DQ65">
        <f t="shared" si="61"/>
        <v>0</v>
      </c>
      <c r="DR65" t="e">
        <f t="shared" si="62"/>
        <v>#DIV/0!</v>
      </c>
      <c r="DS65">
        <f t="shared" si="63"/>
        <v>0</v>
      </c>
      <c r="DT65">
        <v>0.28899999999999998</v>
      </c>
      <c r="DU65">
        <f t="shared" si="64"/>
        <v>0.48</v>
      </c>
      <c r="DV65">
        <f t="shared" si="65"/>
        <v>1.1299999999999999</v>
      </c>
      <c r="DW65">
        <f t="shared" si="66"/>
        <v>0</v>
      </c>
      <c r="DX65" t="e">
        <f t="shared" si="67"/>
        <v>#DIV/0!</v>
      </c>
      <c r="DY65">
        <f t="shared" si="68"/>
        <v>0</v>
      </c>
      <c r="DZ65">
        <v>2.76</v>
      </c>
      <c r="EA65">
        <f t="shared" si="69"/>
        <v>0.4</v>
      </c>
      <c r="EB65">
        <v>1.1000000000000001</v>
      </c>
      <c r="EC65">
        <f t="shared" si="70"/>
        <v>0</v>
      </c>
      <c r="ED65" t="e">
        <f t="shared" si="71"/>
        <v>#DIV/0!</v>
      </c>
      <c r="EE65">
        <f t="shared" si="12"/>
        <v>0</v>
      </c>
      <c r="EF65">
        <f t="shared" si="72"/>
        <v>0</v>
      </c>
      <c r="EG65">
        <v>0.40500000000000003</v>
      </c>
      <c r="EH65">
        <v>1</v>
      </c>
      <c r="EI65">
        <f t="shared" si="73"/>
        <v>0</v>
      </c>
      <c r="EJ65" t="e">
        <f t="shared" si="74"/>
        <v>#DIV/0!</v>
      </c>
      <c r="EK65">
        <f t="shared" si="75"/>
        <v>0</v>
      </c>
      <c r="EL65">
        <f t="shared" si="76"/>
        <v>0</v>
      </c>
      <c r="EM65">
        <f t="shared" si="77"/>
        <v>0.3</v>
      </c>
      <c r="EN65">
        <f>1</f>
        <v>1</v>
      </c>
      <c r="EO65">
        <f t="shared" si="78"/>
        <v>0</v>
      </c>
      <c r="EP65" t="e">
        <f t="shared" si="79"/>
        <v>#DIV/0!</v>
      </c>
      <c r="EQ65" t="e">
        <f t="shared" si="80"/>
        <v>#DIV/0!</v>
      </c>
      <c r="ER65" t="e">
        <f t="shared" si="81"/>
        <v>#DIV/0!</v>
      </c>
      <c r="ES65" t="e">
        <f t="shared" si="82"/>
        <v>#DIV/0!</v>
      </c>
      <c r="ET65" t="e">
        <f t="shared" si="83"/>
        <v>#DIV/0!</v>
      </c>
      <c r="EU65" s="16">
        <f t="shared" si="84"/>
        <v>0</v>
      </c>
      <c r="EV65">
        <f t="shared" si="112"/>
        <v>0</v>
      </c>
      <c r="EW65" t="e">
        <f t="shared" si="85"/>
        <v>#DIV/0!</v>
      </c>
      <c r="EX65" t="e">
        <f t="shared" si="113"/>
        <v>#DIV/0!</v>
      </c>
      <c r="EY65" t="e">
        <f t="shared" si="86"/>
        <v>#DIV/0!</v>
      </c>
      <c r="EZ65" s="10" t="e">
        <f t="shared" si="87"/>
        <v>#DIV/0!</v>
      </c>
      <c r="FA65" s="1" t="e">
        <f t="shared" si="88"/>
        <v>#DIV/0!</v>
      </c>
      <c r="FB65" s="1" t="e">
        <f t="shared" si="89"/>
        <v>#DIV/0!</v>
      </c>
      <c r="FC65" s="1" t="e">
        <f t="shared" si="90"/>
        <v>#DIV/0!</v>
      </c>
      <c r="FG65" t="e">
        <f t="shared" si="91"/>
        <v>#DIV/0!</v>
      </c>
      <c r="FH65" t="e">
        <f t="shared" si="114"/>
        <v>#DIV/0!</v>
      </c>
      <c r="FI65" t="e">
        <f t="shared" si="92"/>
        <v>#DIV/0!</v>
      </c>
      <c r="FJ65" t="e">
        <f t="shared" si="93"/>
        <v>#DIV/0!</v>
      </c>
      <c r="FK65" s="7" t="e">
        <f t="shared" si="94"/>
        <v>#DIV/0!</v>
      </c>
      <c r="FL65" t="e">
        <f t="shared" si="95"/>
        <v>#DIV/0!</v>
      </c>
      <c r="FM65" t="e">
        <f t="shared" si="96"/>
        <v>#DIV/0!</v>
      </c>
      <c r="FO65" s="9" t="e">
        <f t="shared" si="97"/>
        <v>#DIV/0!</v>
      </c>
      <c r="FP65" s="9" t="e">
        <f t="shared" si="98"/>
        <v>#DIV/0!</v>
      </c>
      <c r="FS65" t="e">
        <f t="shared" si="99"/>
        <v>#DIV/0!</v>
      </c>
      <c r="FT65" t="e">
        <f t="shared" si="100"/>
        <v>#DIV/0!</v>
      </c>
      <c r="FW65" s="15" t="e">
        <f t="shared" si="101"/>
        <v>#DIV/0!</v>
      </c>
      <c r="FY65" s="15">
        <f t="shared" si="102"/>
        <v>0</v>
      </c>
      <c r="FZ65" s="15" t="e">
        <f t="shared" si="103"/>
        <v>#DIV/0!</v>
      </c>
      <c r="GB65" t="e">
        <f t="shared" si="104"/>
        <v>#DIV/0!</v>
      </c>
      <c r="GC65" t="e">
        <f t="shared" si="105"/>
        <v>#DIV/0!</v>
      </c>
      <c r="GD65" t="e">
        <f t="shared" si="106"/>
        <v>#DIV/0!</v>
      </c>
      <c r="GE65" t="e">
        <f t="shared" si="107"/>
        <v>#DIV/0!</v>
      </c>
      <c r="GF65" s="8" t="e">
        <f t="shared" si="108"/>
        <v>#DIV/0!</v>
      </c>
      <c r="GH65" s="5" t="e">
        <f t="shared" si="109"/>
        <v>#DIV/0!</v>
      </c>
      <c r="GJ65" s="11" t="e">
        <f t="shared" si="110"/>
        <v>#DIV/0!</v>
      </c>
      <c r="GK65" s="11" t="e">
        <f t="shared" si="111"/>
        <v>#DIV/0!</v>
      </c>
    </row>
    <row r="66" spans="1:193" x14ac:dyDescent="0.15">
      <c r="A66" s="17"/>
      <c r="P66" s="4"/>
      <c r="DK66" s="1" t="e">
        <f t="shared" si="59"/>
        <v>#DIV/0!</v>
      </c>
      <c r="DL66">
        <v>11.64</v>
      </c>
      <c r="DM66">
        <f t="shared" si="60"/>
        <v>0</v>
      </c>
      <c r="DN66" s="29">
        <v>0.122</v>
      </c>
      <c r="DO66">
        <v>0.48</v>
      </c>
      <c r="DP66">
        <v>1.1499999999999999</v>
      </c>
      <c r="DQ66">
        <f t="shared" si="61"/>
        <v>0</v>
      </c>
      <c r="DR66" t="e">
        <f t="shared" si="62"/>
        <v>#DIV/0!</v>
      </c>
      <c r="DS66">
        <f t="shared" si="63"/>
        <v>0</v>
      </c>
      <c r="DT66">
        <v>0.28899999999999998</v>
      </c>
      <c r="DU66">
        <f t="shared" si="64"/>
        <v>0.48</v>
      </c>
      <c r="DV66">
        <f t="shared" si="65"/>
        <v>1.1299999999999999</v>
      </c>
      <c r="DW66">
        <f t="shared" si="66"/>
        <v>0</v>
      </c>
      <c r="DX66" t="e">
        <f t="shared" si="67"/>
        <v>#DIV/0!</v>
      </c>
      <c r="DY66">
        <f t="shared" si="68"/>
        <v>0</v>
      </c>
      <c r="DZ66">
        <v>2.76</v>
      </c>
      <c r="EA66">
        <f t="shared" si="69"/>
        <v>0.4</v>
      </c>
      <c r="EB66">
        <v>1.1000000000000001</v>
      </c>
      <c r="EC66">
        <f t="shared" si="70"/>
        <v>0</v>
      </c>
      <c r="ED66" t="e">
        <f t="shared" si="71"/>
        <v>#DIV/0!</v>
      </c>
      <c r="EE66">
        <f t="shared" si="12"/>
        <v>0</v>
      </c>
      <c r="EF66">
        <f t="shared" si="72"/>
        <v>0</v>
      </c>
      <c r="EG66">
        <v>0.40500000000000003</v>
      </c>
      <c r="EH66">
        <v>1</v>
      </c>
      <c r="EI66">
        <f t="shared" si="73"/>
        <v>0</v>
      </c>
      <c r="EJ66" t="e">
        <f t="shared" si="74"/>
        <v>#DIV/0!</v>
      </c>
      <c r="EK66">
        <f t="shared" si="75"/>
        <v>0</v>
      </c>
      <c r="EL66">
        <f t="shared" si="76"/>
        <v>0</v>
      </c>
      <c r="EM66">
        <f t="shared" si="77"/>
        <v>0.3</v>
      </c>
      <c r="EN66">
        <f>1</f>
        <v>1</v>
      </c>
      <c r="EO66">
        <f t="shared" si="78"/>
        <v>0</v>
      </c>
      <c r="EP66" t="e">
        <f t="shared" si="79"/>
        <v>#DIV/0!</v>
      </c>
      <c r="EQ66" t="e">
        <f t="shared" si="80"/>
        <v>#DIV/0!</v>
      </c>
      <c r="ER66" t="e">
        <f t="shared" si="81"/>
        <v>#DIV/0!</v>
      </c>
      <c r="ES66" t="e">
        <f t="shared" si="82"/>
        <v>#DIV/0!</v>
      </c>
      <c r="ET66" t="e">
        <f t="shared" si="83"/>
        <v>#DIV/0!</v>
      </c>
      <c r="EU66" s="16">
        <f t="shared" si="84"/>
        <v>0</v>
      </c>
      <c r="EV66">
        <f t="shared" si="112"/>
        <v>0</v>
      </c>
      <c r="EW66" t="e">
        <f t="shared" si="85"/>
        <v>#DIV/0!</v>
      </c>
      <c r="EX66" t="e">
        <f t="shared" si="113"/>
        <v>#DIV/0!</v>
      </c>
      <c r="EY66" t="e">
        <f t="shared" si="86"/>
        <v>#DIV/0!</v>
      </c>
      <c r="EZ66" s="10" t="e">
        <f t="shared" si="87"/>
        <v>#DIV/0!</v>
      </c>
      <c r="FA66" s="1" t="e">
        <f t="shared" si="88"/>
        <v>#DIV/0!</v>
      </c>
      <c r="FB66" s="1" t="e">
        <f t="shared" si="89"/>
        <v>#DIV/0!</v>
      </c>
      <c r="FC66" s="1" t="e">
        <f t="shared" si="90"/>
        <v>#DIV/0!</v>
      </c>
      <c r="FG66" t="e">
        <f t="shared" si="91"/>
        <v>#DIV/0!</v>
      </c>
      <c r="FH66" t="e">
        <f t="shared" si="114"/>
        <v>#DIV/0!</v>
      </c>
      <c r="FI66" t="e">
        <f t="shared" si="92"/>
        <v>#DIV/0!</v>
      </c>
      <c r="FJ66" t="e">
        <f t="shared" si="93"/>
        <v>#DIV/0!</v>
      </c>
      <c r="FK66" s="7" t="e">
        <f t="shared" si="94"/>
        <v>#DIV/0!</v>
      </c>
      <c r="FL66" t="e">
        <f t="shared" si="95"/>
        <v>#DIV/0!</v>
      </c>
      <c r="FM66" t="e">
        <f t="shared" si="96"/>
        <v>#DIV/0!</v>
      </c>
      <c r="FO66" s="9" t="e">
        <f t="shared" si="97"/>
        <v>#DIV/0!</v>
      </c>
      <c r="FP66" s="9" t="e">
        <f t="shared" si="98"/>
        <v>#DIV/0!</v>
      </c>
      <c r="FS66" t="e">
        <f t="shared" si="99"/>
        <v>#DIV/0!</v>
      </c>
      <c r="FT66" t="e">
        <f t="shared" si="100"/>
        <v>#DIV/0!</v>
      </c>
      <c r="FW66" s="15" t="e">
        <f t="shared" si="101"/>
        <v>#DIV/0!</v>
      </c>
      <c r="FY66" s="15">
        <f t="shared" si="102"/>
        <v>0</v>
      </c>
      <c r="FZ66" s="15" t="e">
        <f t="shared" si="103"/>
        <v>#DIV/0!</v>
      </c>
      <c r="GB66" t="e">
        <f t="shared" si="104"/>
        <v>#DIV/0!</v>
      </c>
      <c r="GC66" t="e">
        <f t="shared" si="105"/>
        <v>#DIV/0!</v>
      </c>
      <c r="GD66" t="e">
        <f t="shared" si="106"/>
        <v>#DIV/0!</v>
      </c>
      <c r="GE66" t="e">
        <f t="shared" si="107"/>
        <v>#DIV/0!</v>
      </c>
      <c r="GF66" s="8" t="e">
        <f t="shared" si="108"/>
        <v>#DIV/0!</v>
      </c>
      <c r="GH66" s="5" t="e">
        <f t="shared" si="109"/>
        <v>#DIV/0!</v>
      </c>
      <c r="GJ66" s="11" t="e">
        <f t="shared" si="110"/>
        <v>#DIV/0!</v>
      </c>
      <c r="GK66" s="11" t="e">
        <f t="shared" si="111"/>
        <v>#DIV/0!</v>
      </c>
    </row>
    <row r="67" spans="1:193" x14ac:dyDescent="0.15">
      <c r="A67" s="17"/>
      <c r="P67" s="4"/>
      <c r="DK67" s="1" t="e">
        <f t="shared" si="59"/>
        <v>#DIV/0!</v>
      </c>
      <c r="DL67">
        <v>11.64</v>
      </c>
      <c r="DM67">
        <f t="shared" si="60"/>
        <v>0</v>
      </c>
      <c r="DN67" s="29">
        <v>0.122</v>
      </c>
      <c r="DO67">
        <v>0.48</v>
      </c>
      <c r="DP67">
        <v>1.1499999999999999</v>
      </c>
      <c r="DQ67">
        <f t="shared" si="61"/>
        <v>0</v>
      </c>
      <c r="DR67" t="e">
        <f t="shared" si="62"/>
        <v>#DIV/0!</v>
      </c>
      <c r="DS67">
        <f t="shared" si="63"/>
        <v>0</v>
      </c>
      <c r="DT67">
        <v>0.28899999999999998</v>
      </c>
      <c r="DU67">
        <f t="shared" si="64"/>
        <v>0.48</v>
      </c>
      <c r="DV67">
        <f t="shared" si="65"/>
        <v>1.1299999999999999</v>
      </c>
      <c r="DW67">
        <f t="shared" si="66"/>
        <v>0</v>
      </c>
      <c r="DX67" t="e">
        <f t="shared" si="67"/>
        <v>#DIV/0!</v>
      </c>
      <c r="DY67">
        <f t="shared" si="68"/>
        <v>0</v>
      </c>
      <c r="DZ67">
        <v>2.76</v>
      </c>
      <c r="EA67">
        <f t="shared" si="69"/>
        <v>0.4</v>
      </c>
      <c r="EB67">
        <v>1.1000000000000001</v>
      </c>
      <c r="EC67">
        <f t="shared" si="70"/>
        <v>0</v>
      </c>
      <c r="ED67" t="e">
        <f t="shared" si="71"/>
        <v>#DIV/0!</v>
      </c>
      <c r="EE67">
        <f t="shared" ref="EE67:EE77" si="117">((P67/2.54)^2 +(S67/2.54)^2+(V67/2.54)^2+(Y67/2.54)^2+(AB67/2.54)^2+(AE67/2.54)^2+(AH67/2.54)^2+(AK67/2.54)^2+(AN67/2.54)^2+(AQ67/2.54)^2+(AT67/2.54)^2+(AW67/2.54)^2+(AZ67/2.54)^2+(BC67/2.54)^2+(BF67/2.54)^2+(BI67/2.54)^2+(BL67/2.54)^2+(BO67/2.54)^2+(BR67/2.54)^2+(BU67/2.54)^2+(BX67/2.54)^2+(CA67/2.54)^2+(CD67/2.54)^2)+(CG67/2.54)^2+(CJ67/2.54)^2+(CL67/2.54)^2</f>
        <v>0</v>
      </c>
      <c r="EF67">
        <f t="shared" si="72"/>
        <v>0</v>
      </c>
      <c r="EG67">
        <v>0.40500000000000003</v>
      </c>
      <c r="EH67">
        <v>1</v>
      </c>
      <c r="EI67">
        <f t="shared" si="73"/>
        <v>0</v>
      </c>
      <c r="EJ67" t="e">
        <f t="shared" si="74"/>
        <v>#DIV/0!</v>
      </c>
      <c r="EK67">
        <f t="shared" si="75"/>
        <v>0</v>
      </c>
      <c r="EL67">
        <f t="shared" si="76"/>
        <v>0</v>
      </c>
      <c r="EM67">
        <f t="shared" si="77"/>
        <v>0.3</v>
      </c>
      <c r="EN67">
        <f>1</f>
        <v>1</v>
      </c>
      <c r="EO67">
        <f t="shared" si="78"/>
        <v>0</v>
      </c>
      <c r="EP67" t="e">
        <f t="shared" si="79"/>
        <v>#DIV/0!</v>
      </c>
      <c r="EQ67" t="e">
        <f t="shared" si="80"/>
        <v>#DIV/0!</v>
      </c>
      <c r="ER67" t="e">
        <f t="shared" si="81"/>
        <v>#DIV/0!</v>
      </c>
      <c r="ES67" t="e">
        <f t="shared" si="82"/>
        <v>#DIV/0!</v>
      </c>
      <c r="ET67" t="e">
        <f t="shared" si="83"/>
        <v>#DIV/0!</v>
      </c>
      <c r="EU67" s="16">
        <f t="shared" si="84"/>
        <v>0</v>
      </c>
      <c r="EV67">
        <f t="shared" si="112"/>
        <v>0</v>
      </c>
      <c r="EW67" t="e">
        <f t="shared" si="85"/>
        <v>#DIV/0!</v>
      </c>
      <c r="EX67" t="e">
        <f t="shared" si="113"/>
        <v>#DIV/0!</v>
      </c>
      <c r="EY67" t="e">
        <f t="shared" si="86"/>
        <v>#DIV/0!</v>
      </c>
      <c r="EZ67" s="10" t="e">
        <f t="shared" si="87"/>
        <v>#DIV/0!</v>
      </c>
      <c r="FA67" s="1" t="e">
        <f t="shared" si="88"/>
        <v>#DIV/0!</v>
      </c>
      <c r="FB67" s="1" t="e">
        <f t="shared" si="89"/>
        <v>#DIV/0!</v>
      </c>
      <c r="FC67" s="1" t="e">
        <f t="shared" si="90"/>
        <v>#DIV/0!</v>
      </c>
      <c r="FG67" t="e">
        <f t="shared" si="91"/>
        <v>#DIV/0!</v>
      </c>
      <c r="FH67" t="e">
        <f t="shared" si="114"/>
        <v>#DIV/0!</v>
      </c>
      <c r="FI67" t="e">
        <f t="shared" si="92"/>
        <v>#DIV/0!</v>
      </c>
      <c r="FJ67" t="e">
        <f t="shared" si="93"/>
        <v>#DIV/0!</v>
      </c>
      <c r="FK67" s="7" t="e">
        <f t="shared" si="94"/>
        <v>#DIV/0!</v>
      </c>
      <c r="FL67" t="e">
        <f t="shared" si="95"/>
        <v>#DIV/0!</v>
      </c>
      <c r="FM67" t="e">
        <f t="shared" si="96"/>
        <v>#DIV/0!</v>
      </c>
      <c r="FO67" s="9" t="e">
        <f t="shared" si="97"/>
        <v>#DIV/0!</v>
      </c>
      <c r="FP67" s="9" t="e">
        <f t="shared" si="98"/>
        <v>#DIV/0!</v>
      </c>
      <c r="FS67" t="e">
        <f t="shared" si="99"/>
        <v>#DIV/0!</v>
      </c>
      <c r="FT67" t="e">
        <f t="shared" si="100"/>
        <v>#DIV/0!</v>
      </c>
      <c r="FW67" s="15" t="e">
        <f t="shared" si="101"/>
        <v>#DIV/0!</v>
      </c>
      <c r="FY67" s="15">
        <f t="shared" si="102"/>
        <v>0</v>
      </c>
      <c r="FZ67" s="15" t="e">
        <f t="shared" si="103"/>
        <v>#DIV/0!</v>
      </c>
      <c r="GB67" t="e">
        <f t="shared" si="104"/>
        <v>#DIV/0!</v>
      </c>
      <c r="GC67" t="e">
        <f t="shared" si="105"/>
        <v>#DIV/0!</v>
      </c>
      <c r="GD67" t="e">
        <f t="shared" si="106"/>
        <v>#DIV/0!</v>
      </c>
      <c r="GE67" t="e">
        <f t="shared" si="107"/>
        <v>#DIV/0!</v>
      </c>
      <c r="GF67" s="8" t="e">
        <f t="shared" si="108"/>
        <v>#DIV/0!</v>
      </c>
      <c r="GH67" s="5" t="e">
        <f t="shared" si="109"/>
        <v>#DIV/0!</v>
      </c>
      <c r="GJ67" s="11" t="e">
        <f t="shared" si="110"/>
        <v>#DIV/0!</v>
      </c>
      <c r="GK67" s="11" t="e">
        <f t="shared" si="111"/>
        <v>#DIV/0!</v>
      </c>
    </row>
    <row r="68" spans="1:193" x14ac:dyDescent="0.15">
      <c r="A68" s="17"/>
      <c r="P68" s="4"/>
      <c r="DK68" s="1" t="e">
        <f t="shared" si="59"/>
        <v>#DIV/0!</v>
      </c>
      <c r="DL68">
        <v>11.64</v>
      </c>
      <c r="DM68">
        <f t="shared" si="60"/>
        <v>0</v>
      </c>
      <c r="DN68" s="29">
        <v>0.122</v>
      </c>
      <c r="DO68">
        <v>0.48</v>
      </c>
      <c r="DP68">
        <v>1.1499999999999999</v>
      </c>
      <c r="DQ68">
        <f t="shared" si="61"/>
        <v>0</v>
      </c>
      <c r="DR68" t="e">
        <f t="shared" si="62"/>
        <v>#DIV/0!</v>
      </c>
      <c r="DS68">
        <f t="shared" si="63"/>
        <v>0</v>
      </c>
      <c r="DT68">
        <v>0.28899999999999998</v>
      </c>
      <c r="DU68">
        <f t="shared" si="64"/>
        <v>0.48</v>
      </c>
      <c r="DV68">
        <f t="shared" si="65"/>
        <v>1.1299999999999999</v>
      </c>
      <c r="DW68">
        <f t="shared" si="66"/>
        <v>0</v>
      </c>
      <c r="DX68" t="e">
        <f t="shared" si="67"/>
        <v>#DIV/0!</v>
      </c>
      <c r="DY68">
        <f t="shared" si="68"/>
        <v>0</v>
      </c>
      <c r="DZ68">
        <v>2.76</v>
      </c>
      <c r="EA68">
        <f t="shared" si="69"/>
        <v>0.4</v>
      </c>
      <c r="EB68">
        <v>1.1000000000000001</v>
      </c>
      <c r="EC68">
        <f t="shared" si="70"/>
        <v>0</v>
      </c>
      <c r="ED68" t="e">
        <f t="shared" si="71"/>
        <v>#DIV/0!</v>
      </c>
      <c r="EE68">
        <f t="shared" si="117"/>
        <v>0</v>
      </c>
      <c r="EF68">
        <f t="shared" si="72"/>
        <v>0</v>
      </c>
      <c r="EG68">
        <v>0.40500000000000003</v>
      </c>
      <c r="EH68">
        <v>1</v>
      </c>
      <c r="EI68">
        <f t="shared" si="73"/>
        <v>0</v>
      </c>
      <c r="EJ68" t="e">
        <f t="shared" si="74"/>
        <v>#DIV/0!</v>
      </c>
      <c r="EK68">
        <f t="shared" si="75"/>
        <v>0</v>
      </c>
      <c r="EL68">
        <f t="shared" si="76"/>
        <v>0</v>
      </c>
      <c r="EM68">
        <f t="shared" si="77"/>
        <v>0.3</v>
      </c>
      <c r="EN68">
        <f>1</f>
        <v>1</v>
      </c>
      <c r="EO68">
        <f t="shared" si="78"/>
        <v>0</v>
      </c>
      <c r="EP68" t="e">
        <f t="shared" si="79"/>
        <v>#DIV/0!</v>
      </c>
      <c r="EQ68" t="e">
        <f t="shared" si="80"/>
        <v>#DIV/0!</v>
      </c>
      <c r="ER68" t="e">
        <f t="shared" si="81"/>
        <v>#DIV/0!</v>
      </c>
      <c r="ES68" t="e">
        <f t="shared" si="82"/>
        <v>#DIV/0!</v>
      </c>
      <c r="ET68" t="e">
        <f t="shared" si="83"/>
        <v>#DIV/0!</v>
      </c>
      <c r="EU68" s="16">
        <f t="shared" si="84"/>
        <v>0</v>
      </c>
      <c r="EV68">
        <f t="shared" si="112"/>
        <v>0</v>
      </c>
      <c r="EW68" t="e">
        <f t="shared" si="85"/>
        <v>#DIV/0!</v>
      </c>
      <c r="EX68" t="e">
        <f t="shared" si="113"/>
        <v>#DIV/0!</v>
      </c>
      <c r="EY68" t="e">
        <f t="shared" si="86"/>
        <v>#DIV/0!</v>
      </c>
      <c r="EZ68" s="10" t="e">
        <f t="shared" si="87"/>
        <v>#DIV/0!</v>
      </c>
      <c r="FA68" s="1" t="e">
        <f t="shared" si="88"/>
        <v>#DIV/0!</v>
      </c>
      <c r="FB68" s="1" t="e">
        <f t="shared" si="89"/>
        <v>#DIV/0!</v>
      </c>
      <c r="FC68" s="1" t="e">
        <f t="shared" si="90"/>
        <v>#DIV/0!</v>
      </c>
      <c r="FG68" t="e">
        <f t="shared" si="91"/>
        <v>#DIV/0!</v>
      </c>
      <c r="FH68" t="e">
        <f t="shared" si="114"/>
        <v>#DIV/0!</v>
      </c>
      <c r="FI68" t="e">
        <f t="shared" si="92"/>
        <v>#DIV/0!</v>
      </c>
      <c r="FJ68" t="e">
        <f t="shared" si="93"/>
        <v>#DIV/0!</v>
      </c>
      <c r="FK68" s="7" t="e">
        <f t="shared" si="94"/>
        <v>#DIV/0!</v>
      </c>
      <c r="FL68" t="e">
        <f t="shared" si="95"/>
        <v>#DIV/0!</v>
      </c>
      <c r="FM68" t="e">
        <f t="shared" si="96"/>
        <v>#DIV/0!</v>
      </c>
      <c r="FO68" s="9" t="e">
        <f t="shared" si="97"/>
        <v>#DIV/0!</v>
      </c>
      <c r="FP68" s="9" t="e">
        <f t="shared" si="98"/>
        <v>#DIV/0!</v>
      </c>
      <c r="FS68" t="e">
        <f t="shared" si="99"/>
        <v>#DIV/0!</v>
      </c>
      <c r="FT68" t="e">
        <f t="shared" si="100"/>
        <v>#DIV/0!</v>
      </c>
      <c r="FW68" s="15" t="e">
        <f t="shared" si="101"/>
        <v>#DIV/0!</v>
      </c>
      <c r="FY68" s="15">
        <f t="shared" si="102"/>
        <v>0</v>
      </c>
      <c r="FZ68" s="15" t="e">
        <f t="shared" si="103"/>
        <v>#DIV/0!</v>
      </c>
      <c r="GB68" t="e">
        <f t="shared" si="104"/>
        <v>#DIV/0!</v>
      </c>
      <c r="GC68" t="e">
        <f t="shared" si="105"/>
        <v>#DIV/0!</v>
      </c>
      <c r="GD68" t="e">
        <f t="shared" si="106"/>
        <v>#DIV/0!</v>
      </c>
      <c r="GE68" t="e">
        <f t="shared" si="107"/>
        <v>#DIV/0!</v>
      </c>
      <c r="GF68" s="8" t="e">
        <f t="shared" si="108"/>
        <v>#DIV/0!</v>
      </c>
      <c r="GH68" s="5" t="e">
        <f t="shared" si="109"/>
        <v>#DIV/0!</v>
      </c>
      <c r="GJ68" s="11" t="e">
        <f t="shared" si="110"/>
        <v>#DIV/0!</v>
      </c>
      <c r="GK68" s="11" t="e">
        <f t="shared" si="111"/>
        <v>#DIV/0!</v>
      </c>
    </row>
    <row r="69" spans="1:193" x14ac:dyDescent="0.15">
      <c r="A69" s="17"/>
      <c r="P69" s="4"/>
      <c r="DK69" s="1" t="e">
        <f t="shared" si="59"/>
        <v>#DIV/0!</v>
      </c>
      <c r="DL69">
        <v>11.64</v>
      </c>
      <c r="DM69">
        <f t="shared" si="60"/>
        <v>0</v>
      </c>
      <c r="DN69" s="29">
        <v>0.122</v>
      </c>
      <c r="DO69">
        <v>0.48</v>
      </c>
      <c r="DP69">
        <v>1.1499999999999999</v>
      </c>
      <c r="DQ69">
        <f t="shared" si="61"/>
        <v>0</v>
      </c>
      <c r="DR69" t="e">
        <f t="shared" si="62"/>
        <v>#DIV/0!</v>
      </c>
      <c r="DS69">
        <f t="shared" si="63"/>
        <v>0</v>
      </c>
      <c r="DT69">
        <v>0.28899999999999998</v>
      </c>
      <c r="DU69">
        <f t="shared" si="64"/>
        <v>0.48</v>
      </c>
      <c r="DV69">
        <f t="shared" si="65"/>
        <v>1.1299999999999999</v>
      </c>
      <c r="DW69">
        <f t="shared" si="66"/>
        <v>0</v>
      </c>
      <c r="DX69" t="e">
        <f t="shared" si="67"/>
        <v>#DIV/0!</v>
      </c>
      <c r="DY69">
        <f t="shared" si="68"/>
        <v>0</v>
      </c>
      <c r="DZ69">
        <v>2.76</v>
      </c>
      <c r="EA69">
        <f t="shared" si="69"/>
        <v>0.4</v>
      </c>
      <c r="EB69">
        <v>1.1000000000000001</v>
      </c>
      <c r="EC69">
        <f t="shared" si="70"/>
        <v>0</v>
      </c>
      <c r="ED69" t="e">
        <f t="shared" si="71"/>
        <v>#DIV/0!</v>
      </c>
      <c r="EE69">
        <f t="shared" si="117"/>
        <v>0</v>
      </c>
      <c r="EF69">
        <f t="shared" si="72"/>
        <v>0</v>
      </c>
      <c r="EG69">
        <v>0.40500000000000003</v>
      </c>
      <c r="EH69">
        <v>1</v>
      </c>
      <c r="EI69">
        <f t="shared" si="73"/>
        <v>0</v>
      </c>
      <c r="EJ69" t="e">
        <f t="shared" si="74"/>
        <v>#DIV/0!</v>
      </c>
      <c r="EK69">
        <f t="shared" si="75"/>
        <v>0</v>
      </c>
      <c r="EL69">
        <f t="shared" si="76"/>
        <v>0</v>
      </c>
      <c r="EM69">
        <f t="shared" si="77"/>
        <v>0.3</v>
      </c>
      <c r="EN69">
        <f>1</f>
        <v>1</v>
      </c>
      <c r="EO69">
        <f t="shared" si="78"/>
        <v>0</v>
      </c>
      <c r="EP69" t="e">
        <f t="shared" si="79"/>
        <v>#DIV/0!</v>
      </c>
      <c r="EQ69" t="e">
        <f t="shared" si="80"/>
        <v>#DIV/0!</v>
      </c>
      <c r="ER69" t="e">
        <f t="shared" si="81"/>
        <v>#DIV/0!</v>
      </c>
      <c r="ES69" t="e">
        <f t="shared" si="82"/>
        <v>#DIV/0!</v>
      </c>
      <c r="ET69" t="e">
        <f t="shared" si="83"/>
        <v>#DIV/0!</v>
      </c>
      <c r="EU69" s="16">
        <f t="shared" si="84"/>
        <v>0</v>
      </c>
      <c r="EV69">
        <f t="shared" si="112"/>
        <v>0</v>
      </c>
      <c r="EW69" t="e">
        <f t="shared" si="85"/>
        <v>#DIV/0!</v>
      </c>
      <c r="EX69" t="e">
        <f t="shared" si="113"/>
        <v>#DIV/0!</v>
      </c>
      <c r="EY69" t="e">
        <f t="shared" si="86"/>
        <v>#DIV/0!</v>
      </c>
      <c r="EZ69" s="10" t="e">
        <f t="shared" si="87"/>
        <v>#DIV/0!</v>
      </c>
      <c r="FA69" s="1" t="e">
        <f t="shared" si="88"/>
        <v>#DIV/0!</v>
      </c>
      <c r="FB69" s="1" t="e">
        <f t="shared" si="89"/>
        <v>#DIV/0!</v>
      </c>
      <c r="FC69" s="1" t="e">
        <f t="shared" si="90"/>
        <v>#DIV/0!</v>
      </c>
      <c r="FG69" t="e">
        <f t="shared" si="91"/>
        <v>#DIV/0!</v>
      </c>
      <c r="FH69" t="e">
        <f t="shared" si="114"/>
        <v>#DIV/0!</v>
      </c>
      <c r="FI69" t="e">
        <f t="shared" si="92"/>
        <v>#DIV/0!</v>
      </c>
      <c r="FJ69" t="e">
        <f t="shared" si="93"/>
        <v>#DIV/0!</v>
      </c>
      <c r="FK69" s="7" t="e">
        <f t="shared" si="94"/>
        <v>#DIV/0!</v>
      </c>
      <c r="FL69" t="e">
        <f t="shared" si="95"/>
        <v>#DIV/0!</v>
      </c>
      <c r="FM69" t="e">
        <f t="shared" si="96"/>
        <v>#DIV/0!</v>
      </c>
      <c r="FO69" s="9" t="e">
        <f t="shared" si="97"/>
        <v>#DIV/0!</v>
      </c>
      <c r="FP69" s="9" t="e">
        <f t="shared" si="98"/>
        <v>#DIV/0!</v>
      </c>
      <c r="FS69" t="e">
        <f t="shared" si="99"/>
        <v>#DIV/0!</v>
      </c>
      <c r="FT69" t="e">
        <f t="shared" si="100"/>
        <v>#DIV/0!</v>
      </c>
      <c r="FW69" s="15" t="e">
        <f t="shared" si="101"/>
        <v>#DIV/0!</v>
      </c>
      <c r="FY69" s="15">
        <f t="shared" si="102"/>
        <v>0</v>
      </c>
      <c r="FZ69" s="15" t="e">
        <f t="shared" si="103"/>
        <v>#DIV/0!</v>
      </c>
      <c r="GB69" t="e">
        <f t="shared" si="104"/>
        <v>#DIV/0!</v>
      </c>
      <c r="GC69" t="e">
        <f t="shared" si="105"/>
        <v>#DIV/0!</v>
      </c>
      <c r="GD69" t="e">
        <f t="shared" si="106"/>
        <v>#DIV/0!</v>
      </c>
      <c r="GE69" t="e">
        <f t="shared" si="107"/>
        <v>#DIV/0!</v>
      </c>
      <c r="GF69" s="8" t="e">
        <f t="shared" si="108"/>
        <v>#DIV/0!</v>
      </c>
      <c r="GH69" s="5" t="e">
        <f t="shared" si="109"/>
        <v>#DIV/0!</v>
      </c>
      <c r="GJ69" s="11" t="e">
        <f t="shared" si="110"/>
        <v>#DIV/0!</v>
      </c>
      <c r="GK69" s="11" t="e">
        <f t="shared" si="111"/>
        <v>#DIV/0!</v>
      </c>
    </row>
    <row r="70" spans="1:193" x14ac:dyDescent="0.15">
      <c r="A70" s="17"/>
      <c r="P70" s="4"/>
      <c r="Q70" s="4"/>
      <c r="R70" s="4"/>
      <c r="DK70" s="1" t="e">
        <f t="shared" si="59"/>
        <v>#DIV/0!</v>
      </c>
      <c r="DL70">
        <v>11.64</v>
      </c>
      <c r="DM70">
        <f t="shared" si="60"/>
        <v>0</v>
      </c>
      <c r="DN70" s="29">
        <v>0.122</v>
      </c>
      <c r="DO70">
        <v>0.48</v>
      </c>
      <c r="DP70">
        <v>1.1499999999999999</v>
      </c>
      <c r="DQ70">
        <f t="shared" si="61"/>
        <v>0</v>
      </c>
      <c r="DR70" t="e">
        <f t="shared" si="62"/>
        <v>#DIV/0!</v>
      </c>
      <c r="DS70">
        <f t="shared" si="63"/>
        <v>0</v>
      </c>
      <c r="DT70">
        <v>0.28899999999999998</v>
      </c>
      <c r="DU70">
        <f t="shared" si="64"/>
        <v>0.48</v>
      </c>
      <c r="DV70">
        <f t="shared" si="65"/>
        <v>1.1299999999999999</v>
      </c>
      <c r="DW70">
        <f t="shared" si="66"/>
        <v>0</v>
      </c>
      <c r="DX70" t="e">
        <f t="shared" si="67"/>
        <v>#DIV/0!</v>
      </c>
      <c r="DY70">
        <f t="shared" si="68"/>
        <v>0</v>
      </c>
      <c r="DZ70">
        <v>2.76</v>
      </c>
      <c r="EA70">
        <f t="shared" si="69"/>
        <v>0.4</v>
      </c>
      <c r="EB70">
        <v>1.1000000000000001</v>
      </c>
      <c r="EC70">
        <f t="shared" si="70"/>
        <v>0</v>
      </c>
      <c r="ED70" t="e">
        <f t="shared" si="71"/>
        <v>#DIV/0!</v>
      </c>
      <c r="EE70">
        <f t="shared" si="117"/>
        <v>0</v>
      </c>
      <c r="EF70">
        <f t="shared" si="72"/>
        <v>0</v>
      </c>
      <c r="EG70">
        <v>0.40500000000000003</v>
      </c>
      <c r="EH70">
        <v>1</v>
      </c>
      <c r="EI70">
        <f t="shared" si="73"/>
        <v>0</v>
      </c>
      <c r="EJ70" t="e">
        <f t="shared" si="74"/>
        <v>#DIV/0!</v>
      </c>
      <c r="EK70">
        <f t="shared" si="75"/>
        <v>0</v>
      </c>
      <c r="EL70">
        <f t="shared" si="76"/>
        <v>0</v>
      </c>
      <c r="EM70">
        <f t="shared" si="77"/>
        <v>0.3</v>
      </c>
      <c r="EN70">
        <f>1</f>
        <v>1</v>
      </c>
      <c r="EO70">
        <f t="shared" si="78"/>
        <v>0</v>
      </c>
      <c r="EP70" t="e">
        <f t="shared" si="79"/>
        <v>#DIV/0!</v>
      </c>
      <c r="EQ70" t="e">
        <f t="shared" si="80"/>
        <v>#DIV/0!</v>
      </c>
      <c r="ER70" t="e">
        <f t="shared" si="81"/>
        <v>#DIV/0!</v>
      </c>
      <c r="ES70" t="e">
        <f t="shared" si="82"/>
        <v>#DIV/0!</v>
      </c>
      <c r="ET70" t="e">
        <f t="shared" si="83"/>
        <v>#DIV/0!</v>
      </c>
      <c r="EU70" s="16">
        <f t="shared" si="84"/>
        <v>0</v>
      </c>
      <c r="EV70">
        <f t="shared" si="112"/>
        <v>0</v>
      </c>
      <c r="EW70" t="e">
        <f t="shared" si="85"/>
        <v>#DIV/0!</v>
      </c>
      <c r="EX70" t="e">
        <f t="shared" si="113"/>
        <v>#DIV/0!</v>
      </c>
      <c r="EY70" t="e">
        <f t="shared" si="86"/>
        <v>#DIV/0!</v>
      </c>
      <c r="EZ70" s="10" t="e">
        <f t="shared" si="87"/>
        <v>#DIV/0!</v>
      </c>
      <c r="FA70" s="1" t="e">
        <f t="shared" si="88"/>
        <v>#DIV/0!</v>
      </c>
      <c r="FB70" s="1" t="e">
        <f t="shared" si="89"/>
        <v>#DIV/0!</v>
      </c>
      <c r="FC70" s="1" t="e">
        <f t="shared" si="90"/>
        <v>#DIV/0!</v>
      </c>
      <c r="FG70" t="e">
        <f t="shared" si="91"/>
        <v>#DIV/0!</v>
      </c>
      <c r="FH70" t="e">
        <f t="shared" si="114"/>
        <v>#DIV/0!</v>
      </c>
      <c r="FI70" t="e">
        <f t="shared" si="92"/>
        <v>#DIV/0!</v>
      </c>
      <c r="FJ70" t="e">
        <f t="shared" si="93"/>
        <v>#DIV/0!</v>
      </c>
      <c r="FK70" s="7" t="e">
        <f t="shared" si="94"/>
        <v>#DIV/0!</v>
      </c>
      <c r="FL70" t="e">
        <f t="shared" si="95"/>
        <v>#DIV/0!</v>
      </c>
      <c r="FM70" t="e">
        <f t="shared" si="96"/>
        <v>#DIV/0!</v>
      </c>
      <c r="FO70" s="9" t="e">
        <f t="shared" si="97"/>
        <v>#DIV/0!</v>
      </c>
      <c r="FP70" s="9" t="e">
        <f t="shared" si="98"/>
        <v>#DIV/0!</v>
      </c>
      <c r="FS70" t="e">
        <f t="shared" si="99"/>
        <v>#DIV/0!</v>
      </c>
      <c r="FT70" t="e">
        <f t="shared" si="100"/>
        <v>#DIV/0!</v>
      </c>
      <c r="FW70" s="15" t="e">
        <f t="shared" si="101"/>
        <v>#DIV/0!</v>
      </c>
      <c r="FY70" s="15">
        <f t="shared" si="102"/>
        <v>0</v>
      </c>
      <c r="FZ70" s="15" t="e">
        <f t="shared" si="103"/>
        <v>#DIV/0!</v>
      </c>
      <c r="GB70" t="e">
        <f t="shared" si="104"/>
        <v>#DIV/0!</v>
      </c>
      <c r="GC70" t="e">
        <f t="shared" si="105"/>
        <v>#DIV/0!</v>
      </c>
      <c r="GD70" t="e">
        <f t="shared" si="106"/>
        <v>#DIV/0!</v>
      </c>
      <c r="GE70" t="e">
        <f t="shared" si="107"/>
        <v>#DIV/0!</v>
      </c>
      <c r="GF70" s="8" t="e">
        <f t="shared" si="108"/>
        <v>#DIV/0!</v>
      </c>
      <c r="GH70" s="5" t="e">
        <f t="shared" si="109"/>
        <v>#DIV/0!</v>
      </c>
      <c r="GJ70" s="11" t="e">
        <f t="shared" si="110"/>
        <v>#DIV/0!</v>
      </c>
      <c r="GK70" s="11" t="e">
        <f t="shared" si="111"/>
        <v>#DIV/0!</v>
      </c>
    </row>
    <row r="71" spans="1:193" x14ac:dyDescent="0.15">
      <c r="A71" s="17"/>
      <c r="P71" s="4"/>
      <c r="R71" s="4"/>
      <c r="S71" s="4"/>
      <c r="DK71" s="1" t="e">
        <f t="shared" si="59"/>
        <v>#DIV/0!</v>
      </c>
      <c r="DL71">
        <v>11.64</v>
      </c>
      <c r="DM71">
        <f t="shared" si="60"/>
        <v>0</v>
      </c>
      <c r="DN71" s="29">
        <v>0.122</v>
      </c>
      <c r="DO71">
        <v>0.48</v>
      </c>
      <c r="DP71">
        <v>1.1499999999999999</v>
      </c>
      <c r="DQ71">
        <f t="shared" si="61"/>
        <v>0</v>
      </c>
      <c r="DR71" t="e">
        <f t="shared" si="62"/>
        <v>#DIV/0!</v>
      </c>
      <c r="DS71">
        <f t="shared" si="63"/>
        <v>0</v>
      </c>
      <c r="DT71">
        <v>0.28899999999999998</v>
      </c>
      <c r="DU71">
        <f t="shared" si="64"/>
        <v>0.48</v>
      </c>
      <c r="DV71">
        <f t="shared" si="65"/>
        <v>1.1299999999999999</v>
      </c>
      <c r="DW71">
        <f t="shared" si="66"/>
        <v>0</v>
      </c>
      <c r="DX71" t="e">
        <f t="shared" si="67"/>
        <v>#DIV/0!</v>
      </c>
      <c r="DY71">
        <f t="shared" si="68"/>
        <v>0</v>
      </c>
      <c r="DZ71">
        <v>2.76</v>
      </c>
      <c r="EA71">
        <f t="shared" si="69"/>
        <v>0.4</v>
      </c>
      <c r="EB71">
        <v>1.1000000000000001</v>
      </c>
      <c r="EC71">
        <f t="shared" si="70"/>
        <v>0</v>
      </c>
      <c r="ED71" t="e">
        <f t="shared" si="71"/>
        <v>#DIV/0!</v>
      </c>
      <c r="EE71">
        <f t="shared" si="117"/>
        <v>0</v>
      </c>
      <c r="EF71">
        <f t="shared" si="72"/>
        <v>0</v>
      </c>
      <c r="EG71">
        <v>0.40500000000000003</v>
      </c>
      <c r="EH71">
        <v>1</v>
      </c>
      <c r="EI71">
        <f t="shared" si="73"/>
        <v>0</v>
      </c>
      <c r="EJ71" t="e">
        <f t="shared" si="74"/>
        <v>#DIV/0!</v>
      </c>
      <c r="EK71">
        <f t="shared" si="75"/>
        <v>0</v>
      </c>
      <c r="EL71">
        <f t="shared" si="76"/>
        <v>0</v>
      </c>
      <c r="EM71">
        <f t="shared" si="77"/>
        <v>0.3</v>
      </c>
      <c r="EN71">
        <f>1</f>
        <v>1</v>
      </c>
      <c r="EO71">
        <f t="shared" si="78"/>
        <v>0</v>
      </c>
      <c r="EP71" t="e">
        <f t="shared" si="79"/>
        <v>#DIV/0!</v>
      </c>
      <c r="EQ71" t="e">
        <f t="shared" si="80"/>
        <v>#DIV/0!</v>
      </c>
      <c r="ER71" t="e">
        <f t="shared" si="81"/>
        <v>#DIV/0!</v>
      </c>
      <c r="ES71" t="e">
        <f t="shared" si="82"/>
        <v>#DIV/0!</v>
      </c>
      <c r="ET71" t="e">
        <f t="shared" si="83"/>
        <v>#DIV/0!</v>
      </c>
      <c r="EU71" s="16">
        <f t="shared" si="84"/>
        <v>0</v>
      </c>
      <c r="EV71">
        <f t="shared" si="112"/>
        <v>0</v>
      </c>
      <c r="EW71" t="e">
        <f t="shared" si="85"/>
        <v>#DIV/0!</v>
      </c>
      <c r="EX71" t="e">
        <f t="shared" si="113"/>
        <v>#DIV/0!</v>
      </c>
      <c r="EY71" t="e">
        <f t="shared" si="86"/>
        <v>#DIV/0!</v>
      </c>
      <c r="EZ71" s="10" t="e">
        <f t="shared" si="87"/>
        <v>#DIV/0!</v>
      </c>
      <c r="FA71" s="1" t="e">
        <f t="shared" si="88"/>
        <v>#DIV/0!</v>
      </c>
      <c r="FB71" s="1" t="e">
        <f t="shared" si="89"/>
        <v>#DIV/0!</v>
      </c>
      <c r="FC71" s="1" t="e">
        <f t="shared" si="90"/>
        <v>#DIV/0!</v>
      </c>
      <c r="FG71" t="e">
        <f t="shared" si="91"/>
        <v>#DIV/0!</v>
      </c>
      <c r="FH71" t="e">
        <f t="shared" si="114"/>
        <v>#DIV/0!</v>
      </c>
      <c r="FI71" t="e">
        <f t="shared" si="92"/>
        <v>#DIV/0!</v>
      </c>
      <c r="FJ71" t="e">
        <f t="shared" si="93"/>
        <v>#DIV/0!</v>
      </c>
      <c r="FK71" s="7" t="e">
        <f t="shared" si="94"/>
        <v>#DIV/0!</v>
      </c>
      <c r="FL71" t="e">
        <f t="shared" si="95"/>
        <v>#DIV/0!</v>
      </c>
      <c r="FM71" t="e">
        <f t="shared" si="96"/>
        <v>#DIV/0!</v>
      </c>
      <c r="FO71" s="9" t="e">
        <f t="shared" si="97"/>
        <v>#DIV/0!</v>
      </c>
      <c r="FP71" s="9" t="e">
        <f t="shared" si="98"/>
        <v>#DIV/0!</v>
      </c>
      <c r="FS71" t="e">
        <f t="shared" si="99"/>
        <v>#DIV/0!</v>
      </c>
      <c r="FT71" t="e">
        <f t="shared" si="100"/>
        <v>#DIV/0!</v>
      </c>
      <c r="FW71" s="15" t="e">
        <f t="shared" si="101"/>
        <v>#DIV/0!</v>
      </c>
      <c r="FY71" s="15">
        <f t="shared" si="102"/>
        <v>0</v>
      </c>
      <c r="FZ71" s="15" t="e">
        <f t="shared" si="103"/>
        <v>#DIV/0!</v>
      </c>
      <c r="GB71" t="e">
        <f t="shared" si="104"/>
        <v>#DIV/0!</v>
      </c>
      <c r="GC71" t="e">
        <f t="shared" si="105"/>
        <v>#DIV/0!</v>
      </c>
      <c r="GD71" t="e">
        <f t="shared" si="106"/>
        <v>#DIV/0!</v>
      </c>
      <c r="GE71" t="e">
        <f t="shared" si="107"/>
        <v>#DIV/0!</v>
      </c>
      <c r="GF71" s="8" t="e">
        <f t="shared" si="108"/>
        <v>#DIV/0!</v>
      </c>
      <c r="GH71" s="5" t="e">
        <f t="shared" si="109"/>
        <v>#DIV/0!</v>
      </c>
      <c r="GJ71" s="11" t="e">
        <f t="shared" si="110"/>
        <v>#DIV/0!</v>
      </c>
      <c r="GK71" s="11" t="e">
        <f t="shared" si="111"/>
        <v>#DIV/0!</v>
      </c>
    </row>
    <row r="72" spans="1:193" x14ac:dyDescent="0.15">
      <c r="A72" s="17"/>
      <c r="P72" s="4"/>
      <c r="R72" s="4"/>
      <c r="S72" s="4"/>
      <c r="DK72" s="1" t="e">
        <f t="shared" si="59"/>
        <v>#DIV/0!</v>
      </c>
      <c r="DL72">
        <v>11.64</v>
      </c>
      <c r="DM72">
        <f t="shared" si="60"/>
        <v>0</v>
      </c>
      <c r="DN72" s="29">
        <v>0.122</v>
      </c>
      <c r="DO72">
        <v>0.48</v>
      </c>
      <c r="DP72">
        <v>1.1499999999999999</v>
      </c>
      <c r="DQ72">
        <f t="shared" si="61"/>
        <v>0</v>
      </c>
      <c r="DR72" t="e">
        <f t="shared" si="62"/>
        <v>#DIV/0!</v>
      </c>
      <c r="DS72">
        <f t="shared" si="63"/>
        <v>0</v>
      </c>
      <c r="DT72">
        <v>0.28899999999999998</v>
      </c>
      <c r="DU72">
        <f t="shared" si="64"/>
        <v>0.48</v>
      </c>
      <c r="DV72">
        <f t="shared" si="65"/>
        <v>1.1299999999999999</v>
      </c>
      <c r="DW72">
        <f t="shared" si="66"/>
        <v>0</v>
      </c>
      <c r="DX72" t="e">
        <f t="shared" si="67"/>
        <v>#DIV/0!</v>
      </c>
      <c r="DY72">
        <f t="shared" si="68"/>
        <v>0</v>
      </c>
      <c r="DZ72">
        <v>2.76</v>
      </c>
      <c r="EA72">
        <f t="shared" si="69"/>
        <v>0.4</v>
      </c>
      <c r="EB72">
        <v>1.1000000000000001</v>
      </c>
      <c r="EC72">
        <f t="shared" si="70"/>
        <v>0</v>
      </c>
      <c r="ED72" t="e">
        <f t="shared" si="71"/>
        <v>#DIV/0!</v>
      </c>
      <c r="EE72">
        <f t="shared" si="117"/>
        <v>0</v>
      </c>
      <c r="EF72">
        <f t="shared" si="72"/>
        <v>0</v>
      </c>
      <c r="EG72">
        <v>0.40500000000000003</v>
      </c>
      <c r="EH72">
        <v>1</v>
      </c>
      <c r="EI72">
        <f t="shared" si="73"/>
        <v>0</v>
      </c>
      <c r="EJ72" t="e">
        <f t="shared" si="74"/>
        <v>#DIV/0!</v>
      </c>
      <c r="EK72">
        <f t="shared" si="75"/>
        <v>0</v>
      </c>
      <c r="EL72">
        <f t="shared" si="76"/>
        <v>0</v>
      </c>
      <c r="EM72">
        <f t="shared" si="77"/>
        <v>0.3</v>
      </c>
      <c r="EN72">
        <f>1</f>
        <v>1</v>
      </c>
      <c r="EO72">
        <f t="shared" si="78"/>
        <v>0</v>
      </c>
      <c r="EP72" t="e">
        <f t="shared" si="79"/>
        <v>#DIV/0!</v>
      </c>
      <c r="EQ72" t="e">
        <f t="shared" si="80"/>
        <v>#DIV/0!</v>
      </c>
      <c r="ER72" t="e">
        <f t="shared" si="81"/>
        <v>#DIV/0!</v>
      </c>
      <c r="ES72" t="e">
        <f t="shared" si="82"/>
        <v>#DIV/0!</v>
      </c>
      <c r="ET72" t="e">
        <f t="shared" si="83"/>
        <v>#DIV/0!</v>
      </c>
      <c r="EU72" s="16">
        <f t="shared" si="84"/>
        <v>0</v>
      </c>
      <c r="EV72">
        <f t="shared" si="112"/>
        <v>0</v>
      </c>
      <c r="EW72" t="e">
        <f t="shared" si="85"/>
        <v>#DIV/0!</v>
      </c>
      <c r="EX72" t="e">
        <f t="shared" si="113"/>
        <v>#DIV/0!</v>
      </c>
      <c r="EY72" t="e">
        <f t="shared" si="86"/>
        <v>#DIV/0!</v>
      </c>
      <c r="EZ72" s="10" t="e">
        <f t="shared" si="87"/>
        <v>#DIV/0!</v>
      </c>
      <c r="FA72" s="1" t="e">
        <f t="shared" si="88"/>
        <v>#DIV/0!</v>
      </c>
      <c r="FB72" s="1" t="e">
        <f t="shared" si="89"/>
        <v>#DIV/0!</v>
      </c>
      <c r="FC72" s="1" t="e">
        <f t="shared" si="90"/>
        <v>#DIV/0!</v>
      </c>
      <c r="FG72" t="e">
        <f t="shared" si="91"/>
        <v>#DIV/0!</v>
      </c>
      <c r="FH72" t="e">
        <f t="shared" si="114"/>
        <v>#DIV/0!</v>
      </c>
      <c r="FI72" t="e">
        <f t="shared" si="92"/>
        <v>#DIV/0!</v>
      </c>
      <c r="FJ72" t="e">
        <f t="shared" si="93"/>
        <v>#DIV/0!</v>
      </c>
      <c r="FK72" s="7" t="e">
        <f t="shared" si="94"/>
        <v>#DIV/0!</v>
      </c>
      <c r="FL72" t="e">
        <f t="shared" si="95"/>
        <v>#DIV/0!</v>
      </c>
      <c r="FM72" t="e">
        <f t="shared" si="96"/>
        <v>#DIV/0!</v>
      </c>
      <c r="FO72" s="9" t="e">
        <f t="shared" si="97"/>
        <v>#DIV/0!</v>
      </c>
      <c r="FP72" s="9" t="e">
        <f t="shared" si="98"/>
        <v>#DIV/0!</v>
      </c>
      <c r="FS72" t="e">
        <f t="shared" si="99"/>
        <v>#DIV/0!</v>
      </c>
      <c r="FT72" t="e">
        <f t="shared" si="100"/>
        <v>#DIV/0!</v>
      </c>
      <c r="FW72" s="15" t="e">
        <f t="shared" si="101"/>
        <v>#DIV/0!</v>
      </c>
      <c r="FY72" s="15">
        <f t="shared" si="102"/>
        <v>0</v>
      </c>
      <c r="FZ72" s="15" t="e">
        <f t="shared" si="103"/>
        <v>#DIV/0!</v>
      </c>
      <c r="GB72" t="e">
        <f t="shared" si="104"/>
        <v>#DIV/0!</v>
      </c>
      <c r="GC72" t="e">
        <f t="shared" si="105"/>
        <v>#DIV/0!</v>
      </c>
      <c r="GD72" t="e">
        <f t="shared" si="106"/>
        <v>#DIV/0!</v>
      </c>
      <c r="GE72" t="e">
        <f t="shared" si="107"/>
        <v>#DIV/0!</v>
      </c>
      <c r="GF72" s="8" t="e">
        <f t="shared" si="108"/>
        <v>#DIV/0!</v>
      </c>
      <c r="GH72" s="5" t="e">
        <f t="shared" si="109"/>
        <v>#DIV/0!</v>
      </c>
      <c r="GJ72" s="11" t="e">
        <f t="shared" si="110"/>
        <v>#DIV/0!</v>
      </c>
      <c r="GK72" s="11" t="e">
        <f t="shared" si="111"/>
        <v>#DIV/0!</v>
      </c>
    </row>
    <row r="73" spans="1:193" x14ac:dyDescent="0.15">
      <c r="A73" s="17"/>
      <c r="P73" s="4"/>
      <c r="DK73" s="1" t="e">
        <f t="shared" si="59"/>
        <v>#DIV/0!</v>
      </c>
      <c r="DL73">
        <v>11.64</v>
      </c>
      <c r="DM73">
        <f t="shared" si="60"/>
        <v>0</v>
      </c>
      <c r="DN73" s="29">
        <v>0.122</v>
      </c>
      <c r="DO73">
        <v>0.48</v>
      </c>
      <c r="DP73">
        <v>1.1499999999999999</v>
      </c>
      <c r="DQ73">
        <f t="shared" si="61"/>
        <v>0</v>
      </c>
      <c r="DR73" t="e">
        <f t="shared" si="62"/>
        <v>#DIV/0!</v>
      </c>
      <c r="DS73">
        <f t="shared" si="63"/>
        <v>0</v>
      </c>
      <c r="DT73">
        <v>0.28899999999999998</v>
      </c>
      <c r="DU73">
        <f t="shared" si="64"/>
        <v>0.48</v>
      </c>
      <c r="DV73">
        <f t="shared" si="65"/>
        <v>1.1299999999999999</v>
      </c>
      <c r="DW73">
        <f t="shared" si="66"/>
        <v>0</v>
      </c>
      <c r="DX73" t="e">
        <f t="shared" si="67"/>
        <v>#DIV/0!</v>
      </c>
      <c r="DY73">
        <f t="shared" si="68"/>
        <v>0</v>
      </c>
      <c r="DZ73">
        <v>2.76</v>
      </c>
      <c r="EA73">
        <f t="shared" si="69"/>
        <v>0.4</v>
      </c>
      <c r="EB73">
        <v>1.1000000000000001</v>
      </c>
      <c r="EC73">
        <f t="shared" si="70"/>
        <v>0</v>
      </c>
      <c r="ED73" t="e">
        <f t="shared" si="71"/>
        <v>#DIV/0!</v>
      </c>
      <c r="EE73">
        <f t="shared" si="117"/>
        <v>0</v>
      </c>
      <c r="EF73">
        <f t="shared" si="72"/>
        <v>0</v>
      </c>
      <c r="EG73">
        <v>0.40500000000000003</v>
      </c>
      <c r="EH73">
        <v>1</v>
      </c>
      <c r="EI73">
        <f t="shared" si="73"/>
        <v>0</v>
      </c>
      <c r="EJ73" t="e">
        <f t="shared" si="74"/>
        <v>#DIV/0!</v>
      </c>
      <c r="EK73">
        <f t="shared" si="75"/>
        <v>0</v>
      </c>
      <c r="EL73">
        <f t="shared" si="76"/>
        <v>0</v>
      </c>
      <c r="EM73">
        <f t="shared" si="77"/>
        <v>0.3</v>
      </c>
      <c r="EN73">
        <f>1</f>
        <v>1</v>
      </c>
      <c r="EO73">
        <f t="shared" si="78"/>
        <v>0</v>
      </c>
      <c r="EP73" t="e">
        <f t="shared" si="79"/>
        <v>#DIV/0!</v>
      </c>
      <c r="EQ73" t="e">
        <f t="shared" si="80"/>
        <v>#DIV/0!</v>
      </c>
      <c r="ER73" t="e">
        <f t="shared" si="81"/>
        <v>#DIV/0!</v>
      </c>
      <c r="ES73" t="e">
        <f t="shared" si="82"/>
        <v>#DIV/0!</v>
      </c>
      <c r="ET73" t="e">
        <f t="shared" si="83"/>
        <v>#DIV/0!</v>
      </c>
      <c r="EU73" s="16">
        <f t="shared" si="84"/>
        <v>0</v>
      </c>
      <c r="EV73">
        <f t="shared" si="112"/>
        <v>0</v>
      </c>
      <c r="EW73" t="e">
        <f t="shared" si="85"/>
        <v>#DIV/0!</v>
      </c>
      <c r="EX73" t="e">
        <f t="shared" si="113"/>
        <v>#DIV/0!</v>
      </c>
      <c r="EY73" t="e">
        <f t="shared" si="86"/>
        <v>#DIV/0!</v>
      </c>
      <c r="EZ73" s="10" t="e">
        <f t="shared" si="87"/>
        <v>#DIV/0!</v>
      </c>
      <c r="FA73" s="1" t="e">
        <f t="shared" si="88"/>
        <v>#DIV/0!</v>
      </c>
      <c r="FB73" s="1" t="e">
        <f t="shared" si="89"/>
        <v>#DIV/0!</v>
      </c>
      <c r="FC73" s="1" t="e">
        <f t="shared" si="90"/>
        <v>#DIV/0!</v>
      </c>
      <c r="FG73" t="e">
        <f t="shared" si="91"/>
        <v>#DIV/0!</v>
      </c>
      <c r="FH73" t="e">
        <f t="shared" si="114"/>
        <v>#DIV/0!</v>
      </c>
      <c r="FI73" t="e">
        <f t="shared" si="92"/>
        <v>#DIV/0!</v>
      </c>
      <c r="FJ73" t="e">
        <f t="shared" si="93"/>
        <v>#DIV/0!</v>
      </c>
      <c r="FK73" s="7" t="e">
        <f t="shared" si="94"/>
        <v>#DIV/0!</v>
      </c>
      <c r="FL73" t="e">
        <f t="shared" si="95"/>
        <v>#DIV/0!</v>
      </c>
      <c r="FM73" t="e">
        <f t="shared" si="96"/>
        <v>#DIV/0!</v>
      </c>
      <c r="FO73" s="9" t="e">
        <f t="shared" si="97"/>
        <v>#DIV/0!</v>
      </c>
      <c r="FP73" s="9" t="e">
        <f t="shared" si="98"/>
        <v>#DIV/0!</v>
      </c>
      <c r="FS73" t="e">
        <f t="shared" si="99"/>
        <v>#DIV/0!</v>
      </c>
      <c r="FT73" t="e">
        <f t="shared" si="100"/>
        <v>#DIV/0!</v>
      </c>
      <c r="FW73" s="15" t="e">
        <f t="shared" si="101"/>
        <v>#DIV/0!</v>
      </c>
      <c r="FY73" s="15">
        <f t="shared" si="102"/>
        <v>0</v>
      </c>
      <c r="FZ73" s="15" t="e">
        <f t="shared" si="103"/>
        <v>#DIV/0!</v>
      </c>
      <c r="GB73" t="e">
        <f t="shared" si="104"/>
        <v>#DIV/0!</v>
      </c>
      <c r="GC73" t="e">
        <f t="shared" si="105"/>
        <v>#DIV/0!</v>
      </c>
      <c r="GD73" t="e">
        <f t="shared" si="106"/>
        <v>#DIV/0!</v>
      </c>
      <c r="GE73" t="e">
        <f t="shared" si="107"/>
        <v>#DIV/0!</v>
      </c>
      <c r="GF73" s="8" t="e">
        <f t="shared" si="108"/>
        <v>#DIV/0!</v>
      </c>
      <c r="GH73" s="5" t="e">
        <f t="shared" si="109"/>
        <v>#DIV/0!</v>
      </c>
      <c r="GJ73" s="11" t="e">
        <f t="shared" si="110"/>
        <v>#DIV/0!</v>
      </c>
      <c r="GK73" s="11" t="e">
        <f t="shared" si="111"/>
        <v>#DIV/0!</v>
      </c>
    </row>
    <row r="74" spans="1:193" x14ac:dyDescent="0.15">
      <c r="A74" s="17"/>
      <c r="DK74" s="1" t="e">
        <f t="shared" si="59"/>
        <v>#DIV/0!</v>
      </c>
      <c r="DL74">
        <v>11.64</v>
      </c>
      <c r="DM74">
        <f t="shared" si="60"/>
        <v>0</v>
      </c>
      <c r="DN74" s="29">
        <v>0.122</v>
      </c>
      <c r="DO74">
        <v>0.48</v>
      </c>
      <c r="DP74">
        <v>1.1499999999999999</v>
      </c>
      <c r="DQ74">
        <f t="shared" si="61"/>
        <v>0</v>
      </c>
      <c r="DR74" t="e">
        <f t="shared" si="62"/>
        <v>#DIV/0!</v>
      </c>
      <c r="DS74">
        <f t="shared" si="63"/>
        <v>0</v>
      </c>
      <c r="DT74">
        <v>0.28899999999999998</v>
      </c>
      <c r="DU74">
        <f t="shared" si="64"/>
        <v>0.48</v>
      </c>
      <c r="DV74">
        <f t="shared" si="65"/>
        <v>1.1299999999999999</v>
      </c>
      <c r="DW74">
        <f t="shared" si="66"/>
        <v>0</v>
      </c>
      <c r="DX74" t="e">
        <f t="shared" si="67"/>
        <v>#DIV/0!</v>
      </c>
      <c r="DY74">
        <f t="shared" si="68"/>
        <v>0</v>
      </c>
      <c r="DZ74">
        <v>2.76</v>
      </c>
      <c r="EA74">
        <f t="shared" si="69"/>
        <v>0.4</v>
      </c>
      <c r="EB74">
        <v>1.1000000000000001</v>
      </c>
      <c r="EC74">
        <f t="shared" si="70"/>
        <v>0</v>
      </c>
      <c r="ED74" t="e">
        <f t="shared" si="71"/>
        <v>#DIV/0!</v>
      </c>
      <c r="EE74">
        <f t="shared" si="117"/>
        <v>0</v>
      </c>
      <c r="EF74">
        <f t="shared" si="72"/>
        <v>0</v>
      </c>
      <c r="EG74">
        <v>0.40500000000000003</v>
      </c>
      <c r="EH74">
        <v>1</v>
      </c>
      <c r="EI74">
        <f t="shared" si="73"/>
        <v>0</v>
      </c>
      <c r="EJ74" t="e">
        <f t="shared" si="74"/>
        <v>#DIV/0!</v>
      </c>
      <c r="EK74">
        <f t="shared" si="75"/>
        <v>0</v>
      </c>
      <c r="EL74">
        <f t="shared" si="76"/>
        <v>0</v>
      </c>
      <c r="EM74">
        <f t="shared" si="77"/>
        <v>0.3</v>
      </c>
      <c r="EN74">
        <f>1</f>
        <v>1</v>
      </c>
      <c r="EO74">
        <f t="shared" si="78"/>
        <v>0</v>
      </c>
      <c r="EP74" t="e">
        <f t="shared" si="79"/>
        <v>#DIV/0!</v>
      </c>
      <c r="EQ74" t="e">
        <f t="shared" si="80"/>
        <v>#DIV/0!</v>
      </c>
      <c r="ER74" t="e">
        <f t="shared" si="81"/>
        <v>#DIV/0!</v>
      </c>
      <c r="ES74" t="e">
        <f t="shared" si="82"/>
        <v>#DIV/0!</v>
      </c>
      <c r="ET74" t="e">
        <f t="shared" si="83"/>
        <v>#DIV/0!</v>
      </c>
      <c r="EU74" s="16">
        <f t="shared" si="84"/>
        <v>0</v>
      </c>
      <c r="EV74">
        <f t="shared" si="112"/>
        <v>0</v>
      </c>
      <c r="EW74" t="e">
        <f t="shared" si="85"/>
        <v>#DIV/0!</v>
      </c>
      <c r="EX74" t="e">
        <f t="shared" si="113"/>
        <v>#DIV/0!</v>
      </c>
      <c r="EY74" t="e">
        <f t="shared" si="86"/>
        <v>#DIV/0!</v>
      </c>
      <c r="EZ74" s="10" t="e">
        <f t="shared" si="87"/>
        <v>#DIV/0!</v>
      </c>
      <c r="FA74" s="1" t="e">
        <f t="shared" si="88"/>
        <v>#DIV/0!</v>
      </c>
      <c r="FB74" s="1" t="e">
        <f t="shared" si="89"/>
        <v>#DIV/0!</v>
      </c>
      <c r="FC74" s="1" t="e">
        <f t="shared" si="90"/>
        <v>#DIV/0!</v>
      </c>
      <c r="FG74" t="e">
        <f t="shared" si="91"/>
        <v>#DIV/0!</v>
      </c>
      <c r="FH74" t="e">
        <f t="shared" si="114"/>
        <v>#DIV/0!</v>
      </c>
      <c r="FI74" t="e">
        <f t="shared" si="92"/>
        <v>#DIV/0!</v>
      </c>
      <c r="FJ74" t="e">
        <f t="shared" si="93"/>
        <v>#DIV/0!</v>
      </c>
      <c r="FK74" s="7" t="e">
        <f t="shared" si="94"/>
        <v>#DIV/0!</v>
      </c>
      <c r="FL74" t="e">
        <f t="shared" si="95"/>
        <v>#DIV/0!</v>
      </c>
      <c r="FM74" t="e">
        <f t="shared" si="96"/>
        <v>#DIV/0!</v>
      </c>
      <c r="FO74" s="9" t="e">
        <f t="shared" si="97"/>
        <v>#DIV/0!</v>
      </c>
      <c r="FP74" s="9" t="e">
        <f t="shared" si="98"/>
        <v>#DIV/0!</v>
      </c>
      <c r="FS74" t="e">
        <f t="shared" si="99"/>
        <v>#DIV/0!</v>
      </c>
      <c r="FT74" t="e">
        <f t="shared" si="100"/>
        <v>#DIV/0!</v>
      </c>
      <c r="FW74" s="15" t="e">
        <f t="shared" si="101"/>
        <v>#DIV/0!</v>
      </c>
      <c r="FY74" s="15">
        <f t="shared" si="102"/>
        <v>0</v>
      </c>
      <c r="FZ74" s="15" t="e">
        <f t="shared" si="103"/>
        <v>#DIV/0!</v>
      </c>
      <c r="GB74" t="e">
        <f t="shared" si="104"/>
        <v>#DIV/0!</v>
      </c>
      <c r="GC74" t="e">
        <f t="shared" si="105"/>
        <v>#DIV/0!</v>
      </c>
      <c r="GD74" t="e">
        <f t="shared" si="106"/>
        <v>#DIV/0!</v>
      </c>
      <c r="GE74" t="e">
        <f t="shared" si="107"/>
        <v>#DIV/0!</v>
      </c>
      <c r="GF74" s="8" t="e">
        <f t="shared" si="108"/>
        <v>#DIV/0!</v>
      </c>
      <c r="GH74" s="5" t="e">
        <f t="shared" si="109"/>
        <v>#DIV/0!</v>
      </c>
      <c r="GJ74" s="11" t="e">
        <f t="shared" si="110"/>
        <v>#DIV/0!</v>
      </c>
      <c r="GK74" s="11" t="e">
        <f t="shared" si="111"/>
        <v>#DIV/0!</v>
      </c>
    </row>
    <row r="75" spans="1:193" x14ac:dyDescent="0.15">
      <c r="A75" s="17"/>
      <c r="P75" s="4"/>
      <c r="DK75" s="1" t="e">
        <f t="shared" si="59"/>
        <v>#DIV/0!</v>
      </c>
      <c r="DL75">
        <v>11.64</v>
      </c>
      <c r="DM75">
        <f t="shared" si="60"/>
        <v>0</v>
      </c>
      <c r="DN75" s="29">
        <v>0.122</v>
      </c>
      <c r="DO75">
        <v>0.48</v>
      </c>
      <c r="DP75">
        <v>1.1499999999999999</v>
      </c>
      <c r="DQ75">
        <f t="shared" si="61"/>
        <v>0</v>
      </c>
      <c r="DR75" t="e">
        <f t="shared" si="62"/>
        <v>#DIV/0!</v>
      </c>
      <c r="DS75">
        <f t="shared" si="63"/>
        <v>0</v>
      </c>
      <c r="DT75">
        <v>0.28899999999999998</v>
      </c>
      <c r="DU75">
        <f t="shared" si="64"/>
        <v>0.48</v>
      </c>
      <c r="DV75">
        <f t="shared" si="65"/>
        <v>1.1299999999999999</v>
      </c>
      <c r="DW75">
        <f t="shared" si="66"/>
        <v>0</v>
      </c>
      <c r="DX75" t="e">
        <f t="shared" si="67"/>
        <v>#DIV/0!</v>
      </c>
      <c r="DY75">
        <f t="shared" si="68"/>
        <v>0</v>
      </c>
      <c r="DZ75">
        <v>2.76</v>
      </c>
      <c r="EA75">
        <f t="shared" si="69"/>
        <v>0.4</v>
      </c>
      <c r="EB75">
        <v>1.1000000000000001</v>
      </c>
      <c r="EC75">
        <f t="shared" si="70"/>
        <v>0</v>
      </c>
      <c r="ED75" t="e">
        <f t="shared" si="71"/>
        <v>#DIV/0!</v>
      </c>
      <c r="EE75">
        <f t="shared" si="117"/>
        <v>0</v>
      </c>
      <c r="EF75">
        <f t="shared" si="72"/>
        <v>0</v>
      </c>
      <c r="EG75">
        <v>0.40500000000000003</v>
      </c>
      <c r="EH75">
        <v>1</v>
      </c>
      <c r="EI75">
        <f t="shared" si="73"/>
        <v>0</v>
      </c>
      <c r="EJ75" t="e">
        <f t="shared" si="74"/>
        <v>#DIV/0!</v>
      </c>
      <c r="EK75">
        <f t="shared" si="75"/>
        <v>0</v>
      </c>
      <c r="EL75">
        <f t="shared" si="76"/>
        <v>0</v>
      </c>
      <c r="EM75">
        <f t="shared" si="77"/>
        <v>0.3</v>
      </c>
      <c r="EN75">
        <f>1</f>
        <v>1</v>
      </c>
      <c r="EO75">
        <f t="shared" si="78"/>
        <v>0</v>
      </c>
      <c r="EP75" t="e">
        <f t="shared" si="79"/>
        <v>#DIV/0!</v>
      </c>
      <c r="EQ75" t="e">
        <f t="shared" si="80"/>
        <v>#DIV/0!</v>
      </c>
      <c r="ER75" t="e">
        <f t="shared" si="81"/>
        <v>#DIV/0!</v>
      </c>
      <c r="ES75" t="e">
        <f t="shared" si="82"/>
        <v>#DIV/0!</v>
      </c>
      <c r="ET75" t="e">
        <f t="shared" si="83"/>
        <v>#DIV/0!</v>
      </c>
      <c r="EU75" s="16">
        <f t="shared" si="84"/>
        <v>0</v>
      </c>
      <c r="EV75">
        <f t="shared" si="112"/>
        <v>0</v>
      </c>
      <c r="EW75" t="e">
        <f t="shared" si="85"/>
        <v>#DIV/0!</v>
      </c>
      <c r="EX75" t="e">
        <f t="shared" si="113"/>
        <v>#DIV/0!</v>
      </c>
      <c r="EY75" t="e">
        <f t="shared" si="86"/>
        <v>#DIV/0!</v>
      </c>
      <c r="EZ75" s="10" t="e">
        <f t="shared" si="87"/>
        <v>#DIV/0!</v>
      </c>
      <c r="FA75" s="1" t="e">
        <f t="shared" si="88"/>
        <v>#DIV/0!</v>
      </c>
      <c r="FB75" s="1" t="e">
        <f t="shared" si="89"/>
        <v>#DIV/0!</v>
      </c>
      <c r="FC75" s="1" t="e">
        <f t="shared" si="90"/>
        <v>#DIV/0!</v>
      </c>
      <c r="FG75" t="e">
        <f t="shared" si="91"/>
        <v>#DIV/0!</v>
      </c>
      <c r="FH75" t="e">
        <f t="shared" si="114"/>
        <v>#DIV/0!</v>
      </c>
      <c r="FI75" t="e">
        <f t="shared" si="92"/>
        <v>#DIV/0!</v>
      </c>
      <c r="FJ75" t="e">
        <f t="shared" si="93"/>
        <v>#DIV/0!</v>
      </c>
      <c r="FK75" s="7" t="e">
        <f t="shared" si="94"/>
        <v>#DIV/0!</v>
      </c>
      <c r="FL75" t="e">
        <f t="shared" si="95"/>
        <v>#DIV/0!</v>
      </c>
      <c r="FM75" t="e">
        <f t="shared" si="96"/>
        <v>#DIV/0!</v>
      </c>
      <c r="FO75" s="9" t="e">
        <f t="shared" si="97"/>
        <v>#DIV/0!</v>
      </c>
      <c r="FP75" s="9" t="e">
        <f t="shared" si="98"/>
        <v>#DIV/0!</v>
      </c>
      <c r="FS75" t="e">
        <f t="shared" si="99"/>
        <v>#DIV/0!</v>
      </c>
      <c r="FT75" t="e">
        <f t="shared" si="100"/>
        <v>#DIV/0!</v>
      </c>
      <c r="FW75" s="15" t="e">
        <f t="shared" si="101"/>
        <v>#DIV/0!</v>
      </c>
      <c r="FY75" s="15">
        <f t="shared" si="102"/>
        <v>0</v>
      </c>
      <c r="FZ75" s="15" t="e">
        <f t="shared" si="103"/>
        <v>#DIV/0!</v>
      </c>
      <c r="GB75" t="e">
        <f t="shared" si="104"/>
        <v>#DIV/0!</v>
      </c>
      <c r="GC75" t="e">
        <f t="shared" si="105"/>
        <v>#DIV/0!</v>
      </c>
      <c r="GD75" t="e">
        <f t="shared" si="106"/>
        <v>#DIV/0!</v>
      </c>
      <c r="GE75" t="e">
        <f t="shared" si="107"/>
        <v>#DIV/0!</v>
      </c>
      <c r="GF75" s="8" t="e">
        <f t="shared" si="108"/>
        <v>#DIV/0!</v>
      </c>
      <c r="GH75" s="5" t="e">
        <f t="shared" si="109"/>
        <v>#DIV/0!</v>
      </c>
      <c r="GJ75" s="11" t="e">
        <f t="shared" si="110"/>
        <v>#DIV/0!</v>
      </c>
      <c r="GK75" s="11" t="e">
        <f t="shared" si="111"/>
        <v>#DIV/0!</v>
      </c>
    </row>
    <row r="76" spans="1:193" x14ac:dyDescent="0.15">
      <c r="A76" s="17"/>
      <c r="P76" s="4"/>
      <c r="DK76" s="1" t="e">
        <f t="shared" si="59"/>
        <v>#DIV/0!</v>
      </c>
      <c r="DL76">
        <v>11.64</v>
      </c>
      <c r="DM76">
        <f t="shared" si="60"/>
        <v>0</v>
      </c>
      <c r="DN76" s="29">
        <v>0.122</v>
      </c>
      <c r="DO76">
        <v>0.48</v>
      </c>
      <c r="DP76">
        <v>1.1499999999999999</v>
      </c>
      <c r="DQ76">
        <f t="shared" si="61"/>
        <v>0</v>
      </c>
      <c r="DR76" t="e">
        <f t="shared" si="62"/>
        <v>#DIV/0!</v>
      </c>
      <c r="DS76">
        <f t="shared" si="63"/>
        <v>0</v>
      </c>
      <c r="DT76">
        <v>0.28899999999999998</v>
      </c>
      <c r="DU76">
        <f t="shared" si="64"/>
        <v>0.48</v>
      </c>
      <c r="DV76">
        <f t="shared" si="65"/>
        <v>1.1299999999999999</v>
      </c>
      <c r="DW76">
        <f t="shared" si="66"/>
        <v>0</v>
      </c>
      <c r="DX76" t="e">
        <f t="shared" si="67"/>
        <v>#DIV/0!</v>
      </c>
      <c r="DY76">
        <f t="shared" si="68"/>
        <v>0</v>
      </c>
      <c r="DZ76">
        <v>2.76</v>
      </c>
      <c r="EA76">
        <f t="shared" si="69"/>
        <v>0.4</v>
      </c>
      <c r="EB76">
        <v>1.1000000000000001</v>
      </c>
      <c r="EC76">
        <f t="shared" si="70"/>
        <v>0</v>
      </c>
      <c r="ED76" t="e">
        <f t="shared" si="71"/>
        <v>#DIV/0!</v>
      </c>
      <c r="EE76">
        <f t="shared" si="117"/>
        <v>0</v>
      </c>
      <c r="EF76">
        <f t="shared" si="72"/>
        <v>0</v>
      </c>
      <c r="EG76">
        <v>0.40500000000000003</v>
      </c>
      <c r="EH76">
        <v>1</v>
      </c>
      <c r="EI76">
        <f t="shared" si="73"/>
        <v>0</v>
      </c>
      <c r="EJ76" t="e">
        <f t="shared" si="74"/>
        <v>#DIV/0!</v>
      </c>
      <c r="EK76">
        <f t="shared" si="75"/>
        <v>0</v>
      </c>
      <c r="EL76">
        <f t="shared" si="76"/>
        <v>0</v>
      </c>
      <c r="EM76">
        <f t="shared" si="77"/>
        <v>0.3</v>
      </c>
      <c r="EN76">
        <f>1</f>
        <v>1</v>
      </c>
      <c r="EO76">
        <f t="shared" si="78"/>
        <v>0</v>
      </c>
      <c r="EP76" t="e">
        <f t="shared" si="79"/>
        <v>#DIV/0!</v>
      </c>
      <c r="EQ76" t="e">
        <f t="shared" si="80"/>
        <v>#DIV/0!</v>
      </c>
      <c r="ER76" t="e">
        <f t="shared" si="81"/>
        <v>#DIV/0!</v>
      </c>
      <c r="ES76" t="e">
        <f t="shared" si="82"/>
        <v>#DIV/0!</v>
      </c>
      <c r="ET76" t="e">
        <f t="shared" si="83"/>
        <v>#DIV/0!</v>
      </c>
      <c r="EU76" s="16">
        <f t="shared" si="84"/>
        <v>0</v>
      </c>
      <c r="EV76">
        <f t="shared" si="112"/>
        <v>0</v>
      </c>
      <c r="EW76" t="e">
        <f t="shared" si="85"/>
        <v>#DIV/0!</v>
      </c>
      <c r="EX76" t="e">
        <f t="shared" si="113"/>
        <v>#DIV/0!</v>
      </c>
      <c r="EY76" t="e">
        <f t="shared" si="86"/>
        <v>#DIV/0!</v>
      </c>
      <c r="EZ76" s="10" t="e">
        <f t="shared" si="87"/>
        <v>#DIV/0!</v>
      </c>
      <c r="FA76" s="1" t="e">
        <f t="shared" si="88"/>
        <v>#DIV/0!</v>
      </c>
      <c r="FB76" s="1" t="e">
        <f t="shared" si="89"/>
        <v>#DIV/0!</v>
      </c>
      <c r="FC76" s="1" t="e">
        <f t="shared" si="90"/>
        <v>#DIV/0!</v>
      </c>
      <c r="FG76" t="e">
        <f t="shared" si="91"/>
        <v>#DIV/0!</v>
      </c>
      <c r="FH76" t="e">
        <f t="shared" si="114"/>
        <v>#DIV/0!</v>
      </c>
      <c r="FI76" t="e">
        <f t="shared" si="92"/>
        <v>#DIV/0!</v>
      </c>
      <c r="FJ76" t="e">
        <f t="shared" si="93"/>
        <v>#DIV/0!</v>
      </c>
      <c r="FK76" s="7" t="e">
        <f t="shared" si="94"/>
        <v>#DIV/0!</v>
      </c>
      <c r="FL76" t="e">
        <f t="shared" si="95"/>
        <v>#DIV/0!</v>
      </c>
      <c r="FM76" t="e">
        <f t="shared" si="96"/>
        <v>#DIV/0!</v>
      </c>
      <c r="FO76" s="9" t="e">
        <f t="shared" si="97"/>
        <v>#DIV/0!</v>
      </c>
      <c r="FP76" s="9" t="e">
        <f t="shared" si="98"/>
        <v>#DIV/0!</v>
      </c>
      <c r="FS76" t="e">
        <f t="shared" si="99"/>
        <v>#DIV/0!</v>
      </c>
      <c r="FT76" t="e">
        <f t="shared" si="100"/>
        <v>#DIV/0!</v>
      </c>
      <c r="FW76" s="15" t="e">
        <f t="shared" si="101"/>
        <v>#DIV/0!</v>
      </c>
      <c r="FY76" s="15">
        <f t="shared" si="102"/>
        <v>0</v>
      </c>
      <c r="FZ76" s="15" t="e">
        <f t="shared" si="103"/>
        <v>#DIV/0!</v>
      </c>
      <c r="GB76" t="e">
        <f t="shared" si="104"/>
        <v>#DIV/0!</v>
      </c>
      <c r="GC76" t="e">
        <f t="shared" si="105"/>
        <v>#DIV/0!</v>
      </c>
      <c r="GD76" t="e">
        <f t="shared" si="106"/>
        <v>#DIV/0!</v>
      </c>
      <c r="GE76" t="e">
        <f t="shared" si="107"/>
        <v>#DIV/0!</v>
      </c>
      <c r="GF76" s="8" t="e">
        <f t="shared" si="108"/>
        <v>#DIV/0!</v>
      </c>
      <c r="GH76" s="5" t="e">
        <f t="shared" si="109"/>
        <v>#DIV/0!</v>
      </c>
      <c r="GJ76" s="11" t="e">
        <f t="shared" si="110"/>
        <v>#DIV/0!</v>
      </c>
      <c r="GK76" s="11" t="e">
        <f t="shared" si="111"/>
        <v>#DIV/0!</v>
      </c>
    </row>
    <row r="77" spans="1:193" x14ac:dyDescent="0.15">
      <c r="A77" s="17"/>
      <c r="P77" s="4"/>
      <c r="DK77" s="1" t="e">
        <f t="shared" si="59"/>
        <v>#DIV/0!</v>
      </c>
      <c r="DL77">
        <v>11.64</v>
      </c>
      <c r="DM77">
        <f t="shared" si="60"/>
        <v>0</v>
      </c>
      <c r="DN77" s="29">
        <v>0.122</v>
      </c>
      <c r="DO77">
        <v>0.48</v>
      </c>
      <c r="DP77">
        <v>1.1499999999999999</v>
      </c>
      <c r="DQ77">
        <f t="shared" si="61"/>
        <v>0</v>
      </c>
      <c r="DR77" t="e">
        <f t="shared" si="62"/>
        <v>#DIV/0!</v>
      </c>
      <c r="DS77">
        <f t="shared" si="63"/>
        <v>0</v>
      </c>
      <c r="DT77">
        <v>0.28899999999999998</v>
      </c>
      <c r="DU77">
        <f t="shared" si="64"/>
        <v>0.48</v>
      </c>
      <c r="DV77">
        <f t="shared" si="65"/>
        <v>1.1299999999999999</v>
      </c>
      <c r="DW77">
        <f t="shared" si="66"/>
        <v>0</v>
      </c>
      <c r="DX77" t="e">
        <f t="shared" si="67"/>
        <v>#DIV/0!</v>
      </c>
      <c r="DY77">
        <f t="shared" si="68"/>
        <v>0</v>
      </c>
      <c r="DZ77">
        <v>2.76</v>
      </c>
      <c r="EA77">
        <f t="shared" si="69"/>
        <v>0.4</v>
      </c>
      <c r="EB77">
        <v>1.1000000000000001</v>
      </c>
      <c r="EC77">
        <f t="shared" si="70"/>
        <v>0</v>
      </c>
      <c r="ED77" t="e">
        <f t="shared" si="71"/>
        <v>#DIV/0!</v>
      </c>
      <c r="EE77">
        <f t="shared" si="117"/>
        <v>0</v>
      </c>
      <c r="EF77">
        <f t="shared" si="72"/>
        <v>0</v>
      </c>
      <c r="EG77">
        <v>0.40500000000000003</v>
      </c>
      <c r="EH77">
        <v>1</v>
      </c>
      <c r="EI77">
        <f t="shared" si="73"/>
        <v>0</v>
      </c>
      <c r="EJ77" t="e">
        <f t="shared" si="74"/>
        <v>#DIV/0!</v>
      </c>
      <c r="EK77">
        <f t="shared" si="75"/>
        <v>0</v>
      </c>
      <c r="EL77">
        <f t="shared" si="76"/>
        <v>0</v>
      </c>
      <c r="EM77">
        <f t="shared" si="77"/>
        <v>0.3</v>
      </c>
      <c r="EN77">
        <f>1</f>
        <v>1</v>
      </c>
      <c r="EO77">
        <f t="shared" si="78"/>
        <v>0</v>
      </c>
      <c r="EP77" t="e">
        <f t="shared" si="79"/>
        <v>#DIV/0!</v>
      </c>
      <c r="EQ77" t="e">
        <f t="shared" si="80"/>
        <v>#DIV/0!</v>
      </c>
      <c r="ER77" t="e">
        <f t="shared" si="81"/>
        <v>#DIV/0!</v>
      </c>
      <c r="ES77" t="e">
        <f t="shared" si="82"/>
        <v>#DIV/0!</v>
      </c>
      <c r="ET77" t="e">
        <f t="shared" si="83"/>
        <v>#DIV/0!</v>
      </c>
      <c r="EU77" s="16">
        <f t="shared" si="84"/>
        <v>0</v>
      </c>
      <c r="EV77">
        <f t="shared" si="112"/>
        <v>0</v>
      </c>
      <c r="EW77" t="e">
        <f t="shared" si="85"/>
        <v>#DIV/0!</v>
      </c>
      <c r="EX77" t="e">
        <f t="shared" si="113"/>
        <v>#DIV/0!</v>
      </c>
      <c r="EY77" t="e">
        <f t="shared" si="86"/>
        <v>#DIV/0!</v>
      </c>
      <c r="EZ77" s="10" t="e">
        <f t="shared" si="87"/>
        <v>#DIV/0!</v>
      </c>
      <c r="FA77" s="1" t="e">
        <f t="shared" si="88"/>
        <v>#DIV/0!</v>
      </c>
      <c r="FB77" s="1" t="e">
        <f t="shared" si="89"/>
        <v>#DIV/0!</v>
      </c>
      <c r="FC77" s="1" t="e">
        <f t="shared" si="90"/>
        <v>#DIV/0!</v>
      </c>
      <c r="FG77" t="e">
        <f t="shared" si="91"/>
        <v>#DIV/0!</v>
      </c>
      <c r="FH77" t="e">
        <f t="shared" si="114"/>
        <v>#DIV/0!</v>
      </c>
      <c r="FI77" t="e">
        <f t="shared" si="92"/>
        <v>#DIV/0!</v>
      </c>
      <c r="FJ77" t="e">
        <f t="shared" si="93"/>
        <v>#DIV/0!</v>
      </c>
      <c r="FK77" s="7" t="e">
        <f t="shared" si="94"/>
        <v>#DIV/0!</v>
      </c>
      <c r="FL77" t="e">
        <f t="shared" si="95"/>
        <v>#DIV/0!</v>
      </c>
      <c r="FM77" t="e">
        <f t="shared" si="96"/>
        <v>#DIV/0!</v>
      </c>
      <c r="FO77" s="9" t="e">
        <f t="shared" si="97"/>
        <v>#DIV/0!</v>
      </c>
      <c r="FP77" s="9" t="e">
        <f t="shared" si="98"/>
        <v>#DIV/0!</v>
      </c>
      <c r="FS77" t="e">
        <f t="shared" si="99"/>
        <v>#DIV/0!</v>
      </c>
      <c r="FT77" t="e">
        <f t="shared" si="100"/>
        <v>#DIV/0!</v>
      </c>
      <c r="FW77" s="15" t="e">
        <f t="shared" si="101"/>
        <v>#DIV/0!</v>
      </c>
      <c r="FY77" s="15">
        <f t="shared" si="102"/>
        <v>0</v>
      </c>
      <c r="FZ77" s="15" t="e">
        <f t="shared" si="103"/>
        <v>#DIV/0!</v>
      </c>
      <c r="GB77" t="e">
        <f t="shared" si="104"/>
        <v>#DIV/0!</v>
      </c>
      <c r="GC77" t="e">
        <f t="shared" si="105"/>
        <v>#DIV/0!</v>
      </c>
      <c r="GD77" t="e">
        <f t="shared" si="106"/>
        <v>#DIV/0!</v>
      </c>
      <c r="GE77" t="e">
        <f t="shared" si="107"/>
        <v>#DIV/0!</v>
      </c>
      <c r="GF77" s="8" t="e">
        <f t="shared" si="108"/>
        <v>#DIV/0!</v>
      </c>
      <c r="GH77" s="5" t="e">
        <f t="shared" si="109"/>
        <v>#DIV/0!</v>
      </c>
      <c r="GJ77" s="11" t="e">
        <f t="shared" si="110"/>
        <v>#DIV/0!</v>
      </c>
      <c r="GK77" s="11" t="e">
        <f t="shared" si="111"/>
        <v>#DIV/0!</v>
      </c>
    </row>
    <row r="78" spans="1:193" x14ac:dyDescent="0.15">
      <c r="A78" s="17"/>
      <c r="P78" s="4"/>
      <c r="DK78" s="1" t="e">
        <f t="shared" si="59"/>
        <v>#DIV/0!</v>
      </c>
      <c r="DL78">
        <v>11.64</v>
      </c>
      <c r="DM78">
        <f t="shared" si="60"/>
        <v>0</v>
      </c>
      <c r="DN78" s="29">
        <v>0.122</v>
      </c>
      <c r="DO78">
        <v>0.48</v>
      </c>
      <c r="DP78">
        <v>1.1499999999999999</v>
      </c>
      <c r="DQ78">
        <f t="shared" si="61"/>
        <v>0</v>
      </c>
      <c r="DR78" t="e">
        <f t="shared" si="62"/>
        <v>#DIV/0!</v>
      </c>
      <c r="DS78">
        <f t="shared" si="63"/>
        <v>0</v>
      </c>
      <c r="DT78">
        <v>0.28899999999999998</v>
      </c>
      <c r="DU78">
        <f t="shared" si="64"/>
        <v>0.48</v>
      </c>
      <c r="DV78">
        <f t="shared" si="65"/>
        <v>1.1299999999999999</v>
      </c>
      <c r="DW78">
        <f t="shared" si="66"/>
        <v>0</v>
      </c>
      <c r="DX78" t="e">
        <f t="shared" si="67"/>
        <v>#DIV/0!</v>
      </c>
      <c r="DY78">
        <f t="shared" si="68"/>
        <v>0</v>
      </c>
      <c r="DZ78">
        <v>2.76</v>
      </c>
      <c r="EA78">
        <f t="shared" si="69"/>
        <v>0.4</v>
      </c>
      <c r="EB78">
        <v>1.1000000000000001</v>
      </c>
      <c r="EC78">
        <f t="shared" si="70"/>
        <v>0</v>
      </c>
      <c r="ED78" t="e">
        <f t="shared" si="71"/>
        <v>#DIV/0!</v>
      </c>
      <c r="EE78">
        <f t="shared" ref="EE78:EE93" si="118">((P78/2.54)^2 +(S78/2.54)^2+(V78/2.54)^2+(Y78/2.54)^2+(AB78/2.54)^2+(AE78/2.54)^2+(AH78/2.54)^2+(AK78/2.54)^2+(AN78/2.54)^2+(AQ78/2.54)^2+(AT78/2.54)^2+(AW78/2.54)^2+(AZ78/2.54)^2+(BC78/2.54)^2+(BF78/2.54)^2+(BI78/2.54)^2+(BL78/2.54)^2+(BO78/2.54)^2+(BR78/2.54)^2+(BU78/2.54)^2+(BX78/2.54)^2+(CA78/2.54)^2+(CD78/2.54)^2)</f>
        <v>0</v>
      </c>
      <c r="EF78">
        <f t="shared" si="72"/>
        <v>0</v>
      </c>
      <c r="EG78">
        <v>0.40500000000000003</v>
      </c>
      <c r="EH78">
        <v>1</v>
      </c>
      <c r="EI78">
        <f t="shared" si="73"/>
        <v>0</v>
      </c>
      <c r="EJ78" t="e">
        <f t="shared" si="74"/>
        <v>#DIV/0!</v>
      </c>
      <c r="EK78">
        <f t="shared" si="75"/>
        <v>0</v>
      </c>
      <c r="EL78">
        <f t="shared" si="76"/>
        <v>0</v>
      </c>
      <c r="EM78">
        <f t="shared" si="77"/>
        <v>0.3</v>
      </c>
      <c r="EN78">
        <f>1</f>
        <v>1</v>
      </c>
      <c r="EO78">
        <f t="shared" si="78"/>
        <v>0</v>
      </c>
      <c r="EP78" t="e">
        <f t="shared" si="79"/>
        <v>#DIV/0!</v>
      </c>
      <c r="EQ78" t="e">
        <f t="shared" si="80"/>
        <v>#DIV/0!</v>
      </c>
      <c r="ER78" t="e">
        <f t="shared" si="81"/>
        <v>#DIV/0!</v>
      </c>
      <c r="ES78" t="e">
        <f t="shared" si="82"/>
        <v>#DIV/0!</v>
      </c>
      <c r="ET78" t="e">
        <f t="shared" si="83"/>
        <v>#DIV/0!</v>
      </c>
      <c r="EU78" s="16">
        <f t="shared" si="84"/>
        <v>0</v>
      </c>
      <c r="EV78">
        <f t="shared" si="112"/>
        <v>0</v>
      </c>
      <c r="EW78" t="e">
        <f t="shared" si="85"/>
        <v>#DIV/0!</v>
      </c>
      <c r="EX78" t="e">
        <f t="shared" si="113"/>
        <v>#DIV/0!</v>
      </c>
      <c r="EY78" t="e">
        <f t="shared" si="86"/>
        <v>#DIV/0!</v>
      </c>
      <c r="EZ78" s="10" t="e">
        <f t="shared" si="87"/>
        <v>#DIV/0!</v>
      </c>
      <c r="FA78" s="1" t="e">
        <f t="shared" si="88"/>
        <v>#DIV/0!</v>
      </c>
      <c r="FB78" s="1" t="e">
        <f t="shared" si="89"/>
        <v>#DIV/0!</v>
      </c>
      <c r="FC78" s="1" t="e">
        <f t="shared" si="90"/>
        <v>#DIV/0!</v>
      </c>
      <c r="FG78" t="e">
        <f t="shared" si="91"/>
        <v>#DIV/0!</v>
      </c>
      <c r="FH78" t="e">
        <f t="shared" si="114"/>
        <v>#DIV/0!</v>
      </c>
      <c r="FI78" t="e">
        <f t="shared" si="92"/>
        <v>#DIV/0!</v>
      </c>
      <c r="FJ78" t="e">
        <f t="shared" si="93"/>
        <v>#DIV/0!</v>
      </c>
      <c r="FK78" s="7" t="e">
        <f t="shared" si="94"/>
        <v>#DIV/0!</v>
      </c>
      <c r="FL78" t="e">
        <f t="shared" si="95"/>
        <v>#DIV/0!</v>
      </c>
      <c r="FM78" t="e">
        <f t="shared" si="96"/>
        <v>#DIV/0!</v>
      </c>
      <c r="FO78" s="9" t="e">
        <f t="shared" si="97"/>
        <v>#DIV/0!</v>
      </c>
      <c r="FP78" s="9" t="e">
        <f t="shared" si="98"/>
        <v>#DIV/0!</v>
      </c>
      <c r="FS78" t="e">
        <f t="shared" si="99"/>
        <v>#DIV/0!</v>
      </c>
      <c r="FT78" t="e">
        <f t="shared" si="100"/>
        <v>#DIV/0!</v>
      </c>
      <c r="FW78" s="15" t="e">
        <f t="shared" si="101"/>
        <v>#DIV/0!</v>
      </c>
      <c r="FY78" s="15">
        <f t="shared" si="102"/>
        <v>0</v>
      </c>
      <c r="FZ78" s="15" t="e">
        <f t="shared" si="103"/>
        <v>#DIV/0!</v>
      </c>
      <c r="GB78" t="e">
        <f t="shared" si="104"/>
        <v>#DIV/0!</v>
      </c>
      <c r="GC78" t="e">
        <f t="shared" si="105"/>
        <v>#DIV/0!</v>
      </c>
      <c r="GD78" t="e">
        <f t="shared" si="106"/>
        <v>#DIV/0!</v>
      </c>
      <c r="GE78" t="e">
        <f t="shared" si="107"/>
        <v>#DIV/0!</v>
      </c>
      <c r="GF78" s="8" t="e">
        <f t="shared" si="108"/>
        <v>#DIV/0!</v>
      </c>
      <c r="GH78" s="5" t="e">
        <f t="shared" si="109"/>
        <v>#DIV/0!</v>
      </c>
      <c r="GJ78" s="11" t="e">
        <f t="shared" si="110"/>
        <v>#DIV/0!</v>
      </c>
      <c r="GK78" s="11" t="e">
        <f t="shared" si="111"/>
        <v>#DIV/0!</v>
      </c>
    </row>
    <row r="79" spans="1:193" x14ac:dyDescent="0.15">
      <c r="A79" s="17"/>
      <c r="P79" s="4"/>
      <c r="DK79" s="1" t="e">
        <f t="shared" si="59"/>
        <v>#DIV/0!</v>
      </c>
      <c r="DL79">
        <v>11.64</v>
      </c>
      <c r="DM79">
        <f t="shared" si="60"/>
        <v>0</v>
      </c>
      <c r="DN79" s="29">
        <v>0.122</v>
      </c>
      <c r="DO79">
        <v>0.48</v>
      </c>
      <c r="DP79">
        <v>1.1499999999999999</v>
      </c>
      <c r="DQ79">
        <f t="shared" si="61"/>
        <v>0</v>
      </c>
      <c r="DR79" t="e">
        <f t="shared" si="62"/>
        <v>#DIV/0!</v>
      </c>
      <c r="DS79">
        <f t="shared" si="63"/>
        <v>0</v>
      </c>
      <c r="DT79">
        <v>0.28899999999999998</v>
      </c>
      <c r="DU79">
        <f t="shared" si="64"/>
        <v>0.48</v>
      </c>
      <c r="DV79">
        <f t="shared" si="65"/>
        <v>1.1299999999999999</v>
      </c>
      <c r="DW79">
        <f t="shared" si="66"/>
        <v>0</v>
      </c>
      <c r="DX79" t="e">
        <f t="shared" si="67"/>
        <v>#DIV/0!</v>
      </c>
      <c r="DY79">
        <f t="shared" si="68"/>
        <v>0</v>
      </c>
      <c r="DZ79">
        <v>2.76</v>
      </c>
      <c r="EA79">
        <f t="shared" si="69"/>
        <v>0.4</v>
      </c>
      <c r="EB79">
        <v>1.1000000000000001</v>
      </c>
      <c r="EC79">
        <f t="shared" si="70"/>
        <v>0</v>
      </c>
      <c r="ED79" t="e">
        <f t="shared" si="71"/>
        <v>#DIV/0!</v>
      </c>
      <c r="EE79">
        <f t="shared" si="118"/>
        <v>0</v>
      </c>
      <c r="EF79">
        <f t="shared" si="72"/>
        <v>0</v>
      </c>
      <c r="EG79">
        <v>0.40500000000000003</v>
      </c>
      <c r="EH79">
        <v>1</v>
      </c>
      <c r="EI79">
        <f t="shared" si="73"/>
        <v>0</v>
      </c>
      <c r="EJ79" t="e">
        <f t="shared" si="74"/>
        <v>#DIV/0!</v>
      </c>
      <c r="EK79">
        <f t="shared" si="75"/>
        <v>0</v>
      </c>
      <c r="EL79">
        <f t="shared" si="76"/>
        <v>0</v>
      </c>
      <c r="EM79">
        <f t="shared" si="77"/>
        <v>0.3</v>
      </c>
      <c r="EN79">
        <f>1</f>
        <v>1</v>
      </c>
      <c r="EO79">
        <f t="shared" si="78"/>
        <v>0</v>
      </c>
      <c r="EP79" t="e">
        <f t="shared" si="79"/>
        <v>#DIV/0!</v>
      </c>
      <c r="EQ79" t="e">
        <f t="shared" si="80"/>
        <v>#DIV/0!</v>
      </c>
      <c r="ER79" t="e">
        <f t="shared" si="81"/>
        <v>#DIV/0!</v>
      </c>
      <c r="ES79" t="e">
        <f t="shared" si="82"/>
        <v>#DIV/0!</v>
      </c>
      <c r="ET79" t="e">
        <f t="shared" si="83"/>
        <v>#DIV/0!</v>
      </c>
      <c r="EU79" s="16">
        <f t="shared" si="84"/>
        <v>0</v>
      </c>
      <c r="EV79">
        <f t="shared" si="112"/>
        <v>0</v>
      </c>
      <c r="EW79" t="e">
        <f t="shared" si="85"/>
        <v>#DIV/0!</v>
      </c>
      <c r="EX79" t="e">
        <f t="shared" si="113"/>
        <v>#DIV/0!</v>
      </c>
      <c r="EY79" t="e">
        <f t="shared" si="86"/>
        <v>#DIV/0!</v>
      </c>
      <c r="EZ79" s="10" t="e">
        <f t="shared" si="87"/>
        <v>#DIV/0!</v>
      </c>
      <c r="FA79" s="1" t="e">
        <f t="shared" si="88"/>
        <v>#DIV/0!</v>
      </c>
      <c r="FB79" s="1" t="e">
        <f t="shared" si="89"/>
        <v>#DIV/0!</v>
      </c>
      <c r="FC79" s="1" t="e">
        <f t="shared" si="90"/>
        <v>#DIV/0!</v>
      </c>
      <c r="FG79" t="e">
        <f t="shared" si="91"/>
        <v>#DIV/0!</v>
      </c>
      <c r="FH79" t="e">
        <f t="shared" si="114"/>
        <v>#DIV/0!</v>
      </c>
      <c r="FI79" t="e">
        <f t="shared" si="92"/>
        <v>#DIV/0!</v>
      </c>
      <c r="FJ79" t="e">
        <f t="shared" si="93"/>
        <v>#DIV/0!</v>
      </c>
      <c r="FK79" s="7" t="e">
        <f t="shared" si="94"/>
        <v>#DIV/0!</v>
      </c>
      <c r="FL79" t="e">
        <f t="shared" si="95"/>
        <v>#DIV/0!</v>
      </c>
      <c r="FM79" t="e">
        <f t="shared" si="96"/>
        <v>#DIV/0!</v>
      </c>
      <c r="FO79" s="9" t="e">
        <f t="shared" si="97"/>
        <v>#DIV/0!</v>
      </c>
      <c r="FP79" s="9" t="e">
        <f t="shared" si="98"/>
        <v>#DIV/0!</v>
      </c>
      <c r="FS79" t="e">
        <f t="shared" si="99"/>
        <v>#DIV/0!</v>
      </c>
      <c r="FT79" t="e">
        <f t="shared" si="100"/>
        <v>#DIV/0!</v>
      </c>
      <c r="FW79" s="15" t="e">
        <f t="shared" si="101"/>
        <v>#DIV/0!</v>
      </c>
      <c r="FY79" s="15">
        <f t="shared" si="102"/>
        <v>0</v>
      </c>
      <c r="FZ79" s="15" t="e">
        <f t="shared" si="103"/>
        <v>#DIV/0!</v>
      </c>
      <c r="GB79" t="e">
        <f t="shared" si="104"/>
        <v>#DIV/0!</v>
      </c>
      <c r="GC79" t="e">
        <f t="shared" si="105"/>
        <v>#DIV/0!</v>
      </c>
      <c r="GD79" t="e">
        <f t="shared" si="106"/>
        <v>#DIV/0!</v>
      </c>
      <c r="GE79" t="e">
        <f t="shared" si="107"/>
        <v>#DIV/0!</v>
      </c>
      <c r="GF79" s="8" t="e">
        <f t="shared" si="108"/>
        <v>#DIV/0!</v>
      </c>
      <c r="GH79" s="5" t="e">
        <f t="shared" si="109"/>
        <v>#DIV/0!</v>
      </c>
      <c r="GJ79" s="11" t="e">
        <f t="shared" si="110"/>
        <v>#DIV/0!</v>
      </c>
      <c r="GK79" s="11" t="e">
        <f t="shared" si="111"/>
        <v>#DIV/0!</v>
      </c>
    </row>
    <row r="80" spans="1:193" x14ac:dyDescent="0.15">
      <c r="A80" s="17"/>
      <c r="P80" s="4"/>
      <c r="DK80" s="1" t="e">
        <f t="shared" si="59"/>
        <v>#DIV/0!</v>
      </c>
      <c r="DL80">
        <v>11.64</v>
      </c>
      <c r="DM80">
        <f t="shared" si="60"/>
        <v>0</v>
      </c>
      <c r="DN80" s="29">
        <v>0.122</v>
      </c>
      <c r="DO80">
        <v>0.48</v>
      </c>
      <c r="DP80">
        <v>1.1499999999999999</v>
      </c>
      <c r="DQ80">
        <f t="shared" si="61"/>
        <v>0</v>
      </c>
      <c r="DR80" t="e">
        <f t="shared" si="62"/>
        <v>#DIV/0!</v>
      </c>
      <c r="DS80">
        <f t="shared" si="63"/>
        <v>0</v>
      </c>
      <c r="DT80">
        <v>0.28899999999999998</v>
      </c>
      <c r="DU80">
        <f t="shared" si="64"/>
        <v>0.48</v>
      </c>
      <c r="DV80">
        <f t="shared" si="65"/>
        <v>1.1299999999999999</v>
      </c>
      <c r="DW80">
        <f t="shared" si="66"/>
        <v>0</v>
      </c>
      <c r="DX80" t="e">
        <f t="shared" si="67"/>
        <v>#DIV/0!</v>
      </c>
      <c r="DY80">
        <f t="shared" si="68"/>
        <v>0</v>
      </c>
      <c r="DZ80">
        <v>2.76</v>
      </c>
      <c r="EA80">
        <f t="shared" si="69"/>
        <v>0.4</v>
      </c>
      <c r="EB80">
        <v>1.1000000000000001</v>
      </c>
      <c r="EC80">
        <f t="shared" si="70"/>
        <v>0</v>
      </c>
      <c r="ED80" t="e">
        <f t="shared" si="71"/>
        <v>#DIV/0!</v>
      </c>
      <c r="EE80">
        <f t="shared" si="118"/>
        <v>0</v>
      </c>
      <c r="EF80">
        <f t="shared" si="72"/>
        <v>0</v>
      </c>
      <c r="EG80">
        <v>0.40500000000000003</v>
      </c>
      <c r="EH80">
        <v>1</v>
      </c>
      <c r="EI80">
        <f t="shared" si="73"/>
        <v>0</v>
      </c>
      <c r="EJ80" t="e">
        <f t="shared" si="74"/>
        <v>#DIV/0!</v>
      </c>
      <c r="EK80">
        <f t="shared" si="75"/>
        <v>0</v>
      </c>
      <c r="EL80">
        <f t="shared" si="76"/>
        <v>0</v>
      </c>
      <c r="EM80">
        <f t="shared" si="77"/>
        <v>0.3</v>
      </c>
      <c r="EN80">
        <f>1</f>
        <v>1</v>
      </c>
      <c r="EO80">
        <f t="shared" si="78"/>
        <v>0</v>
      </c>
      <c r="EP80" t="e">
        <f t="shared" si="79"/>
        <v>#DIV/0!</v>
      </c>
      <c r="EQ80" t="e">
        <f t="shared" si="80"/>
        <v>#DIV/0!</v>
      </c>
      <c r="ER80" t="e">
        <f t="shared" si="81"/>
        <v>#DIV/0!</v>
      </c>
      <c r="ES80" t="e">
        <f t="shared" si="82"/>
        <v>#DIV/0!</v>
      </c>
      <c r="ET80" t="e">
        <f t="shared" si="83"/>
        <v>#DIV/0!</v>
      </c>
      <c r="EU80" s="16">
        <f t="shared" si="84"/>
        <v>0</v>
      </c>
      <c r="EV80">
        <f t="shared" si="112"/>
        <v>0</v>
      </c>
      <c r="EW80" t="e">
        <f t="shared" si="85"/>
        <v>#DIV/0!</v>
      </c>
      <c r="EX80" t="e">
        <f t="shared" si="113"/>
        <v>#DIV/0!</v>
      </c>
      <c r="EY80" t="e">
        <f t="shared" si="86"/>
        <v>#DIV/0!</v>
      </c>
      <c r="EZ80" s="10" t="e">
        <f t="shared" si="87"/>
        <v>#DIV/0!</v>
      </c>
      <c r="FA80" s="1" t="e">
        <f t="shared" si="88"/>
        <v>#DIV/0!</v>
      </c>
      <c r="FB80" s="1" t="e">
        <f t="shared" si="89"/>
        <v>#DIV/0!</v>
      </c>
      <c r="FC80" s="1" t="e">
        <f t="shared" si="90"/>
        <v>#DIV/0!</v>
      </c>
      <c r="FG80" t="e">
        <f t="shared" si="91"/>
        <v>#DIV/0!</v>
      </c>
      <c r="FH80" t="e">
        <f t="shared" si="114"/>
        <v>#DIV/0!</v>
      </c>
      <c r="FI80" t="e">
        <f t="shared" si="92"/>
        <v>#DIV/0!</v>
      </c>
      <c r="FJ80" t="e">
        <f t="shared" si="93"/>
        <v>#DIV/0!</v>
      </c>
      <c r="FK80" s="7" t="e">
        <f t="shared" si="94"/>
        <v>#DIV/0!</v>
      </c>
      <c r="FL80" t="e">
        <f t="shared" si="95"/>
        <v>#DIV/0!</v>
      </c>
      <c r="FM80" t="e">
        <f t="shared" si="96"/>
        <v>#DIV/0!</v>
      </c>
      <c r="FO80" s="9" t="e">
        <f t="shared" si="97"/>
        <v>#DIV/0!</v>
      </c>
      <c r="FP80" s="9" t="e">
        <f t="shared" si="98"/>
        <v>#DIV/0!</v>
      </c>
      <c r="FS80" t="e">
        <f t="shared" si="99"/>
        <v>#DIV/0!</v>
      </c>
      <c r="FT80" t="e">
        <f t="shared" si="100"/>
        <v>#DIV/0!</v>
      </c>
      <c r="FW80" s="15" t="e">
        <f t="shared" si="101"/>
        <v>#DIV/0!</v>
      </c>
      <c r="FY80" s="15">
        <f t="shared" si="102"/>
        <v>0</v>
      </c>
      <c r="FZ80" s="15" t="e">
        <f t="shared" si="103"/>
        <v>#DIV/0!</v>
      </c>
      <c r="GB80" t="e">
        <f t="shared" si="104"/>
        <v>#DIV/0!</v>
      </c>
      <c r="GC80" t="e">
        <f t="shared" si="105"/>
        <v>#DIV/0!</v>
      </c>
      <c r="GD80" t="e">
        <f t="shared" si="106"/>
        <v>#DIV/0!</v>
      </c>
      <c r="GE80" t="e">
        <f t="shared" si="107"/>
        <v>#DIV/0!</v>
      </c>
      <c r="GF80" s="8" t="e">
        <f t="shared" si="108"/>
        <v>#DIV/0!</v>
      </c>
      <c r="GH80" s="5" t="e">
        <f t="shared" si="109"/>
        <v>#DIV/0!</v>
      </c>
      <c r="GJ80" s="11" t="e">
        <f t="shared" si="110"/>
        <v>#DIV/0!</v>
      </c>
      <c r="GK80" s="11" t="e">
        <f t="shared" si="111"/>
        <v>#DIV/0!</v>
      </c>
    </row>
    <row r="81" spans="1:193" x14ac:dyDescent="0.15">
      <c r="A81" s="17"/>
      <c r="P81" s="4"/>
      <c r="DK81" s="1" t="e">
        <f t="shared" si="59"/>
        <v>#DIV/0!</v>
      </c>
      <c r="DL81">
        <v>11.64</v>
      </c>
      <c r="DM81">
        <f t="shared" si="60"/>
        <v>0</v>
      </c>
      <c r="DN81" s="29">
        <v>0.122</v>
      </c>
      <c r="DO81">
        <v>0.48</v>
      </c>
      <c r="DP81">
        <v>1.1499999999999999</v>
      </c>
      <c r="DQ81">
        <f t="shared" si="61"/>
        <v>0</v>
      </c>
      <c r="DR81" t="e">
        <f t="shared" si="62"/>
        <v>#DIV/0!</v>
      </c>
      <c r="DS81">
        <f t="shared" si="63"/>
        <v>0</v>
      </c>
      <c r="DT81">
        <v>0.28899999999999998</v>
      </c>
      <c r="DU81">
        <f t="shared" si="64"/>
        <v>0.48</v>
      </c>
      <c r="DV81">
        <f t="shared" si="65"/>
        <v>1.1299999999999999</v>
      </c>
      <c r="DW81">
        <f t="shared" si="66"/>
        <v>0</v>
      </c>
      <c r="DX81" t="e">
        <f t="shared" si="67"/>
        <v>#DIV/0!</v>
      </c>
      <c r="DY81">
        <f t="shared" si="68"/>
        <v>0</v>
      </c>
      <c r="DZ81">
        <v>2.76</v>
      </c>
      <c r="EA81">
        <f t="shared" si="69"/>
        <v>0.4</v>
      </c>
      <c r="EB81">
        <v>1.1000000000000001</v>
      </c>
      <c r="EC81">
        <f t="shared" si="70"/>
        <v>0</v>
      </c>
      <c r="ED81" t="e">
        <f t="shared" si="71"/>
        <v>#DIV/0!</v>
      </c>
      <c r="EE81">
        <f t="shared" si="118"/>
        <v>0</v>
      </c>
      <c r="EF81">
        <f t="shared" si="72"/>
        <v>0</v>
      </c>
      <c r="EG81">
        <v>0.40500000000000003</v>
      </c>
      <c r="EH81">
        <v>1</v>
      </c>
      <c r="EI81">
        <f t="shared" si="73"/>
        <v>0</v>
      </c>
      <c r="EJ81" t="e">
        <f t="shared" si="74"/>
        <v>#DIV/0!</v>
      </c>
      <c r="EK81">
        <f t="shared" si="75"/>
        <v>0</v>
      </c>
      <c r="EL81">
        <f t="shared" si="76"/>
        <v>0</v>
      </c>
      <c r="EM81">
        <f t="shared" si="77"/>
        <v>0.3</v>
      </c>
      <c r="EN81">
        <f>1</f>
        <v>1</v>
      </c>
      <c r="EO81">
        <f t="shared" si="78"/>
        <v>0</v>
      </c>
      <c r="EP81" t="e">
        <f t="shared" si="79"/>
        <v>#DIV/0!</v>
      </c>
      <c r="EQ81" t="e">
        <f t="shared" si="80"/>
        <v>#DIV/0!</v>
      </c>
      <c r="ER81" t="e">
        <f t="shared" si="81"/>
        <v>#DIV/0!</v>
      </c>
      <c r="ES81" t="e">
        <f t="shared" si="82"/>
        <v>#DIV/0!</v>
      </c>
      <c r="ET81" t="e">
        <f t="shared" si="83"/>
        <v>#DIV/0!</v>
      </c>
      <c r="EU81" s="16">
        <f t="shared" si="84"/>
        <v>0</v>
      </c>
      <c r="EV81">
        <f t="shared" si="112"/>
        <v>0</v>
      </c>
      <c r="EW81" t="e">
        <f t="shared" si="85"/>
        <v>#DIV/0!</v>
      </c>
      <c r="EX81" t="e">
        <f t="shared" si="113"/>
        <v>#DIV/0!</v>
      </c>
      <c r="EY81" t="e">
        <f t="shared" si="86"/>
        <v>#DIV/0!</v>
      </c>
      <c r="EZ81" s="10" t="e">
        <f t="shared" si="87"/>
        <v>#DIV/0!</v>
      </c>
      <c r="FA81" s="1" t="e">
        <f t="shared" si="88"/>
        <v>#DIV/0!</v>
      </c>
      <c r="FB81" s="1" t="e">
        <f t="shared" si="89"/>
        <v>#DIV/0!</v>
      </c>
      <c r="FC81" s="1" t="e">
        <f t="shared" si="90"/>
        <v>#DIV/0!</v>
      </c>
      <c r="FG81" t="e">
        <f t="shared" si="91"/>
        <v>#DIV/0!</v>
      </c>
      <c r="FH81" t="e">
        <f t="shared" si="114"/>
        <v>#DIV/0!</v>
      </c>
      <c r="FI81" t="e">
        <f t="shared" si="92"/>
        <v>#DIV/0!</v>
      </c>
      <c r="FJ81" t="e">
        <f t="shared" si="93"/>
        <v>#DIV/0!</v>
      </c>
      <c r="FK81" s="7" t="e">
        <f t="shared" si="94"/>
        <v>#DIV/0!</v>
      </c>
      <c r="FL81" t="e">
        <f t="shared" si="95"/>
        <v>#DIV/0!</v>
      </c>
      <c r="FM81" t="e">
        <f t="shared" si="96"/>
        <v>#DIV/0!</v>
      </c>
      <c r="FO81" s="9" t="e">
        <f t="shared" si="97"/>
        <v>#DIV/0!</v>
      </c>
      <c r="FP81" s="9" t="e">
        <f t="shared" si="98"/>
        <v>#DIV/0!</v>
      </c>
      <c r="FS81" t="e">
        <f t="shared" si="99"/>
        <v>#DIV/0!</v>
      </c>
      <c r="FT81" t="e">
        <f t="shared" si="100"/>
        <v>#DIV/0!</v>
      </c>
      <c r="FW81" s="15" t="e">
        <f t="shared" si="101"/>
        <v>#DIV/0!</v>
      </c>
      <c r="FY81" s="15">
        <f t="shared" si="102"/>
        <v>0</v>
      </c>
      <c r="FZ81" s="15" t="e">
        <f t="shared" si="103"/>
        <v>#DIV/0!</v>
      </c>
      <c r="GB81" t="e">
        <f t="shared" si="104"/>
        <v>#DIV/0!</v>
      </c>
      <c r="GC81" t="e">
        <f t="shared" si="105"/>
        <v>#DIV/0!</v>
      </c>
      <c r="GD81" t="e">
        <f t="shared" si="106"/>
        <v>#DIV/0!</v>
      </c>
      <c r="GE81" t="e">
        <f t="shared" si="107"/>
        <v>#DIV/0!</v>
      </c>
      <c r="GF81" s="8" t="e">
        <f t="shared" si="108"/>
        <v>#DIV/0!</v>
      </c>
      <c r="GH81" s="5" t="e">
        <f t="shared" si="109"/>
        <v>#DIV/0!</v>
      </c>
      <c r="GJ81" s="11" t="e">
        <f t="shared" si="110"/>
        <v>#DIV/0!</v>
      </c>
      <c r="GK81" s="11" t="e">
        <f t="shared" si="111"/>
        <v>#DIV/0!</v>
      </c>
    </row>
    <row r="82" spans="1:193" x14ac:dyDescent="0.15">
      <c r="A82" s="17"/>
      <c r="P82" s="4"/>
      <c r="DK82" s="1" t="e">
        <f t="shared" si="59"/>
        <v>#DIV/0!</v>
      </c>
      <c r="DL82">
        <v>11.64</v>
      </c>
      <c r="DM82">
        <f t="shared" si="60"/>
        <v>0</v>
      </c>
      <c r="DN82" s="29">
        <v>0.122</v>
      </c>
      <c r="DO82">
        <v>0.48</v>
      </c>
      <c r="DP82">
        <v>1.1499999999999999</v>
      </c>
      <c r="DQ82">
        <f t="shared" si="61"/>
        <v>0</v>
      </c>
      <c r="DR82" t="e">
        <f t="shared" si="62"/>
        <v>#DIV/0!</v>
      </c>
      <c r="DS82">
        <f t="shared" si="63"/>
        <v>0</v>
      </c>
      <c r="DT82">
        <v>0.28899999999999998</v>
      </c>
      <c r="DU82">
        <f t="shared" si="64"/>
        <v>0.48</v>
      </c>
      <c r="DV82">
        <f t="shared" si="65"/>
        <v>1.1299999999999999</v>
      </c>
      <c r="DW82">
        <f t="shared" si="66"/>
        <v>0</v>
      </c>
      <c r="DX82" t="e">
        <f t="shared" si="67"/>
        <v>#DIV/0!</v>
      </c>
      <c r="DY82">
        <f t="shared" si="68"/>
        <v>0</v>
      </c>
      <c r="DZ82">
        <v>2.76</v>
      </c>
      <c r="EA82">
        <f t="shared" si="69"/>
        <v>0.4</v>
      </c>
      <c r="EB82">
        <v>1.1000000000000001</v>
      </c>
      <c r="EC82">
        <f t="shared" si="70"/>
        <v>0</v>
      </c>
      <c r="ED82" t="e">
        <f t="shared" si="71"/>
        <v>#DIV/0!</v>
      </c>
      <c r="EE82">
        <f t="shared" si="118"/>
        <v>0</v>
      </c>
      <c r="EF82">
        <f t="shared" si="72"/>
        <v>0</v>
      </c>
      <c r="EG82">
        <v>0.40500000000000003</v>
      </c>
      <c r="EH82">
        <v>1</v>
      </c>
      <c r="EI82">
        <f t="shared" si="73"/>
        <v>0</v>
      </c>
      <c r="EJ82" t="e">
        <f t="shared" si="74"/>
        <v>#DIV/0!</v>
      </c>
      <c r="EK82">
        <f t="shared" si="75"/>
        <v>0</v>
      </c>
      <c r="EL82">
        <f t="shared" si="76"/>
        <v>0</v>
      </c>
      <c r="EM82">
        <f t="shared" si="77"/>
        <v>0.3</v>
      </c>
      <c r="EN82">
        <f>1</f>
        <v>1</v>
      </c>
      <c r="EO82">
        <f t="shared" si="78"/>
        <v>0</v>
      </c>
      <c r="EP82" t="e">
        <f t="shared" si="79"/>
        <v>#DIV/0!</v>
      </c>
      <c r="EQ82" t="e">
        <f t="shared" si="80"/>
        <v>#DIV/0!</v>
      </c>
      <c r="ER82" t="e">
        <f t="shared" si="81"/>
        <v>#DIV/0!</v>
      </c>
      <c r="ES82" t="e">
        <f t="shared" si="82"/>
        <v>#DIV/0!</v>
      </c>
      <c r="ET82" t="e">
        <f t="shared" si="83"/>
        <v>#DIV/0!</v>
      </c>
      <c r="EU82" s="16">
        <f t="shared" si="84"/>
        <v>0</v>
      </c>
      <c r="EV82">
        <f t="shared" si="112"/>
        <v>0</v>
      </c>
      <c r="EW82" t="e">
        <f t="shared" si="85"/>
        <v>#DIV/0!</v>
      </c>
      <c r="EX82" t="e">
        <f t="shared" si="113"/>
        <v>#DIV/0!</v>
      </c>
      <c r="EY82" t="e">
        <f t="shared" si="86"/>
        <v>#DIV/0!</v>
      </c>
      <c r="EZ82" s="10" t="e">
        <f t="shared" si="87"/>
        <v>#DIV/0!</v>
      </c>
      <c r="FA82" s="1" t="e">
        <f t="shared" si="88"/>
        <v>#DIV/0!</v>
      </c>
      <c r="FB82" s="1" t="e">
        <f t="shared" si="89"/>
        <v>#DIV/0!</v>
      </c>
      <c r="FC82" s="1" t="e">
        <f t="shared" si="90"/>
        <v>#DIV/0!</v>
      </c>
      <c r="FG82" t="e">
        <f t="shared" si="91"/>
        <v>#DIV/0!</v>
      </c>
      <c r="FH82" t="e">
        <f t="shared" si="114"/>
        <v>#DIV/0!</v>
      </c>
      <c r="FI82" t="e">
        <f t="shared" si="92"/>
        <v>#DIV/0!</v>
      </c>
      <c r="FJ82" t="e">
        <f t="shared" si="93"/>
        <v>#DIV/0!</v>
      </c>
      <c r="FK82" s="7" t="e">
        <f t="shared" si="94"/>
        <v>#DIV/0!</v>
      </c>
      <c r="FL82" t="e">
        <f t="shared" si="95"/>
        <v>#DIV/0!</v>
      </c>
      <c r="FM82" t="e">
        <f t="shared" si="96"/>
        <v>#DIV/0!</v>
      </c>
      <c r="FO82" s="9" t="e">
        <f t="shared" si="97"/>
        <v>#DIV/0!</v>
      </c>
      <c r="FP82" s="9" t="e">
        <f t="shared" si="98"/>
        <v>#DIV/0!</v>
      </c>
      <c r="FS82" t="e">
        <f t="shared" si="99"/>
        <v>#DIV/0!</v>
      </c>
      <c r="FT82" t="e">
        <f t="shared" si="100"/>
        <v>#DIV/0!</v>
      </c>
      <c r="FW82" s="15" t="e">
        <f t="shared" si="101"/>
        <v>#DIV/0!</v>
      </c>
      <c r="FY82" s="15">
        <f t="shared" si="102"/>
        <v>0</v>
      </c>
      <c r="FZ82" s="15" t="e">
        <f t="shared" si="103"/>
        <v>#DIV/0!</v>
      </c>
      <c r="GB82" t="e">
        <f t="shared" si="104"/>
        <v>#DIV/0!</v>
      </c>
      <c r="GC82" t="e">
        <f t="shared" si="105"/>
        <v>#DIV/0!</v>
      </c>
      <c r="GD82" t="e">
        <f t="shared" si="106"/>
        <v>#DIV/0!</v>
      </c>
      <c r="GE82" t="e">
        <f t="shared" si="107"/>
        <v>#DIV/0!</v>
      </c>
      <c r="GF82" s="8" t="e">
        <f t="shared" si="108"/>
        <v>#DIV/0!</v>
      </c>
      <c r="GH82" s="5" t="e">
        <f t="shared" si="109"/>
        <v>#DIV/0!</v>
      </c>
      <c r="GJ82" s="11" t="e">
        <f t="shared" si="110"/>
        <v>#DIV/0!</v>
      </c>
      <c r="GK82" s="11" t="e">
        <f t="shared" si="111"/>
        <v>#DIV/0!</v>
      </c>
    </row>
    <row r="83" spans="1:193" x14ac:dyDescent="0.15">
      <c r="A83" s="17"/>
      <c r="P83" s="4"/>
      <c r="DK83" s="1" t="e">
        <f t="shared" si="59"/>
        <v>#DIV/0!</v>
      </c>
      <c r="DL83">
        <v>11.64</v>
      </c>
      <c r="DM83">
        <f t="shared" si="60"/>
        <v>0</v>
      </c>
      <c r="DN83" s="29">
        <v>0.122</v>
      </c>
      <c r="DO83">
        <v>0.48</v>
      </c>
      <c r="DP83">
        <v>1.1499999999999999</v>
      </c>
      <c r="DQ83">
        <f t="shared" si="61"/>
        <v>0</v>
      </c>
      <c r="DR83" t="e">
        <f t="shared" si="62"/>
        <v>#DIV/0!</v>
      </c>
      <c r="DS83">
        <f t="shared" si="63"/>
        <v>0</v>
      </c>
      <c r="DT83">
        <v>0.28899999999999998</v>
      </c>
      <c r="DU83">
        <f t="shared" si="64"/>
        <v>0.48</v>
      </c>
      <c r="DV83">
        <f t="shared" si="65"/>
        <v>1.1299999999999999</v>
      </c>
      <c r="DW83">
        <f t="shared" si="66"/>
        <v>0</v>
      </c>
      <c r="DX83" t="e">
        <f t="shared" si="67"/>
        <v>#DIV/0!</v>
      </c>
      <c r="DY83">
        <f t="shared" si="68"/>
        <v>0</v>
      </c>
      <c r="DZ83">
        <v>2.76</v>
      </c>
      <c r="EA83">
        <f t="shared" si="69"/>
        <v>0.4</v>
      </c>
      <c r="EB83">
        <v>1.1000000000000001</v>
      </c>
      <c r="EC83">
        <f t="shared" si="70"/>
        <v>0</v>
      </c>
      <c r="ED83" t="e">
        <f t="shared" si="71"/>
        <v>#DIV/0!</v>
      </c>
      <c r="EE83">
        <f t="shared" si="118"/>
        <v>0</v>
      </c>
      <c r="EF83">
        <f t="shared" si="72"/>
        <v>0</v>
      </c>
      <c r="EG83">
        <v>0.40500000000000003</v>
      </c>
      <c r="EH83">
        <v>1</v>
      </c>
      <c r="EI83">
        <f t="shared" si="73"/>
        <v>0</v>
      </c>
      <c r="EJ83" t="e">
        <f t="shared" si="74"/>
        <v>#DIV/0!</v>
      </c>
      <c r="EK83">
        <f t="shared" si="75"/>
        <v>0</v>
      </c>
      <c r="EL83">
        <f t="shared" si="76"/>
        <v>0</v>
      </c>
      <c r="EM83">
        <f t="shared" si="77"/>
        <v>0.3</v>
      </c>
      <c r="EN83">
        <f>1</f>
        <v>1</v>
      </c>
      <c r="EO83">
        <f t="shared" si="78"/>
        <v>0</v>
      </c>
      <c r="EP83" t="e">
        <f t="shared" si="79"/>
        <v>#DIV/0!</v>
      </c>
      <c r="EQ83" t="e">
        <f t="shared" si="80"/>
        <v>#DIV/0!</v>
      </c>
      <c r="ER83" t="e">
        <f t="shared" si="81"/>
        <v>#DIV/0!</v>
      </c>
      <c r="ES83" t="e">
        <f t="shared" si="82"/>
        <v>#DIV/0!</v>
      </c>
      <c r="ET83" t="e">
        <f t="shared" si="83"/>
        <v>#DIV/0!</v>
      </c>
      <c r="EU83" s="16">
        <f t="shared" si="84"/>
        <v>0</v>
      </c>
      <c r="EV83">
        <f t="shared" si="112"/>
        <v>0</v>
      </c>
      <c r="EW83" t="e">
        <f t="shared" si="85"/>
        <v>#DIV/0!</v>
      </c>
      <c r="EX83" t="e">
        <f t="shared" si="113"/>
        <v>#DIV/0!</v>
      </c>
      <c r="EY83" t="e">
        <f t="shared" si="86"/>
        <v>#DIV/0!</v>
      </c>
      <c r="EZ83" s="10" t="e">
        <f t="shared" si="87"/>
        <v>#DIV/0!</v>
      </c>
      <c r="FA83" s="1" t="e">
        <f t="shared" si="88"/>
        <v>#DIV/0!</v>
      </c>
      <c r="FB83" s="1" t="e">
        <f t="shared" si="89"/>
        <v>#DIV/0!</v>
      </c>
      <c r="FC83" s="1" t="e">
        <f t="shared" si="90"/>
        <v>#DIV/0!</v>
      </c>
      <c r="FG83" t="e">
        <f t="shared" si="91"/>
        <v>#DIV/0!</v>
      </c>
      <c r="FH83" t="e">
        <f t="shared" si="114"/>
        <v>#DIV/0!</v>
      </c>
      <c r="FI83" t="e">
        <f t="shared" si="92"/>
        <v>#DIV/0!</v>
      </c>
      <c r="FJ83" t="e">
        <f t="shared" si="93"/>
        <v>#DIV/0!</v>
      </c>
      <c r="FK83" s="7" t="e">
        <f t="shared" si="94"/>
        <v>#DIV/0!</v>
      </c>
      <c r="FL83" t="e">
        <f t="shared" si="95"/>
        <v>#DIV/0!</v>
      </c>
      <c r="FM83" t="e">
        <f t="shared" si="96"/>
        <v>#DIV/0!</v>
      </c>
      <c r="FO83" s="9" t="e">
        <f t="shared" si="97"/>
        <v>#DIV/0!</v>
      </c>
      <c r="FP83" s="9" t="e">
        <f t="shared" si="98"/>
        <v>#DIV/0!</v>
      </c>
      <c r="FS83" t="e">
        <f t="shared" si="99"/>
        <v>#DIV/0!</v>
      </c>
      <c r="FT83" t="e">
        <f t="shared" si="100"/>
        <v>#DIV/0!</v>
      </c>
      <c r="FW83" s="15" t="e">
        <f t="shared" si="101"/>
        <v>#DIV/0!</v>
      </c>
      <c r="FY83" s="15">
        <f t="shared" si="102"/>
        <v>0</v>
      </c>
      <c r="FZ83" s="15" t="e">
        <f t="shared" si="103"/>
        <v>#DIV/0!</v>
      </c>
      <c r="GB83" t="e">
        <f t="shared" si="104"/>
        <v>#DIV/0!</v>
      </c>
      <c r="GC83" t="e">
        <f t="shared" si="105"/>
        <v>#DIV/0!</v>
      </c>
      <c r="GD83" t="e">
        <f t="shared" si="106"/>
        <v>#DIV/0!</v>
      </c>
      <c r="GE83" t="e">
        <f t="shared" si="107"/>
        <v>#DIV/0!</v>
      </c>
      <c r="GF83" s="8" t="e">
        <f t="shared" si="108"/>
        <v>#DIV/0!</v>
      </c>
      <c r="GH83" s="5" t="e">
        <f t="shared" si="109"/>
        <v>#DIV/0!</v>
      </c>
      <c r="GJ83" s="11" t="e">
        <f t="shared" si="110"/>
        <v>#DIV/0!</v>
      </c>
      <c r="GK83" s="11" t="e">
        <f t="shared" si="111"/>
        <v>#DIV/0!</v>
      </c>
    </row>
    <row r="84" spans="1:193" x14ac:dyDescent="0.15">
      <c r="A84" s="17"/>
      <c r="P84" s="4"/>
      <c r="DK84" s="1" t="e">
        <f t="shared" si="59"/>
        <v>#DIV/0!</v>
      </c>
      <c r="DL84">
        <v>11.64</v>
      </c>
      <c r="DM84">
        <f t="shared" si="60"/>
        <v>0</v>
      </c>
      <c r="DN84" s="29">
        <v>0.122</v>
      </c>
      <c r="DO84">
        <v>0.48</v>
      </c>
      <c r="DP84">
        <v>1.1499999999999999</v>
      </c>
      <c r="DQ84">
        <f t="shared" si="61"/>
        <v>0</v>
      </c>
      <c r="DR84" t="e">
        <f t="shared" si="62"/>
        <v>#DIV/0!</v>
      </c>
      <c r="DS84">
        <f t="shared" si="63"/>
        <v>0</v>
      </c>
      <c r="DT84">
        <v>0.28899999999999998</v>
      </c>
      <c r="DU84">
        <f t="shared" si="64"/>
        <v>0.48</v>
      </c>
      <c r="DV84">
        <f t="shared" si="65"/>
        <v>1.1299999999999999</v>
      </c>
      <c r="DW84">
        <f t="shared" si="66"/>
        <v>0</v>
      </c>
      <c r="DX84" t="e">
        <f t="shared" si="67"/>
        <v>#DIV/0!</v>
      </c>
      <c r="DY84">
        <f t="shared" si="68"/>
        <v>0</v>
      </c>
      <c r="DZ84">
        <v>2.76</v>
      </c>
      <c r="EA84">
        <f t="shared" si="69"/>
        <v>0.4</v>
      </c>
      <c r="EB84">
        <v>1.1000000000000001</v>
      </c>
      <c r="EC84">
        <f t="shared" si="70"/>
        <v>0</v>
      </c>
      <c r="ED84" t="e">
        <f t="shared" si="71"/>
        <v>#DIV/0!</v>
      </c>
      <c r="EE84">
        <f t="shared" si="118"/>
        <v>0</v>
      </c>
      <c r="EF84">
        <f t="shared" si="72"/>
        <v>0</v>
      </c>
      <c r="EG84">
        <v>0.40500000000000003</v>
      </c>
      <c r="EH84">
        <v>1</v>
      </c>
      <c r="EI84">
        <f t="shared" si="73"/>
        <v>0</v>
      </c>
      <c r="EJ84" t="e">
        <f t="shared" si="74"/>
        <v>#DIV/0!</v>
      </c>
      <c r="EK84">
        <f t="shared" si="75"/>
        <v>0</v>
      </c>
      <c r="EL84">
        <f t="shared" si="76"/>
        <v>0</v>
      </c>
      <c r="EM84">
        <f t="shared" si="77"/>
        <v>0.3</v>
      </c>
      <c r="EN84">
        <f>1</f>
        <v>1</v>
      </c>
      <c r="EO84">
        <f t="shared" si="78"/>
        <v>0</v>
      </c>
      <c r="EP84" t="e">
        <f t="shared" si="79"/>
        <v>#DIV/0!</v>
      </c>
      <c r="EQ84" t="e">
        <f t="shared" si="80"/>
        <v>#DIV/0!</v>
      </c>
      <c r="ER84" t="e">
        <f t="shared" si="81"/>
        <v>#DIV/0!</v>
      </c>
      <c r="ES84" t="e">
        <f t="shared" si="82"/>
        <v>#DIV/0!</v>
      </c>
      <c r="ET84" t="e">
        <f t="shared" si="83"/>
        <v>#DIV/0!</v>
      </c>
      <c r="EU84" s="16">
        <f t="shared" si="84"/>
        <v>0</v>
      </c>
      <c r="EV84">
        <f t="shared" si="112"/>
        <v>0</v>
      </c>
      <c r="EW84" t="e">
        <f t="shared" si="85"/>
        <v>#DIV/0!</v>
      </c>
      <c r="EX84" t="e">
        <f t="shared" si="113"/>
        <v>#DIV/0!</v>
      </c>
      <c r="EY84" t="e">
        <f t="shared" si="86"/>
        <v>#DIV/0!</v>
      </c>
      <c r="EZ84" s="10" t="e">
        <f t="shared" si="87"/>
        <v>#DIV/0!</v>
      </c>
      <c r="FA84" s="1" t="e">
        <f t="shared" si="88"/>
        <v>#DIV/0!</v>
      </c>
      <c r="FB84" s="1" t="e">
        <f t="shared" si="89"/>
        <v>#DIV/0!</v>
      </c>
      <c r="FC84" s="1" t="e">
        <f t="shared" si="90"/>
        <v>#DIV/0!</v>
      </c>
      <c r="FG84" t="e">
        <f t="shared" si="91"/>
        <v>#DIV/0!</v>
      </c>
      <c r="FH84" t="e">
        <f t="shared" si="114"/>
        <v>#DIV/0!</v>
      </c>
      <c r="FI84" t="e">
        <f t="shared" si="92"/>
        <v>#DIV/0!</v>
      </c>
      <c r="FJ84" t="e">
        <f t="shared" si="93"/>
        <v>#DIV/0!</v>
      </c>
      <c r="FK84" s="7" t="e">
        <f t="shared" si="94"/>
        <v>#DIV/0!</v>
      </c>
      <c r="FL84" t="e">
        <f t="shared" si="95"/>
        <v>#DIV/0!</v>
      </c>
      <c r="FM84" t="e">
        <f t="shared" si="96"/>
        <v>#DIV/0!</v>
      </c>
      <c r="FO84" s="9" t="e">
        <f t="shared" si="97"/>
        <v>#DIV/0!</v>
      </c>
      <c r="FP84" s="9" t="e">
        <f t="shared" si="98"/>
        <v>#DIV/0!</v>
      </c>
      <c r="FS84" t="e">
        <f t="shared" si="99"/>
        <v>#DIV/0!</v>
      </c>
      <c r="FT84" t="e">
        <f t="shared" si="100"/>
        <v>#DIV/0!</v>
      </c>
      <c r="FW84" s="15" t="e">
        <f t="shared" si="101"/>
        <v>#DIV/0!</v>
      </c>
      <c r="FY84" s="15">
        <f t="shared" si="102"/>
        <v>0</v>
      </c>
      <c r="FZ84" s="15" t="e">
        <f t="shared" si="103"/>
        <v>#DIV/0!</v>
      </c>
      <c r="GB84" t="e">
        <f t="shared" si="104"/>
        <v>#DIV/0!</v>
      </c>
      <c r="GC84" t="e">
        <f t="shared" si="105"/>
        <v>#DIV/0!</v>
      </c>
      <c r="GD84" t="e">
        <f t="shared" si="106"/>
        <v>#DIV/0!</v>
      </c>
      <c r="GE84" t="e">
        <f t="shared" si="107"/>
        <v>#DIV/0!</v>
      </c>
      <c r="GF84" s="8" t="e">
        <f t="shared" si="108"/>
        <v>#DIV/0!</v>
      </c>
      <c r="GH84" s="5" t="e">
        <f t="shared" si="109"/>
        <v>#DIV/0!</v>
      </c>
      <c r="GJ84" s="11" t="e">
        <f t="shared" si="110"/>
        <v>#DIV/0!</v>
      </c>
      <c r="GK84" s="11" t="e">
        <f t="shared" si="111"/>
        <v>#DIV/0!</v>
      </c>
    </row>
    <row r="85" spans="1:193" x14ac:dyDescent="0.15">
      <c r="A85" s="17"/>
      <c r="DK85" s="1" t="e">
        <f t="shared" si="59"/>
        <v>#DIV/0!</v>
      </c>
      <c r="DL85">
        <v>11.64</v>
      </c>
      <c r="DM85">
        <f t="shared" si="60"/>
        <v>0</v>
      </c>
      <c r="DN85" s="29">
        <v>0.122</v>
      </c>
      <c r="DO85">
        <v>0.48</v>
      </c>
      <c r="DP85">
        <v>1.1499999999999999</v>
      </c>
      <c r="DQ85">
        <f t="shared" si="61"/>
        <v>0</v>
      </c>
      <c r="DR85" t="e">
        <f t="shared" si="62"/>
        <v>#DIV/0!</v>
      </c>
      <c r="DS85">
        <f t="shared" si="63"/>
        <v>0</v>
      </c>
      <c r="DT85">
        <v>0.28899999999999998</v>
      </c>
      <c r="DU85">
        <f t="shared" si="64"/>
        <v>0.48</v>
      </c>
      <c r="DV85">
        <f t="shared" si="65"/>
        <v>1.1299999999999999</v>
      </c>
      <c r="DW85">
        <f t="shared" si="66"/>
        <v>0</v>
      </c>
      <c r="DX85" t="e">
        <f t="shared" si="67"/>
        <v>#DIV/0!</v>
      </c>
      <c r="DY85">
        <f t="shared" si="68"/>
        <v>0</v>
      </c>
      <c r="DZ85">
        <v>2.76</v>
      </c>
      <c r="EA85">
        <f t="shared" si="69"/>
        <v>0.4</v>
      </c>
      <c r="EB85">
        <v>1.1000000000000001</v>
      </c>
      <c r="EC85">
        <f t="shared" si="70"/>
        <v>0</v>
      </c>
      <c r="ED85" t="e">
        <f t="shared" si="71"/>
        <v>#DIV/0!</v>
      </c>
      <c r="EE85">
        <f t="shared" si="118"/>
        <v>0</v>
      </c>
      <c r="EF85">
        <f t="shared" si="72"/>
        <v>0</v>
      </c>
      <c r="EG85">
        <v>0.40500000000000003</v>
      </c>
      <c r="EH85">
        <v>1</v>
      </c>
      <c r="EI85">
        <f t="shared" si="73"/>
        <v>0</v>
      </c>
      <c r="EJ85" t="e">
        <f t="shared" si="74"/>
        <v>#DIV/0!</v>
      </c>
      <c r="EK85">
        <f t="shared" si="75"/>
        <v>0</v>
      </c>
      <c r="EL85">
        <f t="shared" si="76"/>
        <v>0</v>
      </c>
      <c r="EM85">
        <f t="shared" si="77"/>
        <v>0.3</v>
      </c>
      <c r="EN85">
        <f>1</f>
        <v>1</v>
      </c>
      <c r="EO85">
        <f t="shared" si="78"/>
        <v>0</v>
      </c>
      <c r="EP85" t="e">
        <f t="shared" si="79"/>
        <v>#DIV/0!</v>
      </c>
      <c r="EQ85" t="e">
        <f t="shared" si="80"/>
        <v>#DIV/0!</v>
      </c>
      <c r="ER85" t="e">
        <f t="shared" si="81"/>
        <v>#DIV/0!</v>
      </c>
      <c r="ES85" t="e">
        <f t="shared" si="82"/>
        <v>#DIV/0!</v>
      </c>
      <c r="ET85" t="e">
        <f t="shared" si="83"/>
        <v>#DIV/0!</v>
      </c>
      <c r="EU85" s="16">
        <f t="shared" si="84"/>
        <v>0</v>
      </c>
      <c r="EV85">
        <f t="shared" si="112"/>
        <v>0</v>
      </c>
      <c r="EW85" t="e">
        <f t="shared" si="85"/>
        <v>#DIV/0!</v>
      </c>
      <c r="EX85" t="e">
        <f t="shared" si="113"/>
        <v>#DIV/0!</v>
      </c>
      <c r="EY85" t="e">
        <f t="shared" si="86"/>
        <v>#DIV/0!</v>
      </c>
      <c r="EZ85" s="10" t="e">
        <f t="shared" si="87"/>
        <v>#DIV/0!</v>
      </c>
      <c r="FA85" s="1" t="e">
        <f t="shared" si="88"/>
        <v>#DIV/0!</v>
      </c>
      <c r="FB85" s="1" t="e">
        <f t="shared" si="89"/>
        <v>#DIV/0!</v>
      </c>
      <c r="FC85" s="1" t="e">
        <f t="shared" si="90"/>
        <v>#DIV/0!</v>
      </c>
      <c r="FG85" t="e">
        <f t="shared" si="91"/>
        <v>#DIV/0!</v>
      </c>
      <c r="FH85" t="e">
        <f t="shared" si="114"/>
        <v>#DIV/0!</v>
      </c>
      <c r="FI85" t="e">
        <f t="shared" si="92"/>
        <v>#DIV/0!</v>
      </c>
      <c r="FJ85" t="e">
        <f t="shared" si="93"/>
        <v>#DIV/0!</v>
      </c>
      <c r="FK85" s="7" t="e">
        <f t="shared" si="94"/>
        <v>#DIV/0!</v>
      </c>
      <c r="FL85" t="e">
        <f t="shared" si="95"/>
        <v>#DIV/0!</v>
      </c>
      <c r="FM85" t="e">
        <f t="shared" si="96"/>
        <v>#DIV/0!</v>
      </c>
      <c r="FO85" s="9" t="e">
        <f t="shared" si="97"/>
        <v>#DIV/0!</v>
      </c>
      <c r="FP85" s="9" t="e">
        <f t="shared" si="98"/>
        <v>#DIV/0!</v>
      </c>
      <c r="FS85" t="e">
        <f t="shared" si="99"/>
        <v>#DIV/0!</v>
      </c>
      <c r="FT85" t="e">
        <f t="shared" si="100"/>
        <v>#DIV/0!</v>
      </c>
      <c r="FW85" s="15" t="e">
        <f t="shared" si="101"/>
        <v>#DIV/0!</v>
      </c>
      <c r="FY85" s="15">
        <f t="shared" si="102"/>
        <v>0</v>
      </c>
      <c r="FZ85" s="15" t="e">
        <f t="shared" si="103"/>
        <v>#DIV/0!</v>
      </c>
      <c r="GB85" t="e">
        <f t="shared" si="104"/>
        <v>#DIV/0!</v>
      </c>
      <c r="GC85" t="e">
        <f t="shared" si="105"/>
        <v>#DIV/0!</v>
      </c>
      <c r="GD85" t="e">
        <f t="shared" si="106"/>
        <v>#DIV/0!</v>
      </c>
      <c r="GE85" t="e">
        <f t="shared" si="107"/>
        <v>#DIV/0!</v>
      </c>
      <c r="GF85" s="8" t="e">
        <f t="shared" si="108"/>
        <v>#DIV/0!</v>
      </c>
      <c r="GH85" s="5" t="e">
        <f t="shared" si="109"/>
        <v>#DIV/0!</v>
      </c>
      <c r="GJ85" s="11" t="e">
        <f t="shared" si="110"/>
        <v>#DIV/0!</v>
      </c>
      <c r="GK85" s="11" t="e">
        <f t="shared" si="111"/>
        <v>#DIV/0!</v>
      </c>
    </row>
    <row r="86" spans="1:193" x14ac:dyDescent="0.15">
      <c r="A86" s="17"/>
      <c r="P86" s="4"/>
      <c r="Q86" s="4"/>
      <c r="R86" s="4"/>
      <c r="DK86" s="1" t="e">
        <f t="shared" si="59"/>
        <v>#DIV/0!</v>
      </c>
      <c r="DL86">
        <v>11.64</v>
      </c>
      <c r="DM86">
        <f t="shared" si="60"/>
        <v>0</v>
      </c>
      <c r="DN86" s="29">
        <v>0.122</v>
      </c>
      <c r="DO86">
        <v>0.48</v>
      </c>
      <c r="DP86">
        <v>1.1499999999999999</v>
      </c>
      <c r="DQ86">
        <f t="shared" si="61"/>
        <v>0</v>
      </c>
      <c r="DR86" t="e">
        <f t="shared" si="62"/>
        <v>#DIV/0!</v>
      </c>
      <c r="DS86">
        <f t="shared" si="63"/>
        <v>0</v>
      </c>
      <c r="DT86">
        <v>0.28899999999999998</v>
      </c>
      <c r="DU86">
        <f t="shared" si="64"/>
        <v>0.48</v>
      </c>
      <c r="DV86">
        <f t="shared" si="65"/>
        <v>1.1299999999999999</v>
      </c>
      <c r="DW86">
        <f t="shared" si="66"/>
        <v>0</v>
      </c>
      <c r="DX86" t="e">
        <f t="shared" si="67"/>
        <v>#DIV/0!</v>
      </c>
      <c r="DY86">
        <f t="shared" si="68"/>
        <v>0</v>
      </c>
      <c r="DZ86">
        <v>2.76</v>
      </c>
      <c r="EA86">
        <f t="shared" si="69"/>
        <v>0.4</v>
      </c>
      <c r="EB86">
        <v>1.1000000000000001</v>
      </c>
      <c r="EC86">
        <f t="shared" si="70"/>
        <v>0</v>
      </c>
      <c r="ED86" t="e">
        <f t="shared" si="71"/>
        <v>#DIV/0!</v>
      </c>
      <c r="EE86">
        <f t="shared" si="118"/>
        <v>0</v>
      </c>
      <c r="EF86">
        <f t="shared" si="72"/>
        <v>0</v>
      </c>
      <c r="EG86">
        <v>0.40500000000000003</v>
      </c>
      <c r="EH86">
        <v>1</v>
      </c>
      <c r="EI86">
        <f t="shared" si="73"/>
        <v>0</v>
      </c>
      <c r="EJ86" t="e">
        <f t="shared" si="74"/>
        <v>#DIV/0!</v>
      </c>
      <c r="EK86">
        <f t="shared" si="75"/>
        <v>0</v>
      </c>
      <c r="EL86">
        <f t="shared" si="76"/>
        <v>0</v>
      </c>
      <c r="EM86">
        <f t="shared" si="77"/>
        <v>0.3</v>
      </c>
      <c r="EN86">
        <f>1</f>
        <v>1</v>
      </c>
      <c r="EO86">
        <f t="shared" si="78"/>
        <v>0</v>
      </c>
      <c r="EP86" t="e">
        <f t="shared" si="79"/>
        <v>#DIV/0!</v>
      </c>
      <c r="EQ86" t="e">
        <f t="shared" si="80"/>
        <v>#DIV/0!</v>
      </c>
      <c r="ER86" t="e">
        <f t="shared" si="81"/>
        <v>#DIV/0!</v>
      </c>
      <c r="ES86" t="e">
        <f t="shared" si="82"/>
        <v>#DIV/0!</v>
      </c>
      <c r="ET86" t="e">
        <f t="shared" si="83"/>
        <v>#DIV/0!</v>
      </c>
      <c r="EU86" s="16">
        <f t="shared" si="84"/>
        <v>0</v>
      </c>
      <c r="EV86">
        <f t="shared" si="112"/>
        <v>0</v>
      </c>
      <c r="EW86" t="e">
        <f t="shared" si="85"/>
        <v>#DIV/0!</v>
      </c>
      <c r="EX86" t="e">
        <f t="shared" si="113"/>
        <v>#DIV/0!</v>
      </c>
      <c r="EY86" t="e">
        <f t="shared" si="86"/>
        <v>#DIV/0!</v>
      </c>
      <c r="EZ86" s="10" t="e">
        <f t="shared" si="87"/>
        <v>#DIV/0!</v>
      </c>
      <c r="FA86" s="1" t="e">
        <f t="shared" si="88"/>
        <v>#DIV/0!</v>
      </c>
      <c r="FB86" s="1" t="e">
        <f t="shared" si="89"/>
        <v>#DIV/0!</v>
      </c>
      <c r="FC86" s="1" t="e">
        <f t="shared" si="90"/>
        <v>#DIV/0!</v>
      </c>
      <c r="FG86" t="e">
        <f t="shared" si="91"/>
        <v>#DIV/0!</v>
      </c>
      <c r="FH86" t="e">
        <f t="shared" si="114"/>
        <v>#DIV/0!</v>
      </c>
      <c r="FI86" t="e">
        <f t="shared" si="92"/>
        <v>#DIV/0!</v>
      </c>
      <c r="FJ86" t="e">
        <f t="shared" si="93"/>
        <v>#DIV/0!</v>
      </c>
      <c r="FK86" s="7" t="e">
        <f t="shared" si="94"/>
        <v>#DIV/0!</v>
      </c>
      <c r="FL86" t="e">
        <f t="shared" si="95"/>
        <v>#DIV/0!</v>
      </c>
      <c r="FM86" t="e">
        <f t="shared" si="96"/>
        <v>#DIV/0!</v>
      </c>
      <c r="FO86" s="9" t="e">
        <f t="shared" si="97"/>
        <v>#DIV/0!</v>
      </c>
      <c r="FP86" s="9" t="e">
        <f t="shared" si="98"/>
        <v>#DIV/0!</v>
      </c>
      <c r="FS86" t="e">
        <f t="shared" si="99"/>
        <v>#DIV/0!</v>
      </c>
      <c r="FT86" t="e">
        <f t="shared" si="100"/>
        <v>#DIV/0!</v>
      </c>
      <c r="FW86" s="15" t="e">
        <f t="shared" si="101"/>
        <v>#DIV/0!</v>
      </c>
      <c r="FY86" s="15">
        <f t="shared" si="102"/>
        <v>0</v>
      </c>
      <c r="FZ86" s="15" t="e">
        <f t="shared" si="103"/>
        <v>#DIV/0!</v>
      </c>
      <c r="GB86" t="e">
        <f t="shared" si="104"/>
        <v>#DIV/0!</v>
      </c>
      <c r="GC86" t="e">
        <f t="shared" si="105"/>
        <v>#DIV/0!</v>
      </c>
      <c r="GD86" t="e">
        <f t="shared" si="106"/>
        <v>#DIV/0!</v>
      </c>
      <c r="GE86" t="e">
        <f t="shared" si="107"/>
        <v>#DIV/0!</v>
      </c>
      <c r="GF86" s="8" t="e">
        <f t="shared" si="108"/>
        <v>#DIV/0!</v>
      </c>
      <c r="GH86" s="5" t="e">
        <f t="shared" si="109"/>
        <v>#DIV/0!</v>
      </c>
      <c r="GJ86" s="11" t="e">
        <f t="shared" si="110"/>
        <v>#DIV/0!</v>
      </c>
      <c r="GK86" s="11" t="e">
        <f t="shared" si="111"/>
        <v>#DIV/0!</v>
      </c>
    </row>
    <row r="87" spans="1:193" x14ac:dyDescent="0.15">
      <c r="A87" s="17"/>
      <c r="P87" s="4"/>
      <c r="R87" s="4"/>
      <c r="DK87" s="1" t="e">
        <f t="shared" si="59"/>
        <v>#DIV/0!</v>
      </c>
      <c r="DL87">
        <v>11.64</v>
      </c>
      <c r="DM87">
        <f t="shared" si="60"/>
        <v>0</v>
      </c>
      <c r="DN87" s="29">
        <v>0.122</v>
      </c>
      <c r="DO87">
        <v>0.48</v>
      </c>
      <c r="DP87">
        <v>1.1499999999999999</v>
      </c>
      <c r="DQ87">
        <f t="shared" si="61"/>
        <v>0</v>
      </c>
      <c r="DR87" t="e">
        <f t="shared" si="62"/>
        <v>#DIV/0!</v>
      </c>
      <c r="DS87">
        <f t="shared" si="63"/>
        <v>0</v>
      </c>
      <c r="DT87">
        <v>0.28899999999999998</v>
      </c>
      <c r="DU87">
        <f t="shared" si="64"/>
        <v>0.48</v>
      </c>
      <c r="DV87">
        <f t="shared" si="65"/>
        <v>1.1299999999999999</v>
      </c>
      <c r="DW87">
        <f t="shared" si="66"/>
        <v>0</v>
      </c>
      <c r="DX87" t="e">
        <f t="shared" si="67"/>
        <v>#DIV/0!</v>
      </c>
      <c r="DY87">
        <f t="shared" si="68"/>
        <v>0</v>
      </c>
      <c r="DZ87">
        <v>2.76</v>
      </c>
      <c r="EA87">
        <f t="shared" si="69"/>
        <v>0.4</v>
      </c>
      <c r="EB87">
        <v>1.1000000000000001</v>
      </c>
      <c r="EC87">
        <f t="shared" si="70"/>
        <v>0</v>
      </c>
      <c r="ED87" t="e">
        <f t="shared" si="71"/>
        <v>#DIV/0!</v>
      </c>
      <c r="EE87">
        <f t="shared" si="118"/>
        <v>0</v>
      </c>
      <c r="EF87">
        <f t="shared" si="72"/>
        <v>0</v>
      </c>
      <c r="EG87">
        <v>0.40500000000000003</v>
      </c>
      <c r="EH87">
        <v>1</v>
      </c>
      <c r="EI87">
        <f t="shared" si="73"/>
        <v>0</v>
      </c>
      <c r="EJ87" t="e">
        <f t="shared" si="74"/>
        <v>#DIV/0!</v>
      </c>
      <c r="EK87">
        <f t="shared" si="75"/>
        <v>0</v>
      </c>
      <c r="EL87">
        <f t="shared" si="76"/>
        <v>0</v>
      </c>
      <c r="EM87">
        <f t="shared" si="77"/>
        <v>0.3</v>
      </c>
      <c r="EN87">
        <f>1</f>
        <v>1</v>
      </c>
      <c r="EO87">
        <f t="shared" si="78"/>
        <v>0</v>
      </c>
      <c r="EP87" t="e">
        <f t="shared" si="79"/>
        <v>#DIV/0!</v>
      </c>
      <c r="EQ87" t="e">
        <f t="shared" si="80"/>
        <v>#DIV/0!</v>
      </c>
      <c r="ER87" t="e">
        <f t="shared" si="81"/>
        <v>#DIV/0!</v>
      </c>
      <c r="ES87" t="e">
        <f t="shared" si="82"/>
        <v>#DIV/0!</v>
      </c>
      <c r="ET87" t="e">
        <f t="shared" si="83"/>
        <v>#DIV/0!</v>
      </c>
      <c r="EU87" s="16">
        <f t="shared" si="84"/>
        <v>0</v>
      </c>
      <c r="EV87">
        <f t="shared" si="112"/>
        <v>0</v>
      </c>
      <c r="EW87" t="e">
        <f t="shared" si="85"/>
        <v>#DIV/0!</v>
      </c>
      <c r="EX87" t="e">
        <f t="shared" si="113"/>
        <v>#DIV/0!</v>
      </c>
      <c r="EY87" t="e">
        <f t="shared" si="86"/>
        <v>#DIV/0!</v>
      </c>
      <c r="EZ87" s="10" t="e">
        <f t="shared" si="87"/>
        <v>#DIV/0!</v>
      </c>
      <c r="FA87" s="1" t="e">
        <f t="shared" si="88"/>
        <v>#DIV/0!</v>
      </c>
      <c r="FB87" s="1" t="e">
        <f t="shared" si="89"/>
        <v>#DIV/0!</v>
      </c>
      <c r="FC87" s="1" t="e">
        <f t="shared" si="90"/>
        <v>#DIV/0!</v>
      </c>
      <c r="FG87" t="e">
        <f t="shared" si="91"/>
        <v>#DIV/0!</v>
      </c>
      <c r="FH87" t="e">
        <f t="shared" si="114"/>
        <v>#DIV/0!</v>
      </c>
      <c r="FI87" t="e">
        <f t="shared" si="92"/>
        <v>#DIV/0!</v>
      </c>
      <c r="FJ87" t="e">
        <f t="shared" si="93"/>
        <v>#DIV/0!</v>
      </c>
      <c r="FK87" s="7" t="e">
        <f t="shared" si="94"/>
        <v>#DIV/0!</v>
      </c>
      <c r="FL87" t="e">
        <f t="shared" si="95"/>
        <v>#DIV/0!</v>
      </c>
      <c r="FM87" t="e">
        <f t="shared" si="96"/>
        <v>#DIV/0!</v>
      </c>
      <c r="FO87" s="9" t="e">
        <f t="shared" si="97"/>
        <v>#DIV/0!</v>
      </c>
      <c r="FP87" s="9" t="e">
        <f t="shared" si="98"/>
        <v>#DIV/0!</v>
      </c>
      <c r="FS87" t="e">
        <f t="shared" si="99"/>
        <v>#DIV/0!</v>
      </c>
      <c r="FT87" t="e">
        <f t="shared" si="100"/>
        <v>#DIV/0!</v>
      </c>
      <c r="FW87" s="15" t="e">
        <f t="shared" si="101"/>
        <v>#DIV/0!</v>
      </c>
      <c r="FY87" s="15">
        <f t="shared" si="102"/>
        <v>0</v>
      </c>
      <c r="FZ87" s="15" t="e">
        <f t="shared" si="103"/>
        <v>#DIV/0!</v>
      </c>
      <c r="GB87" t="e">
        <f t="shared" si="104"/>
        <v>#DIV/0!</v>
      </c>
      <c r="GC87" t="e">
        <f t="shared" si="105"/>
        <v>#DIV/0!</v>
      </c>
      <c r="GD87" t="e">
        <f t="shared" si="106"/>
        <v>#DIV/0!</v>
      </c>
      <c r="GE87" t="e">
        <f t="shared" si="107"/>
        <v>#DIV/0!</v>
      </c>
      <c r="GF87" s="8" t="e">
        <f t="shared" si="108"/>
        <v>#DIV/0!</v>
      </c>
      <c r="GH87" s="5" t="e">
        <f t="shared" si="109"/>
        <v>#DIV/0!</v>
      </c>
      <c r="GJ87" s="11" t="e">
        <f t="shared" si="110"/>
        <v>#DIV/0!</v>
      </c>
      <c r="GK87" s="11" t="e">
        <f t="shared" si="111"/>
        <v>#DIV/0!</v>
      </c>
    </row>
    <row r="88" spans="1:193" x14ac:dyDescent="0.15">
      <c r="A88" s="17"/>
      <c r="P88" s="4"/>
      <c r="R88" s="4"/>
      <c r="DK88" s="1" t="e">
        <f t="shared" si="59"/>
        <v>#DIV/0!</v>
      </c>
      <c r="DL88">
        <v>11.64</v>
      </c>
      <c r="DM88">
        <f t="shared" si="60"/>
        <v>0</v>
      </c>
      <c r="DN88" s="29">
        <v>0.122</v>
      </c>
      <c r="DO88">
        <v>0.48</v>
      </c>
      <c r="DP88">
        <v>1.1499999999999999</v>
      </c>
      <c r="DQ88">
        <f t="shared" si="61"/>
        <v>0</v>
      </c>
      <c r="DR88" t="e">
        <f t="shared" si="62"/>
        <v>#DIV/0!</v>
      </c>
      <c r="DS88">
        <f t="shared" si="63"/>
        <v>0</v>
      </c>
      <c r="DT88">
        <v>0.28899999999999998</v>
      </c>
      <c r="DU88">
        <f t="shared" si="64"/>
        <v>0.48</v>
      </c>
      <c r="DV88">
        <f t="shared" si="65"/>
        <v>1.1299999999999999</v>
      </c>
      <c r="DW88">
        <f t="shared" si="66"/>
        <v>0</v>
      </c>
      <c r="DX88" t="e">
        <f t="shared" si="67"/>
        <v>#DIV/0!</v>
      </c>
      <c r="DY88">
        <f t="shared" si="68"/>
        <v>0</v>
      </c>
      <c r="DZ88">
        <v>2.76</v>
      </c>
      <c r="EA88">
        <f t="shared" si="69"/>
        <v>0.4</v>
      </c>
      <c r="EB88">
        <v>1.1000000000000001</v>
      </c>
      <c r="EC88">
        <f t="shared" si="70"/>
        <v>0</v>
      </c>
      <c r="ED88" t="e">
        <f t="shared" si="71"/>
        <v>#DIV/0!</v>
      </c>
      <c r="EE88">
        <f t="shared" si="118"/>
        <v>0</v>
      </c>
      <c r="EF88">
        <f t="shared" si="72"/>
        <v>0</v>
      </c>
      <c r="EG88">
        <v>0.40500000000000003</v>
      </c>
      <c r="EH88">
        <v>1</v>
      </c>
      <c r="EI88">
        <f t="shared" si="73"/>
        <v>0</v>
      </c>
      <c r="EJ88" t="e">
        <f t="shared" si="74"/>
        <v>#DIV/0!</v>
      </c>
      <c r="EK88">
        <f t="shared" si="75"/>
        <v>0</v>
      </c>
      <c r="EL88">
        <f t="shared" si="76"/>
        <v>0</v>
      </c>
      <c r="EM88">
        <f t="shared" si="77"/>
        <v>0.3</v>
      </c>
      <c r="EN88">
        <f>1</f>
        <v>1</v>
      </c>
      <c r="EO88">
        <f t="shared" si="78"/>
        <v>0</v>
      </c>
      <c r="EP88" t="e">
        <f t="shared" si="79"/>
        <v>#DIV/0!</v>
      </c>
      <c r="EQ88" t="e">
        <f t="shared" si="80"/>
        <v>#DIV/0!</v>
      </c>
      <c r="ER88" t="e">
        <f t="shared" si="81"/>
        <v>#DIV/0!</v>
      </c>
      <c r="ES88" t="e">
        <f t="shared" si="82"/>
        <v>#DIV/0!</v>
      </c>
      <c r="ET88" t="e">
        <f t="shared" si="83"/>
        <v>#DIV/0!</v>
      </c>
      <c r="EU88" s="16">
        <f t="shared" si="84"/>
        <v>0</v>
      </c>
      <c r="EV88">
        <f t="shared" si="112"/>
        <v>0</v>
      </c>
      <c r="EW88" t="e">
        <f t="shared" si="85"/>
        <v>#DIV/0!</v>
      </c>
      <c r="EX88" t="e">
        <f t="shared" si="113"/>
        <v>#DIV/0!</v>
      </c>
      <c r="EY88" t="e">
        <f t="shared" si="86"/>
        <v>#DIV/0!</v>
      </c>
      <c r="EZ88" s="10" t="e">
        <f t="shared" si="87"/>
        <v>#DIV/0!</v>
      </c>
      <c r="FA88" s="1" t="e">
        <f t="shared" si="88"/>
        <v>#DIV/0!</v>
      </c>
      <c r="FB88" s="1" t="e">
        <f t="shared" si="89"/>
        <v>#DIV/0!</v>
      </c>
      <c r="FC88" s="1" t="e">
        <f t="shared" si="90"/>
        <v>#DIV/0!</v>
      </c>
      <c r="FG88" t="e">
        <f t="shared" si="91"/>
        <v>#DIV/0!</v>
      </c>
      <c r="FH88" t="e">
        <f t="shared" si="114"/>
        <v>#DIV/0!</v>
      </c>
      <c r="FI88" t="e">
        <f t="shared" si="92"/>
        <v>#DIV/0!</v>
      </c>
      <c r="FJ88" t="e">
        <f t="shared" si="93"/>
        <v>#DIV/0!</v>
      </c>
      <c r="FK88" s="7" t="e">
        <f t="shared" si="94"/>
        <v>#DIV/0!</v>
      </c>
      <c r="FL88" t="e">
        <f t="shared" si="95"/>
        <v>#DIV/0!</v>
      </c>
      <c r="FM88" t="e">
        <f t="shared" si="96"/>
        <v>#DIV/0!</v>
      </c>
      <c r="FO88" s="9" t="e">
        <f t="shared" si="97"/>
        <v>#DIV/0!</v>
      </c>
      <c r="FP88" s="9" t="e">
        <f t="shared" si="98"/>
        <v>#DIV/0!</v>
      </c>
      <c r="FS88" t="e">
        <f t="shared" si="99"/>
        <v>#DIV/0!</v>
      </c>
      <c r="FT88" t="e">
        <f t="shared" si="100"/>
        <v>#DIV/0!</v>
      </c>
      <c r="FW88" s="15" t="e">
        <f t="shared" si="101"/>
        <v>#DIV/0!</v>
      </c>
      <c r="FY88" s="15">
        <f t="shared" si="102"/>
        <v>0</v>
      </c>
      <c r="FZ88" s="15" t="e">
        <f t="shared" si="103"/>
        <v>#DIV/0!</v>
      </c>
      <c r="GB88" t="e">
        <f t="shared" si="104"/>
        <v>#DIV/0!</v>
      </c>
      <c r="GC88" t="e">
        <f t="shared" si="105"/>
        <v>#DIV/0!</v>
      </c>
      <c r="GD88" t="e">
        <f t="shared" si="106"/>
        <v>#DIV/0!</v>
      </c>
      <c r="GE88" t="e">
        <f t="shared" si="107"/>
        <v>#DIV/0!</v>
      </c>
      <c r="GF88" s="8" t="e">
        <f t="shared" si="108"/>
        <v>#DIV/0!</v>
      </c>
      <c r="GH88" s="5" t="e">
        <f t="shared" si="109"/>
        <v>#DIV/0!</v>
      </c>
      <c r="GJ88" s="11" t="e">
        <f t="shared" si="110"/>
        <v>#DIV/0!</v>
      </c>
      <c r="GK88" s="11" t="e">
        <f t="shared" si="111"/>
        <v>#DIV/0!</v>
      </c>
    </row>
    <row r="89" spans="1:193" x14ac:dyDescent="0.15">
      <c r="A89" s="17"/>
      <c r="P89" s="4"/>
      <c r="DK89" s="1" t="e">
        <f t="shared" si="59"/>
        <v>#DIV/0!</v>
      </c>
      <c r="DL89">
        <v>11.64</v>
      </c>
      <c r="DM89">
        <f t="shared" si="60"/>
        <v>0</v>
      </c>
      <c r="DN89" s="29">
        <v>0.122</v>
      </c>
      <c r="DO89">
        <v>0.48</v>
      </c>
      <c r="DP89">
        <v>1.1499999999999999</v>
      </c>
      <c r="DQ89">
        <f t="shared" si="61"/>
        <v>0</v>
      </c>
      <c r="DR89" t="e">
        <f t="shared" si="62"/>
        <v>#DIV/0!</v>
      </c>
      <c r="DS89">
        <f t="shared" si="63"/>
        <v>0</v>
      </c>
      <c r="DT89">
        <v>0.28899999999999998</v>
      </c>
      <c r="DU89">
        <f t="shared" si="64"/>
        <v>0.48</v>
      </c>
      <c r="DV89">
        <f t="shared" si="65"/>
        <v>1.1299999999999999</v>
      </c>
      <c r="DW89">
        <f t="shared" si="66"/>
        <v>0</v>
      </c>
      <c r="DX89" t="e">
        <f t="shared" si="67"/>
        <v>#DIV/0!</v>
      </c>
      <c r="DY89">
        <f t="shared" si="68"/>
        <v>0</v>
      </c>
      <c r="DZ89">
        <v>2.76</v>
      </c>
      <c r="EA89">
        <f t="shared" si="69"/>
        <v>0.4</v>
      </c>
      <c r="EB89">
        <v>1.1000000000000001</v>
      </c>
      <c r="EC89">
        <f t="shared" si="70"/>
        <v>0</v>
      </c>
      <c r="ED89" t="e">
        <f t="shared" si="71"/>
        <v>#DIV/0!</v>
      </c>
      <c r="EE89">
        <f t="shared" si="118"/>
        <v>0</v>
      </c>
      <c r="EF89">
        <f t="shared" si="72"/>
        <v>0</v>
      </c>
      <c r="EG89">
        <v>0.40500000000000003</v>
      </c>
      <c r="EH89">
        <v>1</v>
      </c>
      <c r="EI89">
        <f t="shared" si="73"/>
        <v>0</v>
      </c>
      <c r="EJ89" t="e">
        <f t="shared" si="74"/>
        <v>#DIV/0!</v>
      </c>
      <c r="EK89">
        <f t="shared" si="75"/>
        <v>0</v>
      </c>
      <c r="EL89">
        <f t="shared" si="76"/>
        <v>0</v>
      </c>
      <c r="EM89">
        <f t="shared" si="77"/>
        <v>0.3</v>
      </c>
      <c r="EN89">
        <f>1</f>
        <v>1</v>
      </c>
      <c r="EO89">
        <f t="shared" si="78"/>
        <v>0</v>
      </c>
      <c r="EP89" t="e">
        <f t="shared" si="79"/>
        <v>#DIV/0!</v>
      </c>
      <c r="EQ89" t="e">
        <f t="shared" si="80"/>
        <v>#DIV/0!</v>
      </c>
      <c r="ER89" t="e">
        <f t="shared" si="81"/>
        <v>#DIV/0!</v>
      </c>
      <c r="ES89" t="e">
        <f t="shared" si="82"/>
        <v>#DIV/0!</v>
      </c>
      <c r="ET89" t="e">
        <f t="shared" si="83"/>
        <v>#DIV/0!</v>
      </c>
      <c r="EU89" s="16">
        <f t="shared" si="84"/>
        <v>0</v>
      </c>
      <c r="EV89">
        <f t="shared" si="112"/>
        <v>0</v>
      </c>
      <c r="EW89" t="e">
        <f t="shared" si="85"/>
        <v>#DIV/0!</v>
      </c>
      <c r="EX89" t="e">
        <f t="shared" si="113"/>
        <v>#DIV/0!</v>
      </c>
      <c r="EY89" t="e">
        <f t="shared" si="86"/>
        <v>#DIV/0!</v>
      </c>
      <c r="EZ89" s="10" t="e">
        <f t="shared" si="87"/>
        <v>#DIV/0!</v>
      </c>
      <c r="FA89" s="1" t="e">
        <f t="shared" si="88"/>
        <v>#DIV/0!</v>
      </c>
      <c r="FB89" s="1" t="e">
        <f t="shared" si="89"/>
        <v>#DIV/0!</v>
      </c>
      <c r="FC89" s="1" t="e">
        <f t="shared" si="90"/>
        <v>#DIV/0!</v>
      </c>
      <c r="FG89" t="e">
        <f t="shared" si="91"/>
        <v>#DIV/0!</v>
      </c>
      <c r="FH89" t="e">
        <f t="shared" si="114"/>
        <v>#DIV/0!</v>
      </c>
      <c r="FI89" t="e">
        <f t="shared" si="92"/>
        <v>#DIV/0!</v>
      </c>
      <c r="FJ89" t="e">
        <f t="shared" si="93"/>
        <v>#DIV/0!</v>
      </c>
      <c r="FK89" s="7" t="e">
        <f t="shared" si="94"/>
        <v>#DIV/0!</v>
      </c>
      <c r="FL89" t="e">
        <f t="shared" si="95"/>
        <v>#DIV/0!</v>
      </c>
      <c r="FM89" t="e">
        <f t="shared" si="96"/>
        <v>#DIV/0!</v>
      </c>
      <c r="FO89" s="9" t="e">
        <f t="shared" si="97"/>
        <v>#DIV/0!</v>
      </c>
      <c r="FP89" s="9" t="e">
        <f t="shared" si="98"/>
        <v>#DIV/0!</v>
      </c>
      <c r="FS89" t="e">
        <f t="shared" si="99"/>
        <v>#DIV/0!</v>
      </c>
      <c r="FT89" t="e">
        <f t="shared" si="100"/>
        <v>#DIV/0!</v>
      </c>
      <c r="FW89" s="15" t="e">
        <f t="shared" si="101"/>
        <v>#DIV/0!</v>
      </c>
      <c r="FY89" s="15">
        <f t="shared" si="102"/>
        <v>0</v>
      </c>
      <c r="FZ89" s="15" t="e">
        <f t="shared" si="103"/>
        <v>#DIV/0!</v>
      </c>
      <c r="GB89" t="e">
        <f t="shared" si="104"/>
        <v>#DIV/0!</v>
      </c>
      <c r="GC89" t="e">
        <f t="shared" si="105"/>
        <v>#DIV/0!</v>
      </c>
      <c r="GD89" t="e">
        <f t="shared" si="106"/>
        <v>#DIV/0!</v>
      </c>
      <c r="GE89" t="e">
        <f t="shared" si="107"/>
        <v>#DIV/0!</v>
      </c>
      <c r="GF89" s="8" t="e">
        <f t="shared" si="108"/>
        <v>#DIV/0!</v>
      </c>
      <c r="GH89" s="5" t="e">
        <f t="shared" si="109"/>
        <v>#DIV/0!</v>
      </c>
      <c r="GJ89" s="11" t="e">
        <f t="shared" si="110"/>
        <v>#DIV/0!</v>
      </c>
      <c r="GK89" s="11" t="e">
        <f t="shared" si="111"/>
        <v>#DIV/0!</v>
      </c>
    </row>
    <row r="90" spans="1:193" x14ac:dyDescent="0.15">
      <c r="A90" s="17"/>
      <c r="P90" s="4"/>
      <c r="DK90" s="1" t="e">
        <f t="shared" si="59"/>
        <v>#DIV/0!</v>
      </c>
      <c r="DL90">
        <v>11.64</v>
      </c>
      <c r="DM90">
        <f t="shared" si="60"/>
        <v>0</v>
      </c>
      <c r="DN90" s="29">
        <v>0.122</v>
      </c>
      <c r="DO90">
        <v>0.48</v>
      </c>
      <c r="DP90">
        <v>1.1499999999999999</v>
      </c>
      <c r="DQ90">
        <f t="shared" si="61"/>
        <v>0</v>
      </c>
      <c r="DR90" t="e">
        <f t="shared" si="62"/>
        <v>#DIV/0!</v>
      </c>
      <c r="DS90">
        <f t="shared" si="63"/>
        <v>0</v>
      </c>
      <c r="DT90">
        <v>0.28899999999999998</v>
      </c>
      <c r="DU90">
        <f t="shared" si="64"/>
        <v>0.48</v>
      </c>
      <c r="DV90">
        <f t="shared" si="65"/>
        <v>1.1299999999999999</v>
      </c>
      <c r="DW90">
        <f t="shared" si="66"/>
        <v>0</v>
      </c>
      <c r="DX90" t="e">
        <f t="shared" si="67"/>
        <v>#DIV/0!</v>
      </c>
      <c r="DY90">
        <f t="shared" si="68"/>
        <v>0</v>
      </c>
      <c r="DZ90">
        <v>2.76</v>
      </c>
      <c r="EA90">
        <f t="shared" si="69"/>
        <v>0.4</v>
      </c>
      <c r="EB90">
        <v>1.1000000000000001</v>
      </c>
      <c r="EC90">
        <f t="shared" si="70"/>
        <v>0</v>
      </c>
      <c r="ED90" t="e">
        <f t="shared" si="71"/>
        <v>#DIV/0!</v>
      </c>
      <c r="EE90">
        <f t="shared" si="118"/>
        <v>0</v>
      </c>
      <c r="EF90">
        <f t="shared" si="72"/>
        <v>0</v>
      </c>
      <c r="EG90">
        <v>0.40500000000000003</v>
      </c>
      <c r="EH90">
        <v>1</v>
      </c>
      <c r="EI90">
        <f t="shared" si="73"/>
        <v>0</v>
      </c>
      <c r="EJ90" t="e">
        <f t="shared" si="74"/>
        <v>#DIV/0!</v>
      </c>
      <c r="EK90">
        <f t="shared" si="75"/>
        <v>0</v>
      </c>
      <c r="EL90">
        <f t="shared" si="76"/>
        <v>0</v>
      </c>
      <c r="EM90">
        <f t="shared" si="77"/>
        <v>0.3</v>
      </c>
      <c r="EN90">
        <f>1</f>
        <v>1</v>
      </c>
      <c r="EO90">
        <f t="shared" si="78"/>
        <v>0</v>
      </c>
      <c r="EP90" t="e">
        <f t="shared" si="79"/>
        <v>#DIV/0!</v>
      </c>
      <c r="EQ90" t="e">
        <f t="shared" si="80"/>
        <v>#DIV/0!</v>
      </c>
      <c r="ER90" t="e">
        <f t="shared" si="81"/>
        <v>#DIV/0!</v>
      </c>
      <c r="ES90" t="e">
        <f t="shared" si="82"/>
        <v>#DIV/0!</v>
      </c>
      <c r="ET90" t="e">
        <f t="shared" si="83"/>
        <v>#DIV/0!</v>
      </c>
      <c r="EU90" s="16">
        <f t="shared" si="84"/>
        <v>0</v>
      </c>
      <c r="EV90">
        <f t="shared" si="112"/>
        <v>0</v>
      </c>
      <c r="EW90" t="e">
        <f t="shared" si="85"/>
        <v>#DIV/0!</v>
      </c>
      <c r="EX90" t="e">
        <f t="shared" si="113"/>
        <v>#DIV/0!</v>
      </c>
      <c r="EY90" t="e">
        <f t="shared" si="86"/>
        <v>#DIV/0!</v>
      </c>
      <c r="EZ90" s="10" t="e">
        <f t="shared" si="87"/>
        <v>#DIV/0!</v>
      </c>
      <c r="FA90" s="1" t="e">
        <f t="shared" si="88"/>
        <v>#DIV/0!</v>
      </c>
      <c r="FB90" s="1" t="e">
        <f t="shared" si="89"/>
        <v>#DIV/0!</v>
      </c>
      <c r="FC90" s="1" t="e">
        <f t="shared" si="90"/>
        <v>#DIV/0!</v>
      </c>
      <c r="FG90" t="e">
        <f t="shared" si="91"/>
        <v>#DIV/0!</v>
      </c>
      <c r="FH90" t="e">
        <f t="shared" si="114"/>
        <v>#DIV/0!</v>
      </c>
      <c r="FI90" t="e">
        <f t="shared" si="92"/>
        <v>#DIV/0!</v>
      </c>
      <c r="FJ90" t="e">
        <f t="shared" si="93"/>
        <v>#DIV/0!</v>
      </c>
      <c r="FK90" s="7" t="e">
        <f t="shared" si="94"/>
        <v>#DIV/0!</v>
      </c>
      <c r="FL90" t="e">
        <f t="shared" si="95"/>
        <v>#DIV/0!</v>
      </c>
      <c r="FM90" t="e">
        <f t="shared" si="96"/>
        <v>#DIV/0!</v>
      </c>
      <c r="FO90" s="9" t="e">
        <f t="shared" si="97"/>
        <v>#DIV/0!</v>
      </c>
      <c r="FP90" s="9" t="e">
        <f t="shared" si="98"/>
        <v>#DIV/0!</v>
      </c>
      <c r="FS90" t="e">
        <f t="shared" si="99"/>
        <v>#DIV/0!</v>
      </c>
      <c r="FT90" t="e">
        <f t="shared" si="100"/>
        <v>#DIV/0!</v>
      </c>
      <c r="FW90" s="15" t="e">
        <f t="shared" si="101"/>
        <v>#DIV/0!</v>
      </c>
      <c r="FY90" s="15">
        <f t="shared" si="102"/>
        <v>0</v>
      </c>
      <c r="FZ90" s="15" t="e">
        <f t="shared" si="103"/>
        <v>#DIV/0!</v>
      </c>
      <c r="GB90" t="e">
        <f t="shared" si="104"/>
        <v>#DIV/0!</v>
      </c>
      <c r="GC90" t="e">
        <f t="shared" si="105"/>
        <v>#DIV/0!</v>
      </c>
      <c r="GD90" t="e">
        <f t="shared" si="106"/>
        <v>#DIV/0!</v>
      </c>
      <c r="GE90" t="e">
        <f t="shared" si="107"/>
        <v>#DIV/0!</v>
      </c>
      <c r="GF90" s="8" t="e">
        <f t="shared" si="108"/>
        <v>#DIV/0!</v>
      </c>
      <c r="GH90" s="5" t="e">
        <f t="shared" si="109"/>
        <v>#DIV/0!</v>
      </c>
      <c r="GJ90" s="11" t="e">
        <f t="shared" si="110"/>
        <v>#DIV/0!</v>
      </c>
      <c r="GK90" s="11" t="e">
        <f t="shared" si="111"/>
        <v>#DIV/0!</v>
      </c>
    </row>
    <row r="91" spans="1:193" x14ac:dyDescent="0.15">
      <c r="A91" s="17"/>
      <c r="P91" s="4"/>
      <c r="DK91" s="1" t="e">
        <f t="shared" si="59"/>
        <v>#DIV/0!</v>
      </c>
      <c r="DL91">
        <v>11.64</v>
      </c>
      <c r="DM91">
        <f t="shared" si="60"/>
        <v>0</v>
      </c>
      <c r="DN91" s="29">
        <v>0.122</v>
      </c>
      <c r="DO91">
        <v>0.48</v>
      </c>
      <c r="DP91">
        <v>1.1499999999999999</v>
      </c>
      <c r="DQ91">
        <f t="shared" si="61"/>
        <v>0</v>
      </c>
      <c r="DR91" t="e">
        <f t="shared" si="62"/>
        <v>#DIV/0!</v>
      </c>
      <c r="DS91">
        <f t="shared" si="63"/>
        <v>0</v>
      </c>
      <c r="DT91">
        <v>0.28899999999999998</v>
      </c>
      <c r="DU91">
        <f t="shared" si="64"/>
        <v>0.48</v>
      </c>
      <c r="DV91">
        <f t="shared" si="65"/>
        <v>1.1299999999999999</v>
      </c>
      <c r="DW91">
        <f t="shared" si="66"/>
        <v>0</v>
      </c>
      <c r="DX91" t="e">
        <f t="shared" si="67"/>
        <v>#DIV/0!</v>
      </c>
      <c r="DY91">
        <f t="shared" si="68"/>
        <v>0</v>
      </c>
      <c r="DZ91">
        <v>2.76</v>
      </c>
      <c r="EA91">
        <f t="shared" si="69"/>
        <v>0.4</v>
      </c>
      <c r="EB91">
        <v>1.1000000000000001</v>
      </c>
      <c r="EC91">
        <f t="shared" si="70"/>
        <v>0</v>
      </c>
      <c r="ED91" t="e">
        <f t="shared" si="71"/>
        <v>#DIV/0!</v>
      </c>
      <c r="EE91">
        <f t="shared" si="118"/>
        <v>0</v>
      </c>
      <c r="EF91">
        <f t="shared" si="72"/>
        <v>0</v>
      </c>
      <c r="EG91">
        <v>0.40500000000000003</v>
      </c>
      <c r="EH91">
        <v>1</v>
      </c>
      <c r="EI91">
        <f t="shared" si="73"/>
        <v>0</v>
      </c>
      <c r="EJ91" t="e">
        <f t="shared" si="74"/>
        <v>#DIV/0!</v>
      </c>
      <c r="EK91">
        <f t="shared" si="75"/>
        <v>0</v>
      </c>
      <c r="EL91">
        <f t="shared" si="76"/>
        <v>0</v>
      </c>
      <c r="EM91">
        <f t="shared" si="77"/>
        <v>0.3</v>
      </c>
      <c r="EN91">
        <f>1</f>
        <v>1</v>
      </c>
      <c r="EO91">
        <f t="shared" si="78"/>
        <v>0</v>
      </c>
      <c r="EP91" t="e">
        <f t="shared" si="79"/>
        <v>#DIV/0!</v>
      </c>
      <c r="EQ91" t="e">
        <f t="shared" si="80"/>
        <v>#DIV/0!</v>
      </c>
      <c r="ER91" t="e">
        <f t="shared" si="81"/>
        <v>#DIV/0!</v>
      </c>
      <c r="ES91" t="e">
        <f t="shared" si="82"/>
        <v>#DIV/0!</v>
      </c>
      <c r="ET91" t="e">
        <f t="shared" si="83"/>
        <v>#DIV/0!</v>
      </c>
      <c r="EU91" s="16">
        <f t="shared" si="84"/>
        <v>0</v>
      </c>
      <c r="EV91">
        <f t="shared" si="112"/>
        <v>0</v>
      </c>
      <c r="EW91" t="e">
        <f t="shared" si="85"/>
        <v>#DIV/0!</v>
      </c>
      <c r="EX91" t="e">
        <f t="shared" si="113"/>
        <v>#DIV/0!</v>
      </c>
      <c r="EY91" t="e">
        <f t="shared" si="86"/>
        <v>#DIV/0!</v>
      </c>
      <c r="EZ91" s="10" t="e">
        <f t="shared" si="87"/>
        <v>#DIV/0!</v>
      </c>
      <c r="FA91" s="1" t="e">
        <f t="shared" si="88"/>
        <v>#DIV/0!</v>
      </c>
      <c r="FB91" s="1" t="e">
        <f t="shared" si="89"/>
        <v>#DIV/0!</v>
      </c>
      <c r="FC91" s="1" t="e">
        <f t="shared" si="90"/>
        <v>#DIV/0!</v>
      </c>
      <c r="FG91" t="e">
        <f t="shared" si="91"/>
        <v>#DIV/0!</v>
      </c>
      <c r="FH91" t="e">
        <f t="shared" si="114"/>
        <v>#DIV/0!</v>
      </c>
      <c r="FI91" t="e">
        <f t="shared" si="92"/>
        <v>#DIV/0!</v>
      </c>
      <c r="FJ91" t="e">
        <f t="shared" si="93"/>
        <v>#DIV/0!</v>
      </c>
      <c r="FK91" s="7" t="e">
        <f t="shared" si="94"/>
        <v>#DIV/0!</v>
      </c>
      <c r="FL91" t="e">
        <f t="shared" si="95"/>
        <v>#DIV/0!</v>
      </c>
      <c r="FM91" t="e">
        <f t="shared" si="96"/>
        <v>#DIV/0!</v>
      </c>
      <c r="FO91" s="9" t="e">
        <f t="shared" si="97"/>
        <v>#DIV/0!</v>
      </c>
      <c r="FP91" s="9" t="e">
        <f t="shared" si="98"/>
        <v>#DIV/0!</v>
      </c>
      <c r="FS91" t="e">
        <f t="shared" si="99"/>
        <v>#DIV/0!</v>
      </c>
      <c r="FT91" t="e">
        <f t="shared" si="100"/>
        <v>#DIV/0!</v>
      </c>
      <c r="FW91" s="15" t="e">
        <f t="shared" si="101"/>
        <v>#DIV/0!</v>
      </c>
      <c r="FY91" s="15">
        <f t="shared" si="102"/>
        <v>0</v>
      </c>
      <c r="FZ91" s="15" t="e">
        <f t="shared" si="103"/>
        <v>#DIV/0!</v>
      </c>
      <c r="GB91" t="e">
        <f t="shared" si="104"/>
        <v>#DIV/0!</v>
      </c>
      <c r="GC91" t="e">
        <f t="shared" si="105"/>
        <v>#DIV/0!</v>
      </c>
      <c r="GD91" t="e">
        <f t="shared" si="106"/>
        <v>#DIV/0!</v>
      </c>
      <c r="GE91" t="e">
        <f t="shared" si="107"/>
        <v>#DIV/0!</v>
      </c>
      <c r="GF91" s="8" t="e">
        <f t="shared" si="108"/>
        <v>#DIV/0!</v>
      </c>
      <c r="GH91" s="5" t="e">
        <f t="shared" si="109"/>
        <v>#DIV/0!</v>
      </c>
      <c r="GJ91" s="11" t="e">
        <f t="shared" si="110"/>
        <v>#DIV/0!</v>
      </c>
      <c r="GK91" s="11" t="e">
        <f t="shared" si="111"/>
        <v>#DIV/0!</v>
      </c>
    </row>
    <row r="92" spans="1:193" x14ac:dyDescent="0.15">
      <c r="A92" s="17"/>
      <c r="P92" s="4"/>
      <c r="DK92" s="1" t="e">
        <f t="shared" si="59"/>
        <v>#DIV/0!</v>
      </c>
      <c r="DL92">
        <v>11.64</v>
      </c>
      <c r="DM92">
        <f t="shared" si="60"/>
        <v>0</v>
      </c>
      <c r="DN92" s="29">
        <v>0.122</v>
      </c>
      <c r="DO92">
        <v>0.48</v>
      </c>
      <c r="DP92">
        <v>1.1499999999999999</v>
      </c>
      <c r="DQ92">
        <f t="shared" si="61"/>
        <v>0</v>
      </c>
      <c r="DR92" t="e">
        <f t="shared" si="62"/>
        <v>#DIV/0!</v>
      </c>
      <c r="DS92">
        <f t="shared" si="63"/>
        <v>0</v>
      </c>
      <c r="DT92">
        <v>0.28899999999999998</v>
      </c>
      <c r="DU92">
        <f t="shared" si="64"/>
        <v>0.48</v>
      </c>
      <c r="DV92">
        <f t="shared" si="65"/>
        <v>1.1299999999999999</v>
      </c>
      <c r="DW92">
        <f t="shared" si="66"/>
        <v>0</v>
      </c>
      <c r="DX92" t="e">
        <f t="shared" si="67"/>
        <v>#DIV/0!</v>
      </c>
      <c r="DY92">
        <f t="shared" si="68"/>
        <v>0</v>
      </c>
      <c r="DZ92">
        <v>2.76</v>
      </c>
      <c r="EA92">
        <f t="shared" si="69"/>
        <v>0.4</v>
      </c>
      <c r="EB92">
        <v>1.1000000000000001</v>
      </c>
      <c r="EC92">
        <f t="shared" si="70"/>
        <v>0</v>
      </c>
      <c r="ED92" t="e">
        <f t="shared" si="71"/>
        <v>#DIV/0!</v>
      </c>
      <c r="EE92">
        <f t="shared" si="118"/>
        <v>0</v>
      </c>
      <c r="EF92">
        <f t="shared" si="72"/>
        <v>0</v>
      </c>
      <c r="EG92">
        <v>0.40500000000000003</v>
      </c>
      <c r="EH92">
        <v>1</v>
      </c>
      <c r="EI92">
        <f t="shared" si="73"/>
        <v>0</v>
      </c>
      <c r="EJ92" t="e">
        <f t="shared" si="74"/>
        <v>#DIV/0!</v>
      </c>
      <c r="EK92">
        <f t="shared" si="75"/>
        <v>0</v>
      </c>
      <c r="EL92">
        <f t="shared" si="76"/>
        <v>0</v>
      </c>
      <c r="EM92">
        <f t="shared" si="77"/>
        <v>0.3</v>
      </c>
      <c r="EN92">
        <f>1</f>
        <v>1</v>
      </c>
      <c r="EO92">
        <f t="shared" si="78"/>
        <v>0</v>
      </c>
      <c r="EP92" t="e">
        <f t="shared" si="79"/>
        <v>#DIV/0!</v>
      </c>
      <c r="EQ92" t="e">
        <f t="shared" si="80"/>
        <v>#DIV/0!</v>
      </c>
      <c r="ER92" t="e">
        <f t="shared" si="81"/>
        <v>#DIV/0!</v>
      </c>
      <c r="ES92" t="e">
        <f t="shared" si="82"/>
        <v>#DIV/0!</v>
      </c>
      <c r="ET92" t="e">
        <f t="shared" si="83"/>
        <v>#DIV/0!</v>
      </c>
      <c r="EU92" s="16">
        <f t="shared" si="84"/>
        <v>0</v>
      </c>
      <c r="EV92">
        <f t="shared" si="112"/>
        <v>0</v>
      </c>
      <c r="EW92" t="e">
        <f t="shared" si="85"/>
        <v>#DIV/0!</v>
      </c>
      <c r="EX92" t="e">
        <f t="shared" si="113"/>
        <v>#DIV/0!</v>
      </c>
      <c r="EY92" t="e">
        <f t="shared" si="86"/>
        <v>#DIV/0!</v>
      </c>
      <c r="EZ92" s="10" t="e">
        <f t="shared" si="87"/>
        <v>#DIV/0!</v>
      </c>
      <c r="FA92" s="1" t="e">
        <f t="shared" si="88"/>
        <v>#DIV/0!</v>
      </c>
      <c r="FB92" s="1" t="e">
        <f t="shared" si="89"/>
        <v>#DIV/0!</v>
      </c>
      <c r="FC92" s="1" t="e">
        <f t="shared" si="90"/>
        <v>#DIV/0!</v>
      </c>
      <c r="FG92" t="e">
        <f t="shared" si="91"/>
        <v>#DIV/0!</v>
      </c>
      <c r="FH92" t="e">
        <f t="shared" si="114"/>
        <v>#DIV/0!</v>
      </c>
      <c r="FI92" t="e">
        <f t="shared" si="92"/>
        <v>#DIV/0!</v>
      </c>
      <c r="FJ92" t="e">
        <f t="shared" si="93"/>
        <v>#DIV/0!</v>
      </c>
      <c r="FK92" s="7" t="e">
        <f t="shared" si="94"/>
        <v>#DIV/0!</v>
      </c>
      <c r="FL92" t="e">
        <f t="shared" si="95"/>
        <v>#DIV/0!</v>
      </c>
      <c r="FM92" t="e">
        <f t="shared" si="96"/>
        <v>#DIV/0!</v>
      </c>
      <c r="FO92" s="9" t="e">
        <f t="shared" si="97"/>
        <v>#DIV/0!</v>
      </c>
      <c r="FP92" s="9" t="e">
        <f t="shared" si="98"/>
        <v>#DIV/0!</v>
      </c>
      <c r="FS92" t="e">
        <f t="shared" si="99"/>
        <v>#DIV/0!</v>
      </c>
      <c r="FT92" t="e">
        <f t="shared" si="100"/>
        <v>#DIV/0!</v>
      </c>
      <c r="FW92" s="15" t="e">
        <f t="shared" si="101"/>
        <v>#DIV/0!</v>
      </c>
      <c r="FY92" s="15">
        <f t="shared" si="102"/>
        <v>0</v>
      </c>
      <c r="FZ92" s="15" t="e">
        <f t="shared" si="103"/>
        <v>#DIV/0!</v>
      </c>
      <c r="GB92" t="e">
        <f t="shared" si="104"/>
        <v>#DIV/0!</v>
      </c>
      <c r="GC92" t="e">
        <f t="shared" si="105"/>
        <v>#DIV/0!</v>
      </c>
      <c r="GD92" t="e">
        <f t="shared" si="106"/>
        <v>#DIV/0!</v>
      </c>
      <c r="GE92" t="e">
        <f t="shared" si="107"/>
        <v>#DIV/0!</v>
      </c>
      <c r="GF92" s="8" t="e">
        <f t="shared" si="108"/>
        <v>#DIV/0!</v>
      </c>
      <c r="GH92" s="5" t="e">
        <f t="shared" si="109"/>
        <v>#DIV/0!</v>
      </c>
      <c r="GJ92" s="11" t="e">
        <f t="shared" si="110"/>
        <v>#DIV/0!</v>
      </c>
      <c r="GK92" s="11" t="e">
        <f t="shared" si="111"/>
        <v>#DIV/0!</v>
      </c>
    </row>
    <row r="93" spans="1:193" x14ac:dyDescent="0.15">
      <c r="A93" s="17"/>
      <c r="P93" s="4"/>
      <c r="DK93" s="1" t="e">
        <f t="shared" si="59"/>
        <v>#DIV/0!</v>
      </c>
      <c r="DL93">
        <v>11.64</v>
      </c>
      <c r="DM93">
        <f t="shared" si="60"/>
        <v>0</v>
      </c>
      <c r="DN93" s="29">
        <v>0.122</v>
      </c>
      <c r="DO93">
        <v>0.48</v>
      </c>
      <c r="DP93">
        <v>1.1499999999999999</v>
      </c>
      <c r="DQ93">
        <f t="shared" si="61"/>
        <v>0</v>
      </c>
      <c r="DR93" t="e">
        <f t="shared" si="62"/>
        <v>#DIV/0!</v>
      </c>
      <c r="DS93">
        <f t="shared" si="63"/>
        <v>0</v>
      </c>
      <c r="DT93">
        <v>0.28899999999999998</v>
      </c>
      <c r="DU93">
        <f t="shared" si="64"/>
        <v>0.48</v>
      </c>
      <c r="DV93">
        <f t="shared" si="65"/>
        <v>1.1299999999999999</v>
      </c>
      <c r="DW93">
        <f t="shared" si="66"/>
        <v>0</v>
      </c>
      <c r="DX93" t="e">
        <f t="shared" si="67"/>
        <v>#DIV/0!</v>
      </c>
      <c r="DY93">
        <f t="shared" si="68"/>
        <v>0</v>
      </c>
      <c r="DZ93">
        <v>2.76</v>
      </c>
      <c r="EA93">
        <f t="shared" si="69"/>
        <v>0.4</v>
      </c>
      <c r="EB93">
        <v>1.1000000000000001</v>
      </c>
      <c r="EC93">
        <f t="shared" si="70"/>
        <v>0</v>
      </c>
      <c r="ED93" t="e">
        <f t="shared" si="71"/>
        <v>#DIV/0!</v>
      </c>
      <c r="EE93">
        <f t="shared" si="118"/>
        <v>0</v>
      </c>
      <c r="EF93">
        <f t="shared" si="72"/>
        <v>0</v>
      </c>
      <c r="EG93">
        <v>0.40500000000000003</v>
      </c>
      <c r="EH93">
        <v>1</v>
      </c>
      <c r="EI93">
        <f t="shared" si="73"/>
        <v>0</v>
      </c>
      <c r="EJ93" t="e">
        <f t="shared" si="74"/>
        <v>#DIV/0!</v>
      </c>
      <c r="EK93">
        <f t="shared" si="75"/>
        <v>0</v>
      </c>
      <c r="EL93">
        <f t="shared" si="76"/>
        <v>0</v>
      </c>
      <c r="EM93">
        <f t="shared" si="77"/>
        <v>0.3</v>
      </c>
      <c r="EN93">
        <f>1</f>
        <v>1</v>
      </c>
      <c r="EO93">
        <f t="shared" si="78"/>
        <v>0</v>
      </c>
      <c r="EP93" t="e">
        <f t="shared" si="79"/>
        <v>#DIV/0!</v>
      </c>
      <c r="EQ93" t="e">
        <f t="shared" si="80"/>
        <v>#DIV/0!</v>
      </c>
      <c r="ER93" t="e">
        <f t="shared" si="81"/>
        <v>#DIV/0!</v>
      </c>
      <c r="ES93" t="e">
        <f t="shared" si="82"/>
        <v>#DIV/0!</v>
      </c>
      <c r="ET93" t="e">
        <f t="shared" si="83"/>
        <v>#DIV/0!</v>
      </c>
      <c r="EU93" s="16">
        <f t="shared" si="84"/>
        <v>0</v>
      </c>
      <c r="EV93">
        <f t="shared" si="112"/>
        <v>0</v>
      </c>
      <c r="EW93" t="e">
        <f t="shared" si="85"/>
        <v>#DIV/0!</v>
      </c>
      <c r="EX93" t="e">
        <f t="shared" si="113"/>
        <v>#DIV/0!</v>
      </c>
      <c r="EY93" t="e">
        <f t="shared" si="86"/>
        <v>#DIV/0!</v>
      </c>
      <c r="EZ93" s="10" t="e">
        <f t="shared" si="87"/>
        <v>#DIV/0!</v>
      </c>
      <c r="FA93" s="1" t="e">
        <f t="shared" si="88"/>
        <v>#DIV/0!</v>
      </c>
      <c r="FB93" s="1" t="e">
        <f t="shared" si="89"/>
        <v>#DIV/0!</v>
      </c>
      <c r="FC93" s="1" t="e">
        <f t="shared" si="90"/>
        <v>#DIV/0!</v>
      </c>
      <c r="FG93" t="e">
        <f t="shared" si="91"/>
        <v>#DIV/0!</v>
      </c>
      <c r="FH93" t="e">
        <f t="shared" si="114"/>
        <v>#DIV/0!</v>
      </c>
      <c r="FI93" t="e">
        <f t="shared" si="92"/>
        <v>#DIV/0!</v>
      </c>
      <c r="FJ93" t="e">
        <f t="shared" si="93"/>
        <v>#DIV/0!</v>
      </c>
      <c r="FK93" s="7" t="e">
        <f t="shared" si="94"/>
        <v>#DIV/0!</v>
      </c>
      <c r="FL93" t="e">
        <f t="shared" si="95"/>
        <v>#DIV/0!</v>
      </c>
      <c r="FM93" t="e">
        <f t="shared" si="96"/>
        <v>#DIV/0!</v>
      </c>
      <c r="FO93" s="9" t="e">
        <f t="shared" si="97"/>
        <v>#DIV/0!</v>
      </c>
      <c r="FP93" s="9" t="e">
        <f t="shared" si="98"/>
        <v>#DIV/0!</v>
      </c>
      <c r="FS93" t="e">
        <f t="shared" si="99"/>
        <v>#DIV/0!</v>
      </c>
      <c r="FT93" t="e">
        <f t="shared" si="100"/>
        <v>#DIV/0!</v>
      </c>
      <c r="FW93" s="15" t="e">
        <f t="shared" si="101"/>
        <v>#DIV/0!</v>
      </c>
      <c r="FY93" s="15">
        <f t="shared" si="102"/>
        <v>0</v>
      </c>
      <c r="FZ93" s="15" t="e">
        <f t="shared" si="103"/>
        <v>#DIV/0!</v>
      </c>
      <c r="GB93" t="e">
        <f t="shared" si="104"/>
        <v>#DIV/0!</v>
      </c>
      <c r="GC93" t="e">
        <f t="shared" si="105"/>
        <v>#DIV/0!</v>
      </c>
      <c r="GD93" t="e">
        <f t="shared" si="106"/>
        <v>#DIV/0!</v>
      </c>
      <c r="GE93" t="e">
        <f t="shared" si="107"/>
        <v>#DIV/0!</v>
      </c>
      <c r="GF93" s="8" t="e">
        <f t="shared" si="108"/>
        <v>#DIV/0!</v>
      </c>
      <c r="GH93" s="5" t="e">
        <f t="shared" si="109"/>
        <v>#DIV/0!</v>
      </c>
      <c r="GJ93" s="11" t="e">
        <f t="shared" si="110"/>
        <v>#DIV/0!</v>
      </c>
      <c r="GK93" s="11" t="e">
        <f t="shared" si="111"/>
        <v>#DIV/0!</v>
      </c>
    </row>
    <row r="94" spans="1:193" x14ac:dyDescent="0.15">
      <c r="A94" s="17"/>
      <c r="P94" s="4"/>
      <c r="DK94" s="1" t="e">
        <f t="shared" ref="DK94:DK139" si="119">SQRT(1+(AVERAGE(E94, E95, E96)/100)^2)</f>
        <v>#DIV/0!</v>
      </c>
      <c r="DL94">
        <v>11.64</v>
      </c>
      <c r="DM94">
        <f t="shared" ref="DM94:DM139" si="120">I94</f>
        <v>0</v>
      </c>
      <c r="DN94" s="29">
        <v>0.122</v>
      </c>
      <c r="DO94">
        <v>0.48</v>
      </c>
      <c r="DP94">
        <v>1.1499999999999999</v>
      </c>
      <c r="DQ94">
        <f t="shared" ref="DQ94:DQ140" si="121">L94*3.28</f>
        <v>0</v>
      </c>
      <c r="DR94" t="e">
        <f t="shared" ref="DR94:DR139" si="122">(DL94*DM94*DN94*DO94*DP94*DK94)/DQ94</f>
        <v>#DIV/0!</v>
      </c>
      <c r="DS94">
        <f t="shared" ref="DS94:DS140" si="123">J94</f>
        <v>0</v>
      </c>
      <c r="DT94">
        <v>0.28899999999999998</v>
      </c>
      <c r="DU94">
        <f t="shared" ref="DU94:DU140" si="124">0.48</f>
        <v>0.48</v>
      </c>
      <c r="DV94">
        <f t="shared" ref="DV94:DV140" si="125">1.13</f>
        <v>1.1299999999999999</v>
      </c>
      <c r="DW94">
        <f t="shared" ref="DW94:DW140" si="126">M94*3.28</f>
        <v>0</v>
      </c>
      <c r="DX94" t="e">
        <f t="shared" ref="DX94:DX139" si="127">(DS94*DT94*DK94*DL94*DU94*DV94)/DW94</f>
        <v>#DIV/0!</v>
      </c>
      <c r="DY94">
        <f t="shared" ref="DY94:DY140" si="128">K94</f>
        <v>0</v>
      </c>
      <c r="DZ94">
        <v>2.76</v>
      </c>
      <c r="EA94">
        <f t="shared" ref="EA94:EA140" si="129">0.4</f>
        <v>0.4</v>
      </c>
      <c r="EB94">
        <v>1.1000000000000001</v>
      </c>
      <c r="EC94">
        <f t="shared" ref="EC94:EC139" si="130">N94*3.28</f>
        <v>0</v>
      </c>
      <c r="ED94" t="e">
        <f t="shared" ref="ED94:ED139" si="131">(DK94*DL94*DY94*DZ94*EA94*EB94)/EC94</f>
        <v>#DIV/0!</v>
      </c>
      <c r="EE94">
        <f t="shared" ref="EE94:EE139" si="132">((P94/2.54)^2 +(S94/2.54)^2+(V94/2.54)^2+(Y94/2.54)^2+(AB94/2.54)^2+(AE94/2.54)^2+(AH94/2.54)^2+(AK94/2.54)^2+(AN94/2.54)^2+(AQ94/2.54)^2+(AT94/2.54)^2+(AW94/2.54)^2+(AZ94/2.54)^2+(BC94/2.54)^2+(BF94/2.54)^2+(BI94/2.54)^2+(BL94/2.54)^2+(BO94/2.54)^2+(BR94/2.54)^2+(BU94/2.54)^2+(BX94/2.54)^2+(CA94/2.54)^2+(CD94/2.54)^2)</f>
        <v>0</v>
      </c>
      <c r="EF94">
        <f t="shared" ref="EF94:EF139" si="133">EE94</f>
        <v>0</v>
      </c>
      <c r="EG94">
        <v>0.40500000000000003</v>
      </c>
      <c r="EH94">
        <v>1</v>
      </c>
      <c r="EI94">
        <f t="shared" ref="EI94:EI140" si="134">O94*3.28</f>
        <v>0</v>
      </c>
      <c r="EJ94" t="e">
        <f t="shared" ref="EJ94:EJ139" si="135">(((EF94*EH94*DK94*DL94)/(EI94)))*EG94</f>
        <v>#DIV/0!</v>
      </c>
      <c r="EK94">
        <f t="shared" ref="EK94:EK140" si="136">(CP94^2+CS94^2+CV94^2+CY94^2+DB94^2+DE94^2+DH94^2)/(2.54^2)</f>
        <v>0</v>
      </c>
      <c r="EL94">
        <f t="shared" ref="EL94:EL140" si="137">EK94</f>
        <v>0</v>
      </c>
      <c r="EM94">
        <f t="shared" ref="EM94:EM140" si="138">0.3</f>
        <v>0.3</v>
      </c>
      <c r="EN94">
        <f>1</f>
        <v>1</v>
      </c>
      <c r="EO94">
        <f t="shared" ref="EO94:EO140" si="139">O94*3.28</f>
        <v>0</v>
      </c>
      <c r="EP94" t="e">
        <f t="shared" ref="EP94:EP140" si="140">((EL94*EN94*DK94*DL94)/(EO94*8))*EM94</f>
        <v>#DIV/0!</v>
      </c>
      <c r="EQ94" t="e">
        <f t="shared" ref="EQ94:EQ139" si="141">EJ94</f>
        <v>#DIV/0!</v>
      </c>
      <c r="ER94" t="e">
        <f t="shared" ref="ER94:ER139" si="142">EP94+EJ94</f>
        <v>#DIV/0!</v>
      </c>
      <c r="ES94" t="e">
        <f t="shared" ref="ES94:ES139" si="143">ED94+DX94+DR94</f>
        <v>#DIV/0!</v>
      </c>
      <c r="ET94" t="e">
        <f t="shared" ref="ET94:ET139" si="144">ES94+ER94</f>
        <v>#DIV/0!</v>
      </c>
      <c r="EU94" s="16">
        <f t="shared" ref="EU94:EU140" si="145">A94</f>
        <v>0</v>
      </c>
      <c r="EV94">
        <f t="shared" si="112"/>
        <v>0</v>
      </c>
      <c r="EW94" t="e">
        <f t="shared" ref="EW94:EW139" si="146">EQ94*2.24</f>
        <v>#DIV/0!</v>
      </c>
      <c r="EX94" t="e">
        <f t="shared" si="113"/>
        <v>#DIV/0!</v>
      </c>
      <c r="EY94" t="e">
        <f t="shared" ref="EY94:EY139" si="147">ES94*2.24</f>
        <v>#DIV/0!</v>
      </c>
      <c r="EZ94" s="10" t="e">
        <f t="shared" ref="EZ94:EZ139" si="148">SUM(EW94:EY94)</f>
        <v>#DIV/0!</v>
      </c>
      <c r="FA94" s="1" t="e">
        <f t="shared" ref="FA94:FA139" si="149">EW94/EZ94</f>
        <v>#DIV/0!</v>
      </c>
      <c r="FB94" s="1" t="e">
        <f t="shared" ref="FB94:FB140" si="150">EX94/EZ94</f>
        <v>#DIV/0!</v>
      </c>
      <c r="FC94" s="1" t="e">
        <f t="shared" ref="FC94:FC140" si="151">EY94/EZ94</f>
        <v>#DIV/0!</v>
      </c>
      <c r="FG94" t="e">
        <f t="shared" ref="FG94:FG140" si="152">DR94*FE94</f>
        <v>#DIV/0!</v>
      </c>
      <c r="FH94" t="e">
        <f t="shared" si="114"/>
        <v>#DIV/0!</v>
      </c>
      <c r="FI94" t="e">
        <f t="shared" ref="FI94:FI140" si="153">FG94*0.75*0.3</f>
        <v>#DIV/0!</v>
      </c>
      <c r="FJ94" t="e">
        <f t="shared" ref="FJ94:FJ140" si="154">FH94*0.75*0.3</f>
        <v>#DIV/0!</v>
      </c>
      <c r="FK94" s="7" t="e">
        <f t="shared" ref="FK94:FK140" si="155">(DR94+DX94)*0.5-(FG94+FH94)*0.5</f>
        <v>#DIV/0!</v>
      </c>
      <c r="FL94" t="e">
        <f t="shared" ref="FL94:FL140" si="156">FK94+FJ94+FI94</f>
        <v>#DIV/0!</v>
      </c>
      <c r="FM94" t="e">
        <f t="shared" ref="FM94:FM140" si="157">(DR94+DX94)*0.5</f>
        <v>#DIV/0!</v>
      </c>
      <c r="FO94" s="9" t="e">
        <f t="shared" ref="FO94:FO140" si="158">FL94*2.24</f>
        <v>#DIV/0!</v>
      </c>
      <c r="FP94" s="9" t="e">
        <f t="shared" ref="FP94:FP140" si="159">(FI94+FJ94)*2.24</f>
        <v>#DIV/0!</v>
      </c>
      <c r="FS94" t="e">
        <f t="shared" ref="FS94:FS140" si="160">ED94*FR94*0.75*0.3</f>
        <v>#DIV/0!</v>
      </c>
      <c r="FT94" t="e">
        <f t="shared" ref="FT94:FT140" si="161">ED94*(1-FR94)</f>
        <v>#DIV/0!</v>
      </c>
      <c r="FW94" s="15" t="e">
        <f t="shared" ref="FW94:FW140" si="162">(FS94*2.24)*1000 + FV94</f>
        <v>#DIV/0!</v>
      </c>
      <c r="FY94" s="15">
        <f t="shared" ref="FY94:FY140" si="163">FX94/1000</f>
        <v>0</v>
      </c>
      <c r="FZ94" s="15" t="e">
        <f t="shared" ref="FZ94:FZ140" si="164">FT94*2.24+FY94</f>
        <v>#DIV/0!</v>
      </c>
      <c r="GB94" t="e">
        <f t="shared" ref="GB94:GB140" si="165">FW94/1000+FP94</f>
        <v>#DIV/0!</v>
      </c>
      <c r="GC94" t="e">
        <f t="shared" ref="GC94:GC140" si="166">FZ94 + FO94 + GB94</f>
        <v>#DIV/0!</v>
      </c>
      <c r="GD94" t="e">
        <f t="shared" ref="GD94:GD140" si="167">EZ94*0.5</f>
        <v>#DIV/0!</v>
      </c>
      <c r="GE94" t="e">
        <f t="shared" ref="GE94:GE140" si="168">GD94-GB94</f>
        <v>#DIV/0!</v>
      </c>
      <c r="GF94" s="8" t="e">
        <f t="shared" ref="GF94:GF140" si="169">GE94+GB94</f>
        <v>#DIV/0!</v>
      </c>
      <c r="GH94" s="5" t="e">
        <f t="shared" ref="GH94:GH140" si="170">GC94-(EZ94*0.5)</f>
        <v>#DIV/0!</v>
      </c>
      <c r="GJ94" s="11" t="e">
        <f t="shared" ref="GJ94:GJ140" si="171">GB94/(GE94+GB94)</f>
        <v>#DIV/0!</v>
      </c>
      <c r="GK94" s="11" t="e">
        <f t="shared" ref="GK94:GK140" si="172">(GB94)/GC94</f>
        <v>#DIV/0!</v>
      </c>
    </row>
    <row r="95" spans="1:193" x14ac:dyDescent="0.15">
      <c r="A95" s="17"/>
      <c r="P95" s="4"/>
      <c r="DK95" s="1" t="e">
        <f t="shared" si="119"/>
        <v>#DIV/0!</v>
      </c>
      <c r="DL95">
        <v>11.64</v>
      </c>
      <c r="DM95">
        <f t="shared" si="120"/>
        <v>0</v>
      </c>
      <c r="DN95" s="29">
        <v>0.122</v>
      </c>
      <c r="DO95">
        <v>0.48</v>
      </c>
      <c r="DP95">
        <v>1.1499999999999999</v>
      </c>
      <c r="DQ95">
        <f t="shared" si="121"/>
        <v>0</v>
      </c>
      <c r="DR95" t="e">
        <f t="shared" si="122"/>
        <v>#DIV/0!</v>
      </c>
      <c r="DS95">
        <f t="shared" si="123"/>
        <v>0</v>
      </c>
      <c r="DT95">
        <v>0.28899999999999998</v>
      </c>
      <c r="DU95">
        <f t="shared" si="124"/>
        <v>0.48</v>
      </c>
      <c r="DV95">
        <f t="shared" si="125"/>
        <v>1.1299999999999999</v>
      </c>
      <c r="DW95">
        <f t="shared" si="126"/>
        <v>0</v>
      </c>
      <c r="DX95" t="e">
        <f t="shared" si="127"/>
        <v>#DIV/0!</v>
      </c>
      <c r="DY95">
        <f t="shared" si="128"/>
        <v>0</v>
      </c>
      <c r="DZ95">
        <v>2.76</v>
      </c>
      <c r="EA95">
        <f t="shared" si="129"/>
        <v>0.4</v>
      </c>
      <c r="EB95">
        <v>1.1000000000000001</v>
      </c>
      <c r="EC95">
        <f t="shared" si="130"/>
        <v>0</v>
      </c>
      <c r="ED95" t="e">
        <f t="shared" si="131"/>
        <v>#DIV/0!</v>
      </c>
      <c r="EE95">
        <f t="shared" si="132"/>
        <v>0</v>
      </c>
      <c r="EF95">
        <f t="shared" si="133"/>
        <v>0</v>
      </c>
      <c r="EG95">
        <v>0.40500000000000003</v>
      </c>
      <c r="EH95">
        <v>1</v>
      </c>
      <c r="EI95">
        <f t="shared" si="134"/>
        <v>0</v>
      </c>
      <c r="EJ95" t="e">
        <f t="shared" si="135"/>
        <v>#DIV/0!</v>
      </c>
      <c r="EK95">
        <f t="shared" si="136"/>
        <v>0</v>
      </c>
      <c r="EL95">
        <f t="shared" si="137"/>
        <v>0</v>
      </c>
      <c r="EM95">
        <f t="shared" si="138"/>
        <v>0.3</v>
      </c>
      <c r="EN95">
        <f>1</f>
        <v>1</v>
      </c>
      <c r="EO95">
        <f t="shared" si="139"/>
        <v>0</v>
      </c>
      <c r="EP95" t="e">
        <f t="shared" si="140"/>
        <v>#DIV/0!</v>
      </c>
      <c r="EQ95" t="e">
        <f t="shared" si="141"/>
        <v>#DIV/0!</v>
      </c>
      <c r="ER95" t="e">
        <f t="shared" si="142"/>
        <v>#DIV/0!</v>
      </c>
      <c r="ES95" t="e">
        <f t="shared" si="143"/>
        <v>#DIV/0!</v>
      </c>
      <c r="ET95" t="e">
        <f t="shared" si="144"/>
        <v>#DIV/0!</v>
      </c>
      <c r="EU95" s="16">
        <f t="shared" si="145"/>
        <v>0</v>
      </c>
      <c r="EV95">
        <f t="shared" ref="EV95:EV140" si="173">B95</f>
        <v>0</v>
      </c>
      <c r="EW95" t="e">
        <f t="shared" si="146"/>
        <v>#DIV/0!</v>
      </c>
      <c r="EX95" t="e">
        <f t="shared" ref="EX95:EX140" si="174">EP95*2.24</f>
        <v>#DIV/0!</v>
      </c>
      <c r="EY95" t="e">
        <f t="shared" si="147"/>
        <v>#DIV/0!</v>
      </c>
      <c r="EZ95" s="10" t="e">
        <f t="shared" si="148"/>
        <v>#DIV/0!</v>
      </c>
      <c r="FA95" s="1" t="e">
        <f t="shared" si="149"/>
        <v>#DIV/0!</v>
      </c>
      <c r="FB95" s="1" t="e">
        <f t="shared" si="150"/>
        <v>#DIV/0!</v>
      </c>
      <c r="FC95" s="1" t="e">
        <f t="shared" si="151"/>
        <v>#DIV/0!</v>
      </c>
      <c r="FG95" t="e">
        <f t="shared" si="152"/>
        <v>#DIV/0!</v>
      </c>
      <c r="FH95" t="e">
        <f t="shared" ref="FH95:FH140" si="175">DX94*FF94</f>
        <v>#DIV/0!</v>
      </c>
      <c r="FI95" t="e">
        <f t="shared" si="153"/>
        <v>#DIV/0!</v>
      </c>
      <c r="FJ95" t="e">
        <f t="shared" si="154"/>
        <v>#DIV/0!</v>
      </c>
      <c r="FK95" s="7" t="e">
        <f t="shared" si="155"/>
        <v>#DIV/0!</v>
      </c>
      <c r="FL95" t="e">
        <f t="shared" si="156"/>
        <v>#DIV/0!</v>
      </c>
      <c r="FM95" t="e">
        <f t="shared" si="157"/>
        <v>#DIV/0!</v>
      </c>
      <c r="FO95" s="9" t="e">
        <f t="shared" si="158"/>
        <v>#DIV/0!</v>
      </c>
      <c r="FP95" s="9" t="e">
        <f t="shared" si="159"/>
        <v>#DIV/0!</v>
      </c>
      <c r="FS95" t="e">
        <f t="shared" si="160"/>
        <v>#DIV/0!</v>
      </c>
      <c r="FT95" t="e">
        <f t="shared" si="161"/>
        <v>#DIV/0!</v>
      </c>
      <c r="FW95" s="15" t="e">
        <f t="shared" si="162"/>
        <v>#DIV/0!</v>
      </c>
      <c r="FY95" s="15">
        <f t="shared" si="163"/>
        <v>0</v>
      </c>
      <c r="FZ95" s="15" t="e">
        <f t="shared" si="164"/>
        <v>#DIV/0!</v>
      </c>
      <c r="GB95" t="e">
        <f t="shared" si="165"/>
        <v>#DIV/0!</v>
      </c>
      <c r="GC95" t="e">
        <f t="shared" si="166"/>
        <v>#DIV/0!</v>
      </c>
      <c r="GD95" t="e">
        <f t="shared" si="167"/>
        <v>#DIV/0!</v>
      </c>
      <c r="GE95" t="e">
        <f t="shared" si="168"/>
        <v>#DIV/0!</v>
      </c>
      <c r="GF95" s="8" t="e">
        <f t="shared" si="169"/>
        <v>#DIV/0!</v>
      </c>
      <c r="GH95" s="5" t="e">
        <f t="shared" si="170"/>
        <v>#DIV/0!</v>
      </c>
      <c r="GJ95" s="11" t="e">
        <f t="shared" si="171"/>
        <v>#DIV/0!</v>
      </c>
      <c r="GK95" s="11" t="e">
        <f t="shared" si="172"/>
        <v>#DIV/0!</v>
      </c>
    </row>
    <row r="96" spans="1:193" x14ac:dyDescent="0.15">
      <c r="A96" s="17"/>
      <c r="P96" s="4"/>
      <c r="DK96" s="1" t="e">
        <f t="shared" si="119"/>
        <v>#DIV/0!</v>
      </c>
      <c r="DL96">
        <v>11.64</v>
      </c>
      <c r="DM96">
        <f t="shared" si="120"/>
        <v>0</v>
      </c>
      <c r="DN96" s="29">
        <v>0.122</v>
      </c>
      <c r="DO96">
        <v>0.48</v>
      </c>
      <c r="DP96">
        <v>1.1499999999999999</v>
      </c>
      <c r="DQ96">
        <f t="shared" si="121"/>
        <v>0</v>
      </c>
      <c r="DR96" t="e">
        <f t="shared" si="122"/>
        <v>#DIV/0!</v>
      </c>
      <c r="DS96">
        <f t="shared" si="123"/>
        <v>0</v>
      </c>
      <c r="DT96">
        <v>0.28899999999999998</v>
      </c>
      <c r="DU96">
        <f t="shared" si="124"/>
        <v>0.48</v>
      </c>
      <c r="DV96">
        <f t="shared" si="125"/>
        <v>1.1299999999999999</v>
      </c>
      <c r="DW96">
        <f t="shared" si="126"/>
        <v>0</v>
      </c>
      <c r="DX96" t="e">
        <f t="shared" si="127"/>
        <v>#DIV/0!</v>
      </c>
      <c r="DY96">
        <f t="shared" si="128"/>
        <v>0</v>
      </c>
      <c r="DZ96">
        <v>2.76</v>
      </c>
      <c r="EA96">
        <f t="shared" si="129"/>
        <v>0.4</v>
      </c>
      <c r="EB96">
        <v>1.1000000000000001</v>
      </c>
      <c r="EC96">
        <f t="shared" si="130"/>
        <v>0</v>
      </c>
      <c r="ED96" t="e">
        <f t="shared" si="131"/>
        <v>#DIV/0!</v>
      </c>
      <c r="EE96">
        <f t="shared" si="132"/>
        <v>0</v>
      </c>
      <c r="EF96">
        <f t="shared" si="133"/>
        <v>0</v>
      </c>
      <c r="EG96">
        <v>0.40500000000000003</v>
      </c>
      <c r="EH96">
        <v>1</v>
      </c>
      <c r="EI96">
        <f t="shared" si="134"/>
        <v>0</v>
      </c>
      <c r="EJ96" t="e">
        <f t="shared" si="135"/>
        <v>#DIV/0!</v>
      </c>
      <c r="EK96">
        <f t="shared" si="136"/>
        <v>0</v>
      </c>
      <c r="EL96">
        <f t="shared" si="137"/>
        <v>0</v>
      </c>
      <c r="EM96">
        <f t="shared" si="138"/>
        <v>0.3</v>
      </c>
      <c r="EN96">
        <f>1</f>
        <v>1</v>
      </c>
      <c r="EO96">
        <f t="shared" si="139"/>
        <v>0</v>
      </c>
      <c r="EP96" t="e">
        <f t="shared" si="140"/>
        <v>#DIV/0!</v>
      </c>
      <c r="EQ96" t="e">
        <f t="shared" si="141"/>
        <v>#DIV/0!</v>
      </c>
      <c r="ER96" t="e">
        <f t="shared" si="142"/>
        <v>#DIV/0!</v>
      </c>
      <c r="ES96" t="e">
        <f t="shared" si="143"/>
        <v>#DIV/0!</v>
      </c>
      <c r="ET96" t="e">
        <f t="shared" si="144"/>
        <v>#DIV/0!</v>
      </c>
      <c r="EU96" s="16">
        <f t="shared" si="145"/>
        <v>0</v>
      </c>
      <c r="EV96">
        <f t="shared" si="173"/>
        <v>0</v>
      </c>
      <c r="EW96" t="e">
        <f t="shared" si="146"/>
        <v>#DIV/0!</v>
      </c>
      <c r="EX96" t="e">
        <f t="shared" si="174"/>
        <v>#DIV/0!</v>
      </c>
      <c r="EY96" t="e">
        <f t="shared" si="147"/>
        <v>#DIV/0!</v>
      </c>
      <c r="EZ96" s="10" t="e">
        <f t="shared" si="148"/>
        <v>#DIV/0!</v>
      </c>
      <c r="FA96" s="1" t="e">
        <f t="shared" si="149"/>
        <v>#DIV/0!</v>
      </c>
      <c r="FB96" s="1" t="e">
        <f t="shared" si="150"/>
        <v>#DIV/0!</v>
      </c>
      <c r="FC96" s="1" t="e">
        <f t="shared" si="151"/>
        <v>#DIV/0!</v>
      </c>
      <c r="FG96" t="e">
        <f t="shared" si="152"/>
        <v>#DIV/0!</v>
      </c>
      <c r="FH96" t="e">
        <f t="shared" si="175"/>
        <v>#DIV/0!</v>
      </c>
      <c r="FI96" t="e">
        <f t="shared" si="153"/>
        <v>#DIV/0!</v>
      </c>
      <c r="FJ96" t="e">
        <f t="shared" si="154"/>
        <v>#DIV/0!</v>
      </c>
      <c r="FK96" s="7" t="e">
        <f t="shared" si="155"/>
        <v>#DIV/0!</v>
      </c>
      <c r="FL96" t="e">
        <f t="shared" si="156"/>
        <v>#DIV/0!</v>
      </c>
      <c r="FM96" t="e">
        <f t="shared" si="157"/>
        <v>#DIV/0!</v>
      </c>
      <c r="FO96" s="9" t="e">
        <f t="shared" si="158"/>
        <v>#DIV/0!</v>
      </c>
      <c r="FP96" s="9" t="e">
        <f t="shared" si="159"/>
        <v>#DIV/0!</v>
      </c>
      <c r="FS96" t="e">
        <f t="shared" si="160"/>
        <v>#DIV/0!</v>
      </c>
      <c r="FT96" t="e">
        <f t="shared" si="161"/>
        <v>#DIV/0!</v>
      </c>
      <c r="FW96" s="15" t="e">
        <f t="shared" si="162"/>
        <v>#DIV/0!</v>
      </c>
      <c r="FY96" s="15">
        <f t="shared" si="163"/>
        <v>0</v>
      </c>
      <c r="FZ96" s="15" t="e">
        <f t="shared" si="164"/>
        <v>#DIV/0!</v>
      </c>
      <c r="GB96" t="e">
        <f t="shared" si="165"/>
        <v>#DIV/0!</v>
      </c>
      <c r="GC96" t="e">
        <f t="shared" si="166"/>
        <v>#DIV/0!</v>
      </c>
      <c r="GD96" t="e">
        <f t="shared" si="167"/>
        <v>#DIV/0!</v>
      </c>
      <c r="GE96" t="e">
        <f t="shared" si="168"/>
        <v>#DIV/0!</v>
      </c>
      <c r="GF96" s="8" t="e">
        <f t="shared" si="169"/>
        <v>#DIV/0!</v>
      </c>
      <c r="GH96" s="5" t="e">
        <f t="shared" si="170"/>
        <v>#DIV/0!</v>
      </c>
      <c r="GJ96" s="11" t="e">
        <f t="shared" si="171"/>
        <v>#DIV/0!</v>
      </c>
      <c r="GK96" s="11" t="e">
        <f t="shared" si="172"/>
        <v>#DIV/0!</v>
      </c>
    </row>
    <row r="97" spans="1:193" x14ac:dyDescent="0.15">
      <c r="A97" s="17"/>
      <c r="P97" s="4"/>
      <c r="DK97" s="1" t="e">
        <f t="shared" si="119"/>
        <v>#DIV/0!</v>
      </c>
      <c r="DL97">
        <v>11.64</v>
      </c>
      <c r="DM97">
        <f t="shared" si="120"/>
        <v>0</v>
      </c>
      <c r="DN97" s="29">
        <v>0.122</v>
      </c>
      <c r="DO97">
        <v>0.48</v>
      </c>
      <c r="DP97">
        <v>1.1499999999999999</v>
      </c>
      <c r="DQ97">
        <f t="shared" si="121"/>
        <v>0</v>
      </c>
      <c r="DR97" t="e">
        <f t="shared" si="122"/>
        <v>#DIV/0!</v>
      </c>
      <c r="DS97">
        <f t="shared" si="123"/>
        <v>0</v>
      </c>
      <c r="DT97">
        <v>0.28899999999999998</v>
      </c>
      <c r="DU97">
        <f t="shared" si="124"/>
        <v>0.48</v>
      </c>
      <c r="DV97">
        <f t="shared" si="125"/>
        <v>1.1299999999999999</v>
      </c>
      <c r="DW97">
        <f t="shared" si="126"/>
        <v>0</v>
      </c>
      <c r="DX97" t="e">
        <f t="shared" si="127"/>
        <v>#DIV/0!</v>
      </c>
      <c r="DY97">
        <f t="shared" si="128"/>
        <v>0</v>
      </c>
      <c r="DZ97">
        <v>2.76</v>
      </c>
      <c r="EA97">
        <f t="shared" si="129"/>
        <v>0.4</v>
      </c>
      <c r="EB97">
        <v>1.1000000000000001</v>
      </c>
      <c r="EC97">
        <f t="shared" si="130"/>
        <v>0</v>
      </c>
      <c r="ED97" t="e">
        <f t="shared" si="131"/>
        <v>#DIV/0!</v>
      </c>
      <c r="EE97">
        <f t="shared" si="132"/>
        <v>0</v>
      </c>
      <c r="EF97">
        <f t="shared" si="133"/>
        <v>0</v>
      </c>
      <c r="EG97">
        <v>0.40500000000000003</v>
      </c>
      <c r="EH97">
        <v>1</v>
      </c>
      <c r="EI97">
        <f t="shared" si="134"/>
        <v>0</v>
      </c>
      <c r="EJ97" t="e">
        <f t="shared" si="135"/>
        <v>#DIV/0!</v>
      </c>
      <c r="EK97">
        <f t="shared" si="136"/>
        <v>0</v>
      </c>
      <c r="EL97">
        <f t="shared" si="137"/>
        <v>0</v>
      </c>
      <c r="EM97">
        <f t="shared" si="138"/>
        <v>0.3</v>
      </c>
      <c r="EN97">
        <f>1</f>
        <v>1</v>
      </c>
      <c r="EO97">
        <f t="shared" si="139"/>
        <v>0</v>
      </c>
      <c r="EP97" t="e">
        <f t="shared" si="140"/>
        <v>#DIV/0!</v>
      </c>
      <c r="EQ97" t="e">
        <f t="shared" si="141"/>
        <v>#DIV/0!</v>
      </c>
      <c r="ER97" t="e">
        <f t="shared" si="142"/>
        <v>#DIV/0!</v>
      </c>
      <c r="ES97" t="e">
        <f t="shared" si="143"/>
        <v>#DIV/0!</v>
      </c>
      <c r="ET97" t="e">
        <f t="shared" si="144"/>
        <v>#DIV/0!</v>
      </c>
      <c r="EU97" s="16">
        <f t="shared" si="145"/>
        <v>0</v>
      </c>
      <c r="EV97">
        <f t="shared" si="173"/>
        <v>0</v>
      </c>
      <c r="EW97" t="e">
        <f t="shared" si="146"/>
        <v>#DIV/0!</v>
      </c>
      <c r="EX97" t="e">
        <f t="shared" si="174"/>
        <v>#DIV/0!</v>
      </c>
      <c r="EY97" t="e">
        <f t="shared" si="147"/>
        <v>#DIV/0!</v>
      </c>
      <c r="EZ97" s="10" t="e">
        <f t="shared" si="148"/>
        <v>#DIV/0!</v>
      </c>
      <c r="FA97" s="1" t="e">
        <f t="shared" si="149"/>
        <v>#DIV/0!</v>
      </c>
      <c r="FB97" s="1" t="e">
        <f t="shared" si="150"/>
        <v>#DIV/0!</v>
      </c>
      <c r="FC97" s="1" t="e">
        <f t="shared" si="151"/>
        <v>#DIV/0!</v>
      </c>
      <c r="FG97" t="e">
        <f t="shared" si="152"/>
        <v>#DIV/0!</v>
      </c>
      <c r="FH97" t="e">
        <f t="shared" si="175"/>
        <v>#DIV/0!</v>
      </c>
      <c r="FI97" t="e">
        <f t="shared" si="153"/>
        <v>#DIV/0!</v>
      </c>
      <c r="FJ97" t="e">
        <f t="shared" si="154"/>
        <v>#DIV/0!</v>
      </c>
      <c r="FK97" s="7" t="e">
        <f t="shared" si="155"/>
        <v>#DIV/0!</v>
      </c>
      <c r="FL97" t="e">
        <f t="shared" si="156"/>
        <v>#DIV/0!</v>
      </c>
      <c r="FM97" t="e">
        <f t="shared" si="157"/>
        <v>#DIV/0!</v>
      </c>
      <c r="FO97" s="9" t="e">
        <f t="shared" si="158"/>
        <v>#DIV/0!</v>
      </c>
      <c r="FP97" s="9" t="e">
        <f t="shared" si="159"/>
        <v>#DIV/0!</v>
      </c>
      <c r="FS97" t="e">
        <f t="shared" si="160"/>
        <v>#DIV/0!</v>
      </c>
      <c r="FT97" t="e">
        <f t="shared" si="161"/>
        <v>#DIV/0!</v>
      </c>
      <c r="FW97" s="15" t="e">
        <f t="shared" si="162"/>
        <v>#DIV/0!</v>
      </c>
      <c r="FY97" s="15">
        <f t="shared" si="163"/>
        <v>0</v>
      </c>
      <c r="FZ97" s="15" t="e">
        <f t="shared" si="164"/>
        <v>#DIV/0!</v>
      </c>
      <c r="GB97" t="e">
        <f t="shared" si="165"/>
        <v>#DIV/0!</v>
      </c>
      <c r="GC97" t="e">
        <f t="shared" si="166"/>
        <v>#DIV/0!</v>
      </c>
      <c r="GD97" t="e">
        <f t="shared" si="167"/>
        <v>#DIV/0!</v>
      </c>
      <c r="GE97" t="e">
        <f t="shared" si="168"/>
        <v>#DIV/0!</v>
      </c>
      <c r="GF97" s="8" t="e">
        <f t="shared" si="169"/>
        <v>#DIV/0!</v>
      </c>
      <c r="GH97" s="5" t="e">
        <f t="shared" si="170"/>
        <v>#DIV/0!</v>
      </c>
      <c r="GJ97" s="11" t="e">
        <f t="shared" si="171"/>
        <v>#DIV/0!</v>
      </c>
      <c r="GK97" s="11" t="e">
        <f t="shared" si="172"/>
        <v>#DIV/0!</v>
      </c>
    </row>
    <row r="98" spans="1:193" x14ac:dyDescent="0.15">
      <c r="A98" s="17"/>
      <c r="P98" s="4"/>
      <c r="DK98" s="1" t="e">
        <f t="shared" si="119"/>
        <v>#DIV/0!</v>
      </c>
      <c r="DL98">
        <v>11.64</v>
      </c>
      <c r="DM98">
        <f t="shared" si="120"/>
        <v>0</v>
      </c>
      <c r="DN98" s="29">
        <v>0.122</v>
      </c>
      <c r="DO98">
        <v>0.48</v>
      </c>
      <c r="DP98">
        <v>1.1499999999999999</v>
      </c>
      <c r="DQ98">
        <f t="shared" si="121"/>
        <v>0</v>
      </c>
      <c r="DR98" t="e">
        <f t="shared" si="122"/>
        <v>#DIV/0!</v>
      </c>
      <c r="DS98">
        <f t="shared" si="123"/>
        <v>0</v>
      </c>
      <c r="DT98">
        <v>0.28899999999999998</v>
      </c>
      <c r="DU98">
        <f t="shared" si="124"/>
        <v>0.48</v>
      </c>
      <c r="DV98">
        <f t="shared" si="125"/>
        <v>1.1299999999999999</v>
      </c>
      <c r="DW98">
        <f t="shared" si="126"/>
        <v>0</v>
      </c>
      <c r="DX98" t="e">
        <f t="shared" si="127"/>
        <v>#DIV/0!</v>
      </c>
      <c r="DY98">
        <f t="shared" si="128"/>
        <v>0</v>
      </c>
      <c r="DZ98">
        <v>2.76</v>
      </c>
      <c r="EA98">
        <f t="shared" si="129"/>
        <v>0.4</v>
      </c>
      <c r="EB98">
        <v>1.1000000000000001</v>
      </c>
      <c r="EC98">
        <f t="shared" si="130"/>
        <v>0</v>
      </c>
      <c r="ED98" t="e">
        <f t="shared" si="131"/>
        <v>#DIV/0!</v>
      </c>
      <c r="EE98">
        <f t="shared" si="132"/>
        <v>0</v>
      </c>
      <c r="EF98">
        <f t="shared" si="133"/>
        <v>0</v>
      </c>
      <c r="EG98">
        <v>0.40500000000000003</v>
      </c>
      <c r="EH98">
        <v>1</v>
      </c>
      <c r="EI98">
        <f t="shared" si="134"/>
        <v>0</v>
      </c>
      <c r="EJ98" t="e">
        <f t="shared" si="135"/>
        <v>#DIV/0!</v>
      </c>
      <c r="EK98">
        <f t="shared" si="136"/>
        <v>0</v>
      </c>
      <c r="EL98">
        <f t="shared" si="137"/>
        <v>0</v>
      </c>
      <c r="EM98">
        <f t="shared" si="138"/>
        <v>0.3</v>
      </c>
      <c r="EN98">
        <f>1</f>
        <v>1</v>
      </c>
      <c r="EO98">
        <f t="shared" si="139"/>
        <v>0</v>
      </c>
      <c r="EP98" t="e">
        <f t="shared" si="140"/>
        <v>#DIV/0!</v>
      </c>
      <c r="EQ98" t="e">
        <f t="shared" si="141"/>
        <v>#DIV/0!</v>
      </c>
      <c r="ER98" t="e">
        <f t="shared" si="142"/>
        <v>#DIV/0!</v>
      </c>
      <c r="ES98" t="e">
        <f t="shared" si="143"/>
        <v>#DIV/0!</v>
      </c>
      <c r="ET98" t="e">
        <f t="shared" si="144"/>
        <v>#DIV/0!</v>
      </c>
      <c r="EU98" s="16">
        <f t="shared" si="145"/>
        <v>0</v>
      </c>
      <c r="EV98">
        <f t="shared" si="173"/>
        <v>0</v>
      </c>
      <c r="EW98" t="e">
        <f t="shared" si="146"/>
        <v>#DIV/0!</v>
      </c>
      <c r="EX98" t="e">
        <f t="shared" si="174"/>
        <v>#DIV/0!</v>
      </c>
      <c r="EY98" t="e">
        <f t="shared" si="147"/>
        <v>#DIV/0!</v>
      </c>
      <c r="EZ98" s="10" t="e">
        <f t="shared" si="148"/>
        <v>#DIV/0!</v>
      </c>
      <c r="FA98" s="1" t="e">
        <f t="shared" si="149"/>
        <v>#DIV/0!</v>
      </c>
      <c r="FB98" s="1" t="e">
        <f t="shared" si="150"/>
        <v>#DIV/0!</v>
      </c>
      <c r="FC98" s="1" t="e">
        <f t="shared" si="151"/>
        <v>#DIV/0!</v>
      </c>
      <c r="FG98" t="e">
        <f t="shared" si="152"/>
        <v>#DIV/0!</v>
      </c>
      <c r="FH98" t="e">
        <f t="shared" si="175"/>
        <v>#DIV/0!</v>
      </c>
      <c r="FI98" t="e">
        <f t="shared" si="153"/>
        <v>#DIV/0!</v>
      </c>
      <c r="FJ98" t="e">
        <f t="shared" si="154"/>
        <v>#DIV/0!</v>
      </c>
      <c r="FK98" s="7" t="e">
        <f t="shared" si="155"/>
        <v>#DIV/0!</v>
      </c>
      <c r="FL98" t="e">
        <f t="shared" si="156"/>
        <v>#DIV/0!</v>
      </c>
      <c r="FM98" t="e">
        <f t="shared" si="157"/>
        <v>#DIV/0!</v>
      </c>
      <c r="FO98" s="9" t="e">
        <f t="shared" si="158"/>
        <v>#DIV/0!</v>
      </c>
      <c r="FP98" s="9" t="e">
        <f t="shared" si="159"/>
        <v>#DIV/0!</v>
      </c>
      <c r="FS98" t="e">
        <f t="shared" si="160"/>
        <v>#DIV/0!</v>
      </c>
      <c r="FT98" t="e">
        <f t="shared" si="161"/>
        <v>#DIV/0!</v>
      </c>
      <c r="FW98" s="15" t="e">
        <f t="shared" si="162"/>
        <v>#DIV/0!</v>
      </c>
      <c r="FY98" s="15">
        <f t="shared" si="163"/>
        <v>0</v>
      </c>
      <c r="FZ98" s="15" t="e">
        <f t="shared" si="164"/>
        <v>#DIV/0!</v>
      </c>
      <c r="GB98" t="e">
        <f t="shared" si="165"/>
        <v>#DIV/0!</v>
      </c>
      <c r="GC98" t="e">
        <f t="shared" si="166"/>
        <v>#DIV/0!</v>
      </c>
      <c r="GD98" t="e">
        <f t="shared" si="167"/>
        <v>#DIV/0!</v>
      </c>
      <c r="GE98" t="e">
        <f t="shared" si="168"/>
        <v>#DIV/0!</v>
      </c>
      <c r="GF98" s="8" t="e">
        <f t="shared" si="169"/>
        <v>#DIV/0!</v>
      </c>
      <c r="GH98" s="5" t="e">
        <f t="shared" si="170"/>
        <v>#DIV/0!</v>
      </c>
      <c r="GJ98" s="11" t="e">
        <f t="shared" si="171"/>
        <v>#DIV/0!</v>
      </c>
      <c r="GK98" s="11" t="e">
        <f t="shared" si="172"/>
        <v>#DIV/0!</v>
      </c>
    </row>
    <row r="99" spans="1:193" x14ac:dyDescent="0.15">
      <c r="A99" s="17"/>
      <c r="P99" s="4"/>
      <c r="DK99" s="1" t="e">
        <f t="shared" si="119"/>
        <v>#DIV/0!</v>
      </c>
      <c r="DL99">
        <v>11.64</v>
      </c>
      <c r="DM99">
        <f t="shared" si="120"/>
        <v>0</v>
      </c>
      <c r="DN99" s="29">
        <v>0.122</v>
      </c>
      <c r="DO99">
        <v>0.48</v>
      </c>
      <c r="DP99">
        <v>1.1499999999999999</v>
      </c>
      <c r="DQ99">
        <f t="shared" si="121"/>
        <v>0</v>
      </c>
      <c r="DR99" t="e">
        <f t="shared" si="122"/>
        <v>#DIV/0!</v>
      </c>
      <c r="DS99">
        <f t="shared" si="123"/>
        <v>0</v>
      </c>
      <c r="DT99">
        <v>0.28899999999999998</v>
      </c>
      <c r="DU99">
        <f t="shared" si="124"/>
        <v>0.48</v>
      </c>
      <c r="DV99">
        <f t="shared" si="125"/>
        <v>1.1299999999999999</v>
      </c>
      <c r="DW99">
        <f t="shared" si="126"/>
        <v>0</v>
      </c>
      <c r="DX99" t="e">
        <f t="shared" si="127"/>
        <v>#DIV/0!</v>
      </c>
      <c r="DY99">
        <f t="shared" si="128"/>
        <v>0</v>
      </c>
      <c r="DZ99">
        <v>2.76</v>
      </c>
      <c r="EA99">
        <f t="shared" si="129"/>
        <v>0.4</v>
      </c>
      <c r="EB99">
        <v>1.1000000000000001</v>
      </c>
      <c r="EC99">
        <f t="shared" si="130"/>
        <v>0</v>
      </c>
      <c r="ED99" t="e">
        <f t="shared" si="131"/>
        <v>#DIV/0!</v>
      </c>
      <c r="EE99">
        <f t="shared" si="132"/>
        <v>0</v>
      </c>
      <c r="EF99">
        <f t="shared" si="133"/>
        <v>0</v>
      </c>
      <c r="EG99">
        <v>0.40500000000000003</v>
      </c>
      <c r="EH99">
        <v>1</v>
      </c>
      <c r="EI99">
        <f t="shared" si="134"/>
        <v>0</v>
      </c>
      <c r="EJ99" t="e">
        <f t="shared" si="135"/>
        <v>#DIV/0!</v>
      </c>
      <c r="EK99">
        <f t="shared" si="136"/>
        <v>0</v>
      </c>
      <c r="EL99">
        <f t="shared" si="137"/>
        <v>0</v>
      </c>
      <c r="EM99">
        <f t="shared" si="138"/>
        <v>0.3</v>
      </c>
      <c r="EN99">
        <f>1</f>
        <v>1</v>
      </c>
      <c r="EO99">
        <f t="shared" si="139"/>
        <v>0</v>
      </c>
      <c r="EP99" t="e">
        <f t="shared" si="140"/>
        <v>#DIV/0!</v>
      </c>
      <c r="EQ99" t="e">
        <f t="shared" si="141"/>
        <v>#DIV/0!</v>
      </c>
      <c r="ER99" t="e">
        <f t="shared" si="142"/>
        <v>#DIV/0!</v>
      </c>
      <c r="ES99" t="e">
        <f t="shared" si="143"/>
        <v>#DIV/0!</v>
      </c>
      <c r="ET99" t="e">
        <f t="shared" si="144"/>
        <v>#DIV/0!</v>
      </c>
      <c r="EU99" s="16">
        <f t="shared" si="145"/>
        <v>0</v>
      </c>
      <c r="EV99">
        <f t="shared" si="173"/>
        <v>0</v>
      </c>
      <c r="EW99" t="e">
        <f t="shared" si="146"/>
        <v>#DIV/0!</v>
      </c>
      <c r="EX99" t="e">
        <f t="shared" si="174"/>
        <v>#DIV/0!</v>
      </c>
      <c r="EY99" t="e">
        <f t="shared" si="147"/>
        <v>#DIV/0!</v>
      </c>
      <c r="EZ99" s="10" t="e">
        <f t="shared" si="148"/>
        <v>#DIV/0!</v>
      </c>
      <c r="FA99" s="1" t="e">
        <f t="shared" si="149"/>
        <v>#DIV/0!</v>
      </c>
      <c r="FB99" s="1" t="e">
        <f t="shared" si="150"/>
        <v>#DIV/0!</v>
      </c>
      <c r="FC99" s="1" t="e">
        <f t="shared" si="151"/>
        <v>#DIV/0!</v>
      </c>
      <c r="FG99" t="e">
        <f t="shared" si="152"/>
        <v>#DIV/0!</v>
      </c>
      <c r="FH99" t="e">
        <f t="shared" si="175"/>
        <v>#DIV/0!</v>
      </c>
      <c r="FI99" t="e">
        <f t="shared" si="153"/>
        <v>#DIV/0!</v>
      </c>
      <c r="FJ99" t="e">
        <f t="shared" si="154"/>
        <v>#DIV/0!</v>
      </c>
      <c r="FK99" s="7" t="e">
        <f t="shared" si="155"/>
        <v>#DIV/0!</v>
      </c>
      <c r="FL99" t="e">
        <f t="shared" si="156"/>
        <v>#DIV/0!</v>
      </c>
      <c r="FM99" t="e">
        <f t="shared" si="157"/>
        <v>#DIV/0!</v>
      </c>
      <c r="FO99" s="9" t="e">
        <f t="shared" si="158"/>
        <v>#DIV/0!</v>
      </c>
      <c r="FP99" s="9" t="e">
        <f t="shared" si="159"/>
        <v>#DIV/0!</v>
      </c>
      <c r="FS99" t="e">
        <f t="shared" si="160"/>
        <v>#DIV/0!</v>
      </c>
      <c r="FT99" t="e">
        <f t="shared" si="161"/>
        <v>#DIV/0!</v>
      </c>
      <c r="FW99" s="15" t="e">
        <f t="shared" si="162"/>
        <v>#DIV/0!</v>
      </c>
      <c r="FY99" s="15">
        <f t="shared" si="163"/>
        <v>0</v>
      </c>
      <c r="FZ99" s="15" t="e">
        <f t="shared" si="164"/>
        <v>#DIV/0!</v>
      </c>
      <c r="GB99" t="e">
        <f t="shared" si="165"/>
        <v>#DIV/0!</v>
      </c>
      <c r="GC99" t="e">
        <f t="shared" si="166"/>
        <v>#DIV/0!</v>
      </c>
      <c r="GD99" t="e">
        <f t="shared" si="167"/>
        <v>#DIV/0!</v>
      </c>
      <c r="GE99" t="e">
        <f t="shared" si="168"/>
        <v>#DIV/0!</v>
      </c>
      <c r="GF99" s="8" t="e">
        <f t="shared" si="169"/>
        <v>#DIV/0!</v>
      </c>
      <c r="GH99" s="5" t="e">
        <f t="shared" si="170"/>
        <v>#DIV/0!</v>
      </c>
      <c r="GJ99" s="11" t="e">
        <f t="shared" si="171"/>
        <v>#DIV/0!</v>
      </c>
      <c r="GK99" s="11" t="e">
        <f t="shared" si="172"/>
        <v>#DIV/0!</v>
      </c>
    </row>
    <row r="100" spans="1:193" x14ac:dyDescent="0.15">
      <c r="A100" s="17"/>
      <c r="P100" s="4"/>
      <c r="DK100" s="1" t="e">
        <f t="shared" si="119"/>
        <v>#DIV/0!</v>
      </c>
      <c r="DL100">
        <v>11.64</v>
      </c>
      <c r="DM100">
        <f t="shared" si="120"/>
        <v>0</v>
      </c>
      <c r="DN100" s="29">
        <v>0.122</v>
      </c>
      <c r="DO100">
        <v>0.48</v>
      </c>
      <c r="DP100">
        <v>1.1499999999999999</v>
      </c>
      <c r="DQ100">
        <f t="shared" si="121"/>
        <v>0</v>
      </c>
      <c r="DR100" t="e">
        <f t="shared" si="122"/>
        <v>#DIV/0!</v>
      </c>
      <c r="DS100">
        <f t="shared" si="123"/>
        <v>0</v>
      </c>
      <c r="DT100">
        <v>0.28899999999999998</v>
      </c>
      <c r="DU100">
        <f t="shared" si="124"/>
        <v>0.48</v>
      </c>
      <c r="DV100">
        <f t="shared" si="125"/>
        <v>1.1299999999999999</v>
      </c>
      <c r="DW100">
        <f t="shared" si="126"/>
        <v>0</v>
      </c>
      <c r="DX100" t="e">
        <f t="shared" si="127"/>
        <v>#DIV/0!</v>
      </c>
      <c r="DY100">
        <f t="shared" si="128"/>
        <v>0</v>
      </c>
      <c r="DZ100">
        <v>2.76</v>
      </c>
      <c r="EA100">
        <f t="shared" si="129"/>
        <v>0.4</v>
      </c>
      <c r="EB100">
        <v>1.1000000000000001</v>
      </c>
      <c r="EC100">
        <f t="shared" si="130"/>
        <v>0</v>
      </c>
      <c r="ED100" t="e">
        <f t="shared" si="131"/>
        <v>#DIV/0!</v>
      </c>
      <c r="EE100">
        <f t="shared" si="132"/>
        <v>0</v>
      </c>
      <c r="EF100">
        <f t="shared" si="133"/>
        <v>0</v>
      </c>
      <c r="EG100">
        <v>0.40500000000000003</v>
      </c>
      <c r="EH100">
        <v>1</v>
      </c>
      <c r="EI100">
        <f t="shared" si="134"/>
        <v>0</v>
      </c>
      <c r="EJ100" t="e">
        <f t="shared" si="135"/>
        <v>#DIV/0!</v>
      </c>
      <c r="EK100">
        <f t="shared" si="136"/>
        <v>0</v>
      </c>
      <c r="EL100">
        <f t="shared" si="137"/>
        <v>0</v>
      </c>
      <c r="EM100">
        <f t="shared" si="138"/>
        <v>0.3</v>
      </c>
      <c r="EN100">
        <f>1</f>
        <v>1</v>
      </c>
      <c r="EO100">
        <f t="shared" si="139"/>
        <v>0</v>
      </c>
      <c r="EP100" t="e">
        <f t="shared" si="140"/>
        <v>#DIV/0!</v>
      </c>
      <c r="EQ100" t="e">
        <f t="shared" si="141"/>
        <v>#DIV/0!</v>
      </c>
      <c r="ER100" t="e">
        <f t="shared" si="142"/>
        <v>#DIV/0!</v>
      </c>
      <c r="ES100" t="e">
        <f t="shared" si="143"/>
        <v>#DIV/0!</v>
      </c>
      <c r="ET100" t="e">
        <f t="shared" si="144"/>
        <v>#DIV/0!</v>
      </c>
      <c r="EU100" s="16">
        <f t="shared" si="145"/>
        <v>0</v>
      </c>
      <c r="EV100">
        <f t="shared" si="173"/>
        <v>0</v>
      </c>
      <c r="EW100" t="e">
        <f t="shared" si="146"/>
        <v>#DIV/0!</v>
      </c>
      <c r="EX100" t="e">
        <f t="shared" si="174"/>
        <v>#DIV/0!</v>
      </c>
      <c r="EY100" t="e">
        <f t="shared" si="147"/>
        <v>#DIV/0!</v>
      </c>
      <c r="EZ100" s="10" t="e">
        <f t="shared" si="148"/>
        <v>#DIV/0!</v>
      </c>
      <c r="FA100" s="1" t="e">
        <f t="shared" si="149"/>
        <v>#DIV/0!</v>
      </c>
      <c r="FB100" s="1" t="e">
        <f t="shared" si="150"/>
        <v>#DIV/0!</v>
      </c>
      <c r="FC100" s="1" t="e">
        <f t="shared" si="151"/>
        <v>#DIV/0!</v>
      </c>
      <c r="FG100" t="e">
        <f t="shared" si="152"/>
        <v>#DIV/0!</v>
      </c>
      <c r="FH100" t="e">
        <f t="shared" si="175"/>
        <v>#DIV/0!</v>
      </c>
      <c r="FI100" t="e">
        <f t="shared" si="153"/>
        <v>#DIV/0!</v>
      </c>
      <c r="FJ100" t="e">
        <f t="shared" si="154"/>
        <v>#DIV/0!</v>
      </c>
      <c r="FK100" s="7" t="e">
        <f t="shared" si="155"/>
        <v>#DIV/0!</v>
      </c>
      <c r="FL100" t="e">
        <f t="shared" si="156"/>
        <v>#DIV/0!</v>
      </c>
      <c r="FM100" t="e">
        <f t="shared" si="157"/>
        <v>#DIV/0!</v>
      </c>
      <c r="FO100" s="9" t="e">
        <f t="shared" si="158"/>
        <v>#DIV/0!</v>
      </c>
      <c r="FP100" s="9" t="e">
        <f t="shared" si="159"/>
        <v>#DIV/0!</v>
      </c>
      <c r="FS100" t="e">
        <f t="shared" si="160"/>
        <v>#DIV/0!</v>
      </c>
      <c r="FT100" t="e">
        <f t="shared" si="161"/>
        <v>#DIV/0!</v>
      </c>
      <c r="FW100" s="15" t="e">
        <f t="shared" si="162"/>
        <v>#DIV/0!</v>
      </c>
      <c r="FY100" s="15">
        <f t="shared" si="163"/>
        <v>0</v>
      </c>
      <c r="FZ100" s="15" t="e">
        <f t="shared" si="164"/>
        <v>#DIV/0!</v>
      </c>
      <c r="GB100" t="e">
        <f t="shared" si="165"/>
        <v>#DIV/0!</v>
      </c>
      <c r="GC100" t="e">
        <f t="shared" si="166"/>
        <v>#DIV/0!</v>
      </c>
      <c r="GD100" t="e">
        <f t="shared" si="167"/>
        <v>#DIV/0!</v>
      </c>
      <c r="GE100" t="e">
        <f t="shared" si="168"/>
        <v>#DIV/0!</v>
      </c>
      <c r="GF100" s="8" t="e">
        <f t="shared" si="169"/>
        <v>#DIV/0!</v>
      </c>
      <c r="GH100" s="5" t="e">
        <f t="shared" si="170"/>
        <v>#DIV/0!</v>
      </c>
      <c r="GJ100" s="11" t="e">
        <f t="shared" si="171"/>
        <v>#DIV/0!</v>
      </c>
      <c r="GK100" s="11" t="e">
        <f t="shared" si="172"/>
        <v>#DIV/0!</v>
      </c>
    </row>
    <row r="101" spans="1:193" x14ac:dyDescent="0.15">
      <c r="A101" s="17"/>
      <c r="P101" s="4"/>
      <c r="DK101" s="1" t="e">
        <f t="shared" si="119"/>
        <v>#DIV/0!</v>
      </c>
      <c r="DL101">
        <v>11.64</v>
      </c>
      <c r="DM101">
        <f t="shared" si="120"/>
        <v>0</v>
      </c>
      <c r="DN101" s="29">
        <v>0.122</v>
      </c>
      <c r="DO101">
        <v>0.48</v>
      </c>
      <c r="DP101">
        <v>1.1499999999999999</v>
      </c>
      <c r="DQ101">
        <f t="shared" si="121"/>
        <v>0</v>
      </c>
      <c r="DR101" t="e">
        <f t="shared" si="122"/>
        <v>#DIV/0!</v>
      </c>
      <c r="DS101">
        <f t="shared" si="123"/>
        <v>0</v>
      </c>
      <c r="DT101">
        <v>0.28899999999999998</v>
      </c>
      <c r="DU101">
        <f t="shared" si="124"/>
        <v>0.48</v>
      </c>
      <c r="DV101">
        <f t="shared" si="125"/>
        <v>1.1299999999999999</v>
      </c>
      <c r="DW101">
        <f t="shared" si="126"/>
        <v>0</v>
      </c>
      <c r="DX101" t="e">
        <f t="shared" si="127"/>
        <v>#DIV/0!</v>
      </c>
      <c r="DY101">
        <f t="shared" si="128"/>
        <v>0</v>
      </c>
      <c r="DZ101">
        <v>2.76</v>
      </c>
      <c r="EA101">
        <f t="shared" si="129"/>
        <v>0.4</v>
      </c>
      <c r="EB101">
        <v>1.1000000000000001</v>
      </c>
      <c r="EC101">
        <f t="shared" si="130"/>
        <v>0</v>
      </c>
      <c r="ED101" t="e">
        <f t="shared" si="131"/>
        <v>#DIV/0!</v>
      </c>
      <c r="EE101">
        <f t="shared" si="132"/>
        <v>0</v>
      </c>
      <c r="EF101">
        <f t="shared" si="133"/>
        <v>0</v>
      </c>
      <c r="EG101">
        <v>0.40500000000000003</v>
      </c>
      <c r="EH101">
        <v>1</v>
      </c>
      <c r="EI101">
        <f t="shared" si="134"/>
        <v>0</v>
      </c>
      <c r="EJ101" t="e">
        <f t="shared" si="135"/>
        <v>#DIV/0!</v>
      </c>
      <c r="EK101">
        <f t="shared" si="136"/>
        <v>0</v>
      </c>
      <c r="EL101">
        <f t="shared" si="137"/>
        <v>0</v>
      </c>
      <c r="EM101">
        <f t="shared" si="138"/>
        <v>0.3</v>
      </c>
      <c r="EN101">
        <f>1</f>
        <v>1</v>
      </c>
      <c r="EO101">
        <f t="shared" si="139"/>
        <v>0</v>
      </c>
      <c r="EP101" t="e">
        <f t="shared" si="140"/>
        <v>#DIV/0!</v>
      </c>
      <c r="EQ101" t="e">
        <f t="shared" si="141"/>
        <v>#DIV/0!</v>
      </c>
      <c r="ER101" t="e">
        <f t="shared" si="142"/>
        <v>#DIV/0!</v>
      </c>
      <c r="ES101" t="e">
        <f t="shared" si="143"/>
        <v>#DIV/0!</v>
      </c>
      <c r="ET101" t="e">
        <f t="shared" si="144"/>
        <v>#DIV/0!</v>
      </c>
      <c r="EU101" s="16">
        <f t="shared" si="145"/>
        <v>0</v>
      </c>
      <c r="EV101">
        <f t="shared" si="173"/>
        <v>0</v>
      </c>
      <c r="EW101" t="e">
        <f t="shared" si="146"/>
        <v>#DIV/0!</v>
      </c>
      <c r="EX101" t="e">
        <f t="shared" si="174"/>
        <v>#DIV/0!</v>
      </c>
      <c r="EY101" t="e">
        <f t="shared" si="147"/>
        <v>#DIV/0!</v>
      </c>
      <c r="EZ101" s="10" t="e">
        <f t="shared" si="148"/>
        <v>#DIV/0!</v>
      </c>
      <c r="FA101" s="1" t="e">
        <f t="shared" si="149"/>
        <v>#DIV/0!</v>
      </c>
      <c r="FB101" s="1" t="e">
        <f t="shared" si="150"/>
        <v>#DIV/0!</v>
      </c>
      <c r="FC101" s="1" t="e">
        <f t="shared" si="151"/>
        <v>#DIV/0!</v>
      </c>
      <c r="FG101" t="e">
        <f t="shared" si="152"/>
        <v>#DIV/0!</v>
      </c>
      <c r="FH101" t="e">
        <f t="shared" si="175"/>
        <v>#DIV/0!</v>
      </c>
      <c r="FI101" t="e">
        <f t="shared" si="153"/>
        <v>#DIV/0!</v>
      </c>
      <c r="FJ101" t="e">
        <f t="shared" si="154"/>
        <v>#DIV/0!</v>
      </c>
      <c r="FK101" s="7" t="e">
        <f t="shared" si="155"/>
        <v>#DIV/0!</v>
      </c>
      <c r="FL101" t="e">
        <f t="shared" si="156"/>
        <v>#DIV/0!</v>
      </c>
      <c r="FM101" t="e">
        <f t="shared" si="157"/>
        <v>#DIV/0!</v>
      </c>
      <c r="FO101" s="9" t="e">
        <f t="shared" si="158"/>
        <v>#DIV/0!</v>
      </c>
      <c r="FP101" s="9" t="e">
        <f t="shared" si="159"/>
        <v>#DIV/0!</v>
      </c>
      <c r="FS101" t="e">
        <f t="shared" si="160"/>
        <v>#DIV/0!</v>
      </c>
      <c r="FT101" t="e">
        <f t="shared" si="161"/>
        <v>#DIV/0!</v>
      </c>
      <c r="FW101" s="15" t="e">
        <f t="shared" si="162"/>
        <v>#DIV/0!</v>
      </c>
      <c r="FY101" s="15">
        <f t="shared" si="163"/>
        <v>0</v>
      </c>
      <c r="FZ101" s="15" t="e">
        <f t="shared" si="164"/>
        <v>#DIV/0!</v>
      </c>
      <c r="GB101" t="e">
        <f t="shared" si="165"/>
        <v>#DIV/0!</v>
      </c>
      <c r="GC101" t="e">
        <f t="shared" si="166"/>
        <v>#DIV/0!</v>
      </c>
      <c r="GD101" t="e">
        <f t="shared" si="167"/>
        <v>#DIV/0!</v>
      </c>
      <c r="GE101" t="e">
        <f t="shared" si="168"/>
        <v>#DIV/0!</v>
      </c>
      <c r="GF101" s="8" t="e">
        <f t="shared" si="169"/>
        <v>#DIV/0!</v>
      </c>
      <c r="GH101" s="5" t="e">
        <f t="shared" si="170"/>
        <v>#DIV/0!</v>
      </c>
      <c r="GJ101" s="11" t="e">
        <f t="shared" si="171"/>
        <v>#DIV/0!</v>
      </c>
      <c r="GK101" s="11" t="e">
        <f t="shared" si="172"/>
        <v>#DIV/0!</v>
      </c>
    </row>
    <row r="102" spans="1:193" x14ac:dyDescent="0.15">
      <c r="A102" s="17"/>
      <c r="P102" s="4"/>
      <c r="DK102" s="1" t="e">
        <f t="shared" si="119"/>
        <v>#DIV/0!</v>
      </c>
      <c r="DL102">
        <v>11.64</v>
      </c>
      <c r="DM102">
        <f t="shared" si="120"/>
        <v>0</v>
      </c>
      <c r="DN102" s="29">
        <v>0.122</v>
      </c>
      <c r="DO102">
        <v>0.48</v>
      </c>
      <c r="DP102">
        <v>1.1499999999999999</v>
      </c>
      <c r="DQ102">
        <f t="shared" si="121"/>
        <v>0</v>
      </c>
      <c r="DR102" t="e">
        <f t="shared" si="122"/>
        <v>#DIV/0!</v>
      </c>
      <c r="DS102">
        <f t="shared" si="123"/>
        <v>0</v>
      </c>
      <c r="DT102">
        <v>0.28899999999999998</v>
      </c>
      <c r="DU102">
        <f t="shared" si="124"/>
        <v>0.48</v>
      </c>
      <c r="DV102">
        <f t="shared" si="125"/>
        <v>1.1299999999999999</v>
      </c>
      <c r="DW102">
        <f t="shared" si="126"/>
        <v>0</v>
      </c>
      <c r="DX102" t="e">
        <f t="shared" si="127"/>
        <v>#DIV/0!</v>
      </c>
      <c r="DY102">
        <f t="shared" si="128"/>
        <v>0</v>
      </c>
      <c r="DZ102">
        <v>2.76</v>
      </c>
      <c r="EA102">
        <f t="shared" si="129"/>
        <v>0.4</v>
      </c>
      <c r="EB102">
        <v>1.1000000000000001</v>
      </c>
      <c r="EC102">
        <f t="shared" si="130"/>
        <v>0</v>
      </c>
      <c r="ED102" t="e">
        <f t="shared" si="131"/>
        <v>#DIV/0!</v>
      </c>
      <c r="EE102">
        <f t="shared" si="132"/>
        <v>0</v>
      </c>
      <c r="EF102">
        <f t="shared" si="133"/>
        <v>0</v>
      </c>
      <c r="EG102">
        <v>0.40500000000000003</v>
      </c>
      <c r="EH102">
        <v>1</v>
      </c>
      <c r="EI102">
        <f t="shared" si="134"/>
        <v>0</v>
      </c>
      <c r="EJ102" t="e">
        <f t="shared" si="135"/>
        <v>#DIV/0!</v>
      </c>
      <c r="EK102">
        <f t="shared" si="136"/>
        <v>0</v>
      </c>
      <c r="EL102">
        <f t="shared" si="137"/>
        <v>0</v>
      </c>
      <c r="EM102">
        <f t="shared" si="138"/>
        <v>0.3</v>
      </c>
      <c r="EN102">
        <f>1</f>
        <v>1</v>
      </c>
      <c r="EO102">
        <f t="shared" si="139"/>
        <v>0</v>
      </c>
      <c r="EP102" t="e">
        <f t="shared" si="140"/>
        <v>#DIV/0!</v>
      </c>
      <c r="EQ102" t="e">
        <f t="shared" si="141"/>
        <v>#DIV/0!</v>
      </c>
      <c r="ER102" t="e">
        <f t="shared" si="142"/>
        <v>#DIV/0!</v>
      </c>
      <c r="ES102" t="e">
        <f t="shared" si="143"/>
        <v>#DIV/0!</v>
      </c>
      <c r="ET102" t="e">
        <f t="shared" si="144"/>
        <v>#DIV/0!</v>
      </c>
      <c r="EU102" s="16">
        <f t="shared" si="145"/>
        <v>0</v>
      </c>
      <c r="EV102">
        <f t="shared" si="173"/>
        <v>0</v>
      </c>
      <c r="EW102" t="e">
        <f t="shared" si="146"/>
        <v>#DIV/0!</v>
      </c>
      <c r="EX102" t="e">
        <f t="shared" si="174"/>
        <v>#DIV/0!</v>
      </c>
      <c r="EY102" t="e">
        <f t="shared" si="147"/>
        <v>#DIV/0!</v>
      </c>
      <c r="EZ102" s="10" t="e">
        <f t="shared" si="148"/>
        <v>#DIV/0!</v>
      </c>
      <c r="FA102" s="1" t="e">
        <f t="shared" si="149"/>
        <v>#DIV/0!</v>
      </c>
      <c r="FB102" s="1" t="e">
        <f t="shared" si="150"/>
        <v>#DIV/0!</v>
      </c>
      <c r="FC102" s="1" t="e">
        <f t="shared" si="151"/>
        <v>#DIV/0!</v>
      </c>
      <c r="FG102" t="e">
        <f t="shared" si="152"/>
        <v>#DIV/0!</v>
      </c>
      <c r="FH102" t="e">
        <f t="shared" si="175"/>
        <v>#DIV/0!</v>
      </c>
      <c r="FI102" t="e">
        <f t="shared" si="153"/>
        <v>#DIV/0!</v>
      </c>
      <c r="FJ102" t="e">
        <f t="shared" si="154"/>
        <v>#DIV/0!</v>
      </c>
      <c r="FK102" s="7" t="e">
        <f t="shared" si="155"/>
        <v>#DIV/0!</v>
      </c>
      <c r="FL102" t="e">
        <f t="shared" si="156"/>
        <v>#DIV/0!</v>
      </c>
      <c r="FM102" t="e">
        <f t="shared" si="157"/>
        <v>#DIV/0!</v>
      </c>
      <c r="FO102" s="9" t="e">
        <f t="shared" si="158"/>
        <v>#DIV/0!</v>
      </c>
      <c r="FP102" s="9" t="e">
        <f t="shared" si="159"/>
        <v>#DIV/0!</v>
      </c>
      <c r="FS102" t="e">
        <f t="shared" si="160"/>
        <v>#DIV/0!</v>
      </c>
      <c r="FT102" t="e">
        <f t="shared" si="161"/>
        <v>#DIV/0!</v>
      </c>
      <c r="FW102" s="15" t="e">
        <f t="shared" si="162"/>
        <v>#DIV/0!</v>
      </c>
      <c r="FY102" s="15">
        <f t="shared" si="163"/>
        <v>0</v>
      </c>
      <c r="FZ102" s="15" t="e">
        <f t="shared" si="164"/>
        <v>#DIV/0!</v>
      </c>
      <c r="GB102" t="e">
        <f t="shared" si="165"/>
        <v>#DIV/0!</v>
      </c>
      <c r="GC102" t="e">
        <f t="shared" si="166"/>
        <v>#DIV/0!</v>
      </c>
      <c r="GD102" t="e">
        <f t="shared" si="167"/>
        <v>#DIV/0!</v>
      </c>
      <c r="GE102" t="e">
        <f t="shared" si="168"/>
        <v>#DIV/0!</v>
      </c>
      <c r="GF102" s="8" t="e">
        <f t="shared" si="169"/>
        <v>#DIV/0!</v>
      </c>
      <c r="GH102" s="5" t="e">
        <f t="shared" si="170"/>
        <v>#DIV/0!</v>
      </c>
      <c r="GJ102" s="11" t="e">
        <f t="shared" si="171"/>
        <v>#DIV/0!</v>
      </c>
      <c r="GK102" s="11" t="e">
        <f t="shared" si="172"/>
        <v>#DIV/0!</v>
      </c>
    </row>
    <row r="103" spans="1:193" x14ac:dyDescent="0.15">
      <c r="A103" s="17"/>
      <c r="P103" s="4"/>
      <c r="DK103" s="1" t="e">
        <f t="shared" si="119"/>
        <v>#DIV/0!</v>
      </c>
      <c r="DL103">
        <v>11.64</v>
      </c>
      <c r="DM103">
        <f t="shared" si="120"/>
        <v>0</v>
      </c>
      <c r="DN103" s="29">
        <v>0.122</v>
      </c>
      <c r="DO103">
        <v>0.48</v>
      </c>
      <c r="DP103">
        <v>1.1499999999999999</v>
      </c>
      <c r="DQ103">
        <f t="shared" si="121"/>
        <v>0</v>
      </c>
      <c r="DR103" t="e">
        <f t="shared" si="122"/>
        <v>#DIV/0!</v>
      </c>
      <c r="DS103">
        <f t="shared" si="123"/>
        <v>0</v>
      </c>
      <c r="DT103">
        <v>0.28899999999999998</v>
      </c>
      <c r="DU103">
        <f t="shared" si="124"/>
        <v>0.48</v>
      </c>
      <c r="DV103">
        <f t="shared" si="125"/>
        <v>1.1299999999999999</v>
      </c>
      <c r="DW103">
        <f t="shared" si="126"/>
        <v>0</v>
      </c>
      <c r="DX103" t="e">
        <f t="shared" si="127"/>
        <v>#DIV/0!</v>
      </c>
      <c r="DY103">
        <f t="shared" si="128"/>
        <v>0</v>
      </c>
      <c r="DZ103">
        <v>2.76</v>
      </c>
      <c r="EA103">
        <f t="shared" si="129"/>
        <v>0.4</v>
      </c>
      <c r="EB103">
        <v>1.1000000000000001</v>
      </c>
      <c r="EC103">
        <f t="shared" si="130"/>
        <v>0</v>
      </c>
      <c r="ED103" t="e">
        <f t="shared" si="131"/>
        <v>#DIV/0!</v>
      </c>
      <c r="EE103">
        <f t="shared" si="132"/>
        <v>0</v>
      </c>
      <c r="EF103">
        <f t="shared" si="133"/>
        <v>0</v>
      </c>
      <c r="EG103">
        <v>0.40500000000000003</v>
      </c>
      <c r="EH103">
        <v>1</v>
      </c>
      <c r="EI103">
        <f t="shared" si="134"/>
        <v>0</v>
      </c>
      <c r="EJ103" t="e">
        <f t="shared" si="135"/>
        <v>#DIV/0!</v>
      </c>
      <c r="EK103">
        <f t="shared" si="136"/>
        <v>0</v>
      </c>
      <c r="EL103">
        <f t="shared" si="137"/>
        <v>0</v>
      </c>
      <c r="EM103">
        <f t="shared" si="138"/>
        <v>0.3</v>
      </c>
      <c r="EN103">
        <f>1</f>
        <v>1</v>
      </c>
      <c r="EO103">
        <f t="shared" si="139"/>
        <v>0</v>
      </c>
      <c r="EP103" t="e">
        <f t="shared" si="140"/>
        <v>#DIV/0!</v>
      </c>
      <c r="EQ103" t="e">
        <f t="shared" si="141"/>
        <v>#DIV/0!</v>
      </c>
      <c r="ER103" t="e">
        <f t="shared" si="142"/>
        <v>#DIV/0!</v>
      </c>
      <c r="ES103" t="e">
        <f t="shared" si="143"/>
        <v>#DIV/0!</v>
      </c>
      <c r="ET103" t="e">
        <f t="shared" si="144"/>
        <v>#DIV/0!</v>
      </c>
      <c r="EU103" s="16">
        <f t="shared" si="145"/>
        <v>0</v>
      </c>
      <c r="EV103">
        <f t="shared" si="173"/>
        <v>0</v>
      </c>
      <c r="EW103" t="e">
        <f t="shared" si="146"/>
        <v>#DIV/0!</v>
      </c>
      <c r="EX103" t="e">
        <f t="shared" si="174"/>
        <v>#DIV/0!</v>
      </c>
      <c r="EY103" t="e">
        <f t="shared" si="147"/>
        <v>#DIV/0!</v>
      </c>
      <c r="EZ103" s="10" t="e">
        <f t="shared" si="148"/>
        <v>#DIV/0!</v>
      </c>
      <c r="FA103" s="1" t="e">
        <f t="shared" si="149"/>
        <v>#DIV/0!</v>
      </c>
      <c r="FB103" s="1" t="e">
        <f t="shared" si="150"/>
        <v>#DIV/0!</v>
      </c>
      <c r="FC103" s="1" t="e">
        <f t="shared" si="151"/>
        <v>#DIV/0!</v>
      </c>
      <c r="FG103" t="e">
        <f t="shared" si="152"/>
        <v>#DIV/0!</v>
      </c>
      <c r="FH103" t="e">
        <f t="shared" si="175"/>
        <v>#DIV/0!</v>
      </c>
      <c r="FI103" t="e">
        <f t="shared" si="153"/>
        <v>#DIV/0!</v>
      </c>
      <c r="FJ103" t="e">
        <f t="shared" si="154"/>
        <v>#DIV/0!</v>
      </c>
      <c r="FK103" s="7" t="e">
        <f t="shared" si="155"/>
        <v>#DIV/0!</v>
      </c>
      <c r="FL103" t="e">
        <f t="shared" si="156"/>
        <v>#DIV/0!</v>
      </c>
      <c r="FM103" t="e">
        <f t="shared" si="157"/>
        <v>#DIV/0!</v>
      </c>
      <c r="FO103" s="9" t="e">
        <f t="shared" si="158"/>
        <v>#DIV/0!</v>
      </c>
      <c r="FP103" s="9" t="e">
        <f t="shared" si="159"/>
        <v>#DIV/0!</v>
      </c>
      <c r="FS103" t="e">
        <f t="shared" si="160"/>
        <v>#DIV/0!</v>
      </c>
      <c r="FT103" t="e">
        <f t="shared" si="161"/>
        <v>#DIV/0!</v>
      </c>
      <c r="FW103" s="15" t="e">
        <f t="shared" si="162"/>
        <v>#DIV/0!</v>
      </c>
      <c r="FY103" s="15">
        <f t="shared" si="163"/>
        <v>0</v>
      </c>
      <c r="FZ103" s="15" t="e">
        <f t="shared" si="164"/>
        <v>#DIV/0!</v>
      </c>
      <c r="GB103" t="e">
        <f t="shared" si="165"/>
        <v>#DIV/0!</v>
      </c>
      <c r="GC103" t="e">
        <f t="shared" si="166"/>
        <v>#DIV/0!</v>
      </c>
      <c r="GD103" t="e">
        <f t="shared" si="167"/>
        <v>#DIV/0!</v>
      </c>
      <c r="GE103" t="e">
        <f t="shared" si="168"/>
        <v>#DIV/0!</v>
      </c>
      <c r="GF103" s="8" t="e">
        <f t="shared" si="169"/>
        <v>#DIV/0!</v>
      </c>
      <c r="GH103" s="5" t="e">
        <f t="shared" si="170"/>
        <v>#DIV/0!</v>
      </c>
      <c r="GJ103" s="11" t="e">
        <f t="shared" si="171"/>
        <v>#DIV/0!</v>
      </c>
      <c r="GK103" s="11" t="e">
        <f t="shared" si="172"/>
        <v>#DIV/0!</v>
      </c>
    </row>
    <row r="104" spans="1:193" x14ac:dyDescent="0.15">
      <c r="A104" s="17"/>
      <c r="P104" s="4"/>
      <c r="DK104" s="1" t="e">
        <f t="shared" si="119"/>
        <v>#DIV/0!</v>
      </c>
      <c r="DL104">
        <v>11.64</v>
      </c>
      <c r="DM104">
        <f t="shared" si="120"/>
        <v>0</v>
      </c>
      <c r="DN104" s="29">
        <v>0.122</v>
      </c>
      <c r="DO104">
        <v>0.48</v>
      </c>
      <c r="DP104">
        <v>1.1499999999999999</v>
      </c>
      <c r="DQ104">
        <f t="shared" si="121"/>
        <v>0</v>
      </c>
      <c r="DR104" t="e">
        <f t="shared" si="122"/>
        <v>#DIV/0!</v>
      </c>
      <c r="DS104">
        <f t="shared" si="123"/>
        <v>0</v>
      </c>
      <c r="DT104">
        <v>0.28899999999999998</v>
      </c>
      <c r="DU104">
        <f t="shared" si="124"/>
        <v>0.48</v>
      </c>
      <c r="DV104">
        <f t="shared" si="125"/>
        <v>1.1299999999999999</v>
      </c>
      <c r="DW104">
        <f t="shared" si="126"/>
        <v>0</v>
      </c>
      <c r="DX104" t="e">
        <f t="shared" si="127"/>
        <v>#DIV/0!</v>
      </c>
      <c r="DY104">
        <f t="shared" si="128"/>
        <v>0</v>
      </c>
      <c r="DZ104">
        <v>2.76</v>
      </c>
      <c r="EA104">
        <f t="shared" si="129"/>
        <v>0.4</v>
      </c>
      <c r="EB104">
        <v>1.1000000000000001</v>
      </c>
      <c r="EC104">
        <f t="shared" si="130"/>
        <v>0</v>
      </c>
      <c r="ED104" t="e">
        <f t="shared" si="131"/>
        <v>#DIV/0!</v>
      </c>
      <c r="EE104">
        <f t="shared" si="132"/>
        <v>0</v>
      </c>
      <c r="EF104">
        <f t="shared" si="133"/>
        <v>0</v>
      </c>
      <c r="EG104">
        <v>0.40500000000000003</v>
      </c>
      <c r="EH104">
        <v>1</v>
      </c>
      <c r="EI104">
        <f t="shared" si="134"/>
        <v>0</v>
      </c>
      <c r="EJ104" t="e">
        <f t="shared" si="135"/>
        <v>#DIV/0!</v>
      </c>
      <c r="EK104">
        <f t="shared" si="136"/>
        <v>0</v>
      </c>
      <c r="EL104">
        <f t="shared" si="137"/>
        <v>0</v>
      </c>
      <c r="EM104">
        <f t="shared" si="138"/>
        <v>0.3</v>
      </c>
      <c r="EN104">
        <f>1</f>
        <v>1</v>
      </c>
      <c r="EO104">
        <f t="shared" si="139"/>
        <v>0</v>
      </c>
      <c r="EP104" t="e">
        <f t="shared" si="140"/>
        <v>#DIV/0!</v>
      </c>
      <c r="EQ104" t="e">
        <f t="shared" si="141"/>
        <v>#DIV/0!</v>
      </c>
      <c r="ER104" t="e">
        <f t="shared" si="142"/>
        <v>#DIV/0!</v>
      </c>
      <c r="ES104" t="e">
        <f t="shared" si="143"/>
        <v>#DIV/0!</v>
      </c>
      <c r="ET104" t="e">
        <f t="shared" si="144"/>
        <v>#DIV/0!</v>
      </c>
      <c r="EU104" s="16">
        <f t="shared" si="145"/>
        <v>0</v>
      </c>
      <c r="EV104">
        <f t="shared" si="173"/>
        <v>0</v>
      </c>
      <c r="EW104" t="e">
        <f t="shared" si="146"/>
        <v>#DIV/0!</v>
      </c>
      <c r="EX104" t="e">
        <f t="shared" si="174"/>
        <v>#DIV/0!</v>
      </c>
      <c r="EY104" t="e">
        <f t="shared" si="147"/>
        <v>#DIV/0!</v>
      </c>
      <c r="EZ104" s="10" t="e">
        <f t="shared" si="148"/>
        <v>#DIV/0!</v>
      </c>
      <c r="FA104" s="1" t="e">
        <f t="shared" si="149"/>
        <v>#DIV/0!</v>
      </c>
      <c r="FB104" s="1" t="e">
        <f t="shared" si="150"/>
        <v>#DIV/0!</v>
      </c>
      <c r="FC104" s="1" t="e">
        <f t="shared" si="151"/>
        <v>#DIV/0!</v>
      </c>
      <c r="FG104" t="e">
        <f t="shared" si="152"/>
        <v>#DIV/0!</v>
      </c>
      <c r="FH104" t="e">
        <f t="shared" si="175"/>
        <v>#DIV/0!</v>
      </c>
      <c r="FI104" t="e">
        <f t="shared" si="153"/>
        <v>#DIV/0!</v>
      </c>
      <c r="FJ104" t="e">
        <f t="shared" si="154"/>
        <v>#DIV/0!</v>
      </c>
      <c r="FK104" s="7" t="e">
        <f t="shared" si="155"/>
        <v>#DIV/0!</v>
      </c>
      <c r="FL104" t="e">
        <f t="shared" si="156"/>
        <v>#DIV/0!</v>
      </c>
      <c r="FM104" t="e">
        <f t="shared" si="157"/>
        <v>#DIV/0!</v>
      </c>
      <c r="FO104" s="9" t="e">
        <f t="shared" si="158"/>
        <v>#DIV/0!</v>
      </c>
      <c r="FP104" s="9" t="e">
        <f t="shared" si="159"/>
        <v>#DIV/0!</v>
      </c>
      <c r="FS104" t="e">
        <f t="shared" si="160"/>
        <v>#DIV/0!</v>
      </c>
      <c r="FT104" t="e">
        <f t="shared" si="161"/>
        <v>#DIV/0!</v>
      </c>
      <c r="FW104" s="15" t="e">
        <f t="shared" si="162"/>
        <v>#DIV/0!</v>
      </c>
      <c r="FY104" s="15">
        <f t="shared" si="163"/>
        <v>0</v>
      </c>
      <c r="FZ104" s="15" t="e">
        <f t="shared" si="164"/>
        <v>#DIV/0!</v>
      </c>
      <c r="GB104" t="e">
        <f t="shared" si="165"/>
        <v>#DIV/0!</v>
      </c>
      <c r="GC104" t="e">
        <f t="shared" si="166"/>
        <v>#DIV/0!</v>
      </c>
      <c r="GD104" t="e">
        <f t="shared" si="167"/>
        <v>#DIV/0!</v>
      </c>
      <c r="GE104" t="e">
        <f t="shared" si="168"/>
        <v>#DIV/0!</v>
      </c>
      <c r="GF104" s="8" t="e">
        <f t="shared" si="169"/>
        <v>#DIV/0!</v>
      </c>
      <c r="GH104" s="5" t="e">
        <f t="shared" si="170"/>
        <v>#DIV/0!</v>
      </c>
      <c r="GJ104" s="11" t="e">
        <f t="shared" si="171"/>
        <v>#DIV/0!</v>
      </c>
      <c r="GK104" s="11" t="e">
        <f t="shared" si="172"/>
        <v>#DIV/0!</v>
      </c>
    </row>
    <row r="105" spans="1:193" x14ac:dyDescent="0.15">
      <c r="A105" s="17"/>
      <c r="P105" s="4"/>
      <c r="DK105" s="1" t="e">
        <f t="shared" si="119"/>
        <v>#DIV/0!</v>
      </c>
      <c r="DL105">
        <v>11.64</v>
      </c>
      <c r="DM105">
        <f t="shared" si="120"/>
        <v>0</v>
      </c>
      <c r="DN105" s="29">
        <v>0.122</v>
      </c>
      <c r="DO105">
        <v>0.48</v>
      </c>
      <c r="DP105">
        <v>1.1499999999999999</v>
      </c>
      <c r="DQ105">
        <f t="shared" si="121"/>
        <v>0</v>
      </c>
      <c r="DR105" t="e">
        <f t="shared" si="122"/>
        <v>#DIV/0!</v>
      </c>
      <c r="DS105">
        <f t="shared" si="123"/>
        <v>0</v>
      </c>
      <c r="DT105">
        <v>0.28899999999999998</v>
      </c>
      <c r="DU105">
        <f t="shared" si="124"/>
        <v>0.48</v>
      </c>
      <c r="DV105">
        <f t="shared" si="125"/>
        <v>1.1299999999999999</v>
      </c>
      <c r="DW105">
        <f t="shared" si="126"/>
        <v>0</v>
      </c>
      <c r="DX105" t="e">
        <f t="shared" si="127"/>
        <v>#DIV/0!</v>
      </c>
      <c r="DY105">
        <f t="shared" si="128"/>
        <v>0</v>
      </c>
      <c r="DZ105">
        <v>2.76</v>
      </c>
      <c r="EA105">
        <f t="shared" si="129"/>
        <v>0.4</v>
      </c>
      <c r="EB105">
        <v>1.1000000000000001</v>
      </c>
      <c r="EC105">
        <f t="shared" si="130"/>
        <v>0</v>
      </c>
      <c r="ED105" t="e">
        <f t="shared" si="131"/>
        <v>#DIV/0!</v>
      </c>
      <c r="EE105">
        <f t="shared" si="132"/>
        <v>0</v>
      </c>
      <c r="EF105">
        <f t="shared" si="133"/>
        <v>0</v>
      </c>
      <c r="EG105">
        <v>0.40500000000000003</v>
      </c>
      <c r="EH105">
        <v>1</v>
      </c>
      <c r="EI105">
        <f t="shared" si="134"/>
        <v>0</v>
      </c>
      <c r="EJ105" t="e">
        <f t="shared" si="135"/>
        <v>#DIV/0!</v>
      </c>
      <c r="EK105">
        <f t="shared" si="136"/>
        <v>0</v>
      </c>
      <c r="EL105">
        <f t="shared" si="137"/>
        <v>0</v>
      </c>
      <c r="EM105">
        <f t="shared" si="138"/>
        <v>0.3</v>
      </c>
      <c r="EN105">
        <f>1</f>
        <v>1</v>
      </c>
      <c r="EO105">
        <f t="shared" si="139"/>
        <v>0</v>
      </c>
      <c r="EP105" t="e">
        <f t="shared" si="140"/>
        <v>#DIV/0!</v>
      </c>
      <c r="EQ105" t="e">
        <f t="shared" si="141"/>
        <v>#DIV/0!</v>
      </c>
      <c r="ER105" t="e">
        <f t="shared" si="142"/>
        <v>#DIV/0!</v>
      </c>
      <c r="ES105" t="e">
        <f t="shared" si="143"/>
        <v>#DIV/0!</v>
      </c>
      <c r="ET105" t="e">
        <f t="shared" si="144"/>
        <v>#DIV/0!</v>
      </c>
      <c r="EU105" s="16">
        <f t="shared" si="145"/>
        <v>0</v>
      </c>
      <c r="EV105">
        <f t="shared" si="173"/>
        <v>0</v>
      </c>
      <c r="EW105" t="e">
        <f t="shared" si="146"/>
        <v>#DIV/0!</v>
      </c>
      <c r="EX105" t="e">
        <f t="shared" si="174"/>
        <v>#DIV/0!</v>
      </c>
      <c r="EY105" t="e">
        <f t="shared" si="147"/>
        <v>#DIV/0!</v>
      </c>
      <c r="EZ105" s="10" t="e">
        <f t="shared" si="148"/>
        <v>#DIV/0!</v>
      </c>
      <c r="FA105" s="1" t="e">
        <f t="shared" si="149"/>
        <v>#DIV/0!</v>
      </c>
      <c r="FB105" s="1" t="e">
        <f t="shared" si="150"/>
        <v>#DIV/0!</v>
      </c>
      <c r="FC105" s="1" t="e">
        <f t="shared" si="151"/>
        <v>#DIV/0!</v>
      </c>
      <c r="FG105" t="e">
        <f t="shared" si="152"/>
        <v>#DIV/0!</v>
      </c>
      <c r="FH105" t="e">
        <f t="shared" si="175"/>
        <v>#DIV/0!</v>
      </c>
      <c r="FI105" t="e">
        <f t="shared" si="153"/>
        <v>#DIV/0!</v>
      </c>
      <c r="FJ105" t="e">
        <f t="shared" si="154"/>
        <v>#DIV/0!</v>
      </c>
      <c r="FK105" s="7" t="e">
        <f t="shared" si="155"/>
        <v>#DIV/0!</v>
      </c>
      <c r="FL105" t="e">
        <f t="shared" si="156"/>
        <v>#DIV/0!</v>
      </c>
      <c r="FM105" t="e">
        <f t="shared" si="157"/>
        <v>#DIV/0!</v>
      </c>
      <c r="FO105" s="9" t="e">
        <f t="shared" si="158"/>
        <v>#DIV/0!</v>
      </c>
      <c r="FP105" s="9" t="e">
        <f t="shared" si="159"/>
        <v>#DIV/0!</v>
      </c>
      <c r="FS105" t="e">
        <f t="shared" si="160"/>
        <v>#DIV/0!</v>
      </c>
      <c r="FT105" t="e">
        <f t="shared" si="161"/>
        <v>#DIV/0!</v>
      </c>
      <c r="FW105" s="15" t="e">
        <f t="shared" si="162"/>
        <v>#DIV/0!</v>
      </c>
      <c r="FY105" s="15">
        <f t="shared" si="163"/>
        <v>0</v>
      </c>
      <c r="FZ105" s="15" t="e">
        <f t="shared" si="164"/>
        <v>#DIV/0!</v>
      </c>
      <c r="GB105" t="e">
        <f t="shared" si="165"/>
        <v>#DIV/0!</v>
      </c>
      <c r="GC105" t="e">
        <f t="shared" si="166"/>
        <v>#DIV/0!</v>
      </c>
      <c r="GD105" t="e">
        <f t="shared" si="167"/>
        <v>#DIV/0!</v>
      </c>
      <c r="GE105" t="e">
        <f t="shared" si="168"/>
        <v>#DIV/0!</v>
      </c>
      <c r="GF105" s="8" t="e">
        <f t="shared" si="169"/>
        <v>#DIV/0!</v>
      </c>
      <c r="GH105" s="5" t="e">
        <f t="shared" si="170"/>
        <v>#DIV/0!</v>
      </c>
      <c r="GJ105" s="11" t="e">
        <f t="shared" si="171"/>
        <v>#DIV/0!</v>
      </c>
      <c r="GK105" s="11" t="e">
        <f t="shared" si="172"/>
        <v>#DIV/0!</v>
      </c>
    </row>
    <row r="106" spans="1:193" x14ac:dyDescent="0.15">
      <c r="A106" s="17"/>
      <c r="P106" s="4"/>
      <c r="DK106" s="1" t="e">
        <f t="shared" si="119"/>
        <v>#DIV/0!</v>
      </c>
      <c r="DL106">
        <v>11.64</v>
      </c>
      <c r="DM106">
        <f t="shared" si="120"/>
        <v>0</v>
      </c>
      <c r="DN106" s="29">
        <v>0.122</v>
      </c>
      <c r="DO106">
        <v>0.48</v>
      </c>
      <c r="DP106">
        <v>1.1499999999999999</v>
      </c>
      <c r="DQ106">
        <f t="shared" si="121"/>
        <v>0</v>
      </c>
      <c r="DR106" t="e">
        <f t="shared" si="122"/>
        <v>#DIV/0!</v>
      </c>
      <c r="DS106">
        <f t="shared" si="123"/>
        <v>0</v>
      </c>
      <c r="DT106">
        <v>0.28899999999999998</v>
      </c>
      <c r="DU106">
        <f t="shared" si="124"/>
        <v>0.48</v>
      </c>
      <c r="DV106">
        <f t="shared" si="125"/>
        <v>1.1299999999999999</v>
      </c>
      <c r="DW106">
        <f t="shared" si="126"/>
        <v>0</v>
      </c>
      <c r="DX106" t="e">
        <f t="shared" si="127"/>
        <v>#DIV/0!</v>
      </c>
      <c r="DY106">
        <f t="shared" si="128"/>
        <v>0</v>
      </c>
      <c r="DZ106">
        <v>2.76</v>
      </c>
      <c r="EA106">
        <f t="shared" si="129"/>
        <v>0.4</v>
      </c>
      <c r="EB106">
        <v>1.1000000000000001</v>
      </c>
      <c r="EC106">
        <f t="shared" si="130"/>
        <v>0</v>
      </c>
      <c r="ED106" t="e">
        <f t="shared" si="131"/>
        <v>#DIV/0!</v>
      </c>
      <c r="EE106">
        <f t="shared" si="132"/>
        <v>0</v>
      </c>
      <c r="EF106">
        <f t="shared" si="133"/>
        <v>0</v>
      </c>
      <c r="EG106">
        <v>0.40500000000000003</v>
      </c>
      <c r="EH106">
        <v>1</v>
      </c>
      <c r="EI106">
        <f t="shared" si="134"/>
        <v>0</v>
      </c>
      <c r="EJ106" t="e">
        <f t="shared" si="135"/>
        <v>#DIV/0!</v>
      </c>
      <c r="EK106">
        <f t="shared" si="136"/>
        <v>0</v>
      </c>
      <c r="EL106">
        <f t="shared" si="137"/>
        <v>0</v>
      </c>
      <c r="EM106">
        <f t="shared" si="138"/>
        <v>0.3</v>
      </c>
      <c r="EN106">
        <f>1</f>
        <v>1</v>
      </c>
      <c r="EO106">
        <f t="shared" si="139"/>
        <v>0</v>
      </c>
      <c r="EP106" t="e">
        <f t="shared" si="140"/>
        <v>#DIV/0!</v>
      </c>
      <c r="EQ106" t="e">
        <f t="shared" si="141"/>
        <v>#DIV/0!</v>
      </c>
      <c r="ER106" t="e">
        <f t="shared" si="142"/>
        <v>#DIV/0!</v>
      </c>
      <c r="ES106" t="e">
        <f t="shared" si="143"/>
        <v>#DIV/0!</v>
      </c>
      <c r="ET106" t="e">
        <f t="shared" si="144"/>
        <v>#DIV/0!</v>
      </c>
      <c r="EU106" s="16">
        <f t="shared" si="145"/>
        <v>0</v>
      </c>
      <c r="EV106">
        <f t="shared" si="173"/>
        <v>0</v>
      </c>
      <c r="EW106" t="e">
        <f t="shared" si="146"/>
        <v>#DIV/0!</v>
      </c>
      <c r="EX106" t="e">
        <f t="shared" si="174"/>
        <v>#DIV/0!</v>
      </c>
      <c r="EY106" t="e">
        <f t="shared" si="147"/>
        <v>#DIV/0!</v>
      </c>
      <c r="EZ106" s="10" t="e">
        <f t="shared" si="148"/>
        <v>#DIV/0!</v>
      </c>
      <c r="FA106" s="1" t="e">
        <f t="shared" si="149"/>
        <v>#DIV/0!</v>
      </c>
      <c r="FB106" s="1" t="e">
        <f t="shared" si="150"/>
        <v>#DIV/0!</v>
      </c>
      <c r="FC106" s="1" t="e">
        <f t="shared" si="151"/>
        <v>#DIV/0!</v>
      </c>
      <c r="FG106" t="e">
        <f t="shared" si="152"/>
        <v>#DIV/0!</v>
      </c>
      <c r="FH106" t="e">
        <f t="shared" si="175"/>
        <v>#DIV/0!</v>
      </c>
      <c r="FI106" t="e">
        <f t="shared" si="153"/>
        <v>#DIV/0!</v>
      </c>
      <c r="FJ106" t="e">
        <f t="shared" si="154"/>
        <v>#DIV/0!</v>
      </c>
      <c r="FK106" s="7" t="e">
        <f t="shared" si="155"/>
        <v>#DIV/0!</v>
      </c>
      <c r="FL106" t="e">
        <f t="shared" si="156"/>
        <v>#DIV/0!</v>
      </c>
      <c r="FM106" t="e">
        <f t="shared" si="157"/>
        <v>#DIV/0!</v>
      </c>
      <c r="FO106" s="9" t="e">
        <f t="shared" si="158"/>
        <v>#DIV/0!</v>
      </c>
      <c r="FP106" s="9" t="e">
        <f t="shared" si="159"/>
        <v>#DIV/0!</v>
      </c>
      <c r="FS106" t="e">
        <f t="shared" si="160"/>
        <v>#DIV/0!</v>
      </c>
      <c r="FT106" t="e">
        <f t="shared" si="161"/>
        <v>#DIV/0!</v>
      </c>
      <c r="FW106" s="15" t="e">
        <f t="shared" si="162"/>
        <v>#DIV/0!</v>
      </c>
      <c r="FY106" s="15">
        <f t="shared" si="163"/>
        <v>0</v>
      </c>
      <c r="FZ106" s="15" t="e">
        <f t="shared" si="164"/>
        <v>#DIV/0!</v>
      </c>
      <c r="GB106" t="e">
        <f t="shared" si="165"/>
        <v>#DIV/0!</v>
      </c>
      <c r="GC106" t="e">
        <f t="shared" si="166"/>
        <v>#DIV/0!</v>
      </c>
      <c r="GD106" t="e">
        <f t="shared" si="167"/>
        <v>#DIV/0!</v>
      </c>
      <c r="GE106" t="e">
        <f t="shared" si="168"/>
        <v>#DIV/0!</v>
      </c>
      <c r="GF106" s="8" t="e">
        <f t="shared" si="169"/>
        <v>#DIV/0!</v>
      </c>
      <c r="GH106" s="5" t="e">
        <f t="shared" si="170"/>
        <v>#DIV/0!</v>
      </c>
      <c r="GJ106" s="11" t="e">
        <f t="shared" si="171"/>
        <v>#DIV/0!</v>
      </c>
      <c r="GK106" s="11" t="e">
        <f t="shared" si="172"/>
        <v>#DIV/0!</v>
      </c>
    </row>
    <row r="107" spans="1:193" x14ac:dyDescent="0.15">
      <c r="A107" s="17"/>
      <c r="DK107" s="1" t="e">
        <f t="shared" si="119"/>
        <v>#DIV/0!</v>
      </c>
      <c r="DL107">
        <v>11.64</v>
      </c>
      <c r="DM107">
        <f t="shared" si="120"/>
        <v>0</v>
      </c>
      <c r="DN107" s="29">
        <v>0.122</v>
      </c>
      <c r="DO107">
        <v>0.48</v>
      </c>
      <c r="DP107">
        <v>1.1499999999999999</v>
      </c>
      <c r="DQ107">
        <f t="shared" si="121"/>
        <v>0</v>
      </c>
      <c r="DR107" t="e">
        <f t="shared" si="122"/>
        <v>#DIV/0!</v>
      </c>
      <c r="DS107">
        <f t="shared" si="123"/>
        <v>0</v>
      </c>
      <c r="DT107">
        <v>0.28899999999999998</v>
      </c>
      <c r="DU107">
        <f t="shared" si="124"/>
        <v>0.48</v>
      </c>
      <c r="DV107">
        <f t="shared" si="125"/>
        <v>1.1299999999999999</v>
      </c>
      <c r="DW107">
        <f t="shared" si="126"/>
        <v>0</v>
      </c>
      <c r="DX107" t="e">
        <f t="shared" si="127"/>
        <v>#DIV/0!</v>
      </c>
      <c r="DY107">
        <f t="shared" si="128"/>
        <v>0</v>
      </c>
      <c r="DZ107">
        <v>2.76</v>
      </c>
      <c r="EA107">
        <f t="shared" si="129"/>
        <v>0.4</v>
      </c>
      <c r="EB107">
        <v>1.1000000000000001</v>
      </c>
      <c r="EC107">
        <f t="shared" si="130"/>
        <v>0</v>
      </c>
      <c r="ED107" t="e">
        <f t="shared" si="131"/>
        <v>#DIV/0!</v>
      </c>
      <c r="EE107">
        <f t="shared" si="132"/>
        <v>0</v>
      </c>
      <c r="EF107">
        <f t="shared" si="133"/>
        <v>0</v>
      </c>
      <c r="EG107">
        <v>0.40500000000000003</v>
      </c>
      <c r="EH107">
        <v>1</v>
      </c>
      <c r="EI107">
        <f t="shared" si="134"/>
        <v>0</v>
      </c>
      <c r="EJ107" t="e">
        <f t="shared" si="135"/>
        <v>#DIV/0!</v>
      </c>
      <c r="EK107">
        <f t="shared" si="136"/>
        <v>0</v>
      </c>
      <c r="EL107">
        <f t="shared" si="137"/>
        <v>0</v>
      </c>
      <c r="EM107">
        <f t="shared" si="138"/>
        <v>0.3</v>
      </c>
      <c r="EN107">
        <f>1</f>
        <v>1</v>
      </c>
      <c r="EO107">
        <f t="shared" si="139"/>
        <v>0</v>
      </c>
      <c r="EP107" t="e">
        <f t="shared" si="140"/>
        <v>#DIV/0!</v>
      </c>
      <c r="EQ107" t="e">
        <f t="shared" si="141"/>
        <v>#DIV/0!</v>
      </c>
      <c r="ER107" t="e">
        <f t="shared" si="142"/>
        <v>#DIV/0!</v>
      </c>
      <c r="ES107" t="e">
        <f t="shared" si="143"/>
        <v>#DIV/0!</v>
      </c>
      <c r="ET107" t="e">
        <f t="shared" si="144"/>
        <v>#DIV/0!</v>
      </c>
      <c r="EU107" s="16">
        <f t="shared" si="145"/>
        <v>0</v>
      </c>
      <c r="EV107">
        <f t="shared" si="173"/>
        <v>0</v>
      </c>
      <c r="EW107" t="e">
        <f t="shared" si="146"/>
        <v>#DIV/0!</v>
      </c>
      <c r="EX107" t="e">
        <f t="shared" si="174"/>
        <v>#DIV/0!</v>
      </c>
      <c r="EY107" t="e">
        <f t="shared" si="147"/>
        <v>#DIV/0!</v>
      </c>
      <c r="EZ107" s="10" t="e">
        <f t="shared" si="148"/>
        <v>#DIV/0!</v>
      </c>
      <c r="FA107" s="1" t="e">
        <f t="shared" si="149"/>
        <v>#DIV/0!</v>
      </c>
      <c r="FB107" s="1" t="e">
        <f t="shared" si="150"/>
        <v>#DIV/0!</v>
      </c>
      <c r="FC107" s="1" t="e">
        <f t="shared" si="151"/>
        <v>#DIV/0!</v>
      </c>
      <c r="FG107" t="e">
        <f t="shared" si="152"/>
        <v>#DIV/0!</v>
      </c>
      <c r="FH107" t="e">
        <f t="shared" si="175"/>
        <v>#DIV/0!</v>
      </c>
      <c r="FI107" t="e">
        <f t="shared" si="153"/>
        <v>#DIV/0!</v>
      </c>
      <c r="FJ107" t="e">
        <f t="shared" si="154"/>
        <v>#DIV/0!</v>
      </c>
      <c r="FK107" s="7" t="e">
        <f t="shared" si="155"/>
        <v>#DIV/0!</v>
      </c>
      <c r="FL107" t="e">
        <f t="shared" si="156"/>
        <v>#DIV/0!</v>
      </c>
      <c r="FM107" t="e">
        <f t="shared" si="157"/>
        <v>#DIV/0!</v>
      </c>
      <c r="FO107" s="9" t="e">
        <f t="shared" si="158"/>
        <v>#DIV/0!</v>
      </c>
      <c r="FP107" s="9" t="e">
        <f t="shared" si="159"/>
        <v>#DIV/0!</v>
      </c>
      <c r="FS107" t="e">
        <f t="shared" si="160"/>
        <v>#DIV/0!</v>
      </c>
      <c r="FT107" t="e">
        <f t="shared" si="161"/>
        <v>#DIV/0!</v>
      </c>
      <c r="FW107" s="15" t="e">
        <f t="shared" si="162"/>
        <v>#DIV/0!</v>
      </c>
      <c r="FY107" s="15">
        <f t="shared" si="163"/>
        <v>0</v>
      </c>
      <c r="FZ107" s="15" t="e">
        <f t="shared" si="164"/>
        <v>#DIV/0!</v>
      </c>
      <c r="GB107" t="e">
        <f t="shared" si="165"/>
        <v>#DIV/0!</v>
      </c>
      <c r="GC107" t="e">
        <f t="shared" si="166"/>
        <v>#DIV/0!</v>
      </c>
      <c r="GD107" t="e">
        <f t="shared" si="167"/>
        <v>#DIV/0!</v>
      </c>
      <c r="GE107" t="e">
        <f t="shared" si="168"/>
        <v>#DIV/0!</v>
      </c>
      <c r="GF107" s="8" t="e">
        <f t="shared" si="169"/>
        <v>#DIV/0!</v>
      </c>
      <c r="GH107" s="5" t="e">
        <f t="shared" si="170"/>
        <v>#DIV/0!</v>
      </c>
      <c r="GJ107" s="11" t="e">
        <f t="shared" si="171"/>
        <v>#DIV/0!</v>
      </c>
      <c r="GK107" s="11" t="e">
        <f t="shared" si="172"/>
        <v>#DIV/0!</v>
      </c>
    </row>
    <row r="108" spans="1:193" x14ac:dyDescent="0.15">
      <c r="A108" s="17"/>
      <c r="P108" s="4"/>
      <c r="DK108" s="1" t="e">
        <f t="shared" si="119"/>
        <v>#DIV/0!</v>
      </c>
      <c r="DL108">
        <v>11.64</v>
      </c>
      <c r="DM108">
        <f t="shared" si="120"/>
        <v>0</v>
      </c>
      <c r="DN108" s="29">
        <v>0.122</v>
      </c>
      <c r="DO108">
        <v>0.48</v>
      </c>
      <c r="DP108">
        <v>1.1499999999999999</v>
      </c>
      <c r="DQ108">
        <f t="shared" si="121"/>
        <v>0</v>
      </c>
      <c r="DR108" t="e">
        <f t="shared" si="122"/>
        <v>#DIV/0!</v>
      </c>
      <c r="DS108">
        <f t="shared" si="123"/>
        <v>0</v>
      </c>
      <c r="DT108">
        <v>0.28899999999999998</v>
      </c>
      <c r="DU108">
        <f t="shared" si="124"/>
        <v>0.48</v>
      </c>
      <c r="DV108">
        <f t="shared" si="125"/>
        <v>1.1299999999999999</v>
      </c>
      <c r="DW108">
        <f t="shared" si="126"/>
        <v>0</v>
      </c>
      <c r="DX108" t="e">
        <f t="shared" si="127"/>
        <v>#DIV/0!</v>
      </c>
      <c r="DY108">
        <f t="shared" si="128"/>
        <v>0</v>
      </c>
      <c r="DZ108">
        <v>2.76</v>
      </c>
      <c r="EA108">
        <f t="shared" si="129"/>
        <v>0.4</v>
      </c>
      <c r="EB108">
        <v>1.1000000000000001</v>
      </c>
      <c r="EC108">
        <f t="shared" si="130"/>
        <v>0</v>
      </c>
      <c r="ED108" t="e">
        <f t="shared" si="131"/>
        <v>#DIV/0!</v>
      </c>
      <c r="EE108">
        <f t="shared" si="132"/>
        <v>0</v>
      </c>
      <c r="EF108">
        <f t="shared" si="133"/>
        <v>0</v>
      </c>
      <c r="EG108">
        <v>0.40500000000000003</v>
      </c>
      <c r="EH108">
        <v>1</v>
      </c>
      <c r="EI108">
        <f t="shared" si="134"/>
        <v>0</v>
      </c>
      <c r="EJ108" t="e">
        <f t="shared" si="135"/>
        <v>#DIV/0!</v>
      </c>
      <c r="EK108">
        <f t="shared" si="136"/>
        <v>0</v>
      </c>
      <c r="EL108">
        <f t="shared" si="137"/>
        <v>0</v>
      </c>
      <c r="EM108">
        <f t="shared" si="138"/>
        <v>0.3</v>
      </c>
      <c r="EN108">
        <f>1</f>
        <v>1</v>
      </c>
      <c r="EO108">
        <f t="shared" si="139"/>
        <v>0</v>
      </c>
      <c r="EP108" t="e">
        <f t="shared" si="140"/>
        <v>#DIV/0!</v>
      </c>
      <c r="EQ108" t="e">
        <f t="shared" si="141"/>
        <v>#DIV/0!</v>
      </c>
      <c r="ER108" t="e">
        <f t="shared" si="142"/>
        <v>#DIV/0!</v>
      </c>
      <c r="ES108" t="e">
        <f t="shared" si="143"/>
        <v>#DIV/0!</v>
      </c>
      <c r="ET108" t="e">
        <f t="shared" si="144"/>
        <v>#DIV/0!</v>
      </c>
      <c r="EU108" s="16">
        <f t="shared" si="145"/>
        <v>0</v>
      </c>
      <c r="EV108">
        <f t="shared" si="173"/>
        <v>0</v>
      </c>
      <c r="EW108" t="e">
        <f t="shared" si="146"/>
        <v>#DIV/0!</v>
      </c>
      <c r="EX108" t="e">
        <f t="shared" si="174"/>
        <v>#DIV/0!</v>
      </c>
      <c r="EY108" t="e">
        <f t="shared" si="147"/>
        <v>#DIV/0!</v>
      </c>
      <c r="EZ108" s="10" t="e">
        <f t="shared" si="148"/>
        <v>#DIV/0!</v>
      </c>
      <c r="FA108" s="1" t="e">
        <f t="shared" si="149"/>
        <v>#DIV/0!</v>
      </c>
      <c r="FB108" s="1" t="e">
        <f t="shared" si="150"/>
        <v>#DIV/0!</v>
      </c>
      <c r="FC108" s="1" t="e">
        <f t="shared" si="151"/>
        <v>#DIV/0!</v>
      </c>
      <c r="FG108" t="e">
        <f t="shared" si="152"/>
        <v>#DIV/0!</v>
      </c>
      <c r="FH108" t="e">
        <f t="shared" si="175"/>
        <v>#DIV/0!</v>
      </c>
      <c r="FI108" t="e">
        <f t="shared" si="153"/>
        <v>#DIV/0!</v>
      </c>
      <c r="FJ108" t="e">
        <f t="shared" si="154"/>
        <v>#DIV/0!</v>
      </c>
      <c r="FK108" s="7" t="e">
        <f t="shared" si="155"/>
        <v>#DIV/0!</v>
      </c>
      <c r="FL108" t="e">
        <f t="shared" si="156"/>
        <v>#DIV/0!</v>
      </c>
      <c r="FM108" t="e">
        <f t="shared" si="157"/>
        <v>#DIV/0!</v>
      </c>
      <c r="FO108" s="9" t="e">
        <f t="shared" si="158"/>
        <v>#DIV/0!</v>
      </c>
      <c r="FP108" s="9" t="e">
        <f t="shared" si="159"/>
        <v>#DIV/0!</v>
      </c>
      <c r="FS108" t="e">
        <f t="shared" si="160"/>
        <v>#DIV/0!</v>
      </c>
      <c r="FT108" t="e">
        <f t="shared" si="161"/>
        <v>#DIV/0!</v>
      </c>
      <c r="FW108" s="15" t="e">
        <f t="shared" si="162"/>
        <v>#DIV/0!</v>
      </c>
      <c r="FY108" s="15">
        <f t="shared" si="163"/>
        <v>0</v>
      </c>
      <c r="FZ108" s="15" t="e">
        <f t="shared" si="164"/>
        <v>#DIV/0!</v>
      </c>
      <c r="GB108" t="e">
        <f t="shared" si="165"/>
        <v>#DIV/0!</v>
      </c>
      <c r="GC108" t="e">
        <f t="shared" si="166"/>
        <v>#DIV/0!</v>
      </c>
      <c r="GD108" t="e">
        <f t="shared" si="167"/>
        <v>#DIV/0!</v>
      </c>
      <c r="GE108" t="e">
        <f t="shared" si="168"/>
        <v>#DIV/0!</v>
      </c>
      <c r="GF108" s="8" t="e">
        <f t="shared" si="169"/>
        <v>#DIV/0!</v>
      </c>
      <c r="GH108" s="5" t="e">
        <f t="shared" si="170"/>
        <v>#DIV/0!</v>
      </c>
      <c r="GJ108" s="11" t="e">
        <f t="shared" si="171"/>
        <v>#DIV/0!</v>
      </c>
      <c r="GK108" s="11" t="e">
        <f t="shared" si="172"/>
        <v>#DIV/0!</v>
      </c>
    </row>
    <row r="109" spans="1:193" x14ac:dyDescent="0.15">
      <c r="A109" s="17"/>
      <c r="P109" s="4"/>
      <c r="DK109" s="1" t="e">
        <f t="shared" si="119"/>
        <v>#DIV/0!</v>
      </c>
      <c r="DL109">
        <v>11.64</v>
      </c>
      <c r="DM109">
        <f t="shared" si="120"/>
        <v>0</v>
      </c>
      <c r="DN109" s="29">
        <v>0.122</v>
      </c>
      <c r="DO109">
        <v>0.48</v>
      </c>
      <c r="DP109">
        <v>1.1499999999999999</v>
      </c>
      <c r="DQ109">
        <f t="shared" si="121"/>
        <v>0</v>
      </c>
      <c r="DR109" t="e">
        <f t="shared" si="122"/>
        <v>#DIV/0!</v>
      </c>
      <c r="DS109">
        <f t="shared" si="123"/>
        <v>0</v>
      </c>
      <c r="DT109">
        <v>0.28899999999999998</v>
      </c>
      <c r="DU109">
        <f t="shared" si="124"/>
        <v>0.48</v>
      </c>
      <c r="DV109">
        <f t="shared" si="125"/>
        <v>1.1299999999999999</v>
      </c>
      <c r="DW109">
        <f t="shared" si="126"/>
        <v>0</v>
      </c>
      <c r="DX109" t="e">
        <f t="shared" si="127"/>
        <v>#DIV/0!</v>
      </c>
      <c r="DY109">
        <f t="shared" si="128"/>
        <v>0</v>
      </c>
      <c r="DZ109">
        <v>2.76</v>
      </c>
      <c r="EA109">
        <f t="shared" si="129"/>
        <v>0.4</v>
      </c>
      <c r="EB109">
        <v>1.1000000000000001</v>
      </c>
      <c r="EC109">
        <f t="shared" si="130"/>
        <v>0</v>
      </c>
      <c r="ED109" t="e">
        <f t="shared" si="131"/>
        <v>#DIV/0!</v>
      </c>
      <c r="EE109">
        <f t="shared" si="132"/>
        <v>0</v>
      </c>
      <c r="EF109">
        <f t="shared" si="133"/>
        <v>0</v>
      </c>
      <c r="EG109">
        <v>0.40500000000000003</v>
      </c>
      <c r="EH109">
        <v>1</v>
      </c>
      <c r="EI109">
        <f t="shared" si="134"/>
        <v>0</v>
      </c>
      <c r="EJ109" t="e">
        <f t="shared" si="135"/>
        <v>#DIV/0!</v>
      </c>
      <c r="EK109">
        <f t="shared" si="136"/>
        <v>0</v>
      </c>
      <c r="EL109">
        <f t="shared" si="137"/>
        <v>0</v>
      </c>
      <c r="EM109">
        <f t="shared" si="138"/>
        <v>0.3</v>
      </c>
      <c r="EN109">
        <f>1</f>
        <v>1</v>
      </c>
      <c r="EO109">
        <f t="shared" si="139"/>
        <v>0</v>
      </c>
      <c r="EP109" t="e">
        <f t="shared" si="140"/>
        <v>#DIV/0!</v>
      </c>
      <c r="EQ109" t="e">
        <f t="shared" si="141"/>
        <v>#DIV/0!</v>
      </c>
      <c r="ER109" t="e">
        <f t="shared" si="142"/>
        <v>#DIV/0!</v>
      </c>
      <c r="ES109" t="e">
        <f t="shared" si="143"/>
        <v>#DIV/0!</v>
      </c>
      <c r="ET109" t="e">
        <f t="shared" si="144"/>
        <v>#DIV/0!</v>
      </c>
      <c r="EU109" s="16">
        <f t="shared" si="145"/>
        <v>0</v>
      </c>
      <c r="EV109">
        <f t="shared" si="173"/>
        <v>0</v>
      </c>
      <c r="EW109" t="e">
        <f t="shared" si="146"/>
        <v>#DIV/0!</v>
      </c>
      <c r="EX109" t="e">
        <f t="shared" si="174"/>
        <v>#DIV/0!</v>
      </c>
      <c r="EY109" t="e">
        <f t="shared" si="147"/>
        <v>#DIV/0!</v>
      </c>
      <c r="EZ109" s="10" t="e">
        <f t="shared" si="148"/>
        <v>#DIV/0!</v>
      </c>
      <c r="FA109" s="1" t="e">
        <f t="shared" si="149"/>
        <v>#DIV/0!</v>
      </c>
      <c r="FB109" s="1" t="e">
        <f t="shared" si="150"/>
        <v>#DIV/0!</v>
      </c>
      <c r="FC109" s="1" t="e">
        <f t="shared" si="151"/>
        <v>#DIV/0!</v>
      </c>
      <c r="FG109" t="e">
        <f t="shared" si="152"/>
        <v>#DIV/0!</v>
      </c>
      <c r="FH109" t="e">
        <f t="shared" si="175"/>
        <v>#DIV/0!</v>
      </c>
      <c r="FI109" t="e">
        <f t="shared" si="153"/>
        <v>#DIV/0!</v>
      </c>
      <c r="FJ109" t="e">
        <f t="shared" si="154"/>
        <v>#DIV/0!</v>
      </c>
      <c r="FK109" s="7" t="e">
        <f t="shared" si="155"/>
        <v>#DIV/0!</v>
      </c>
      <c r="FL109" t="e">
        <f t="shared" si="156"/>
        <v>#DIV/0!</v>
      </c>
      <c r="FM109" t="e">
        <f t="shared" si="157"/>
        <v>#DIV/0!</v>
      </c>
      <c r="FO109" s="9" t="e">
        <f t="shared" si="158"/>
        <v>#DIV/0!</v>
      </c>
      <c r="FP109" s="9" t="e">
        <f t="shared" si="159"/>
        <v>#DIV/0!</v>
      </c>
      <c r="FS109" t="e">
        <f t="shared" si="160"/>
        <v>#DIV/0!</v>
      </c>
      <c r="FT109" t="e">
        <f t="shared" si="161"/>
        <v>#DIV/0!</v>
      </c>
      <c r="FW109" s="15" t="e">
        <f t="shared" si="162"/>
        <v>#DIV/0!</v>
      </c>
      <c r="FY109" s="15">
        <f t="shared" si="163"/>
        <v>0</v>
      </c>
      <c r="FZ109" s="15" t="e">
        <f t="shared" si="164"/>
        <v>#DIV/0!</v>
      </c>
      <c r="GB109" t="e">
        <f t="shared" si="165"/>
        <v>#DIV/0!</v>
      </c>
      <c r="GC109" t="e">
        <f t="shared" si="166"/>
        <v>#DIV/0!</v>
      </c>
      <c r="GD109" t="e">
        <f t="shared" si="167"/>
        <v>#DIV/0!</v>
      </c>
      <c r="GE109" t="e">
        <f t="shared" si="168"/>
        <v>#DIV/0!</v>
      </c>
      <c r="GF109" s="8" t="e">
        <f t="shared" si="169"/>
        <v>#DIV/0!</v>
      </c>
      <c r="GH109" s="5" t="e">
        <f t="shared" si="170"/>
        <v>#DIV/0!</v>
      </c>
      <c r="GJ109" s="11" t="e">
        <f t="shared" si="171"/>
        <v>#DIV/0!</v>
      </c>
      <c r="GK109" s="11" t="e">
        <f t="shared" si="172"/>
        <v>#DIV/0!</v>
      </c>
    </row>
    <row r="110" spans="1:193" x14ac:dyDescent="0.15">
      <c r="A110" s="17"/>
      <c r="DK110" s="1" t="e">
        <f t="shared" si="119"/>
        <v>#DIV/0!</v>
      </c>
      <c r="DL110">
        <v>11.64</v>
      </c>
      <c r="DM110">
        <f t="shared" si="120"/>
        <v>0</v>
      </c>
      <c r="DN110" s="29">
        <v>0.122</v>
      </c>
      <c r="DO110">
        <v>0.48</v>
      </c>
      <c r="DP110">
        <v>1.1499999999999999</v>
      </c>
      <c r="DQ110">
        <f t="shared" si="121"/>
        <v>0</v>
      </c>
      <c r="DR110" t="e">
        <f t="shared" si="122"/>
        <v>#DIV/0!</v>
      </c>
      <c r="DS110">
        <f t="shared" si="123"/>
        <v>0</v>
      </c>
      <c r="DT110">
        <v>0.28899999999999998</v>
      </c>
      <c r="DU110">
        <f t="shared" si="124"/>
        <v>0.48</v>
      </c>
      <c r="DV110">
        <f t="shared" si="125"/>
        <v>1.1299999999999999</v>
      </c>
      <c r="DW110">
        <f t="shared" si="126"/>
        <v>0</v>
      </c>
      <c r="DX110" t="e">
        <f t="shared" si="127"/>
        <v>#DIV/0!</v>
      </c>
      <c r="DY110">
        <f t="shared" si="128"/>
        <v>0</v>
      </c>
      <c r="DZ110">
        <v>2.76</v>
      </c>
      <c r="EA110">
        <f t="shared" si="129"/>
        <v>0.4</v>
      </c>
      <c r="EB110">
        <v>1.1000000000000001</v>
      </c>
      <c r="EC110">
        <f t="shared" si="130"/>
        <v>0</v>
      </c>
      <c r="ED110" t="e">
        <f t="shared" si="131"/>
        <v>#DIV/0!</v>
      </c>
      <c r="EE110">
        <f t="shared" si="132"/>
        <v>0</v>
      </c>
      <c r="EF110">
        <f t="shared" si="133"/>
        <v>0</v>
      </c>
      <c r="EG110">
        <v>0.40500000000000003</v>
      </c>
      <c r="EH110">
        <v>1</v>
      </c>
      <c r="EI110">
        <f t="shared" si="134"/>
        <v>0</v>
      </c>
      <c r="EJ110" t="e">
        <f t="shared" si="135"/>
        <v>#DIV/0!</v>
      </c>
      <c r="EK110">
        <f t="shared" si="136"/>
        <v>0</v>
      </c>
      <c r="EL110">
        <f t="shared" si="137"/>
        <v>0</v>
      </c>
      <c r="EM110">
        <f t="shared" si="138"/>
        <v>0.3</v>
      </c>
      <c r="EN110">
        <f>1</f>
        <v>1</v>
      </c>
      <c r="EO110">
        <f t="shared" si="139"/>
        <v>0</v>
      </c>
      <c r="EP110" t="e">
        <f t="shared" si="140"/>
        <v>#DIV/0!</v>
      </c>
      <c r="EQ110" t="e">
        <f t="shared" si="141"/>
        <v>#DIV/0!</v>
      </c>
      <c r="ER110" t="e">
        <f t="shared" si="142"/>
        <v>#DIV/0!</v>
      </c>
      <c r="ES110" t="e">
        <f t="shared" si="143"/>
        <v>#DIV/0!</v>
      </c>
      <c r="ET110" t="e">
        <f t="shared" si="144"/>
        <v>#DIV/0!</v>
      </c>
      <c r="EU110" s="16">
        <f t="shared" si="145"/>
        <v>0</v>
      </c>
      <c r="EV110">
        <f t="shared" si="173"/>
        <v>0</v>
      </c>
      <c r="EW110" t="e">
        <f t="shared" si="146"/>
        <v>#DIV/0!</v>
      </c>
      <c r="EX110" t="e">
        <f t="shared" si="174"/>
        <v>#DIV/0!</v>
      </c>
      <c r="EY110" t="e">
        <f t="shared" si="147"/>
        <v>#DIV/0!</v>
      </c>
      <c r="EZ110" s="10" t="e">
        <f t="shared" si="148"/>
        <v>#DIV/0!</v>
      </c>
      <c r="FA110" s="1" t="e">
        <f t="shared" si="149"/>
        <v>#DIV/0!</v>
      </c>
      <c r="FB110" s="1" t="e">
        <f t="shared" si="150"/>
        <v>#DIV/0!</v>
      </c>
      <c r="FC110" s="1" t="e">
        <f t="shared" si="151"/>
        <v>#DIV/0!</v>
      </c>
      <c r="FG110" t="e">
        <f t="shared" si="152"/>
        <v>#DIV/0!</v>
      </c>
      <c r="FH110" t="e">
        <f t="shared" si="175"/>
        <v>#DIV/0!</v>
      </c>
      <c r="FI110" t="e">
        <f t="shared" si="153"/>
        <v>#DIV/0!</v>
      </c>
      <c r="FJ110" t="e">
        <f t="shared" si="154"/>
        <v>#DIV/0!</v>
      </c>
      <c r="FK110" s="7" t="e">
        <f t="shared" si="155"/>
        <v>#DIV/0!</v>
      </c>
      <c r="FL110" t="e">
        <f t="shared" si="156"/>
        <v>#DIV/0!</v>
      </c>
      <c r="FM110" t="e">
        <f t="shared" si="157"/>
        <v>#DIV/0!</v>
      </c>
      <c r="FO110" s="9" t="e">
        <f t="shared" si="158"/>
        <v>#DIV/0!</v>
      </c>
      <c r="FP110" s="9" t="e">
        <f t="shared" si="159"/>
        <v>#DIV/0!</v>
      </c>
      <c r="FS110" t="e">
        <f t="shared" si="160"/>
        <v>#DIV/0!</v>
      </c>
      <c r="FT110" t="e">
        <f t="shared" si="161"/>
        <v>#DIV/0!</v>
      </c>
      <c r="FW110" s="15" t="e">
        <f t="shared" si="162"/>
        <v>#DIV/0!</v>
      </c>
      <c r="FY110" s="15">
        <f t="shared" si="163"/>
        <v>0</v>
      </c>
      <c r="FZ110" s="15" t="e">
        <f t="shared" si="164"/>
        <v>#DIV/0!</v>
      </c>
      <c r="GB110" t="e">
        <f t="shared" si="165"/>
        <v>#DIV/0!</v>
      </c>
      <c r="GC110" t="e">
        <f t="shared" si="166"/>
        <v>#DIV/0!</v>
      </c>
      <c r="GD110" t="e">
        <f t="shared" si="167"/>
        <v>#DIV/0!</v>
      </c>
      <c r="GE110" t="e">
        <f t="shared" si="168"/>
        <v>#DIV/0!</v>
      </c>
      <c r="GF110" s="8" t="e">
        <f t="shared" si="169"/>
        <v>#DIV/0!</v>
      </c>
      <c r="GH110" s="5" t="e">
        <f t="shared" si="170"/>
        <v>#DIV/0!</v>
      </c>
      <c r="GJ110" s="11" t="e">
        <f t="shared" si="171"/>
        <v>#DIV/0!</v>
      </c>
      <c r="GK110" s="11" t="e">
        <f t="shared" si="172"/>
        <v>#DIV/0!</v>
      </c>
    </row>
    <row r="111" spans="1:193" x14ac:dyDescent="0.15">
      <c r="A111" s="17"/>
      <c r="DK111" s="1" t="e">
        <f t="shared" si="119"/>
        <v>#DIV/0!</v>
      </c>
      <c r="DL111">
        <v>11.64</v>
      </c>
      <c r="DM111">
        <f t="shared" si="120"/>
        <v>0</v>
      </c>
      <c r="DN111" s="29">
        <v>0.122</v>
      </c>
      <c r="DO111">
        <v>0.48</v>
      </c>
      <c r="DP111">
        <v>1.1499999999999999</v>
      </c>
      <c r="DQ111">
        <f t="shared" si="121"/>
        <v>0</v>
      </c>
      <c r="DR111" t="e">
        <f t="shared" si="122"/>
        <v>#DIV/0!</v>
      </c>
      <c r="DS111">
        <f t="shared" si="123"/>
        <v>0</v>
      </c>
      <c r="DT111">
        <v>0.28899999999999998</v>
      </c>
      <c r="DU111">
        <f t="shared" si="124"/>
        <v>0.48</v>
      </c>
      <c r="DV111">
        <f t="shared" si="125"/>
        <v>1.1299999999999999</v>
      </c>
      <c r="DW111">
        <f t="shared" si="126"/>
        <v>0</v>
      </c>
      <c r="DX111" t="e">
        <f t="shared" si="127"/>
        <v>#DIV/0!</v>
      </c>
      <c r="DY111">
        <f t="shared" si="128"/>
        <v>0</v>
      </c>
      <c r="DZ111">
        <v>2.76</v>
      </c>
      <c r="EA111">
        <f t="shared" si="129"/>
        <v>0.4</v>
      </c>
      <c r="EB111">
        <v>1.1000000000000001</v>
      </c>
      <c r="EC111">
        <f t="shared" si="130"/>
        <v>0</v>
      </c>
      <c r="ED111" t="e">
        <f t="shared" si="131"/>
        <v>#DIV/0!</v>
      </c>
      <c r="EE111">
        <f t="shared" si="132"/>
        <v>0</v>
      </c>
      <c r="EF111">
        <f t="shared" si="133"/>
        <v>0</v>
      </c>
      <c r="EG111">
        <v>0.40500000000000003</v>
      </c>
      <c r="EH111">
        <v>1</v>
      </c>
      <c r="EI111">
        <f t="shared" si="134"/>
        <v>0</v>
      </c>
      <c r="EJ111" t="e">
        <f t="shared" si="135"/>
        <v>#DIV/0!</v>
      </c>
      <c r="EK111">
        <f t="shared" si="136"/>
        <v>0</v>
      </c>
      <c r="EL111">
        <f t="shared" si="137"/>
        <v>0</v>
      </c>
      <c r="EM111">
        <f t="shared" si="138"/>
        <v>0.3</v>
      </c>
      <c r="EN111">
        <f>1</f>
        <v>1</v>
      </c>
      <c r="EO111">
        <f t="shared" si="139"/>
        <v>0</v>
      </c>
      <c r="EP111" t="e">
        <f t="shared" si="140"/>
        <v>#DIV/0!</v>
      </c>
      <c r="EQ111" t="e">
        <f t="shared" si="141"/>
        <v>#DIV/0!</v>
      </c>
      <c r="ER111" t="e">
        <f t="shared" si="142"/>
        <v>#DIV/0!</v>
      </c>
      <c r="ES111" t="e">
        <f t="shared" si="143"/>
        <v>#DIV/0!</v>
      </c>
      <c r="ET111" t="e">
        <f t="shared" si="144"/>
        <v>#DIV/0!</v>
      </c>
      <c r="EU111" s="16">
        <f t="shared" si="145"/>
        <v>0</v>
      </c>
      <c r="EV111">
        <f t="shared" si="173"/>
        <v>0</v>
      </c>
      <c r="EW111" t="e">
        <f t="shared" si="146"/>
        <v>#DIV/0!</v>
      </c>
      <c r="EX111" t="e">
        <f t="shared" si="174"/>
        <v>#DIV/0!</v>
      </c>
      <c r="EY111" t="e">
        <f t="shared" si="147"/>
        <v>#DIV/0!</v>
      </c>
      <c r="EZ111" s="10" t="e">
        <f t="shared" si="148"/>
        <v>#DIV/0!</v>
      </c>
      <c r="FA111" s="1" t="e">
        <f t="shared" si="149"/>
        <v>#DIV/0!</v>
      </c>
      <c r="FB111" s="1" t="e">
        <f t="shared" si="150"/>
        <v>#DIV/0!</v>
      </c>
      <c r="FC111" s="1" t="e">
        <f t="shared" si="151"/>
        <v>#DIV/0!</v>
      </c>
      <c r="FG111" t="e">
        <f t="shared" si="152"/>
        <v>#DIV/0!</v>
      </c>
      <c r="FH111" t="e">
        <f t="shared" si="175"/>
        <v>#DIV/0!</v>
      </c>
      <c r="FI111" t="e">
        <f t="shared" si="153"/>
        <v>#DIV/0!</v>
      </c>
      <c r="FJ111" t="e">
        <f t="shared" si="154"/>
        <v>#DIV/0!</v>
      </c>
      <c r="FK111" s="7" t="e">
        <f t="shared" si="155"/>
        <v>#DIV/0!</v>
      </c>
      <c r="FL111" t="e">
        <f t="shared" si="156"/>
        <v>#DIV/0!</v>
      </c>
      <c r="FM111" t="e">
        <f t="shared" si="157"/>
        <v>#DIV/0!</v>
      </c>
      <c r="FO111" s="9" t="e">
        <f t="shared" si="158"/>
        <v>#DIV/0!</v>
      </c>
      <c r="FP111" s="9" t="e">
        <f t="shared" si="159"/>
        <v>#DIV/0!</v>
      </c>
      <c r="FS111" t="e">
        <f t="shared" si="160"/>
        <v>#DIV/0!</v>
      </c>
      <c r="FT111" t="e">
        <f t="shared" si="161"/>
        <v>#DIV/0!</v>
      </c>
      <c r="FW111" s="15" t="e">
        <f t="shared" si="162"/>
        <v>#DIV/0!</v>
      </c>
      <c r="FY111" s="15">
        <f t="shared" si="163"/>
        <v>0</v>
      </c>
      <c r="FZ111" s="15" t="e">
        <f t="shared" si="164"/>
        <v>#DIV/0!</v>
      </c>
      <c r="GB111" t="e">
        <f t="shared" si="165"/>
        <v>#DIV/0!</v>
      </c>
      <c r="GC111" t="e">
        <f t="shared" si="166"/>
        <v>#DIV/0!</v>
      </c>
      <c r="GD111" t="e">
        <f t="shared" si="167"/>
        <v>#DIV/0!</v>
      </c>
      <c r="GE111" t="e">
        <f t="shared" si="168"/>
        <v>#DIV/0!</v>
      </c>
      <c r="GF111" s="8" t="e">
        <f t="shared" si="169"/>
        <v>#DIV/0!</v>
      </c>
      <c r="GH111" s="5" t="e">
        <f t="shared" si="170"/>
        <v>#DIV/0!</v>
      </c>
      <c r="GJ111" s="11" t="e">
        <f t="shared" si="171"/>
        <v>#DIV/0!</v>
      </c>
      <c r="GK111" s="11" t="e">
        <f t="shared" si="172"/>
        <v>#DIV/0!</v>
      </c>
    </row>
    <row r="112" spans="1:193" x14ac:dyDescent="0.15">
      <c r="A112" s="17"/>
      <c r="P112" s="4"/>
      <c r="DK112" s="1" t="e">
        <f t="shared" si="119"/>
        <v>#DIV/0!</v>
      </c>
      <c r="DL112">
        <v>11.64</v>
      </c>
      <c r="DM112">
        <f t="shared" si="120"/>
        <v>0</v>
      </c>
      <c r="DN112" s="29">
        <v>0.122</v>
      </c>
      <c r="DO112">
        <v>0.48</v>
      </c>
      <c r="DP112">
        <v>1.1499999999999999</v>
      </c>
      <c r="DQ112">
        <f t="shared" si="121"/>
        <v>0</v>
      </c>
      <c r="DR112" t="e">
        <f t="shared" si="122"/>
        <v>#DIV/0!</v>
      </c>
      <c r="DS112">
        <f t="shared" si="123"/>
        <v>0</v>
      </c>
      <c r="DT112">
        <v>0.28899999999999998</v>
      </c>
      <c r="DU112">
        <f t="shared" si="124"/>
        <v>0.48</v>
      </c>
      <c r="DV112">
        <f t="shared" si="125"/>
        <v>1.1299999999999999</v>
      </c>
      <c r="DW112">
        <f t="shared" si="126"/>
        <v>0</v>
      </c>
      <c r="DX112" t="e">
        <f t="shared" si="127"/>
        <v>#DIV/0!</v>
      </c>
      <c r="DY112">
        <f t="shared" si="128"/>
        <v>0</v>
      </c>
      <c r="DZ112">
        <v>2.76</v>
      </c>
      <c r="EA112">
        <f t="shared" si="129"/>
        <v>0.4</v>
      </c>
      <c r="EB112">
        <v>1.1000000000000001</v>
      </c>
      <c r="EC112">
        <f t="shared" si="130"/>
        <v>0</v>
      </c>
      <c r="ED112" t="e">
        <f t="shared" si="131"/>
        <v>#DIV/0!</v>
      </c>
      <c r="EE112">
        <f t="shared" si="132"/>
        <v>0</v>
      </c>
      <c r="EF112">
        <f t="shared" si="133"/>
        <v>0</v>
      </c>
      <c r="EG112">
        <v>0.40500000000000003</v>
      </c>
      <c r="EH112">
        <v>1</v>
      </c>
      <c r="EI112">
        <f t="shared" si="134"/>
        <v>0</v>
      </c>
      <c r="EJ112" t="e">
        <f t="shared" si="135"/>
        <v>#DIV/0!</v>
      </c>
      <c r="EK112">
        <f t="shared" si="136"/>
        <v>0</v>
      </c>
      <c r="EL112">
        <f t="shared" si="137"/>
        <v>0</v>
      </c>
      <c r="EM112">
        <f t="shared" si="138"/>
        <v>0.3</v>
      </c>
      <c r="EN112">
        <f>1</f>
        <v>1</v>
      </c>
      <c r="EO112">
        <f t="shared" si="139"/>
        <v>0</v>
      </c>
      <c r="EP112" t="e">
        <f t="shared" si="140"/>
        <v>#DIV/0!</v>
      </c>
      <c r="EQ112" t="e">
        <f t="shared" si="141"/>
        <v>#DIV/0!</v>
      </c>
      <c r="ER112" t="e">
        <f t="shared" si="142"/>
        <v>#DIV/0!</v>
      </c>
      <c r="ES112" t="e">
        <f t="shared" si="143"/>
        <v>#DIV/0!</v>
      </c>
      <c r="ET112" t="e">
        <f t="shared" si="144"/>
        <v>#DIV/0!</v>
      </c>
      <c r="EU112" s="16">
        <f t="shared" si="145"/>
        <v>0</v>
      </c>
      <c r="EV112">
        <f t="shared" si="173"/>
        <v>0</v>
      </c>
      <c r="EW112" t="e">
        <f t="shared" si="146"/>
        <v>#DIV/0!</v>
      </c>
      <c r="EX112" t="e">
        <f t="shared" si="174"/>
        <v>#DIV/0!</v>
      </c>
      <c r="EY112" t="e">
        <f t="shared" si="147"/>
        <v>#DIV/0!</v>
      </c>
      <c r="EZ112" s="10" t="e">
        <f t="shared" si="148"/>
        <v>#DIV/0!</v>
      </c>
      <c r="FA112" s="1" t="e">
        <f t="shared" si="149"/>
        <v>#DIV/0!</v>
      </c>
      <c r="FB112" s="1" t="e">
        <f t="shared" si="150"/>
        <v>#DIV/0!</v>
      </c>
      <c r="FC112" s="1" t="e">
        <f t="shared" si="151"/>
        <v>#DIV/0!</v>
      </c>
      <c r="FG112" t="e">
        <f t="shared" si="152"/>
        <v>#DIV/0!</v>
      </c>
      <c r="FH112" t="e">
        <f t="shared" si="175"/>
        <v>#DIV/0!</v>
      </c>
      <c r="FI112" t="e">
        <f t="shared" si="153"/>
        <v>#DIV/0!</v>
      </c>
      <c r="FJ112" t="e">
        <f t="shared" si="154"/>
        <v>#DIV/0!</v>
      </c>
      <c r="FK112" s="7" t="e">
        <f t="shared" si="155"/>
        <v>#DIV/0!</v>
      </c>
      <c r="FL112" t="e">
        <f t="shared" si="156"/>
        <v>#DIV/0!</v>
      </c>
      <c r="FM112" t="e">
        <f t="shared" si="157"/>
        <v>#DIV/0!</v>
      </c>
      <c r="FO112" s="9" t="e">
        <f t="shared" si="158"/>
        <v>#DIV/0!</v>
      </c>
      <c r="FP112" s="9" t="e">
        <f t="shared" si="159"/>
        <v>#DIV/0!</v>
      </c>
      <c r="FS112" t="e">
        <f t="shared" si="160"/>
        <v>#DIV/0!</v>
      </c>
      <c r="FT112" t="e">
        <f t="shared" si="161"/>
        <v>#DIV/0!</v>
      </c>
      <c r="FW112" s="15" t="e">
        <f t="shared" si="162"/>
        <v>#DIV/0!</v>
      </c>
      <c r="FY112" s="15">
        <f t="shared" si="163"/>
        <v>0</v>
      </c>
      <c r="FZ112" s="15" t="e">
        <f t="shared" si="164"/>
        <v>#DIV/0!</v>
      </c>
      <c r="GB112" t="e">
        <f t="shared" si="165"/>
        <v>#DIV/0!</v>
      </c>
      <c r="GC112" t="e">
        <f t="shared" si="166"/>
        <v>#DIV/0!</v>
      </c>
      <c r="GD112" t="e">
        <f t="shared" si="167"/>
        <v>#DIV/0!</v>
      </c>
      <c r="GE112" t="e">
        <f t="shared" si="168"/>
        <v>#DIV/0!</v>
      </c>
      <c r="GF112" s="8" t="e">
        <f t="shared" si="169"/>
        <v>#DIV/0!</v>
      </c>
      <c r="GH112" s="5" t="e">
        <f t="shared" si="170"/>
        <v>#DIV/0!</v>
      </c>
      <c r="GJ112" s="11" t="e">
        <f t="shared" si="171"/>
        <v>#DIV/0!</v>
      </c>
      <c r="GK112" s="11" t="e">
        <f t="shared" si="172"/>
        <v>#DIV/0!</v>
      </c>
    </row>
    <row r="113" spans="1:193" x14ac:dyDescent="0.15">
      <c r="A113" s="17"/>
      <c r="P113" s="4"/>
      <c r="DK113" s="1" t="e">
        <f t="shared" si="119"/>
        <v>#DIV/0!</v>
      </c>
      <c r="DL113">
        <v>11.64</v>
      </c>
      <c r="DM113">
        <f t="shared" si="120"/>
        <v>0</v>
      </c>
      <c r="DN113" s="29">
        <v>0.122</v>
      </c>
      <c r="DO113">
        <v>0.48</v>
      </c>
      <c r="DP113">
        <v>1.1499999999999999</v>
      </c>
      <c r="DQ113">
        <f t="shared" si="121"/>
        <v>0</v>
      </c>
      <c r="DR113" t="e">
        <f t="shared" si="122"/>
        <v>#DIV/0!</v>
      </c>
      <c r="DS113">
        <f t="shared" si="123"/>
        <v>0</v>
      </c>
      <c r="DT113">
        <v>0.28899999999999998</v>
      </c>
      <c r="DU113">
        <f t="shared" si="124"/>
        <v>0.48</v>
      </c>
      <c r="DV113">
        <f t="shared" si="125"/>
        <v>1.1299999999999999</v>
      </c>
      <c r="DW113">
        <f t="shared" si="126"/>
        <v>0</v>
      </c>
      <c r="DX113" t="e">
        <f t="shared" si="127"/>
        <v>#DIV/0!</v>
      </c>
      <c r="DY113">
        <f t="shared" si="128"/>
        <v>0</v>
      </c>
      <c r="DZ113">
        <v>2.76</v>
      </c>
      <c r="EA113">
        <f t="shared" si="129"/>
        <v>0.4</v>
      </c>
      <c r="EB113">
        <v>1.1000000000000001</v>
      </c>
      <c r="EC113">
        <f t="shared" si="130"/>
        <v>0</v>
      </c>
      <c r="ED113" t="e">
        <f t="shared" si="131"/>
        <v>#DIV/0!</v>
      </c>
      <c r="EE113">
        <f t="shared" si="132"/>
        <v>0</v>
      </c>
      <c r="EF113">
        <f t="shared" si="133"/>
        <v>0</v>
      </c>
      <c r="EG113">
        <v>0.40500000000000003</v>
      </c>
      <c r="EH113">
        <v>1</v>
      </c>
      <c r="EI113">
        <f t="shared" si="134"/>
        <v>0</v>
      </c>
      <c r="EJ113" t="e">
        <f t="shared" si="135"/>
        <v>#DIV/0!</v>
      </c>
      <c r="EK113">
        <f t="shared" si="136"/>
        <v>0</v>
      </c>
      <c r="EL113">
        <f t="shared" si="137"/>
        <v>0</v>
      </c>
      <c r="EM113">
        <f t="shared" si="138"/>
        <v>0.3</v>
      </c>
      <c r="EN113">
        <f>1</f>
        <v>1</v>
      </c>
      <c r="EO113">
        <f t="shared" si="139"/>
        <v>0</v>
      </c>
      <c r="EP113" t="e">
        <f t="shared" si="140"/>
        <v>#DIV/0!</v>
      </c>
      <c r="EQ113" t="e">
        <f t="shared" si="141"/>
        <v>#DIV/0!</v>
      </c>
      <c r="ER113" t="e">
        <f t="shared" si="142"/>
        <v>#DIV/0!</v>
      </c>
      <c r="ES113" t="e">
        <f t="shared" si="143"/>
        <v>#DIV/0!</v>
      </c>
      <c r="ET113" t="e">
        <f t="shared" si="144"/>
        <v>#DIV/0!</v>
      </c>
      <c r="EU113" s="16">
        <f t="shared" si="145"/>
        <v>0</v>
      </c>
      <c r="EV113">
        <f t="shared" si="173"/>
        <v>0</v>
      </c>
      <c r="EW113" t="e">
        <f t="shared" si="146"/>
        <v>#DIV/0!</v>
      </c>
      <c r="EX113" t="e">
        <f t="shared" si="174"/>
        <v>#DIV/0!</v>
      </c>
      <c r="EY113" t="e">
        <f t="shared" si="147"/>
        <v>#DIV/0!</v>
      </c>
      <c r="EZ113" s="10" t="e">
        <f t="shared" si="148"/>
        <v>#DIV/0!</v>
      </c>
      <c r="FA113" s="1" t="e">
        <f t="shared" si="149"/>
        <v>#DIV/0!</v>
      </c>
      <c r="FB113" s="1" t="e">
        <f t="shared" si="150"/>
        <v>#DIV/0!</v>
      </c>
      <c r="FC113" s="1" t="e">
        <f t="shared" si="151"/>
        <v>#DIV/0!</v>
      </c>
      <c r="FG113" t="e">
        <f t="shared" si="152"/>
        <v>#DIV/0!</v>
      </c>
      <c r="FH113" t="e">
        <f t="shared" si="175"/>
        <v>#DIV/0!</v>
      </c>
      <c r="FI113" t="e">
        <f t="shared" si="153"/>
        <v>#DIV/0!</v>
      </c>
      <c r="FJ113" t="e">
        <f t="shared" si="154"/>
        <v>#DIV/0!</v>
      </c>
      <c r="FK113" s="7" t="e">
        <f t="shared" si="155"/>
        <v>#DIV/0!</v>
      </c>
      <c r="FL113" t="e">
        <f t="shared" si="156"/>
        <v>#DIV/0!</v>
      </c>
      <c r="FM113" t="e">
        <f t="shared" si="157"/>
        <v>#DIV/0!</v>
      </c>
      <c r="FO113" s="9" t="e">
        <f t="shared" si="158"/>
        <v>#DIV/0!</v>
      </c>
      <c r="FP113" s="9" t="e">
        <f t="shared" si="159"/>
        <v>#DIV/0!</v>
      </c>
      <c r="FS113" t="e">
        <f t="shared" si="160"/>
        <v>#DIV/0!</v>
      </c>
      <c r="FT113" t="e">
        <f t="shared" si="161"/>
        <v>#DIV/0!</v>
      </c>
      <c r="FW113" s="15" t="e">
        <f t="shared" si="162"/>
        <v>#DIV/0!</v>
      </c>
      <c r="FY113" s="15">
        <f t="shared" si="163"/>
        <v>0</v>
      </c>
      <c r="FZ113" s="15" t="e">
        <f t="shared" si="164"/>
        <v>#DIV/0!</v>
      </c>
      <c r="GB113" t="e">
        <f t="shared" si="165"/>
        <v>#DIV/0!</v>
      </c>
      <c r="GC113" t="e">
        <f t="shared" si="166"/>
        <v>#DIV/0!</v>
      </c>
      <c r="GD113" t="e">
        <f t="shared" si="167"/>
        <v>#DIV/0!</v>
      </c>
      <c r="GE113" t="e">
        <f t="shared" si="168"/>
        <v>#DIV/0!</v>
      </c>
      <c r="GF113" s="8" t="e">
        <f t="shared" si="169"/>
        <v>#DIV/0!</v>
      </c>
      <c r="GH113" s="5" t="e">
        <f t="shared" si="170"/>
        <v>#DIV/0!</v>
      </c>
      <c r="GJ113" s="11" t="e">
        <f t="shared" si="171"/>
        <v>#DIV/0!</v>
      </c>
      <c r="GK113" s="11" t="e">
        <f t="shared" si="172"/>
        <v>#DIV/0!</v>
      </c>
    </row>
    <row r="114" spans="1:193" x14ac:dyDescent="0.15">
      <c r="A114" s="17"/>
      <c r="DK114" s="1" t="e">
        <f t="shared" si="119"/>
        <v>#DIV/0!</v>
      </c>
      <c r="DL114">
        <v>11.64</v>
      </c>
      <c r="DM114">
        <f t="shared" si="120"/>
        <v>0</v>
      </c>
      <c r="DN114" s="29">
        <v>0.122</v>
      </c>
      <c r="DO114">
        <v>0.48</v>
      </c>
      <c r="DP114">
        <v>1.1499999999999999</v>
      </c>
      <c r="DQ114">
        <f t="shared" si="121"/>
        <v>0</v>
      </c>
      <c r="DR114" t="e">
        <f t="shared" si="122"/>
        <v>#DIV/0!</v>
      </c>
      <c r="DS114">
        <f t="shared" si="123"/>
        <v>0</v>
      </c>
      <c r="DT114">
        <v>0.28899999999999998</v>
      </c>
      <c r="DU114">
        <f t="shared" si="124"/>
        <v>0.48</v>
      </c>
      <c r="DV114">
        <f t="shared" si="125"/>
        <v>1.1299999999999999</v>
      </c>
      <c r="DW114">
        <f t="shared" si="126"/>
        <v>0</v>
      </c>
      <c r="DX114" t="e">
        <f t="shared" si="127"/>
        <v>#DIV/0!</v>
      </c>
      <c r="DY114">
        <f t="shared" si="128"/>
        <v>0</v>
      </c>
      <c r="DZ114">
        <v>2.76</v>
      </c>
      <c r="EA114">
        <f t="shared" si="129"/>
        <v>0.4</v>
      </c>
      <c r="EB114">
        <v>1.1000000000000001</v>
      </c>
      <c r="EC114">
        <f t="shared" si="130"/>
        <v>0</v>
      </c>
      <c r="ED114" t="e">
        <f t="shared" si="131"/>
        <v>#DIV/0!</v>
      </c>
      <c r="EE114">
        <f t="shared" si="132"/>
        <v>0</v>
      </c>
      <c r="EF114">
        <f t="shared" si="133"/>
        <v>0</v>
      </c>
      <c r="EG114">
        <v>0.40500000000000003</v>
      </c>
      <c r="EH114">
        <v>1</v>
      </c>
      <c r="EI114">
        <f t="shared" si="134"/>
        <v>0</v>
      </c>
      <c r="EJ114" t="e">
        <f t="shared" si="135"/>
        <v>#DIV/0!</v>
      </c>
      <c r="EK114">
        <f t="shared" si="136"/>
        <v>0</v>
      </c>
      <c r="EL114">
        <f t="shared" si="137"/>
        <v>0</v>
      </c>
      <c r="EM114">
        <f t="shared" si="138"/>
        <v>0.3</v>
      </c>
      <c r="EN114">
        <f>1</f>
        <v>1</v>
      </c>
      <c r="EO114">
        <f t="shared" si="139"/>
        <v>0</v>
      </c>
      <c r="EP114" t="e">
        <f t="shared" si="140"/>
        <v>#DIV/0!</v>
      </c>
      <c r="EQ114" t="e">
        <f t="shared" si="141"/>
        <v>#DIV/0!</v>
      </c>
      <c r="ER114" t="e">
        <f t="shared" si="142"/>
        <v>#DIV/0!</v>
      </c>
      <c r="ES114" t="e">
        <f t="shared" si="143"/>
        <v>#DIV/0!</v>
      </c>
      <c r="ET114" t="e">
        <f t="shared" si="144"/>
        <v>#DIV/0!</v>
      </c>
      <c r="EU114" s="16">
        <f t="shared" si="145"/>
        <v>0</v>
      </c>
      <c r="EV114">
        <f t="shared" si="173"/>
        <v>0</v>
      </c>
      <c r="EW114" t="e">
        <f t="shared" si="146"/>
        <v>#DIV/0!</v>
      </c>
      <c r="EX114" t="e">
        <f t="shared" si="174"/>
        <v>#DIV/0!</v>
      </c>
      <c r="EY114" t="e">
        <f t="shared" si="147"/>
        <v>#DIV/0!</v>
      </c>
      <c r="EZ114" s="10" t="e">
        <f t="shared" si="148"/>
        <v>#DIV/0!</v>
      </c>
      <c r="FA114" s="1" t="e">
        <f t="shared" si="149"/>
        <v>#DIV/0!</v>
      </c>
      <c r="FB114" s="1" t="e">
        <f t="shared" si="150"/>
        <v>#DIV/0!</v>
      </c>
      <c r="FC114" s="1" t="e">
        <f t="shared" si="151"/>
        <v>#DIV/0!</v>
      </c>
      <c r="FG114" t="e">
        <f t="shared" si="152"/>
        <v>#DIV/0!</v>
      </c>
      <c r="FH114" t="e">
        <f t="shared" si="175"/>
        <v>#DIV/0!</v>
      </c>
      <c r="FI114" t="e">
        <f t="shared" si="153"/>
        <v>#DIV/0!</v>
      </c>
      <c r="FJ114" t="e">
        <f t="shared" si="154"/>
        <v>#DIV/0!</v>
      </c>
      <c r="FK114" s="7" t="e">
        <f t="shared" si="155"/>
        <v>#DIV/0!</v>
      </c>
      <c r="FL114" t="e">
        <f t="shared" si="156"/>
        <v>#DIV/0!</v>
      </c>
      <c r="FM114" t="e">
        <f t="shared" si="157"/>
        <v>#DIV/0!</v>
      </c>
      <c r="FO114" s="9" t="e">
        <f t="shared" si="158"/>
        <v>#DIV/0!</v>
      </c>
      <c r="FP114" s="9" t="e">
        <f t="shared" si="159"/>
        <v>#DIV/0!</v>
      </c>
      <c r="FS114" t="e">
        <f t="shared" si="160"/>
        <v>#DIV/0!</v>
      </c>
      <c r="FT114" t="e">
        <f t="shared" si="161"/>
        <v>#DIV/0!</v>
      </c>
      <c r="FW114" s="15" t="e">
        <f t="shared" si="162"/>
        <v>#DIV/0!</v>
      </c>
      <c r="FY114" s="15">
        <f t="shared" si="163"/>
        <v>0</v>
      </c>
      <c r="FZ114" s="15" t="e">
        <f t="shared" si="164"/>
        <v>#DIV/0!</v>
      </c>
      <c r="GB114" t="e">
        <f t="shared" si="165"/>
        <v>#DIV/0!</v>
      </c>
      <c r="GC114" t="e">
        <f t="shared" si="166"/>
        <v>#DIV/0!</v>
      </c>
      <c r="GD114" t="e">
        <f t="shared" si="167"/>
        <v>#DIV/0!</v>
      </c>
      <c r="GE114" t="e">
        <f t="shared" si="168"/>
        <v>#DIV/0!</v>
      </c>
      <c r="GF114" s="8" t="e">
        <f t="shared" si="169"/>
        <v>#DIV/0!</v>
      </c>
      <c r="GH114" s="5" t="e">
        <f t="shared" si="170"/>
        <v>#DIV/0!</v>
      </c>
      <c r="GJ114" s="11" t="e">
        <f t="shared" si="171"/>
        <v>#DIV/0!</v>
      </c>
      <c r="GK114" s="11" t="e">
        <f t="shared" si="172"/>
        <v>#DIV/0!</v>
      </c>
    </row>
    <row r="115" spans="1:193" x14ac:dyDescent="0.15">
      <c r="A115" s="17"/>
      <c r="P115" s="4"/>
      <c r="DK115" s="1" t="e">
        <f t="shared" si="119"/>
        <v>#DIV/0!</v>
      </c>
      <c r="DL115">
        <v>11.64</v>
      </c>
      <c r="DM115">
        <f t="shared" si="120"/>
        <v>0</v>
      </c>
      <c r="DN115" s="29">
        <v>0.122</v>
      </c>
      <c r="DO115">
        <v>0.48</v>
      </c>
      <c r="DP115">
        <v>1.1499999999999999</v>
      </c>
      <c r="DQ115">
        <f t="shared" si="121"/>
        <v>0</v>
      </c>
      <c r="DR115" t="e">
        <f t="shared" si="122"/>
        <v>#DIV/0!</v>
      </c>
      <c r="DS115">
        <f t="shared" si="123"/>
        <v>0</v>
      </c>
      <c r="DT115">
        <v>0.28899999999999998</v>
      </c>
      <c r="DU115">
        <f t="shared" si="124"/>
        <v>0.48</v>
      </c>
      <c r="DV115">
        <f t="shared" si="125"/>
        <v>1.1299999999999999</v>
      </c>
      <c r="DW115">
        <f t="shared" si="126"/>
        <v>0</v>
      </c>
      <c r="DX115" t="e">
        <f t="shared" si="127"/>
        <v>#DIV/0!</v>
      </c>
      <c r="DY115">
        <f t="shared" si="128"/>
        <v>0</v>
      </c>
      <c r="DZ115">
        <v>2.76</v>
      </c>
      <c r="EA115">
        <f t="shared" si="129"/>
        <v>0.4</v>
      </c>
      <c r="EB115">
        <v>1.1000000000000001</v>
      </c>
      <c r="EC115">
        <f t="shared" si="130"/>
        <v>0</v>
      </c>
      <c r="ED115" t="e">
        <f t="shared" si="131"/>
        <v>#DIV/0!</v>
      </c>
      <c r="EE115">
        <f t="shared" si="132"/>
        <v>0</v>
      </c>
      <c r="EF115">
        <f t="shared" si="133"/>
        <v>0</v>
      </c>
      <c r="EG115">
        <v>0.40500000000000003</v>
      </c>
      <c r="EH115">
        <v>1</v>
      </c>
      <c r="EI115">
        <f t="shared" si="134"/>
        <v>0</v>
      </c>
      <c r="EJ115" t="e">
        <f t="shared" si="135"/>
        <v>#DIV/0!</v>
      </c>
      <c r="EK115">
        <f t="shared" si="136"/>
        <v>0</v>
      </c>
      <c r="EL115">
        <f t="shared" si="137"/>
        <v>0</v>
      </c>
      <c r="EM115">
        <f t="shared" si="138"/>
        <v>0.3</v>
      </c>
      <c r="EN115">
        <f>1</f>
        <v>1</v>
      </c>
      <c r="EO115">
        <f t="shared" si="139"/>
        <v>0</v>
      </c>
      <c r="EP115" t="e">
        <f t="shared" si="140"/>
        <v>#DIV/0!</v>
      </c>
      <c r="EQ115" t="e">
        <f t="shared" si="141"/>
        <v>#DIV/0!</v>
      </c>
      <c r="ER115" t="e">
        <f t="shared" si="142"/>
        <v>#DIV/0!</v>
      </c>
      <c r="ES115" t="e">
        <f t="shared" si="143"/>
        <v>#DIV/0!</v>
      </c>
      <c r="ET115" t="e">
        <f t="shared" si="144"/>
        <v>#DIV/0!</v>
      </c>
      <c r="EU115" s="16">
        <f t="shared" si="145"/>
        <v>0</v>
      </c>
      <c r="EV115">
        <f t="shared" si="173"/>
        <v>0</v>
      </c>
      <c r="EW115" t="e">
        <f t="shared" si="146"/>
        <v>#DIV/0!</v>
      </c>
      <c r="EX115" t="e">
        <f t="shared" si="174"/>
        <v>#DIV/0!</v>
      </c>
      <c r="EY115" t="e">
        <f t="shared" si="147"/>
        <v>#DIV/0!</v>
      </c>
      <c r="EZ115" s="10" t="e">
        <f t="shared" si="148"/>
        <v>#DIV/0!</v>
      </c>
      <c r="FA115" s="1" t="e">
        <f t="shared" si="149"/>
        <v>#DIV/0!</v>
      </c>
      <c r="FB115" s="1" t="e">
        <f t="shared" si="150"/>
        <v>#DIV/0!</v>
      </c>
      <c r="FC115" s="1" t="e">
        <f t="shared" si="151"/>
        <v>#DIV/0!</v>
      </c>
      <c r="FG115" t="e">
        <f t="shared" si="152"/>
        <v>#DIV/0!</v>
      </c>
      <c r="FH115" t="e">
        <f t="shared" si="175"/>
        <v>#DIV/0!</v>
      </c>
      <c r="FI115" t="e">
        <f t="shared" si="153"/>
        <v>#DIV/0!</v>
      </c>
      <c r="FJ115" t="e">
        <f t="shared" si="154"/>
        <v>#DIV/0!</v>
      </c>
      <c r="FK115" s="7" t="e">
        <f t="shared" si="155"/>
        <v>#DIV/0!</v>
      </c>
      <c r="FL115" t="e">
        <f t="shared" si="156"/>
        <v>#DIV/0!</v>
      </c>
      <c r="FM115" t="e">
        <f t="shared" si="157"/>
        <v>#DIV/0!</v>
      </c>
      <c r="FO115" s="9" t="e">
        <f t="shared" si="158"/>
        <v>#DIV/0!</v>
      </c>
      <c r="FP115" s="9" t="e">
        <f t="shared" si="159"/>
        <v>#DIV/0!</v>
      </c>
      <c r="FS115" t="e">
        <f t="shared" si="160"/>
        <v>#DIV/0!</v>
      </c>
      <c r="FT115" t="e">
        <f t="shared" si="161"/>
        <v>#DIV/0!</v>
      </c>
      <c r="FW115" s="15" t="e">
        <f t="shared" si="162"/>
        <v>#DIV/0!</v>
      </c>
      <c r="FY115" s="15">
        <f t="shared" si="163"/>
        <v>0</v>
      </c>
      <c r="FZ115" s="15" t="e">
        <f t="shared" si="164"/>
        <v>#DIV/0!</v>
      </c>
      <c r="GB115" t="e">
        <f t="shared" si="165"/>
        <v>#DIV/0!</v>
      </c>
      <c r="GC115" t="e">
        <f t="shared" si="166"/>
        <v>#DIV/0!</v>
      </c>
      <c r="GD115" t="e">
        <f t="shared" si="167"/>
        <v>#DIV/0!</v>
      </c>
      <c r="GE115" t="e">
        <f t="shared" si="168"/>
        <v>#DIV/0!</v>
      </c>
      <c r="GF115" s="8" t="e">
        <f t="shared" si="169"/>
        <v>#DIV/0!</v>
      </c>
      <c r="GH115" s="5" t="e">
        <f t="shared" si="170"/>
        <v>#DIV/0!</v>
      </c>
      <c r="GJ115" s="11" t="e">
        <f t="shared" si="171"/>
        <v>#DIV/0!</v>
      </c>
      <c r="GK115" s="11" t="e">
        <f t="shared" si="172"/>
        <v>#DIV/0!</v>
      </c>
    </row>
    <row r="116" spans="1:193" x14ac:dyDescent="0.15">
      <c r="A116" s="17"/>
      <c r="P116" s="4"/>
      <c r="DK116" s="1" t="e">
        <f t="shared" si="119"/>
        <v>#DIV/0!</v>
      </c>
      <c r="DL116">
        <v>11.64</v>
      </c>
      <c r="DM116">
        <f t="shared" si="120"/>
        <v>0</v>
      </c>
      <c r="DN116" s="29">
        <v>0.122</v>
      </c>
      <c r="DO116">
        <v>0.48</v>
      </c>
      <c r="DP116">
        <v>1.1499999999999999</v>
      </c>
      <c r="DQ116">
        <f t="shared" si="121"/>
        <v>0</v>
      </c>
      <c r="DR116" t="e">
        <f t="shared" si="122"/>
        <v>#DIV/0!</v>
      </c>
      <c r="DS116">
        <f t="shared" si="123"/>
        <v>0</v>
      </c>
      <c r="DT116">
        <v>0.28899999999999998</v>
      </c>
      <c r="DU116">
        <f t="shared" si="124"/>
        <v>0.48</v>
      </c>
      <c r="DV116">
        <f t="shared" si="125"/>
        <v>1.1299999999999999</v>
      </c>
      <c r="DW116">
        <f t="shared" si="126"/>
        <v>0</v>
      </c>
      <c r="DX116" t="e">
        <f t="shared" si="127"/>
        <v>#DIV/0!</v>
      </c>
      <c r="DY116">
        <f t="shared" si="128"/>
        <v>0</v>
      </c>
      <c r="DZ116">
        <v>2.76</v>
      </c>
      <c r="EA116">
        <f t="shared" si="129"/>
        <v>0.4</v>
      </c>
      <c r="EB116">
        <v>1.1000000000000001</v>
      </c>
      <c r="EC116">
        <f t="shared" si="130"/>
        <v>0</v>
      </c>
      <c r="ED116" t="e">
        <f t="shared" si="131"/>
        <v>#DIV/0!</v>
      </c>
      <c r="EE116">
        <f t="shared" si="132"/>
        <v>0</v>
      </c>
      <c r="EF116">
        <f t="shared" si="133"/>
        <v>0</v>
      </c>
      <c r="EG116">
        <v>0.40500000000000003</v>
      </c>
      <c r="EH116">
        <v>1</v>
      </c>
      <c r="EI116">
        <f t="shared" si="134"/>
        <v>0</v>
      </c>
      <c r="EJ116" t="e">
        <f t="shared" si="135"/>
        <v>#DIV/0!</v>
      </c>
      <c r="EK116">
        <f t="shared" si="136"/>
        <v>0</v>
      </c>
      <c r="EL116">
        <f t="shared" si="137"/>
        <v>0</v>
      </c>
      <c r="EM116">
        <f t="shared" si="138"/>
        <v>0.3</v>
      </c>
      <c r="EN116">
        <f>1</f>
        <v>1</v>
      </c>
      <c r="EO116">
        <f t="shared" si="139"/>
        <v>0</v>
      </c>
      <c r="EP116" t="e">
        <f t="shared" si="140"/>
        <v>#DIV/0!</v>
      </c>
      <c r="EQ116" t="e">
        <f t="shared" si="141"/>
        <v>#DIV/0!</v>
      </c>
      <c r="ER116" t="e">
        <f t="shared" si="142"/>
        <v>#DIV/0!</v>
      </c>
      <c r="ES116" t="e">
        <f t="shared" si="143"/>
        <v>#DIV/0!</v>
      </c>
      <c r="ET116" t="e">
        <f t="shared" si="144"/>
        <v>#DIV/0!</v>
      </c>
      <c r="EU116" s="16">
        <f t="shared" si="145"/>
        <v>0</v>
      </c>
      <c r="EV116">
        <f t="shared" si="173"/>
        <v>0</v>
      </c>
      <c r="EW116" t="e">
        <f t="shared" si="146"/>
        <v>#DIV/0!</v>
      </c>
      <c r="EX116" t="e">
        <f t="shared" si="174"/>
        <v>#DIV/0!</v>
      </c>
      <c r="EY116" t="e">
        <f t="shared" si="147"/>
        <v>#DIV/0!</v>
      </c>
      <c r="EZ116" s="10" t="e">
        <f t="shared" si="148"/>
        <v>#DIV/0!</v>
      </c>
      <c r="FA116" s="1" t="e">
        <f t="shared" si="149"/>
        <v>#DIV/0!</v>
      </c>
      <c r="FB116" s="1" t="e">
        <f t="shared" si="150"/>
        <v>#DIV/0!</v>
      </c>
      <c r="FC116" s="1" t="e">
        <f t="shared" si="151"/>
        <v>#DIV/0!</v>
      </c>
      <c r="FG116" t="e">
        <f t="shared" si="152"/>
        <v>#DIV/0!</v>
      </c>
      <c r="FH116" t="e">
        <f t="shared" si="175"/>
        <v>#DIV/0!</v>
      </c>
      <c r="FI116" t="e">
        <f t="shared" si="153"/>
        <v>#DIV/0!</v>
      </c>
      <c r="FJ116" t="e">
        <f t="shared" si="154"/>
        <v>#DIV/0!</v>
      </c>
      <c r="FK116" s="7" t="e">
        <f t="shared" si="155"/>
        <v>#DIV/0!</v>
      </c>
      <c r="FL116" t="e">
        <f t="shared" si="156"/>
        <v>#DIV/0!</v>
      </c>
      <c r="FM116" t="e">
        <f t="shared" si="157"/>
        <v>#DIV/0!</v>
      </c>
      <c r="FO116" s="9" t="e">
        <f t="shared" si="158"/>
        <v>#DIV/0!</v>
      </c>
      <c r="FP116" s="9" t="e">
        <f t="shared" si="159"/>
        <v>#DIV/0!</v>
      </c>
      <c r="FS116" t="e">
        <f t="shared" si="160"/>
        <v>#DIV/0!</v>
      </c>
      <c r="FT116" t="e">
        <f t="shared" si="161"/>
        <v>#DIV/0!</v>
      </c>
      <c r="FW116" s="15" t="e">
        <f t="shared" si="162"/>
        <v>#DIV/0!</v>
      </c>
      <c r="FY116" s="15">
        <f t="shared" si="163"/>
        <v>0</v>
      </c>
      <c r="FZ116" s="15" t="e">
        <f t="shared" si="164"/>
        <v>#DIV/0!</v>
      </c>
      <c r="GB116" t="e">
        <f t="shared" si="165"/>
        <v>#DIV/0!</v>
      </c>
      <c r="GC116" t="e">
        <f t="shared" si="166"/>
        <v>#DIV/0!</v>
      </c>
      <c r="GD116" t="e">
        <f t="shared" si="167"/>
        <v>#DIV/0!</v>
      </c>
      <c r="GE116" t="e">
        <f t="shared" si="168"/>
        <v>#DIV/0!</v>
      </c>
      <c r="GF116" s="8" t="e">
        <f t="shared" si="169"/>
        <v>#DIV/0!</v>
      </c>
      <c r="GH116" s="5" t="e">
        <f t="shared" si="170"/>
        <v>#DIV/0!</v>
      </c>
      <c r="GJ116" s="11" t="e">
        <f t="shared" si="171"/>
        <v>#DIV/0!</v>
      </c>
      <c r="GK116" s="11" t="e">
        <f t="shared" si="172"/>
        <v>#DIV/0!</v>
      </c>
    </row>
    <row r="117" spans="1:193" x14ac:dyDescent="0.15">
      <c r="A117" s="17"/>
      <c r="P117" s="4"/>
      <c r="DK117" s="1" t="e">
        <f t="shared" si="119"/>
        <v>#DIV/0!</v>
      </c>
      <c r="DL117">
        <v>11.64</v>
      </c>
      <c r="DM117">
        <f t="shared" si="120"/>
        <v>0</v>
      </c>
      <c r="DN117" s="29">
        <v>0.122</v>
      </c>
      <c r="DO117">
        <v>0.48</v>
      </c>
      <c r="DP117">
        <v>1.1499999999999999</v>
      </c>
      <c r="DQ117">
        <f t="shared" si="121"/>
        <v>0</v>
      </c>
      <c r="DR117" t="e">
        <f t="shared" si="122"/>
        <v>#DIV/0!</v>
      </c>
      <c r="DS117">
        <f t="shared" si="123"/>
        <v>0</v>
      </c>
      <c r="DT117">
        <v>0.28899999999999998</v>
      </c>
      <c r="DU117">
        <f t="shared" si="124"/>
        <v>0.48</v>
      </c>
      <c r="DV117">
        <f t="shared" si="125"/>
        <v>1.1299999999999999</v>
      </c>
      <c r="DW117">
        <f t="shared" si="126"/>
        <v>0</v>
      </c>
      <c r="DX117" t="e">
        <f t="shared" si="127"/>
        <v>#DIV/0!</v>
      </c>
      <c r="DY117">
        <f t="shared" si="128"/>
        <v>0</v>
      </c>
      <c r="DZ117">
        <v>2.76</v>
      </c>
      <c r="EA117">
        <f t="shared" si="129"/>
        <v>0.4</v>
      </c>
      <c r="EB117">
        <v>1.1000000000000001</v>
      </c>
      <c r="EC117">
        <f t="shared" si="130"/>
        <v>0</v>
      </c>
      <c r="ED117" t="e">
        <f t="shared" si="131"/>
        <v>#DIV/0!</v>
      </c>
      <c r="EE117">
        <f t="shared" si="132"/>
        <v>0</v>
      </c>
      <c r="EF117">
        <f t="shared" si="133"/>
        <v>0</v>
      </c>
      <c r="EG117">
        <v>0.40500000000000003</v>
      </c>
      <c r="EH117">
        <v>1</v>
      </c>
      <c r="EI117">
        <f t="shared" si="134"/>
        <v>0</v>
      </c>
      <c r="EJ117" t="e">
        <f t="shared" si="135"/>
        <v>#DIV/0!</v>
      </c>
      <c r="EK117">
        <f t="shared" si="136"/>
        <v>0</v>
      </c>
      <c r="EL117">
        <f t="shared" si="137"/>
        <v>0</v>
      </c>
      <c r="EM117">
        <f t="shared" si="138"/>
        <v>0.3</v>
      </c>
      <c r="EN117">
        <f>1</f>
        <v>1</v>
      </c>
      <c r="EO117">
        <f t="shared" si="139"/>
        <v>0</v>
      </c>
      <c r="EP117" t="e">
        <f t="shared" si="140"/>
        <v>#DIV/0!</v>
      </c>
      <c r="EQ117" t="e">
        <f t="shared" si="141"/>
        <v>#DIV/0!</v>
      </c>
      <c r="ER117" t="e">
        <f t="shared" si="142"/>
        <v>#DIV/0!</v>
      </c>
      <c r="ES117" t="e">
        <f t="shared" si="143"/>
        <v>#DIV/0!</v>
      </c>
      <c r="ET117" t="e">
        <f t="shared" si="144"/>
        <v>#DIV/0!</v>
      </c>
      <c r="EU117" s="16">
        <f t="shared" si="145"/>
        <v>0</v>
      </c>
      <c r="EV117">
        <f t="shared" si="173"/>
        <v>0</v>
      </c>
      <c r="EW117" t="e">
        <f t="shared" si="146"/>
        <v>#DIV/0!</v>
      </c>
      <c r="EX117" t="e">
        <f t="shared" si="174"/>
        <v>#DIV/0!</v>
      </c>
      <c r="EY117" t="e">
        <f t="shared" si="147"/>
        <v>#DIV/0!</v>
      </c>
      <c r="EZ117" s="10" t="e">
        <f t="shared" si="148"/>
        <v>#DIV/0!</v>
      </c>
      <c r="FA117" s="1" t="e">
        <f t="shared" si="149"/>
        <v>#DIV/0!</v>
      </c>
      <c r="FB117" s="1" t="e">
        <f t="shared" si="150"/>
        <v>#DIV/0!</v>
      </c>
      <c r="FC117" s="1" t="e">
        <f t="shared" si="151"/>
        <v>#DIV/0!</v>
      </c>
      <c r="FG117" t="e">
        <f t="shared" si="152"/>
        <v>#DIV/0!</v>
      </c>
      <c r="FH117" t="e">
        <f t="shared" si="175"/>
        <v>#DIV/0!</v>
      </c>
      <c r="FI117" t="e">
        <f t="shared" si="153"/>
        <v>#DIV/0!</v>
      </c>
      <c r="FJ117" t="e">
        <f t="shared" si="154"/>
        <v>#DIV/0!</v>
      </c>
      <c r="FK117" s="7" t="e">
        <f t="shared" si="155"/>
        <v>#DIV/0!</v>
      </c>
      <c r="FL117" t="e">
        <f t="shared" si="156"/>
        <v>#DIV/0!</v>
      </c>
      <c r="FM117" t="e">
        <f t="shared" si="157"/>
        <v>#DIV/0!</v>
      </c>
      <c r="FO117" s="9" t="e">
        <f t="shared" si="158"/>
        <v>#DIV/0!</v>
      </c>
      <c r="FP117" s="9" t="e">
        <f t="shared" si="159"/>
        <v>#DIV/0!</v>
      </c>
      <c r="FS117" t="e">
        <f t="shared" si="160"/>
        <v>#DIV/0!</v>
      </c>
      <c r="FT117" t="e">
        <f t="shared" si="161"/>
        <v>#DIV/0!</v>
      </c>
      <c r="FW117" s="15" t="e">
        <f t="shared" si="162"/>
        <v>#DIV/0!</v>
      </c>
      <c r="FY117" s="15">
        <f t="shared" si="163"/>
        <v>0</v>
      </c>
      <c r="FZ117" s="15" t="e">
        <f t="shared" si="164"/>
        <v>#DIV/0!</v>
      </c>
      <c r="GB117" t="e">
        <f t="shared" si="165"/>
        <v>#DIV/0!</v>
      </c>
      <c r="GC117" t="e">
        <f t="shared" si="166"/>
        <v>#DIV/0!</v>
      </c>
      <c r="GD117" t="e">
        <f t="shared" si="167"/>
        <v>#DIV/0!</v>
      </c>
      <c r="GE117" t="e">
        <f t="shared" si="168"/>
        <v>#DIV/0!</v>
      </c>
      <c r="GF117" s="8" t="e">
        <f t="shared" si="169"/>
        <v>#DIV/0!</v>
      </c>
      <c r="GH117" s="5" t="e">
        <f t="shared" si="170"/>
        <v>#DIV/0!</v>
      </c>
      <c r="GJ117" s="11" t="e">
        <f t="shared" si="171"/>
        <v>#DIV/0!</v>
      </c>
      <c r="GK117" s="11" t="e">
        <f t="shared" si="172"/>
        <v>#DIV/0!</v>
      </c>
    </row>
    <row r="118" spans="1:193" x14ac:dyDescent="0.15">
      <c r="A118" s="17"/>
      <c r="P118" s="4"/>
      <c r="DK118" s="1" t="e">
        <f t="shared" si="119"/>
        <v>#DIV/0!</v>
      </c>
      <c r="DL118">
        <v>11.64</v>
      </c>
      <c r="DM118">
        <f t="shared" si="120"/>
        <v>0</v>
      </c>
      <c r="DN118" s="29">
        <v>0.122</v>
      </c>
      <c r="DO118">
        <v>0.48</v>
      </c>
      <c r="DP118">
        <v>1.1499999999999999</v>
      </c>
      <c r="DQ118">
        <f t="shared" si="121"/>
        <v>0</v>
      </c>
      <c r="DR118" t="e">
        <f t="shared" si="122"/>
        <v>#DIV/0!</v>
      </c>
      <c r="DS118">
        <f t="shared" si="123"/>
        <v>0</v>
      </c>
      <c r="DT118">
        <v>0.28899999999999998</v>
      </c>
      <c r="DU118">
        <f t="shared" si="124"/>
        <v>0.48</v>
      </c>
      <c r="DV118">
        <f t="shared" si="125"/>
        <v>1.1299999999999999</v>
      </c>
      <c r="DW118">
        <f t="shared" si="126"/>
        <v>0</v>
      </c>
      <c r="DX118" t="e">
        <f t="shared" si="127"/>
        <v>#DIV/0!</v>
      </c>
      <c r="DY118">
        <f t="shared" si="128"/>
        <v>0</v>
      </c>
      <c r="DZ118">
        <v>2.76</v>
      </c>
      <c r="EA118">
        <f t="shared" si="129"/>
        <v>0.4</v>
      </c>
      <c r="EB118">
        <v>1.1000000000000001</v>
      </c>
      <c r="EC118">
        <f t="shared" si="130"/>
        <v>0</v>
      </c>
      <c r="ED118" t="e">
        <f t="shared" si="131"/>
        <v>#DIV/0!</v>
      </c>
      <c r="EE118">
        <f t="shared" si="132"/>
        <v>0</v>
      </c>
      <c r="EF118">
        <f t="shared" si="133"/>
        <v>0</v>
      </c>
      <c r="EG118">
        <v>0.40500000000000003</v>
      </c>
      <c r="EH118">
        <v>1</v>
      </c>
      <c r="EI118">
        <f t="shared" si="134"/>
        <v>0</v>
      </c>
      <c r="EJ118" t="e">
        <f t="shared" si="135"/>
        <v>#DIV/0!</v>
      </c>
      <c r="EK118">
        <f t="shared" si="136"/>
        <v>0</v>
      </c>
      <c r="EL118">
        <f t="shared" si="137"/>
        <v>0</v>
      </c>
      <c r="EM118">
        <f t="shared" si="138"/>
        <v>0.3</v>
      </c>
      <c r="EN118">
        <f>1</f>
        <v>1</v>
      </c>
      <c r="EO118">
        <f t="shared" si="139"/>
        <v>0</v>
      </c>
      <c r="EP118" t="e">
        <f t="shared" si="140"/>
        <v>#DIV/0!</v>
      </c>
      <c r="EQ118" t="e">
        <f t="shared" si="141"/>
        <v>#DIV/0!</v>
      </c>
      <c r="ER118" t="e">
        <f t="shared" si="142"/>
        <v>#DIV/0!</v>
      </c>
      <c r="ES118" t="e">
        <f t="shared" si="143"/>
        <v>#DIV/0!</v>
      </c>
      <c r="ET118" t="e">
        <f t="shared" si="144"/>
        <v>#DIV/0!</v>
      </c>
      <c r="EU118" s="16">
        <f t="shared" si="145"/>
        <v>0</v>
      </c>
      <c r="EV118">
        <f t="shared" si="173"/>
        <v>0</v>
      </c>
      <c r="EW118" t="e">
        <f t="shared" si="146"/>
        <v>#DIV/0!</v>
      </c>
      <c r="EX118" t="e">
        <f t="shared" si="174"/>
        <v>#DIV/0!</v>
      </c>
      <c r="EY118" t="e">
        <f t="shared" si="147"/>
        <v>#DIV/0!</v>
      </c>
      <c r="EZ118" s="10" t="e">
        <f t="shared" si="148"/>
        <v>#DIV/0!</v>
      </c>
      <c r="FA118" s="1" t="e">
        <f t="shared" si="149"/>
        <v>#DIV/0!</v>
      </c>
      <c r="FB118" s="1" t="e">
        <f t="shared" si="150"/>
        <v>#DIV/0!</v>
      </c>
      <c r="FC118" s="1" t="e">
        <f t="shared" si="151"/>
        <v>#DIV/0!</v>
      </c>
      <c r="FG118" t="e">
        <f t="shared" si="152"/>
        <v>#DIV/0!</v>
      </c>
      <c r="FH118" t="e">
        <f t="shared" si="175"/>
        <v>#DIV/0!</v>
      </c>
      <c r="FI118" t="e">
        <f t="shared" si="153"/>
        <v>#DIV/0!</v>
      </c>
      <c r="FJ118" t="e">
        <f t="shared" si="154"/>
        <v>#DIV/0!</v>
      </c>
      <c r="FK118" s="7" t="e">
        <f t="shared" si="155"/>
        <v>#DIV/0!</v>
      </c>
      <c r="FL118" t="e">
        <f t="shared" si="156"/>
        <v>#DIV/0!</v>
      </c>
      <c r="FM118" t="e">
        <f t="shared" si="157"/>
        <v>#DIV/0!</v>
      </c>
      <c r="FO118" s="9" t="e">
        <f t="shared" si="158"/>
        <v>#DIV/0!</v>
      </c>
      <c r="FP118" s="9" t="e">
        <f t="shared" si="159"/>
        <v>#DIV/0!</v>
      </c>
      <c r="FS118" t="e">
        <f t="shared" si="160"/>
        <v>#DIV/0!</v>
      </c>
      <c r="FT118" t="e">
        <f t="shared" si="161"/>
        <v>#DIV/0!</v>
      </c>
      <c r="FW118" s="15" t="e">
        <f t="shared" si="162"/>
        <v>#DIV/0!</v>
      </c>
      <c r="FY118" s="15">
        <f t="shared" si="163"/>
        <v>0</v>
      </c>
      <c r="FZ118" s="15" t="e">
        <f t="shared" si="164"/>
        <v>#DIV/0!</v>
      </c>
      <c r="GB118" t="e">
        <f t="shared" si="165"/>
        <v>#DIV/0!</v>
      </c>
      <c r="GC118" t="e">
        <f t="shared" si="166"/>
        <v>#DIV/0!</v>
      </c>
      <c r="GD118" t="e">
        <f t="shared" si="167"/>
        <v>#DIV/0!</v>
      </c>
      <c r="GE118" t="e">
        <f t="shared" si="168"/>
        <v>#DIV/0!</v>
      </c>
      <c r="GF118" s="8" t="e">
        <f t="shared" si="169"/>
        <v>#DIV/0!</v>
      </c>
      <c r="GH118" s="5" t="e">
        <f t="shared" si="170"/>
        <v>#DIV/0!</v>
      </c>
      <c r="GJ118" s="11" t="e">
        <f t="shared" si="171"/>
        <v>#DIV/0!</v>
      </c>
      <c r="GK118" s="11" t="e">
        <f t="shared" si="172"/>
        <v>#DIV/0!</v>
      </c>
    </row>
    <row r="119" spans="1:193" x14ac:dyDescent="0.15">
      <c r="A119" s="17"/>
      <c r="P119" s="4"/>
      <c r="DK119" s="1" t="e">
        <f t="shared" si="119"/>
        <v>#DIV/0!</v>
      </c>
      <c r="DL119">
        <v>11.64</v>
      </c>
      <c r="DM119">
        <f t="shared" si="120"/>
        <v>0</v>
      </c>
      <c r="DN119" s="29">
        <v>0.122</v>
      </c>
      <c r="DO119">
        <v>0.48</v>
      </c>
      <c r="DP119">
        <v>1.1499999999999999</v>
      </c>
      <c r="DQ119">
        <f t="shared" si="121"/>
        <v>0</v>
      </c>
      <c r="DR119" t="e">
        <f t="shared" si="122"/>
        <v>#DIV/0!</v>
      </c>
      <c r="DS119">
        <f t="shared" si="123"/>
        <v>0</v>
      </c>
      <c r="DT119">
        <v>0.28899999999999998</v>
      </c>
      <c r="DU119">
        <f t="shared" si="124"/>
        <v>0.48</v>
      </c>
      <c r="DV119">
        <f t="shared" si="125"/>
        <v>1.1299999999999999</v>
      </c>
      <c r="DW119">
        <f t="shared" si="126"/>
        <v>0</v>
      </c>
      <c r="DX119" t="e">
        <f t="shared" si="127"/>
        <v>#DIV/0!</v>
      </c>
      <c r="DY119">
        <f t="shared" si="128"/>
        <v>0</v>
      </c>
      <c r="DZ119">
        <v>2.76</v>
      </c>
      <c r="EA119">
        <f t="shared" si="129"/>
        <v>0.4</v>
      </c>
      <c r="EB119">
        <v>1.1000000000000001</v>
      </c>
      <c r="EC119">
        <f t="shared" si="130"/>
        <v>0</v>
      </c>
      <c r="ED119" t="e">
        <f t="shared" si="131"/>
        <v>#DIV/0!</v>
      </c>
      <c r="EE119">
        <f t="shared" si="132"/>
        <v>0</v>
      </c>
      <c r="EF119">
        <f t="shared" si="133"/>
        <v>0</v>
      </c>
      <c r="EG119">
        <v>0.40500000000000003</v>
      </c>
      <c r="EH119">
        <v>1</v>
      </c>
      <c r="EI119">
        <f t="shared" si="134"/>
        <v>0</v>
      </c>
      <c r="EJ119" t="e">
        <f t="shared" si="135"/>
        <v>#DIV/0!</v>
      </c>
      <c r="EK119">
        <f t="shared" si="136"/>
        <v>0</v>
      </c>
      <c r="EL119">
        <f t="shared" si="137"/>
        <v>0</v>
      </c>
      <c r="EM119">
        <f t="shared" si="138"/>
        <v>0.3</v>
      </c>
      <c r="EN119">
        <f>1</f>
        <v>1</v>
      </c>
      <c r="EO119">
        <f t="shared" si="139"/>
        <v>0</v>
      </c>
      <c r="EP119" t="e">
        <f t="shared" si="140"/>
        <v>#DIV/0!</v>
      </c>
      <c r="EQ119" t="e">
        <f t="shared" si="141"/>
        <v>#DIV/0!</v>
      </c>
      <c r="ER119" t="e">
        <f t="shared" si="142"/>
        <v>#DIV/0!</v>
      </c>
      <c r="ES119" t="e">
        <f t="shared" si="143"/>
        <v>#DIV/0!</v>
      </c>
      <c r="ET119" t="e">
        <f t="shared" si="144"/>
        <v>#DIV/0!</v>
      </c>
      <c r="EU119" s="16">
        <f t="shared" si="145"/>
        <v>0</v>
      </c>
      <c r="EV119">
        <f t="shared" si="173"/>
        <v>0</v>
      </c>
      <c r="EW119" t="e">
        <f t="shared" si="146"/>
        <v>#DIV/0!</v>
      </c>
      <c r="EX119" t="e">
        <f t="shared" si="174"/>
        <v>#DIV/0!</v>
      </c>
      <c r="EY119" t="e">
        <f t="shared" si="147"/>
        <v>#DIV/0!</v>
      </c>
      <c r="EZ119" s="10" t="e">
        <f t="shared" si="148"/>
        <v>#DIV/0!</v>
      </c>
      <c r="FA119" s="1" t="e">
        <f t="shared" si="149"/>
        <v>#DIV/0!</v>
      </c>
      <c r="FB119" s="1" t="e">
        <f t="shared" si="150"/>
        <v>#DIV/0!</v>
      </c>
      <c r="FC119" s="1" t="e">
        <f t="shared" si="151"/>
        <v>#DIV/0!</v>
      </c>
      <c r="FG119" t="e">
        <f t="shared" si="152"/>
        <v>#DIV/0!</v>
      </c>
      <c r="FH119" t="e">
        <f t="shared" si="175"/>
        <v>#DIV/0!</v>
      </c>
      <c r="FI119" t="e">
        <f t="shared" si="153"/>
        <v>#DIV/0!</v>
      </c>
      <c r="FJ119" t="e">
        <f t="shared" si="154"/>
        <v>#DIV/0!</v>
      </c>
      <c r="FK119" s="7" t="e">
        <f t="shared" si="155"/>
        <v>#DIV/0!</v>
      </c>
      <c r="FL119" t="e">
        <f t="shared" si="156"/>
        <v>#DIV/0!</v>
      </c>
      <c r="FM119" t="e">
        <f t="shared" si="157"/>
        <v>#DIV/0!</v>
      </c>
      <c r="FO119" s="9" t="e">
        <f t="shared" si="158"/>
        <v>#DIV/0!</v>
      </c>
      <c r="FP119" s="9" t="e">
        <f t="shared" si="159"/>
        <v>#DIV/0!</v>
      </c>
      <c r="FS119" t="e">
        <f t="shared" si="160"/>
        <v>#DIV/0!</v>
      </c>
      <c r="FT119" t="e">
        <f t="shared" si="161"/>
        <v>#DIV/0!</v>
      </c>
      <c r="FW119" s="15" t="e">
        <f t="shared" si="162"/>
        <v>#DIV/0!</v>
      </c>
      <c r="FY119" s="15">
        <f t="shared" si="163"/>
        <v>0</v>
      </c>
      <c r="FZ119" s="15" t="e">
        <f t="shared" si="164"/>
        <v>#DIV/0!</v>
      </c>
      <c r="GB119" t="e">
        <f t="shared" si="165"/>
        <v>#DIV/0!</v>
      </c>
      <c r="GC119" t="e">
        <f t="shared" si="166"/>
        <v>#DIV/0!</v>
      </c>
      <c r="GD119" t="e">
        <f t="shared" si="167"/>
        <v>#DIV/0!</v>
      </c>
      <c r="GE119" t="e">
        <f t="shared" si="168"/>
        <v>#DIV/0!</v>
      </c>
      <c r="GF119" s="8" t="e">
        <f t="shared" si="169"/>
        <v>#DIV/0!</v>
      </c>
      <c r="GH119" s="5" t="e">
        <f t="shared" si="170"/>
        <v>#DIV/0!</v>
      </c>
      <c r="GJ119" s="11" t="e">
        <f t="shared" si="171"/>
        <v>#DIV/0!</v>
      </c>
      <c r="GK119" s="11" t="e">
        <f t="shared" si="172"/>
        <v>#DIV/0!</v>
      </c>
    </row>
    <row r="120" spans="1:193" x14ac:dyDescent="0.15">
      <c r="A120" s="17"/>
      <c r="P120" s="4"/>
      <c r="DK120" s="1" t="e">
        <f t="shared" si="119"/>
        <v>#DIV/0!</v>
      </c>
      <c r="DL120">
        <v>11.64</v>
      </c>
      <c r="DM120">
        <f t="shared" si="120"/>
        <v>0</v>
      </c>
      <c r="DN120" s="29">
        <v>0.122</v>
      </c>
      <c r="DO120">
        <v>0.48</v>
      </c>
      <c r="DP120">
        <v>1.1499999999999999</v>
      </c>
      <c r="DQ120">
        <f t="shared" si="121"/>
        <v>0</v>
      </c>
      <c r="DR120" t="e">
        <f t="shared" si="122"/>
        <v>#DIV/0!</v>
      </c>
      <c r="DS120">
        <f t="shared" si="123"/>
        <v>0</v>
      </c>
      <c r="DT120">
        <v>0.28899999999999998</v>
      </c>
      <c r="DU120">
        <f t="shared" si="124"/>
        <v>0.48</v>
      </c>
      <c r="DV120">
        <f t="shared" si="125"/>
        <v>1.1299999999999999</v>
      </c>
      <c r="DW120">
        <f t="shared" si="126"/>
        <v>0</v>
      </c>
      <c r="DX120" t="e">
        <f t="shared" si="127"/>
        <v>#DIV/0!</v>
      </c>
      <c r="DY120">
        <f t="shared" si="128"/>
        <v>0</v>
      </c>
      <c r="DZ120">
        <v>2.76</v>
      </c>
      <c r="EA120">
        <f t="shared" si="129"/>
        <v>0.4</v>
      </c>
      <c r="EB120">
        <v>1.1000000000000001</v>
      </c>
      <c r="EC120">
        <f t="shared" si="130"/>
        <v>0</v>
      </c>
      <c r="ED120" t="e">
        <f t="shared" si="131"/>
        <v>#DIV/0!</v>
      </c>
      <c r="EE120">
        <f t="shared" si="132"/>
        <v>0</v>
      </c>
      <c r="EF120">
        <f t="shared" si="133"/>
        <v>0</v>
      </c>
      <c r="EG120">
        <v>0.40500000000000003</v>
      </c>
      <c r="EH120">
        <v>1</v>
      </c>
      <c r="EI120">
        <f t="shared" si="134"/>
        <v>0</v>
      </c>
      <c r="EJ120" t="e">
        <f t="shared" si="135"/>
        <v>#DIV/0!</v>
      </c>
      <c r="EK120">
        <f t="shared" si="136"/>
        <v>0</v>
      </c>
      <c r="EL120">
        <f t="shared" si="137"/>
        <v>0</v>
      </c>
      <c r="EM120">
        <f t="shared" si="138"/>
        <v>0.3</v>
      </c>
      <c r="EN120">
        <f>1</f>
        <v>1</v>
      </c>
      <c r="EO120">
        <f t="shared" si="139"/>
        <v>0</v>
      </c>
      <c r="EP120" t="e">
        <f t="shared" si="140"/>
        <v>#DIV/0!</v>
      </c>
      <c r="EQ120" t="e">
        <f t="shared" si="141"/>
        <v>#DIV/0!</v>
      </c>
      <c r="ER120" t="e">
        <f t="shared" si="142"/>
        <v>#DIV/0!</v>
      </c>
      <c r="ES120" t="e">
        <f t="shared" si="143"/>
        <v>#DIV/0!</v>
      </c>
      <c r="ET120" t="e">
        <f t="shared" si="144"/>
        <v>#DIV/0!</v>
      </c>
      <c r="EU120" s="16">
        <f t="shared" si="145"/>
        <v>0</v>
      </c>
      <c r="EV120">
        <f t="shared" si="173"/>
        <v>0</v>
      </c>
      <c r="EW120" t="e">
        <f t="shared" si="146"/>
        <v>#DIV/0!</v>
      </c>
      <c r="EX120" t="e">
        <f t="shared" si="174"/>
        <v>#DIV/0!</v>
      </c>
      <c r="EY120" t="e">
        <f t="shared" si="147"/>
        <v>#DIV/0!</v>
      </c>
      <c r="EZ120" s="10" t="e">
        <f t="shared" si="148"/>
        <v>#DIV/0!</v>
      </c>
      <c r="FA120" s="1" t="e">
        <f t="shared" si="149"/>
        <v>#DIV/0!</v>
      </c>
      <c r="FB120" s="1" t="e">
        <f t="shared" si="150"/>
        <v>#DIV/0!</v>
      </c>
      <c r="FC120" s="1" t="e">
        <f t="shared" si="151"/>
        <v>#DIV/0!</v>
      </c>
      <c r="FG120" t="e">
        <f t="shared" si="152"/>
        <v>#DIV/0!</v>
      </c>
      <c r="FH120" t="e">
        <f t="shared" si="175"/>
        <v>#DIV/0!</v>
      </c>
      <c r="FI120" t="e">
        <f t="shared" si="153"/>
        <v>#DIV/0!</v>
      </c>
      <c r="FJ120" t="e">
        <f t="shared" si="154"/>
        <v>#DIV/0!</v>
      </c>
      <c r="FK120" s="7" t="e">
        <f t="shared" si="155"/>
        <v>#DIV/0!</v>
      </c>
      <c r="FL120" t="e">
        <f t="shared" si="156"/>
        <v>#DIV/0!</v>
      </c>
      <c r="FM120" t="e">
        <f t="shared" si="157"/>
        <v>#DIV/0!</v>
      </c>
      <c r="FO120" s="9" t="e">
        <f t="shared" si="158"/>
        <v>#DIV/0!</v>
      </c>
      <c r="FP120" s="9" t="e">
        <f t="shared" si="159"/>
        <v>#DIV/0!</v>
      </c>
      <c r="FS120" t="e">
        <f t="shared" si="160"/>
        <v>#DIV/0!</v>
      </c>
      <c r="FT120" t="e">
        <f t="shared" si="161"/>
        <v>#DIV/0!</v>
      </c>
      <c r="FW120" s="15" t="e">
        <f t="shared" si="162"/>
        <v>#DIV/0!</v>
      </c>
      <c r="FY120" s="15">
        <f t="shared" si="163"/>
        <v>0</v>
      </c>
      <c r="FZ120" s="15" t="e">
        <f t="shared" si="164"/>
        <v>#DIV/0!</v>
      </c>
      <c r="GB120" t="e">
        <f t="shared" si="165"/>
        <v>#DIV/0!</v>
      </c>
      <c r="GC120" t="e">
        <f t="shared" si="166"/>
        <v>#DIV/0!</v>
      </c>
      <c r="GD120" t="e">
        <f t="shared" si="167"/>
        <v>#DIV/0!</v>
      </c>
      <c r="GE120" t="e">
        <f t="shared" si="168"/>
        <v>#DIV/0!</v>
      </c>
      <c r="GF120" s="8" t="e">
        <f t="shared" si="169"/>
        <v>#DIV/0!</v>
      </c>
      <c r="GH120" s="5" t="e">
        <f t="shared" si="170"/>
        <v>#DIV/0!</v>
      </c>
      <c r="GJ120" s="11" t="e">
        <f t="shared" si="171"/>
        <v>#DIV/0!</v>
      </c>
      <c r="GK120" s="11" t="e">
        <f t="shared" si="172"/>
        <v>#DIV/0!</v>
      </c>
    </row>
    <row r="121" spans="1:193" x14ac:dyDescent="0.15">
      <c r="A121" s="17"/>
      <c r="P121" s="4"/>
      <c r="DK121" s="1" t="e">
        <f t="shared" si="119"/>
        <v>#DIV/0!</v>
      </c>
      <c r="DL121">
        <v>11.64</v>
      </c>
      <c r="DM121">
        <f t="shared" si="120"/>
        <v>0</v>
      </c>
      <c r="DN121" s="29">
        <v>0.122</v>
      </c>
      <c r="DO121">
        <v>0.48</v>
      </c>
      <c r="DP121">
        <v>1.1499999999999999</v>
      </c>
      <c r="DQ121">
        <f t="shared" si="121"/>
        <v>0</v>
      </c>
      <c r="DR121" t="e">
        <f t="shared" si="122"/>
        <v>#DIV/0!</v>
      </c>
      <c r="DS121">
        <f t="shared" si="123"/>
        <v>0</v>
      </c>
      <c r="DT121">
        <v>0.28899999999999998</v>
      </c>
      <c r="DU121">
        <f t="shared" si="124"/>
        <v>0.48</v>
      </c>
      <c r="DV121">
        <f t="shared" si="125"/>
        <v>1.1299999999999999</v>
      </c>
      <c r="DW121">
        <f t="shared" si="126"/>
        <v>0</v>
      </c>
      <c r="DX121" t="e">
        <f t="shared" si="127"/>
        <v>#DIV/0!</v>
      </c>
      <c r="DY121">
        <f t="shared" si="128"/>
        <v>0</v>
      </c>
      <c r="DZ121">
        <v>2.76</v>
      </c>
      <c r="EA121">
        <f t="shared" si="129"/>
        <v>0.4</v>
      </c>
      <c r="EB121">
        <v>1.1000000000000001</v>
      </c>
      <c r="EC121">
        <f t="shared" si="130"/>
        <v>0</v>
      </c>
      <c r="ED121" t="e">
        <f t="shared" si="131"/>
        <v>#DIV/0!</v>
      </c>
      <c r="EE121">
        <f t="shared" si="132"/>
        <v>0</v>
      </c>
      <c r="EF121">
        <f t="shared" si="133"/>
        <v>0</v>
      </c>
      <c r="EG121">
        <v>0.40500000000000003</v>
      </c>
      <c r="EH121">
        <v>1</v>
      </c>
      <c r="EI121">
        <f t="shared" si="134"/>
        <v>0</v>
      </c>
      <c r="EJ121" t="e">
        <f t="shared" si="135"/>
        <v>#DIV/0!</v>
      </c>
      <c r="EK121">
        <f t="shared" si="136"/>
        <v>0</v>
      </c>
      <c r="EL121">
        <f t="shared" si="137"/>
        <v>0</v>
      </c>
      <c r="EM121">
        <f t="shared" si="138"/>
        <v>0.3</v>
      </c>
      <c r="EN121">
        <f>1</f>
        <v>1</v>
      </c>
      <c r="EO121">
        <f t="shared" si="139"/>
        <v>0</v>
      </c>
      <c r="EP121" t="e">
        <f t="shared" si="140"/>
        <v>#DIV/0!</v>
      </c>
      <c r="EQ121" t="e">
        <f t="shared" si="141"/>
        <v>#DIV/0!</v>
      </c>
      <c r="ER121" t="e">
        <f t="shared" si="142"/>
        <v>#DIV/0!</v>
      </c>
      <c r="ES121" t="e">
        <f t="shared" si="143"/>
        <v>#DIV/0!</v>
      </c>
      <c r="ET121" t="e">
        <f t="shared" si="144"/>
        <v>#DIV/0!</v>
      </c>
      <c r="EU121" s="16">
        <f t="shared" si="145"/>
        <v>0</v>
      </c>
      <c r="EV121">
        <f t="shared" si="173"/>
        <v>0</v>
      </c>
      <c r="EW121" t="e">
        <f t="shared" si="146"/>
        <v>#DIV/0!</v>
      </c>
      <c r="EX121" t="e">
        <f t="shared" si="174"/>
        <v>#DIV/0!</v>
      </c>
      <c r="EY121" t="e">
        <f t="shared" si="147"/>
        <v>#DIV/0!</v>
      </c>
      <c r="EZ121" s="10" t="e">
        <f t="shared" si="148"/>
        <v>#DIV/0!</v>
      </c>
      <c r="FA121" s="1" t="e">
        <f t="shared" si="149"/>
        <v>#DIV/0!</v>
      </c>
      <c r="FB121" s="1" t="e">
        <f t="shared" si="150"/>
        <v>#DIV/0!</v>
      </c>
      <c r="FC121" s="1" t="e">
        <f t="shared" si="151"/>
        <v>#DIV/0!</v>
      </c>
      <c r="FG121" t="e">
        <f t="shared" si="152"/>
        <v>#DIV/0!</v>
      </c>
      <c r="FH121" t="e">
        <f t="shared" si="175"/>
        <v>#DIV/0!</v>
      </c>
      <c r="FI121" t="e">
        <f t="shared" si="153"/>
        <v>#DIV/0!</v>
      </c>
      <c r="FJ121" t="e">
        <f t="shared" si="154"/>
        <v>#DIV/0!</v>
      </c>
      <c r="FK121" s="7" t="e">
        <f t="shared" si="155"/>
        <v>#DIV/0!</v>
      </c>
      <c r="FL121" t="e">
        <f t="shared" si="156"/>
        <v>#DIV/0!</v>
      </c>
      <c r="FM121" t="e">
        <f t="shared" si="157"/>
        <v>#DIV/0!</v>
      </c>
      <c r="FO121" s="9" t="e">
        <f t="shared" si="158"/>
        <v>#DIV/0!</v>
      </c>
      <c r="FP121" s="9" t="e">
        <f t="shared" si="159"/>
        <v>#DIV/0!</v>
      </c>
      <c r="FS121" t="e">
        <f t="shared" si="160"/>
        <v>#DIV/0!</v>
      </c>
      <c r="FT121" t="e">
        <f t="shared" si="161"/>
        <v>#DIV/0!</v>
      </c>
      <c r="FW121" s="15" t="e">
        <f t="shared" si="162"/>
        <v>#DIV/0!</v>
      </c>
      <c r="FY121" s="15">
        <f t="shared" si="163"/>
        <v>0</v>
      </c>
      <c r="FZ121" s="15" t="e">
        <f t="shared" si="164"/>
        <v>#DIV/0!</v>
      </c>
      <c r="GB121" t="e">
        <f t="shared" si="165"/>
        <v>#DIV/0!</v>
      </c>
      <c r="GC121" t="e">
        <f t="shared" si="166"/>
        <v>#DIV/0!</v>
      </c>
      <c r="GD121" t="e">
        <f t="shared" si="167"/>
        <v>#DIV/0!</v>
      </c>
      <c r="GE121" t="e">
        <f t="shared" si="168"/>
        <v>#DIV/0!</v>
      </c>
      <c r="GF121" s="8" t="e">
        <f t="shared" si="169"/>
        <v>#DIV/0!</v>
      </c>
      <c r="GH121" s="5" t="e">
        <f t="shared" si="170"/>
        <v>#DIV/0!</v>
      </c>
      <c r="GJ121" s="11" t="e">
        <f t="shared" si="171"/>
        <v>#DIV/0!</v>
      </c>
      <c r="GK121" s="11" t="e">
        <f t="shared" si="172"/>
        <v>#DIV/0!</v>
      </c>
    </row>
    <row r="122" spans="1:193" x14ac:dyDescent="0.15">
      <c r="A122" s="17"/>
      <c r="P122" s="4"/>
      <c r="DK122" s="1" t="e">
        <f t="shared" si="119"/>
        <v>#DIV/0!</v>
      </c>
      <c r="DL122">
        <v>11.64</v>
      </c>
      <c r="DM122">
        <f t="shared" si="120"/>
        <v>0</v>
      </c>
      <c r="DN122" s="29">
        <v>0.122</v>
      </c>
      <c r="DO122">
        <v>0.48</v>
      </c>
      <c r="DP122">
        <v>1.1499999999999999</v>
      </c>
      <c r="DQ122">
        <f t="shared" si="121"/>
        <v>0</v>
      </c>
      <c r="DR122" t="e">
        <f t="shared" si="122"/>
        <v>#DIV/0!</v>
      </c>
      <c r="DS122">
        <f t="shared" si="123"/>
        <v>0</v>
      </c>
      <c r="DT122">
        <v>0.28899999999999998</v>
      </c>
      <c r="DU122">
        <f t="shared" si="124"/>
        <v>0.48</v>
      </c>
      <c r="DV122">
        <f t="shared" si="125"/>
        <v>1.1299999999999999</v>
      </c>
      <c r="DW122">
        <f t="shared" si="126"/>
        <v>0</v>
      </c>
      <c r="DX122" t="e">
        <f t="shared" si="127"/>
        <v>#DIV/0!</v>
      </c>
      <c r="DY122">
        <f t="shared" si="128"/>
        <v>0</v>
      </c>
      <c r="DZ122">
        <v>2.76</v>
      </c>
      <c r="EA122">
        <f t="shared" si="129"/>
        <v>0.4</v>
      </c>
      <c r="EB122">
        <v>1.1000000000000001</v>
      </c>
      <c r="EC122">
        <f t="shared" si="130"/>
        <v>0</v>
      </c>
      <c r="ED122" t="e">
        <f t="shared" si="131"/>
        <v>#DIV/0!</v>
      </c>
      <c r="EE122">
        <f t="shared" si="132"/>
        <v>0</v>
      </c>
      <c r="EF122">
        <f t="shared" si="133"/>
        <v>0</v>
      </c>
      <c r="EG122">
        <v>0.40500000000000003</v>
      </c>
      <c r="EH122">
        <v>1</v>
      </c>
      <c r="EI122">
        <f t="shared" si="134"/>
        <v>0</v>
      </c>
      <c r="EJ122" t="e">
        <f t="shared" si="135"/>
        <v>#DIV/0!</v>
      </c>
      <c r="EK122">
        <f t="shared" si="136"/>
        <v>0</v>
      </c>
      <c r="EL122">
        <f t="shared" si="137"/>
        <v>0</v>
      </c>
      <c r="EM122">
        <f t="shared" si="138"/>
        <v>0.3</v>
      </c>
      <c r="EN122">
        <f>1</f>
        <v>1</v>
      </c>
      <c r="EO122">
        <f t="shared" si="139"/>
        <v>0</v>
      </c>
      <c r="EP122" t="e">
        <f t="shared" si="140"/>
        <v>#DIV/0!</v>
      </c>
      <c r="EQ122" t="e">
        <f t="shared" si="141"/>
        <v>#DIV/0!</v>
      </c>
      <c r="ER122" t="e">
        <f t="shared" si="142"/>
        <v>#DIV/0!</v>
      </c>
      <c r="ES122" t="e">
        <f t="shared" si="143"/>
        <v>#DIV/0!</v>
      </c>
      <c r="ET122" t="e">
        <f t="shared" si="144"/>
        <v>#DIV/0!</v>
      </c>
      <c r="EU122" s="16">
        <f t="shared" si="145"/>
        <v>0</v>
      </c>
      <c r="EV122">
        <f t="shared" si="173"/>
        <v>0</v>
      </c>
      <c r="EW122" t="e">
        <f t="shared" si="146"/>
        <v>#DIV/0!</v>
      </c>
      <c r="EX122" t="e">
        <f t="shared" si="174"/>
        <v>#DIV/0!</v>
      </c>
      <c r="EY122" t="e">
        <f t="shared" si="147"/>
        <v>#DIV/0!</v>
      </c>
      <c r="EZ122" s="10" t="e">
        <f t="shared" si="148"/>
        <v>#DIV/0!</v>
      </c>
      <c r="FA122" s="1" t="e">
        <f t="shared" si="149"/>
        <v>#DIV/0!</v>
      </c>
      <c r="FB122" s="1" t="e">
        <f t="shared" si="150"/>
        <v>#DIV/0!</v>
      </c>
      <c r="FC122" s="1" t="e">
        <f t="shared" si="151"/>
        <v>#DIV/0!</v>
      </c>
      <c r="FG122" t="e">
        <f t="shared" si="152"/>
        <v>#DIV/0!</v>
      </c>
      <c r="FH122" t="e">
        <f t="shared" si="175"/>
        <v>#DIV/0!</v>
      </c>
      <c r="FI122" t="e">
        <f t="shared" si="153"/>
        <v>#DIV/0!</v>
      </c>
      <c r="FJ122" t="e">
        <f t="shared" si="154"/>
        <v>#DIV/0!</v>
      </c>
      <c r="FK122" s="7" t="e">
        <f t="shared" si="155"/>
        <v>#DIV/0!</v>
      </c>
      <c r="FL122" t="e">
        <f t="shared" si="156"/>
        <v>#DIV/0!</v>
      </c>
      <c r="FM122" t="e">
        <f t="shared" si="157"/>
        <v>#DIV/0!</v>
      </c>
      <c r="FO122" s="9" t="e">
        <f t="shared" si="158"/>
        <v>#DIV/0!</v>
      </c>
      <c r="FP122" s="9" t="e">
        <f t="shared" si="159"/>
        <v>#DIV/0!</v>
      </c>
      <c r="FS122" t="e">
        <f t="shared" si="160"/>
        <v>#DIV/0!</v>
      </c>
      <c r="FT122" t="e">
        <f t="shared" si="161"/>
        <v>#DIV/0!</v>
      </c>
      <c r="FW122" s="15" t="e">
        <f t="shared" si="162"/>
        <v>#DIV/0!</v>
      </c>
      <c r="FY122" s="15">
        <f t="shared" si="163"/>
        <v>0</v>
      </c>
      <c r="FZ122" s="15" t="e">
        <f t="shared" si="164"/>
        <v>#DIV/0!</v>
      </c>
      <c r="GB122" t="e">
        <f t="shared" si="165"/>
        <v>#DIV/0!</v>
      </c>
      <c r="GC122" t="e">
        <f t="shared" si="166"/>
        <v>#DIV/0!</v>
      </c>
      <c r="GD122" t="e">
        <f t="shared" si="167"/>
        <v>#DIV/0!</v>
      </c>
      <c r="GE122" t="e">
        <f t="shared" si="168"/>
        <v>#DIV/0!</v>
      </c>
      <c r="GF122" s="8" t="e">
        <f t="shared" si="169"/>
        <v>#DIV/0!</v>
      </c>
      <c r="GH122" s="5" t="e">
        <f t="shared" si="170"/>
        <v>#DIV/0!</v>
      </c>
      <c r="GJ122" s="11" t="e">
        <f t="shared" si="171"/>
        <v>#DIV/0!</v>
      </c>
      <c r="GK122" s="11" t="e">
        <f t="shared" si="172"/>
        <v>#DIV/0!</v>
      </c>
    </row>
    <row r="123" spans="1:193" x14ac:dyDescent="0.15">
      <c r="A123" s="17"/>
      <c r="P123" s="4"/>
      <c r="DK123" s="1" t="e">
        <f t="shared" si="119"/>
        <v>#DIV/0!</v>
      </c>
      <c r="DL123">
        <v>11.64</v>
      </c>
      <c r="DM123">
        <f t="shared" si="120"/>
        <v>0</v>
      </c>
      <c r="DN123" s="29">
        <v>0.122</v>
      </c>
      <c r="DO123">
        <v>0.48</v>
      </c>
      <c r="DP123">
        <v>1.1499999999999999</v>
      </c>
      <c r="DQ123">
        <f t="shared" si="121"/>
        <v>0</v>
      </c>
      <c r="DR123" t="e">
        <f t="shared" si="122"/>
        <v>#DIV/0!</v>
      </c>
      <c r="DS123">
        <f t="shared" si="123"/>
        <v>0</v>
      </c>
      <c r="DT123">
        <v>0.28899999999999998</v>
      </c>
      <c r="DU123">
        <f t="shared" si="124"/>
        <v>0.48</v>
      </c>
      <c r="DV123">
        <f t="shared" si="125"/>
        <v>1.1299999999999999</v>
      </c>
      <c r="DW123">
        <f t="shared" si="126"/>
        <v>0</v>
      </c>
      <c r="DX123" t="e">
        <f t="shared" si="127"/>
        <v>#DIV/0!</v>
      </c>
      <c r="DY123">
        <f t="shared" si="128"/>
        <v>0</v>
      </c>
      <c r="DZ123">
        <v>2.76</v>
      </c>
      <c r="EA123">
        <f t="shared" si="129"/>
        <v>0.4</v>
      </c>
      <c r="EB123">
        <v>1.1000000000000001</v>
      </c>
      <c r="EC123">
        <f t="shared" si="130"/>
        <v>0</v>
      </c>
      <c r="ED123" t="e">
        <f t="shared" si="131"/>
        <v>#DIV/0!</v>
      </c>
      <c r="EE123">
        <f t="shared" si="132"/>
        <v>0</v>
      </c>
      <c r="EF123">
        <f t="shared" si="133"/>
        <v>0</v>
      </c>
      <c r="EG123">
        <v>0.40500000000000003</v>
      </c>
      <c r="EH123">
        <v>1</v>
      </c>
      <c r="EI123">
        <f t="shared" si="134"/>
        <v>0</v>
      </c>
      <c r="EJ123" t="e">
        <f t="shared" si="135"/>
        <v>#DIV/0!</v>
      </c>
      <c r="EK123">
        <f t="shared" si="136"/>
        <v>0</v>
      </c>
      <c r="EL123">
        <f t="shared" si="137"/>
        <v>0</v>
      </c>
      <c r="EM123">
        <f t="shared" si="138"/>
        <v>0.3</v>
      </c>
      <c r="EN123">
        <f>1</f>
        <v>1</v>
      </c>
      <c r="EO123">
        <f t="shared" si="139"/>
        <v>0</v>
      </c>
      <c r="EP123" t="e">
        <f t="shared" si="140"/>
        <v>#DIV/0!</v>
      </c>
      <c r="EQ123" t="e">
        <f t="shared" si="141"/>
        <v>#DIV/0!</v>
      </c>
      <c r="ER123" t="e">
        <f t="shared" si="142"/>
        <v>#DIV/0!</v>
      </c>
      <c r="ES123" t="e">
        <f t="shared" si="143"/>
        <v>#DIV/0!</v>
      </c>
      <c r="ET123" t="e">
        <f t="shared" si="144"/>
        <v>#DIV/0!</v>
      </c>
      <c r="EU123" s="16">
        <f t="shared" si="145"/>
        <v>0</v>
      </c>
      <c r="EV123">
        <f t="shared" si="173"/>
        <v>0</v>
      </c>
      <c r="EW123" t="e">
        <f t="shared" si="146"/>
        <v>#DIV/0!</v>
      </c>
      <c r="EX123" t="e">
        <f t="shared" si="174"/>
        <v>#DIV/0!</v>
      </c>
      <c r="EY123" t="e">
        <f t="shared" si="147"/>
        <v>#DIV/0!</v>
      </c>
      <c r="EZ123" s="10" t="e">
        <f t="shared" si="148"/>
        <v>#DIV/0!</v>
      </c>
      <c r="FA123" s="1" t="e">
        <f t="shared" si="149"/>
        <v>#DIV/0!</v>
      </c>
      <c r="FB123" s="1" t="e">
        <f t="shared" si="150"/>
        <v>#DIV/0!</v>
      </c>
      <c r="FC123" s="1" t="e">
        <f t="shared" si="151"/>
        <v>#DIV/0!</v>
      </c>
      <c r="FG123" t="e">
        <f t="shared" si="152"/>
        <v>#DIV/0!</v>
      </c>
      <c r="FH123" t="e">
        <f t="shared" si="175"/>
        <v>#DIV/0!</v>
      </c>
      <c r="FI123" t="e">
        <f t="shared" si="153"/>
        <v>#DIV/0!</v>
      </c>
      <c r="FJ123" t="e">
        <f t="shared" si="154"/>
        <v>#DIV/0!</v>
      </c>
      <c r="FK123" s="7" t="e">
        <f t="shared" si="155"/>
        <v>#DIV/0!</v>
      </c>
      <c r="FL123" t="e">
        <f t="shared" si="156"/>
        <v>#DIV/0!</v>
      </c>
      <c r="FM123" t="e">
        <f t="shared" si="157"/>
        <v>#DIV/0!</v>
      </c>
      <c r="FO123" s="9" t="e">
        <f t="shared" si="158"/>
        <v>#DIV/0!</v>
      </c>
      <c r="FP123" s="9" t="e">
        <f t="shared" si="159"/>
        <v>#DIV/0!</v>
      </c>
      <c r="FS123" t="e">
        <f t="shared" si="160"/>
        <v>#DIV/0!</v>
      </c>
      <c r="FT123" t="e">
        <f t="shared" si="161"/>
        <v>#DIV/0!</v>
      </c>
      <c r="FW123" s="15" t="e">
        <f t="shared" si="162"/>
        <v>#DIV/0!</v>
      </c>
      <c r="FY123" s="15">
        <f t="shared" si="163"/>
        <v>0</v>
      </c>
      <c r="FZ123" s="15" t="e">
        <f t="shared" si="164"/>
        <v>#DIV/0!</v>
      </c>
      <c r="GB123" t="e">
        <f t="shared" si="165"/>
        <v>#DIV/0!</v>
      </c>
      <c r="GC123" t="e">
        <f t="shared" si="166"/>
        <v>#DIV/0!</v>
      </c>
      <c r="GD123" t="e">
        <f t="shared" si="167"/>
        <v>#DIV/0!</v>
      </c>
      <c r="GE123" t="e">
        <f t="shared" si="168"/>
        <v>#DIV/0!</v>
      </c>
      <c r="GF123" s="8" t="e">
        <f t="shared" si="169"/>
        <v>#DIV/0!</v>
      </c>
      <c r="GH123" s="5" t="e">
        <f t="shared" si="170"/>
        <v>#DIV/0!</v>
      </c>
      <c r="GJ123" s="11" t="e">
        <f t="shared" si="171"/>
        <v>#DIV/0!</v>
      </c>
      <c r="GK123" s="11" t="e">
        <f t="shared" si="172"/>
        <v>#DIV/0!</v>
      </c>
    </row>
    <row r="124" spans="1:193" x14ac:dyDescent="0.15">
      <c r="A124" s="17"/>
      <c r="P124" s="4"/>
      <c r="DK124" s="1" t="e">
        <f t="shared" si="119"/>
        <v>#DIV/0!</v>
      </c>
      <c r="DL124">
        <v>11.64</v>
      </c>
      <c r="DM124">
        <f t="shared" si="120"/>
        <v>0</v>
      </c>
      <c r="DN124" s="29">
        <v>0.122</v>
      </c>
      <c r="DO124">
        <v>0.48</v>
      </c>
      <c r="DP124">
        <v>1.1499999999999999</v>
      </c>
      <c r="DQ124">
        <f t="shared" si="121"/>
        <v>0</v>
      </c>
      <c r="DR124" t="e">
        <f t="shared" si="122"/>
        <v>#DIV/0!</v>
      </c>
      <c r="DS124">
        <f t="shared" si="123"/>
        <v>0</v>
      </c>
      <c r="DT124">
        <v>0.28899999999999998</v>
      </c>
      <c r="DU124">
        <f t="shared" si="124"/>
        <v>0.48</v>
      </c>
      <c r="DV124">
        <f t="shared" si="125"/>
        <v>1.1299999999999999</v>
      </c>
      <c r="DW124">
        <f t="shared" si="126"/>
        <v>0</v>
      </c>
      <c r="DX124" t="e">
        <f t="shared" si="127"/>
        <v>#DIV/0!</v>
      </c>
      <c r="DY124">
        <f t="shared" si="128"/>
        <v>0</v>
      </c>
      <c r="DZ124">
        <v>2.76</v>
      </c>
      <c r="EA124">
        <f t="shared" si="129"/>
        <v>0.4</v>
      </c>
      <c r="EB124">
        <v>1.1000000000000001</v>
      </c>
      <c r="EC124">
        <f t="shared" si="130"/>
        <v>0</v>
      </c>
      <c r="ED124" t="e">
        <f t="shared" si="131"/>
        <v>#DIV/0!</v>
      </c>
      <c r="EE124">
        <f t="shared" si="132"/>
        <v>0</v>
      </c>
      <c r="EF124">
        <f t="shared" si="133"/>
        <v>0</v>
      </c>
      <c r="EG124">
        <v>0.40500000000000003</v>
      </c>
      <c r="EH124">
        <v>1</v>
      </c>
      <c r="EI124">
        <f t="shared" si="134"/>
        <v>0</v>
      </c>
      <c r="EJ124" t="e">
        <f t="shared" si="135"/>
        <v>#DIV/0!</v>
      </c>
      <c r="EK124">
        <f t="shared" si="136"/>
        <v>0</v>
      </c>
      <c r="EL124">
        <f t="shared" si="137"/>
        <v>0</v>
      </c>
      <c r="EM124">
        <f t="shared" si="138"/>
        <v>0.3</v>
      </c>
      <c r="EN124">
        <f>1</f>
        <v>1</v>
      </c>
      <c r="EO124">
        <f t="shared" si="139"/>
        <v>0</v>
      </c>
      <c r="EP124" t="e">
        <f t="shared" si="140"/>
        <v>#DIV/0!</v>
      </c>
      <c r="EQ124" t="e">
        <f t="shared" si="141"/>
        <v>#DIV/0!</v>
      </c>
      <c r="ER124" t="e">
        <f t="shared" si="142"/>
        <v>#DIV/0!</v>
      </c>
      <c r="ES124" t="e">
        <f t="shared" si="143"/>
        <v>#DIV/0!</v>
      </c>
      <c r="ET124" t="e">
        <f t="shared" si="144"/>
        <v>#DIV/0!</v>
      </c>
      <c r="EU124" s="16">
        <f t="shared" si="145"/>
        <v>0</v>
      </c>
      <c r="EV124">
        <f t="shared" si="173"/>
        <v>0</v>
      </c>
      <c r="EW124" t="e">
        <f t="shared" si="146"/>
        <v>#DIV/0!</v>
      </c>
      <c r="EX124" t="e">
        <f t="shared" si="174"/>
        <v>#DIV/0!</v>
      </c>
      <c r="EY124" t="e">
        <f t="shared" si="147"/>
        <v>#DIV/0!</v>
      </c>
      <c r="EZ124" s="10" t="e">
        <f t="shared" si="148"/>
        <v>#DIV/0!</v>
      </c>
      <c r="FA124" s="1" t="e">
        <f t="shared" si="149"/>
        <v>#DIV/0!</v>
      </c>
      <c r="FB124" s="1" t="e">
        <f t="shared" si="150"/>
        <v>#DIV/0!</v>
      </c>
      <c r="FC124" s="1" t="e">
        <f t="shared" si="151"/>
        <v>#DIV/0!</v>
      </c>
      <c r="FG124" t="e">
        <f t="shared" si="152"/>
        <v>#DIV/0!</v>
      </c>
      <c r="FH124" t="e">
        <f t="shared" si="175"/>
        <v>#DIV/0!</v>
      </c>
      <c r="FI124" t="e">
        <f t="shared" si="153"/>
        <v>#DIV/0!</v>
      </c>
      <c r="FJ124" t="e">
        <f t="shared" si="154"/>
        <v>#DIV/0!</v>
      </c>
      <c r="FK124" s="7" t="e">
        <f t="shared" si="155"/>
        <v>#DIV/0!</v>
      </c>
      <c r="FL124" t="e">
        <f t="shared" si="156"/>
        <v>#DIV/0!</v>
      </c>
      <c r="FM124" t="e">
        <f t="shared" si="157"/>
        <v>#DIV/0!</v>
      </c>
      <c r="FO124" s="9" t="e">
        <f t="shared" si="158"/>
        <v>#DIV/0!</v>
      </c>
      <c r="FP124" s="9" t="e">
        <f t="shared" si="159"/>
        <v>#DIV/0!</v>
      </c>
      <c r="FS124" t="e">
        <f t="shared" si="160"/>
        <v>#DIV/0!</v>
      </c>
      <c r="FT124" t="e">
        <f t="shared" si="161"/>
        <v>#DIV/0!</v>
      </c>
      <c r="FW124" s="15" t="e">
        <f t="shared" si="162"/>
        <v>#DIV/0!</v>
      </c>
      <c r="FY124" s="15">
        <f t="shared" si="163"/>
        <v>0</v>
      </c>
      <c r="FZ124" s="15" t="e">
        <f t="shared" si="164"/>
        <v>#DIV/0!</v>
      </c>
      <c r="GB124" t="e">
        <f t="shared" si="165"/>
        <v>#DIV/0!</v>
      </c>
      <c r="GC124" t="e">
        <f t="shared" si="166"/>
        <v>#DIV/0!</v>
      </c>
      <c r="GD124" t="e">
        <f t="shared" si="167"/>
        <v>#DIV/0!</v>
      </c>
      <c r="GE124" t="e">
        <f t="shared" si="168"/>
        <v>#DIV/0!</v>
      </c>
      <c r="GF124" s="8" t="e">
        <f t="shared" si="169"/>
        <v>#DIV/0!</v>
      </c>
      <c r="GH124" s="5" t="e">
        <f t="shared" si="170"/>
        <v>#DIV/0!</v>
      </c>
      <c r="GJ124" s="11" t="e">
        <f t="shared" si="171"/>
        <v>#DIV/0!</v>
      </c>
      <c r="GK124" s="11" t="e">
        <f t="shared" si="172"/>
        <v>#DIV/0!</v>
      </c>
    </row>
    <row r="125" spans="1:193" x14ac:dyDescent="0.15">
      <c r="A125" s="17"/>
      <c r="P125" s="4"/>
      <c r="DK125" s="1" t="e">
        <f t="shared" si="119"/>
        <v>#DIV/0!</v>
      </c>
      <c r="DL125">
        <v>11.64</v>
      </c>
      <c r="DM125">
        <f t="shared" si="120"/>
        <v>0</v>
      </c>
      <c r="DN125" s="29">
        <v>0.122</v>
      </c>
      <c r="DO125">
        <v>0.48</v>
      </c>
      <c r="DP125">
        <v>1.1499999999999999</v>
      </c>
      <c r="DQ125">
        <f t="shared" si="121"/>
        <v>0</v>
      </c>
      <c r="DR125" t="e">
        <f t="shared" si="122"/>
        <v>#DIV/0!</v>
      </c>
      <c r="DS125">
        <f t="shared" si="123"/>
        <v>0</v>
      </c>
      <c r="DT125">
        <v>0.28899999999999998</v>
      </c>
      <c r="DU125">
        <f t="shared" si="124"/>
        <v>0.48</v>
      </c>
      <c r="DV125">
        <f t="shared" si="125"/>
        <v>1.1299999999999999</v>
      </c>
      <c r="DW125">
        <f t="shared" si="126"/>
        <v>0</v>
      </c>
      <c r="DX125" t="e">
        <f t="shared" si="127"/>
        <v>#DIV/0!</v>
      </c>
      <c r="DY125">
        <f t="shared" si="128"/>
        <v>0</v>
      </c>
      <c r="DZ125">
        <v>2.76</v>
      </c>
      <c r="EA125">
        <f t="shared" si="129"/>
        <v>0.4</v>
      </c>
      <c r="EB125">
        <v>1.1000000000000001</v>
      </c>
      <c r="EC125">
        <f t="shared" si="130"/>
        <v>0</v>
      </c>
      <c r="ED125" t="e">
        <f t="shared" si="131"/>
        <v>#DIV/0!</v>
      </c>
      <c r="EE125">
        <f t="shared" si="132"/>
        <v>0</v>
      </c>
      <c r="EF125">
        <f t="shared" si="133"/>
        <v>0</v>
      </c>
      <c r="EG125">
        <v>0.40500000000000003</v>
      </c>
      <c r="EH125">
        <v>1</v>
      </c>
      <c r="EI125">
        <f t="shared" si="134"/>
        <v>0</v>
      </c>
      <c r="EJ125" t="e">
        <f t="shared" si="135"/>
        <v>#DIV/0!</v>
      </c>
      <c r="EK125">
        <f t="shared" si="136"/>
        <v>0</v>
      </c>
      <c r="EL125">
        <f t="shared" si="137"/>
        <v>0</v>
      </c>
      <c r="EM125">
        <f t="shared" si="138"/>
        <v>0.3</v>
      </c>
      <c r="EN125">
        <f>1</f>
        <v>1</v>
      </c>
      <c r="EO125">
        <f t="shared" si="139"/>
        <v>0</v>
      </c>
      <c r="EP125" t="e">
        <f t="shared" si="140"/>
        <v>#DIV/0!</v>
      </c>
      <c r="EQ125" t="e">
        <f t="shared" si="141"/>
        <v>#DIV/0!</v>
      </c>
      <c r="ER125" t="e">
        <f t="shared" si="142"/>
        <v>#DIV/0!</v>
      </c>
      <c r="ES125" t="e">
        <f t="shared" si="143"/>
        <v>#DIV/0!</v>
      </c>
      <c r="ET125" t="e">
        <f t="shared" si="144"/>
        <v>#DIV/0!</v>
      </c>
      <c r="EU125" s="16">
        <f t="shared" si="145"/>
        <v>0</v>
      </c>
      <c r="EV125">
        <f t="shared" si="173"/>
        <v>0</v>
      </c>
      <c r="EW125" t="e">
        <f t="shared" si="146"/>
        <v>#DIV/0!</v>
      </c>
      <c r="EX125" t="e">
        <f t="shared" si="174"/>
        <v>#DIV/0!</v>
      </c>
      <c r="EY125" t="e">
        <f t="shared" si="147"/>
        <v>#DIV/0!</v>
      </c>
      <c r="EZ125" s="10" t="e">
        <f t="shared" si="148"/>
        <v>#DIV/0!</v>
      </c>
      <c r="FA125" s="1" t="e">
        <f t="shared" si="149"/>
        <v>#DIV/0!</v>
      </c>
      <c r="FB125" s="1" t="e">
        <f t="shared" si="150"/>
        <v>#DIV/0!</v>
      </c>
      <c r="FC125" s="1" t="e">
        <f t="shared" si="151"/>
        <v>#DIV/0!</v>
      </c>
      <c r="FG125" t="e">
        <f t="shared" si="152"/>
        <v>#DIV/0!</v>
      </c>
      <c r="FH125" t="e">
        <f t="shared" si="175"/>
        <v>#DIV/0!</v>
      </c>
      <c r="FI125" t="e">
        <f t="shared" si="153"/>
        <v>#DIV/0!</v>
      </c>
      <c r="FJ125" t="e">
        <f t="shared" si="154"/>
        <v>#DIV/0!</v>
      </c>
      <c r="FK125" s="7" t="e">
        <f t="shared" si="155"/>
        <v>#DIV/0!</v>
      </c>
      <c r="FL125" t="e">
        <f t="shared" si="156"/>
        <v>#DIV/0!</v>
      </c>
      <c r="FM125" t="e">
        <f t="shared" si="157"/>
        <v>#DIV/0!</v>
      </c>
      <c r="FO125" s="9" t="e">
        <f t="shared" si="158"/>
        <v>#DIV/0!</v>
      </c>
      <c r="FP125" s="9" t="e">
        <f t="shared" si="159"/>
        <v>#DIV/0!</v>
      </c>
      <c r="FS125" t="e">
        <f t="shared" si="160"/>
        <v>#DIV/0!</v>
      </c>
      <c r="FT125" t="e">
        <f t="shared" si="161"/>
        <v>#DIV/0!</v>
      </c>
      <c r="FW125" s="15" t="e">
        <f t="shared" si="162"/>
        <v>#DIV/0!</v>
      </c>
      <c r="FY125" s="15">
        <f t="shared" si="163"/>
        <v>0</v>
      </c>
      <c r="FZ125" s="15" t="e">
        <f t="shared" si="164"/>
        <v>#DIV/0!</v>
      </c>
      <c r="GB125" t="e">
        <f t="shared" si="165"/>
        <v>#DIV/0!</v>
      </c>
      <c r="GC125" t="e">
        <f t="shared" si="166"/>
        <v>#DIV/0!</v>
      </c>
      <c r="GD125" t="e">
        <f t="shared" si="167"/>
        <v>#DIV/0!</v>
      </c>
      <c r="GE125" t="e">
        <f t="shared" si="168"/>
        <v>#DIV/0!</v>
      </c>
      <c r="GF125" s="8" t="e">
        <f t="shared" si="169"/>
        <v>#DIV/0!</v>
      </c>
      <c r="GH125" s="5" t="e">
        <f t="shared" si="170"/>
        <v>#DIV/0!</v>
      </c>
      <c r="GJ125" s="11" t="e">
        <f t="shared" si="171"/>
        <v>#DIV/0!</v>
      </c>
      <c r="GK125" s="11" t="e">
        <f t="shared" si="172"/>
        <v>#DIV/0!</v>
      </c>
    </row>
    <row r="126" spans="1:193" x14ac:dyDescent="0.15">
      <c r="A126" s="17"/>
      <c r="P126" s="4"/>
      <c r="DK126" s="1" t="e">
        <f t="shared" si="119"/>
        <v>#DIV/0!</v>
      </c>
      <c r="DL126">
        <v>11.64</v>
      </c>
      <c r="DM126">
        <f t="shared" si="120"/>
        <v>0</v>
      </c>
      <c r="DN126" s="29">
        <v>0.122</v>
      </c>
      <c r="DO126">
        <v>0.48</v>
      </c>
      <c r="DP126">
        <v>1.1499999999999999</v>
      </c>
      <c r="DQ126">
        <f t="shared" si="121"/>
        <v>0</v>
      </c>
      <c r="DR126" t="e">
        <f t="shared" si="122"/>
        <v>#DIV/0!</v>
      </c>
      <c r="DS126">
        <f t="shared" si="123"/>
        <v>0</v>
      </c>
      <c r="DT126">
        <v>0.28899999999999998</v>
      </c>
      <c r="DU126">
        <f t="shared" si="124"/>
        <v>0.48</v>
      </c>
      <c r="DV126">
        <f t="shared" si="125"/>
        <v>1.1299999999999999</v>
      </c>
      <c r="DW126">
        <f t="shared" si="126"/>
        <v>0</v>
      </c>
      <c r="DX126" t="e">
        <f t="shared" si="127"/>
        <v>#DIV/0!</v>
      </c>
      <c r="DY126">
        <f t="shared" si="128"/>
        <v>0</v>
      </c>
      <c r="DZ126">
        <v>2.76</v>
      </c>
      <c r="EA126">
        <f t="shared" si="129"/>
        <v>0.4</v>
      </c>
      <c r="EB126">
        <v>1.1000000000000001</v>
      </c>
      <c r="EC126">
        <f t="shared" si="130"/>
        <v>0</v>
      </c>
      <c r="ED126" t="e">
        <f t="shared" si="131"/>
        <v>#DIV/0!</v>
      </c>
      <c r="EE126">
        <f t="shared" si="132"/>
        <v>0</v>
      </c>
      <c r="EF126">
        <f t="shared" si="133"/>
        <v>0</v>
      </c>
      <c r="EG126">
        <v>0.40500000000000003</v>
      </c>
      <c r="EH126">
        <v>1</v>
      </c>
      <c r="EI126">
        <f t="shared" si="134"/>
        <v>0</v>
      </c>
      <c r="EJ126" t="e">
        <f t="shared" si="135"/>
        <v>#DIV/0!</v>
      </c>
      <c r="EK126">
        <f t="shared" si="136"/>
        <v>0</v>
      </c>
      <c r="EL126">
        <f t="shared" si="137"/>
        <v>0</v>
      </c>
      <c r="EM126">
        <f t="shared" si="138"/>
        <v>0.3</v>
      </c>
      <c r="EN126">
        <f>1</f>
        <v>1</v>
      </c>
      <c r="EO126">
        <f t="shared" si="139"/>
        <v>0</v>
      </c>
      <c r="EP126" t="e">
        <f t="shared" si="140"/>
        <v>#DIV/0!</v>
      </c>
      <c r="EQ126" t="e">
        <f t="shared" si="141"/>
        <v>#DIV/0!</v>
      </c>
      <c r="ER126" t="e">
        <f t="shared" si="142"/>
        <v>#DIV/0!</v>
      </c>
      <c r="ES126" t="e">
        <f t="shared" si="143"/>
        <v>#DIV/0!</v>
      </c>
      <c r="ET126" t="e">
        <f t="shared" si="144"/>
        <v>#DIV/0!</v>
      </c>
      <c r="EU126" s="16">
        <f t="shared" si="145"/>
        <v>0</v>
      </c>
      <c r="EV126">
        <f t="shared" si="173"/>
        <v>0</v>
      </c>
      <c r="EW126" t="e">
        <f t="shared" si="146"/>
        <v>#DIV/0!</v>
      </c>
      <c r="EX126" t="e">
        <f t="shared" si="174"/>
        <v>#DIV/0!</v>
      </c>
      <c r="EY126" t="e">
        <f t="shared" si="147"/>
        <v>#DIV/0!</v>
      </c>
      <c r="EZ126" s="10" t="e">
        <f t="shared" si="148"/>
        <v>#DIV/0!</v>
      </c>
      <c r="FA126" s="1" t="e">
        <f t="shared" si="149"/>
        <v>#DIV/0!</v>
      </c>
      <c r="FB126" s="1" t="e">
        <f t="shared" si="150"/>
        <v>#DIV/0!</v>
      </c>
      <c r="FC126" s="1" t="e">
        <f t="shared" si="151"/>
        <v>#DIV/0!</v>
      </c>
      <c r="FG126" t="e">
        <f t="shared" si="152"/>
        <v>#DIV/0!</v>
      </c>
      <c r="FH126" t="e">
        <f t="shared" si="175"/>
        <v>#DIV/0!</v>
      </c>
      <c r="FI126" t="e">
        <f t="shared" si="153"/>
        <v>#DIV/0!</v>
      </c>
      <c r="FJ126" t="e">
        <f t="shared" si="154"/>
        <v>#DIV/0!</v>
      </c>
      <c r="FK126" s="7" t="e">
        <f t="shared" si="155"/>
        <v>#DIV/0!</v>
      </c>
      <c r="FL126" t="e">
        <f t="shared" si="156"/>
        <v>#DIV/0!</v>
      </c>
      <c r="FM126" t="e">
        <f t="shared" si="157"/>
        <v>#DIV/0!</v>
      </c>
      <c r="FO126" s="9" t="e">
        <f t="shared" si="158"/>
        <v>#DIV/0!</v>
      </c>
      <c r="FP126" s="9" t="e">
        <f t="shared" si="159"/>
        <v>#DIV/0!</v>
      </c>
      <c r="FS126" t="e">
        <f t="shared" si="160"/>
        <v>#DIV/0!</v>
      </c>
      <c r="FT126" t="e">
        <f t="shared" si="161"/>
        <v>#DIV/0!</v>
      </c>
      <c r="FW126" s="15" t="e">
        <f t="shared" si="162"/>
        <v>#DIV/0!</v>
      </c>
      <c r="FY126" s="15">
        <f t="shared" si="163"/>
        <v>0</v>
      </c>
      <c r="FZ126" s="15" t="e">
        <f t="shared" si="164"/>
        <v>#DIV/0!</v>
      </c>
      <c r="GB126" t="e">
        <f t="shared" si="165"/>
        <v>#DIV/0!</v>
      </c>
      <c r="GC126" t="e">
        <f t="shared" si="166"/>
        <v>#DIV/0!</v>
      </c>
      <c r="GD126" t="e">
        <f t="shared" si="167"/>
        <v>#DIV/0!</v>
      </c>
      <c r="GE126" t="e">
        <f t="shared" si="168"/>
        <v>#DIV/0!</v>
      </c>
      <c r="GF126" s="8" t="e">
        <f t="shared" si="169"/>
        <v>#DIV/0!</v>
      </c>
      <c r="GH126" s="5" t="e">
        <f t="shared" si="170"/>
        <v>#DIV/0!</v>
      </c>
      <c r="GJ126" s="11" t="e">
        <f t="shared" si="171"/>
        <v>#DIV/0!</v>
      </c>
      <c r="GK126" s="11" t="e">
        <f t="shared" si="172"/>
        <v>#DIV/0!</v>
      </c>
    </row>
    <row r="127" spans="1:193" x14ac:dyDescent="0.15">
      <c r="A127" s="17"/>
      <c r="P127" s="4"/>
      <c r="DK127" s="1" t="e">
        <f t="shared" si="119"/>
        <v>#DIV/0!</v>
      </c>
      <c r="DL127">
        <v>11.64</v>
      </c>
      <c r="DM127">
        <f t="shared" si="120"/>
        <v>0</v>
      </c>
      <c r="DN127" s="29">
        <v>0.122</v>
      </c>
      <c r="DO127">
        <v>0.48</v>
      </c>
      <c r="DP127">
        <v>1.1499999999999999</v>
      </c>
      <c r="DQ127">
        <f t="shared" si="121"/>
        <v>0</v>
      </c>
      <c r="DR127" t="e">
        <f t="shared" si="122"/>
        <v>#DIV/0!</v>
      </c>
      <c r="DS127">
        <f t="shared" si="123"/>
        <v>0</v>
      </c>
      <c r="DT127">
        <v>0.28899999999999998</v>
      </c>
      <c r="DU127">
        <f t="shared" si="124"/>
        <v>0.48</v>
      </c>
      <c r="DV127">
        <f t="shared" si="125"/>
        <v>1.1299999999999999</v>
      </c>
      <c r="DW127">
        <f t="shared" si="126"/>
        <v>0</v>
      </c>
      <c r="DX127" t="e">
        <f t="shared" si="127"/>
        <v>#DIV/0!</v>
      </c>
      <c r="DY127">
        <f t="shared" si="128"/>
        <v>0</v>
      </c>
      <c r="DZ127">
        <v>2.76</v>
      </c>
      <c r="EA127">
        <f t="shared" si="129"/>
        <v>0.4</v>
      </c>
      <c r="EB127">
        <v>1.1000000000000001</v>
      </c>
      <c r="EC127">
        <f t="shared" si="130"/>
        <v>0</v>
      </c>
      <c r="ED127" t="e">
        <f t="shared" si="131"/>
        <v>#DIV/0!</v>
      </c>
      <c r="EE127">
        <f t="shared" si="132"/>
        <v>0</v>
      </c>
      <c r="EF127">
        <f t="shared" si="133"/>
        <v>0</v>
      </c>
      <c r="EG127">
        <v>0.40500000000000003</v>
      </c>
      <c r="EH127">
        <v>1</v>
      </c>
      <c r="EI127">
        <f t="shared" si="134"/>
        <v>0</v>
      </c>
      <c r="EJ127" t="e">
        <f t="shared" si="135"/>
        <v>#DIV/0!</v>
      </c>
      <c r="EK127">
        <f t="shared" si="136"/>
        <v>0</v>
      </c>
      <c r="EL127">
        <f t="shared" si="137"/>
        <v>0</v>
      </c>
      <c r="EM127">
        <f t="shared" si="138"/>
        <v>0.3</v>
      </c>
      <c r="EN127">
        <f>1</f>
        <v>1</v>
      </c>
      <c r="EO127">
        <f t="shared" si="139"/>
        <v>0</v>
      </c>
      <c r="EP127" t="e">
        <f t="shared" si="140"/>
        <v>#DIV/0!</v>
      </c>
      <c r="EQ127" t="e">
        <f t="shared" si="141"/>
        <v>#DIV/0!</v>
      </c>
      <c r="ER127" t="e">
        <f t="shared" si="142"/>
        <v>#DIV/0!</v>
      </c>
      <c r="ES127" t="e">
        <f t="shared" si="143"/>
        <v>#DIV/0!</v>
      </c>
      <c r="ET127" t="e">
        <f t="shared" si="144"/>
        <v>#DIV/0!</v>
      </c>
      <c r="EU127" s="16">
        <f t="shared" si="145"/>
        <v>0</v>
      </c>
      <c r="EV127">
        <f t="shared" si="173"/>
        <v>0</v>
      </c>
      <c r="EW127" t="e">
        <f t="shared" si="146"/>
        <v>#DIV/0!</v>
      </c>
      <c r="EX127" t="e">
        <f t="shared" si="174"/>
        <v>#DIV/0!</v>
      </c>
      <c r="EY127" t="e">
        <f t="shared" si="147"/>
        <v>#DIV/0!</v>
      </c>
      <c r="EZ127" s="10" t="e">
        <f t="shared" si="148"/>
        <v>#DIV/0!</v>
      </c>
      <c r="FA127" s="1" t="e">
        <f t="shared" si="149"/>
        <v>#DIV/0!</v>
      </c>
      <c r="FB127" s="1" t="e">
        <f t="shared" si="150"/>
        <v>#DIV/0!</v>
      </c>
      <c r="FC127" s="1" t="e">
        <f t="shared" si="151"/>
        <v>#DIV/0!</v>
      </c>
      <c r="FG127" t="e">
        <f t="shared" si="152"/>
        <v>#DIV/0!</v>
      </c>
      <c r="FH127" t="e">
        <f t="shared" si="175"/>
        <v>#DIV/0!</v>
      </c>
      <c r="FI127" t="e">
        <f t="shared" si="153"/>
        <v>#DIV/0!</v>
      </c>
      <c r="FJ127" t="e">
        <f t="shared" si="154"/>
        <v>#DIV/0!</v>
      </c>
      <c r="FK127" s="7" t="e">
        <f t="shared" si="155"/>
        <v>#DIV/0!</v>
      </c>
      <c r="FL127" t="e">
        <f t="shared" si="156"/>
        <v>#DIV/0!</v>
      </c>
      <c r="FM127" t="e">
        <f t="shared" si="157"/>
        <v>#DIV/0!</v>
      </c>
      <c r="FO127" s="9" t="e">
        <f t="shared" si="158"/>
        <v>#DIV/0!</v>
      </c>
      <c r="FP127" s="9" t="e">
        <f t="shared" si="159"/>
        <v>#DIV/0!</v>
      </c>
      <c r="FS127" t="e">
        <f t="shared" si="160"/>
        <v>#DIV/0!</v>
      </c>
      <c r="FT127" t="e">
        <f t="shared" si="161"/>
        <v>#DIV/0!</v>
      </c>
      <c r="FW127" s="15" t="e">
        <f t="shared" si="162"/>
        <v>#DIV/0!</v>
      </c>
      <c r="FY127" s="15">
        <f t="shared" si="163"/>
        <v>0</v>
      </c>
      <c r="FZ127" s="15" t="e">
        <f t="shared" si="164"/>
        <v>#DIV/0!</v>
      </c>
      <c r="GB127" t="e">
        <f t="shared" si="165"/>
        <v>#DIV/0!</v>
      </c>
      <c r="GC127" t="e">
        <f t="shared" si="166"/>
        <v>#DIV/0!</v>
      </c>
      <c r="GD127" t="e">
        <f t="shared" si="167"/>
        <v>#DIV/0!</v>
      </c>
      <c r="GE127" t="e">
        <f t="shared" si="168"/>
        <v>#DIV/0!</v>
      </c>
      <c r="GF127" s="8" t="e">
        <f t="shared" si="169"/>
        <v>#DIV/0!</v>
      </c>
      <c r="GH127" s="5" t="e">
        <f t="shared" si="170"/>
        <v>#DIV/0!</v>
      </c>
      <c r="GJ127" s="11" t="e">
        <f t="shared" si="171"/>
        <v>#DIV/0!</v>
      </c>
      <c r="GK127" s="11" t="e">
        <f t="shared" si="172"/>
        <v>#DIV/0!</v>
      </c>
    </row>
    <row r="128" spans="1:193" x14ac:dyDescent="0.15">
      <c r="A128" s="17"/>
      <c r="P128" s="4"/>
      <c r="DK128" s="1" t="e">
        <f t="shared" si="119"/>
        <v>#DIV/0!</v>
      </c>
      <c r="DL128">
        <v>11.64</v>
      </c>
      <c r="DM128">
        <f t="shared" si="120"/>
        <v>0</v>
      </c>
      <c r="DN128" s="29">
        <v>0.122</v>
      </c>
      <c r="DO128">
        <v>0.48</v>
      </c>
      <c r="DP128">
        <v>1.1499999999999999</v>
      </c>
      <c r="DQ128">
        <f t="shared" si="121"/>
        <v>0</v>
      </c>
      <c r="DR128" t="e">
        <f t="shared" si="122"/>
        <v>#DIV/0!</v>
      </c>
      <c r="DS128">
        <f t="shared" si="123"/>
        <v>0</v>
      </c>
      <c r="DT128">
        <v>0.28899999999999998</v>
      </c>
      <c r="DU128">
        <f t="shared" si="124"/>
        <v>0.48</v>
      </c>
      <c r="DV128">
        <f t="shared" si="125"/>
        <v>1.1299999999999999</v>
      </c>
      <c r="DW128">
        <f t="shared" si="126"/>
        <v>0</v>
      </c>
      <c r="DX128" t="e">
        <f t="shared" si="127"/>
        <v>#DIV/0!</v>
      </c>
      <c r="DY128">
        <f t="shared" si="128"/>
        <v>0</v>
      </c>
      <c r="DZ128">
        <v>2.76</v>
      </c>
      <c r="EA128">
        <f t="shared" si="129"/>
        <v>0.4</v>
      </c>
      <c r="EB128">
        <v>1.1000000000000001</v>
      </c>
      <c r="EC128">
        <f t="shared" si="130"/>
        <v>0</v>
      </c>
      <c r="ED128" t="e">
        <f t="shared" si="131"/>
        <v>#DIV/0!</v>
      </c>
      <c r="EE128">
        <f t="shared" si="132"/>
        <v>0</v>
      </c>
      <c r="EF128">
        <f t="shared" si="133"/>
        <v>0</v>
      </c>
      <c r="EG128">
        <v>0.40500000000000003</v>
      </c>
      <c r="EH128">
        <v>1</v>
      </c>
      <c r="EI128">
        <f t="shared" si="134"/>
        <v>0</v>
      </c>
      <c r="EJ128" t="e">
        <f t="shared" si="135"/>
        <v>#DIV/0!</v>
      </c>
      <c r="EK128">
        <f t="shared" si="136"/>
        <v>0</v>
      </c>
      <c r="EL128">
        <f t="shared" si="137"/>
        <v>0</v>
      </c>
      <c r="EM128">
        <f t="shared" si="138"/>
        <v>0.3</v>
      </c>
      <c r="EN128">
        <f>1</f>
        <v>1</v>
      </c>
      <c r="EO128">
        <f t="shared" si="139"/>
        <v>0</v>
      </c>
      <c r="EP128" t="e">
        <f t="shared" si="140"/>
        <v>#DIV/0!</v>
      </c>
      <c r="EQ128" t="e">
        <f t="shared" si="141"/>
        <v>#DIV/0!</v>
      </c>
      <c r="ER128" t="e">
        <f t="shared" si="142"/>
        <v>#DIV/0!</v>
      </c>
      <c r="ES128" t="e">
        <f t="shared" si="143"/>
        <v>#DIV/0!</v>
      </c>
      <c r="ET128" t="e">
        <f t="shared" si="144"/>
        <v>#DIV/0!</v>
      </c>
      <c r="EU128" s="16">
        <f t="shared" si="145"/>
        <v>0</v>
      </c>
      <c r="EV128">
        <f t="shared" si="173"/>
        <v>0</v>
      </c>
      <c r="EW128" t="e">
        <f t="shared" si="146"/>
        <v>#DIV/0!</v>
      </c>
      <c r="EX128" t="e">
        <f t="shared" si="174"/>
        <v>#DIV/0!</v>
      </c>
      <c r="EY128" t="e">
        <f t="shared" si="147"/>
        <v>#DIV/0!</v>
      </c>
      <c r="EZ128" s="10" t="e">
        <f t="shared" si="148"/>
        <v>#DIV/0!</v>
      </c>
      <c r="FA128" s="1" t="e">
        <f t="shared" si="149"/>
        <v>#DIV/0!</v>
      </c>
      <c r="FB128" s="1" t="e">
        <f t="shared" si="150"/>
        <v>#DIV/0!</v>
      </c>
      <c r="FC128" s="1" t="e">
        <f t="shared" si="151"/>
        <v>#DIV/0!</v>
      </c>
      <c r="FG128" t="e">
        <f t="shared" si="152"/>
        <v>#DIV/0!</v>
      </c>
      <c r="FH128" t="e">
        <f t="shared" si="175"/>
        <v>#DIV/0!</v>
      </c>
      <c r="FI128" t="e">
        <f t="shared" si="153"/>
        <v>#DIV/0!</v>
      </c>
      <c r="FJ128" t="e">
        <f t="shared" si="154"/>
        <v>#DIV/0!</v>
      </c>
      <c r="FK128" s="7" t="e">
        <f t="shared" si="155"/>
        <v>#DIV/0!</v>
      </c>
      <c r="FL128" t="e">
        <f t="shared" si="156"/>
        <v>#DIV/0!</v>
      </c>
      <c r="FM128" t="e">
        <f t="shared" si="157"/>
        <v>#DIV/0!</v>
      </c>
      <c r="FO128" s="9" t="e">
        <f t="shared" si="158"/>
        <v>#DIV/0!</v>
      </c>
      <c r="FP128" s="9" t="e">
        <f t="shared" si="159"/>
        <v>#DIV/0!</v>
      </c>
      <c r="FS128" t="e">
        <f t="shared" si="160"/>
        <v>#DIV/0!</v>
      </c>
      <c r="FT128" t="e">
        <f t="shared" si="161"/>
        <v>#DIV/0!</v>
      </c>
      <c r="FW128" s="15" t="e">
        <f t="shared" si="162"/>
        <v>#DIV/0!</v>
      </c>
      <c r="FY128" s="15">
        <f t="shared" si="163"/>
        <v>0</v>
      </c>
      <c r="FZ128" s="15" t="e">
        <f t="shared" si="164"/>
        <v>#DIV/0!</v>
      </c>
      <c r="GB128" t="e">
        <f t="shared" si="165"/>
        <v>#DIV/0!</v>
      </c>
      <c r="GC128" t="e">
        <f t="shared" si="166"/>
        <v>#DIV/0!</v>
      </c>
      <c r="GD128" t="e">
        <f t="shared" si="167"/>
        <v>#DIV/0!</v>
      </c>
      <c r="GE128" t="e">
        <f t="shared" si="168"/>
        <v>#DIV/0!</v>
      </c>
      <c r="GF128" s="8" t="e">
        <f t="shared" si="169"/>
        <v>#DIV/0!</v>
      </c>
      <c r="GH128" s="5" t="e">
        <f t="shared" si="170"/>
        <v>#DIV/0!</v>
      </c>
      <c r="GJ128" s="11" t="e">
        <f t="shared" si="171"/>
        <v>#DIV/0!</v>
      </c>
      <c r="GK128" s="11" t="e">
        <f t="shared" si="172"/>
        <v>#DIV/0!</v>
      </c>
    </row>
    <row r="129" spans="1:193" x14ac:dyDescent="0.15">
      <c r="A129" s="17"/>
      <c r="P129" s="4"/>
      <c r="DK129" s="1" t="e">
        <f t="shared" si="119"/>
        <v>#DIV/0!</v>
      </c>
      <c r="DL129">
        <v>11.64</v>
      </c>
      <c r="DM129">
        <f t="shared" si="120"/>
        <v>0</v>
      </c>
      <c r="DN129" s="29">
        <v>0.122</v>
      </c>
      <c r="DO129">
        <v>0.48</v>
      </c>
      <c r="DP129">
        <v>1.1499999999999999</v>
      </c>
      <c r="DQ129">
        <f t="shared" si="121"/>
        <v>0</v>
      </c>
      <c r="DR129" t="e">
        <f t="shared" si="122"/>
        <v>#DIV/0!</v>
      </c>
      <c r="DS129">
        <f t="shared" si="123"/>
        <v>0</v>
      </c>
      <c r="DT129">
        <v>0.28899999999999998</v>
      </c>
      <c r="DU129">
        <f t="shared" si="124"/>
        <v>0.48</v>
      </c>
      <c r="DV129">
        <f t="shared" si="125"/>
        <v>1.1299999999999999</v>
      </c>
      <c r="DW129">
        <f t="shared" si="126"/>
        <v>0</v>
      </c>
      <c r="DX129" t="e">
        <f t="shared" si="127"/>
        <v>#DIV/0!</v>
      </c>
      <c r="DY129">
        <f t="shared" si="128"/>
        <v>0</v>
      </c>
      <c r="DZ129">
        <v>2.76</v>
      </c>
      <c r="EA129">
        <f t="shared" si="129"/>
        <v>0.4</v>
      </c>
      <c r="EB129">
        <v>1.1000000000000001</v>
      </c>
      <c r="EC129">
        <f t="shared" si="130"/>
        <v>0</v>
      </c>
      <c r="ED129" t="e">
        <f t="shared" si="131"/>
        <v>#DIV/0!</v>
      </c>
      <c r="EE129">
        <f t="shared" si="132"/>
        <v>0</v>
      </c>
      <c r="EF129">
        <f t="shared" si="133"/>
        <v>0</v>
      </c>
      <c r="EG129">
        <v>0.40500000000000003</v>
      </c>
      <c r="EH129">
        <v>1</v>
      </c>
      <c r="EI129">
        <f t="shared" si="134"/>
        <v>0</v>
      </c>
      <c r="EJ129" t="e">
        <f t="shared" si="135"/>
        <v>#DIV/0!</v>
      </c>
      <c r="EK129">
        <f t="shared" si="136"/>
        <v>0</v>
      </c>
      <c r="EL129">
        <f t="shared" si="137"/>
        <v>0</v>
      </c>
      <c r="EM129">
        <f t="shared" si="138"/>
        <v>0.3</v>
      </c>
      <c r="EN129">
        <f>1</f>
        <v>1</v>
      </c>
      <c r="EO129">
        <f t="shared" si="139"/>
        <v>0</v>
      </c>
      <c r="EP129" t="e">
        <f t="shared" si="140"/>
        <v>#DIV/0!</v>
      </c>
      <c r="EQ129" t="e">
        <f t="shared" si="141"/>
        <v>#DIV/0!</v>
      </c>
      <c r="ER129" t="e">
        <f t="shared" si="142"/>
        <v>#DIV/0!</v>
      </c>
      <c r="ES129" t="e">
        <f t="shared" si="143"/>
        <v>#DIV/0!</v>
      </c>
      <c r="ET129" t="e">
        <f t="shared" si="144"/>
        <v>#DIV/0!</v>
      </c>
      <c r="EU129" s="16">
        <f t="shared" si="145"/>
        <v>0</v>
      </c>
      <c r="EV129">
        <f t="shared" si="173"/>
        <v>0</v>
      </c>
      <c r="EW129" t="e">
        <f t="shared" si="146"/>
        <v>#DIV/0!</v>
      </c>
      <c r="EX129" t="e">
        <f t="shared" si="174"/>
        <v>#DIV/0!</v>
      </c>
      <c r="EY129" t="e">
        <f t="shared" si="147"/>
        <v>#DIV/0!</v>
      </c>
      <c r="EZ129" s="10" t="e">
        <f t="shared" si="148"/>
        <v>#DIV/0!</v>
      </c>
      <c r="FA129" s="1" t="e">
        <f t="shared" si="149"/>
        <v>#DIV/0!</v>
      </c>
      <c r="FB129" s="1" t="e">
        <f t="shared" si="150"/>
        <v>#DIV/0!</v>
      </c>
      <c r="FC129" s="1" t="e">
        <f t="shared" si="151"/>
        <v>#DIV/0!</v>
      </c>
      <c r="FG129" t="e">
        <f t="shared" si="152"/>
        <v>#DIV/0!</v>
      </c>
      <c r="FH129" t="e">
        <f t="shared" si="175"/>
        <v>#DIV/0!</v>
      </c>
      <c r="FI129" t="e">
        <f t="shared" si="153"/>
        <v>#DIV/0!</v>
      </c>
      <c r="FJ129" t="e">
        <f t="shared" si="154"/>
        <v>#DIV/0!</v>
      </c>
      <c r="FK129" s="7" t="e">
        <f t="shared" si="155"/>
        <v>#DIV/0!</v>
      </c>
      <c r="FL129" t="e">
        <f t="shared" si="156"/>
        <v>#DIV/0!</v>
      </c>
      <c r="FM129" t="e">
        <f t="shared" si="157"/>
        <v>#DIV/0!</v>
      </c>
      <c r="FO129" s="9" t="e">
        <f t="shared" si="158"/>
        <v>#DIV/0!</v>
      </c>
      <c r="FP129" s="9" t="e">
        <f t="shared" si="159"/>
        <v>#DIV/0!</v>
      </c>
      <c r="FS129" t="e">
        <f t="shared" si="160"/>
        <v>#DIV/0!</v>
      </c>
      <c r="FT129" t="e">
        <f t="shared" si="161"/>
        <v>#DIV/0!</v>
      </c>
      <c r="FW129" s="15" t="e">
        <f t="shared" si="162"/>
        <v>#DIV/0!</v>
      </c>
      <c r="FY129" s="15">
        <f t="shared" si="163"/>
        <v>0</v>
      </c>
      <c r="FZ129" s="15" t="e">
        <f t="shared" si="164"/>
        <v>#DIV/0!</v>
      </c>
      <c r="GB129" t="e">
        <f t="shared" si="165"/>
        <v>#DIV/0!</v>
      </c>
      <c r="GC129" t="e">
        <f t="shared" si="166"/>
        <v>#DIV/0!</v>
      </c>
      <c r="GD129" t="e">
        <f t="shared" si="167"/>
        <v>#DIV/0!</v>
      </c>
      <c r="GE129" t="e">
        <f t="shared" si="168"/>
        <v>#DIV/0!</v>
      </c>
      <c r="GF129" s="8" t="e">
        <f t="shared" si="169"/>
        <v>#DIV/0!</v>
      </c>
      <c r="GH129" s="5" t="e">
        <f t="shared" si="170"/>
        <v>#DIV/0!</v>
      </c>
      <c r="GJ129" s="11" t="e">
        <f t="shared" si="171"/>
        <v>#DIV/0!</v>
      </c>
      <c r="GK129" s="11" t="e">
        <f t="shared" si="172"/>
        <v>#DIV/0!</v>
      </c>
    </row>
    <row r="130" spans="1:193" x14ac:dyDescent="0.15">
      <c r="A130" s="17"/>
      <c r="P130" s="4"/>
      <c r="DK130" s="1" t="e">
        <f t="shared" si="119"/>
        <v>#DIV/0!</v>
      </c>
      <c r="DL130">
        <v>11.64</v>
      </c>
      <c r="DM130">
        <f t="shared" si="120"/>
        <v>0</v>
      </c>
      <c r="DN130" s="29">
        <v>0.122</v>
      </c>
      <c r="DO130">
        <v>0.48</v>
      </c>
      <c r="DP130">
        <v>1.1499999999999999</v>
      </c>
      <c r="DQ130">
        <f t="shared" si="121"/>
        <v>0</v>
      </c>
      <c r="DR130" t="e">
        <f t="shared" si="122"/>
        <v>#DIV/0!</v>
      </c>
      <c r="DS130">
        <f t="shared" si="123"/>
        <v>0</v>
      </c>
      <c r="DT130">
        <v>0.28899999999999998</v>
      </c>
      <c r="DU130">
        <f t="shared" si="124"/>
        <v>0.48</v>
      </c>
      <c r="DV130">
        <f t="shared" si="125"/>
        <v>1.1299999999999999</v>
      </c>
      <c r="DW130">
        <f t="shared" si="126"/>
        <v>0</v>
      </c>
      <c r="DX130" t="e">
        <f t="shared" si="127"/>
        <v>#DIV/0!</v>
      </c>
      <c r="DY130">
        <f t="shared" si="128"/>
        <v>0</v>
      </c>
      <c r="DZ130">
        <v>2.76</v>
      </c>
      <c r="EA130">
        <f t="shared" si="129"/>
        <v>0.4</v>
      </c>
      <c r="EB130">
        <v>1.1000000000000001</v>
      </c>
      <c r="EC130">
        <f t="shared" si="130"/>
        <v>0</v>
      </c>
      <c r="ED130" t="e">
        <f t="shared" si="131"/>
        <v>#DIV/0!</v>
      </c>
      <c r="EE130">
        <f t="shared" si="132"/>
        <v>0</v>
      </c>
      <c r="EF130">
        <f t="shared" si="133"/>
        <v>0</v>
      </c>
      <c r="EG130">
        <v>0.40500000000000003</v>
      </c>
      <c r="EH130">
        <v>1</v>
      </c>
      <c r="EI130">
        <f t="shared" si="134"/>
        <v>0</v>
      </c>
      <c r="EJ130" t="e">
        <f t="shared" si="135"/>
        <v>#DIV/0!</v>
      </c>
      <c r="EK130">
        <f t="shared" si="136"/>
        <v>0</v>
      </c>
      <c r="EL130">
        <f t="shared" si="137"/>
        <v>0</v>
      </c>
      <c r="EM130">
        <f t="shared" si="138"/>
        <v>0.3</v>
      </c>
      <c r="EN130">
        <f>1</f>
        <v>1</v>
      </c>
      <c r="EO130">
        <f t="shared" si="139"/>
        <v>0</v>
      </c>
      <c r="EP130" t="e">
        <f t="shared" si="140"/>
        <v>#DIV/0!</v>
      </c>
      <c r="EQ130" t="e">
        <f t="shared" si="141"/>
        <v>#DIV/0!</v>
      </c>
      <c r="ER130" t="e">
        <f t="shared" si="142"/>
        <v>#DIV/0!</v>
      </c>
      <c r="ES130" t="e">
        <f t="shared" si="143"/>
        <v>#DIV/0!</v>
      </c>
      <c r="ET130" t="e">
        <f t="shared" si="144"/>
        <v>#DIV/0!</v>
      </c>
      <c r="EU130" s="16">
        <f t="shared" si="145"/>
        <v>0</v>
      </c>
      <c r="EV130">
        <f t="shared" si="173"/>
        <v>0</v>
      </c>
      <c r="EW130" t="e">
        <f t="shared" si="146"/>
        <v>#DIV/0!</v>
      </c>
      <c r="EX130" t="e">
        <f t="shared" si="174"/>
        <v>#DIV/0!</v>
      </c>
      <c r="EY130" t="e">
        <f t="shared" si="147"/>
        <v>#DIV/0!</v>
      </c>
      <c r="EZ130" s="10" t="e">
        <f t="shared" si="148"/>
        <v>#DIV/0!</v>
      </c>
      <c r="FA130" s="1" t="e">
        <f t="shared" si="149"/>
        <v>#DIV/0!</v>
      </c>
      <c r="FB130" s="1" t="e">
        <f t="shared" si="150"/>
        <v>#DIV/0!</v>
      </c>
      <c r="FC130" s="1" t="e">
        <f t="shared" si="151"/>
        <v>#DIV/0!</v>
      </c>
      <c r="FG130" t="e">
        <f t="shared" si="152"/>
        <v>#DIV/0!</v>
      </c>
      <c r="FH130" t="e">
        <f t="shared" si="175"/>
        <v>#DIV/0!</v>
      </c>
      <c r="FI130" t="e">
        <f t="shared" si="153"/>
        <v>#DIV/0!</v>
      </c>
      <c r="FJ130" t="e">
        <f t="shared" si="154"/>
        <v>#DIV/0!</v>
      </c>
      <c r="FK130" s="7" t="e">
        <f t="shared" si="155"/>
        <v>#DIV/0!</v>
      </c>
      <c r="FL130" t="e">
        <f t="shared" si="156"/>
        <v>#DIV/0!</v>
      </c>
      <c r="FM130" t="e">
        <f t="shared" si="157"/>
        <v>#DIV/0!</v>
      </c>
      <c r="FO130" s="9" t="e">
        <f t="shared" si="158"/>
        <v>#DIV/0!</v>
      </c>
      <c r="FP130" s="9" t="e">
        <f t="shared" si="159"/>
        <v>#DIV/0!</v>
      </c>
      <c r="FS130" t="e">
        <f t="shared" si="160"/>
        <v>#DIV/0!</v>
      </c>
      <c r="FT130" t="e">
        <f t="shared" si="161"/>
        <v>#DIV/0!</v>
      </c>
      <c r="FW130" s="15" t="e">
        <f t="shared" si="162"/>
        <v>#DIV/0!</v>
      </c>
      <c r="FY130" s="15">
        <f t="shared" si="163"/>
        <v>0</v>
      </c>
      <c r="FZ130" s="15" t="e">
        <f t="shared" si="164"/>
        <v>#DIV/0!</v>
      </c>
      <c r="GB130" t="e">
        <f t="shared" si="165"/>
        <v>#DIV/0!</v>
      </c>
      <c r="GC130" t="e">
        <f t="shared" si="166"/>
        <v>#DIV/0!</v>
      </c>
      <c r="GD130" t="e">
        <f t="shared" si="167"/>
        <v>#DIV/0!</v>
      </c>
      <c r="GE130" t="e">
        <f t="shared" si="168"/>
        <v>#DIV/0!</v>
      </c>
      <c r="GF130" s="8" t="e">
        <f t="shared" si="169"/>
        <v>#DIV/0!</v>
      </c>
      <c r="GH130" s="5" t="e">
        <f t="shared" si="170"/>
        <v>#DIV/0!</v>
      </c>
      <c r="GJ130" s="11" t="e">
        <f t="shared" si="171"/>
        <v>#DIV/0!</v>
      </c>
      <c r="GK130" s="11" t="e">
        <f t="shared" si="172"/>
        <v>#DIV/0!</v>
      </c>
    </row>
    <row r="131" spans="1:193" x14ac:dyDescent="0.15">
      <c r="A131" s="17"/>
      <c r="P131" s="4"/>
      <c r="DK131" s="1" t="e">
        <f t="shared" si="119"/>
        <v>#DIV/0!</v>
      </c>
      <c r="DL131">
        <v>11.64</v>
      </c>
      <c r="DM131">
        <f t="shared" si="120"/>
        <v>0</v>
      </c>
      <c r="DN131" s="29">
        <v>0.122</v>
      </c>
      <c r="DO131">
        <v>0.48</v>
      </c>
      <c r="DP131">
        <v>1.1499999999999999</v>
      </c>
      <c r="DQ131">
        <f t="shared" si="121"/>
        <v>0</v>
      </c>
      <c r="DR131" t="e">
        <f t="shared" si="122"/>
        <v>#DIV/0!</v>
      </c>
      <c r="DS131">
        <f t="shared" si="123"/>
        <v>0</v>
      </c>
      <c r="DT131">
        <v>0.28899999999999998</v>
      </c>
      <c r="DU131">
        <f t="shared" si="124"/>
        <v>0.48</v>
      </c>
      <c r="DV131">
        <f t="shared" si="125"/>
        <v>1.1299999999999999</v>
      </c>
      <c r="DW131">
        <f t="shared" si="126"/>
        <v>0</v>
      </c>
      <c r="DX131" t="e">
        <f t="shared" si="127"/>
        <v>#DIV/0!</v>
      </c>
      <c r="DY131">
        <f t="shared" si="128"/>
        <v>0</v>
      </c>
      <c r="DZ131">
        <v>2.76</v>
      </c>
      <c r="EA131">
        <f t="shared" si="129"/>
        <v>0.4</v>
      </c>
      <c r="EB131">
        <v>1.1000000000000001</v>
      </c>
      <c r="EC131">
        <f t="shared" si="130"/>
        <v>0</v>
      </c>
      <c r="ED131" t="e">
        <f t="shared" si="131"/>
        <v>#DIV/0!</v>
      </c>
      <c r="EE131">
        <f t="shared" si="132"/>
        <v>0</v>
      </c>
      <c r="EF131">
        <f t="shared" si="133"/>
        <v>0</v>
      </c>
      <c r="EG131">
        <v>0.40500000000000003</v>
      </c>
      <c r="EH131">
        <v>1</v>
      </c>
      <c r="EI131">
        <f t="shared" si="134"/>
        <v>0</v>
      </c>
      <c r="EJ131" t="e">
        <f t="shared" si="135"/>
        <v>#DIV/0!</v>
      </c>
      <c r="EK131">
        <f t="shared" si="136"/>
        <v>0</v>
      </c>
      <c r="EL131">
        <f t="shared" si="137"/>
        <v>0</v>
      </c>
      <c r="EM131">
        <f t="shared" si="138"/>
        <v>0.3</v>
      </c>
      <c r="EN131">
        <f>1</f>
        <v>1</v>
      </c>
      <c r="EO131">
        <f t="shared" si="139"/>
        <v>0</v>
      </c>
      <c r="EP131" t="e">
        <f t="shared" si="140"/>
        <v>#DIV/0!</v>
      </c>
      <c r="EQ131" t="e">
        <f t="shared" si="141"/>
        <v>#DIV/0!</v>
      </c>
      <c r="ER131" t="e">
        <f t="shared" si="142"/>
        <v>#DIV/0!</v>
      </c>
      <c r="ES131" t="e">
        <f t="shared" si="143"/>
        <v>#DIV/0!</v>
      </c>
      <c r="ET131" t="e">
        <f t="shared" si="144"/>
        <v>#DIV/0!</v>
      </c>
      <c r="EU131" s="16">
        <f t="shared" si="145"/>
        <v>0</v>
      </c>
      <c r="EV131">
        <f t="shared" si="173"/>
        <v>0</v>
      </c>
      <c r="EW131" t="e">
        <f t="shared" si="146"/>
        <v>#DIV/0!</v>
      </c>
      <c r="EX131" t="e">
        <f t="shared" si="174"/>
        <v>#DIV/0!</v>
      </c>
      <c r="EY131" t="e">
        <f t="shared" si="147"/>
        <v>#DIV/0!</v>
      </c>
      <c r="EZ131" s="10" t="e">
        <f t="shared" si="148"/>
        <v>#DIV/0!</v>
      </c>
      <c r="FA131" s="1" t="e">
        <f t="shared" si="149"/>
        <v>#DIV/0!</v>
      </c>
      <c r="FB131" s="1" t="e">
        <f t="shared" si="150"/>
        <v>#DIV/0!</v>
      </c>
      <c r="FC131" s="1" t="e">
        <f t="shared" si="151"/>
        <v>#DIV/0!</v>
      </c>
      <c r="FG131" t="e">
        <f t="shared" si="152"/>
        <v>#DIV/0!</v>
      </c>
      <c r="FH131" t="e">
        <f t="shared" si="175"/>
        <v>#DIV/0!</v>
      </c>
      <c r="FI131" t="e">
        <f t="shared" si="153"/>
        <v>#DIV/0!</v>
      </c>
      <c r="FJ131" t="e">
        <f t="shared" si="154"/>
        <v>#DIV/0!</v>
      </c>
      <c r="FK131" s="7" t="e">
        <f t="shared" si="155"/>
        <v>#DIV/0!</v>
      </c>
      <c r="FL131" t="e">
        <f t="shared" si="156"/>
        <v>#DIV/0!</v>
      </c>
      <c r="FM131" t="e">
        <f t="shared" si="157"/>
        <v>#DIV/0!</v>
      </c>
      <c r="FO131" s="9" t="e">
        <f t="shared" si="158"/>
        <v>#DIV/0!</v>
      </c>
      <c r="FP131" s="9" t="e">
        <f t="shared" si="159"/>
        <v>#DIV/0!</v>
      </c>
      <c r="FS131" t="e">
        <f t="shared" si="160"/>
        <v>#DIV/0!</v>
      </c>
      <c r="FT131" t="e">
        <f t="shared" si="161"/>
        <v>#DIV/0!</v>
      </c>
      <c r="FW131" s="15" t="e">
        <f t="shared" si="162"/>
        <v>#DIV/0!</v>
      </c>
      <c r="FY131" s="15">
        <f t="shared" si="163"/>
        <v>0</v>
      </c>
      <c r="FZ131" s="15" t="e">
        <f t="shared" si="164"/>
        <v>#DIV/0!</v>
      </c>
      <c r="GB131" t="e">
        <f t="shared" si="165"/>
        <v>#DIV/0!</v>
      </c>
      <c r="GC131" t="e">
        <f t="shared" si="166"/>
        <v>#DIV/0!</v>
      </c>
      <c r="GD131" t="e">
        <f t="shared" si="167"/>
        <v>#DIV/0!</v>
      </c>
      <c r="GE131" t="e">
        <f t="shared" si="168"/>
        <v>#DIV/0!</v>
      </c>
      <c r="GF131" s="8" t="e">
        <f t="shared" si="169"/>
        <v>#DIV/0!</v>
      </c>
      <c r="GH131" s="5" t="e">
        <f t="shared" si="170"/>
        <v>#DIV/0!</v>
      </c>
      <c r="GJ131" s="11" t="e">
        <f t="shared" si="171"/>
        <v>#DIV/0!</v>
      </c>
      <c r="GK131" s="11" t="e">
        <f t="shared" si="172"/>
        <v>#DIV/0!</v>
      </c>
    </row>
    <row r="132" spans="1:193" x14ac:dyDescent="0.15">
      <c r="A132" s="17"/>
      <c r="P132" s="4"/>
      <c r="DK132" s="1" t="e">
        <f t="shared" si="119"/>
        <v>#DIV/0!</v>
      </c>
      <c r="DL132">
        <v>11.64</v>
      </c>
      <c r="DM132">
        <f t="shared" si="120"/>
        <v>0</v>
      </c>
      <c r="DN132" s="29">
        <v>0.122</v>
      </c>
      <c r="DO132">
        <v>0.48</v>
      </c>
      <c r="DP132">
        <v>1.1499999999999999</v>
      </c>
      <c r="DQ132">
        <f t="shared" si="121"/>
        <v>0</v>
      </c>
      <c r="DR132" t="e">
        <f t="shared" si="122"/>
        <v>#DIV/0!</v>
      </c>
      <c r="DS132">
        <f t="shared" si="123"/>
        <v>0</v>
      </c>
      <c r="DT132">
        <v>0.28899999999999998</v>
      </c>
      <c r="DU132">
        <f t="shared" si="124"/>
        <v>0.48</v>
      </c>
      <c r="DV132">
        <f t="shared" si="125"/>
        <v>1.1299999999999999</v>
      </c>
      <c r="DW132">
        <f t="shared" si="126"/>
        <v>0</v>
      </c>
      <c r="DX132" t="e">
        <f t="shared" si="127"/>
        <v>#DIV/0!</v>
      </c>
      <c r="DY132">
        <f t="shared" si="128"/>
        <v>0</v>
      </c>
      <c r="DZ132">
        <v>2.76</v>
      </c>
      <c r="EA132">
        <f t="shared" si="129"/>
        <v>0.4</v>
      </c>
      <c r="EB132">
        <v>1.1000000000000001</v>
      </c>
      <c r="EC132">
        <f t="shared" si="130"/>
        <v>0</v>
      </c>
      <c r="ED132" t="e">
        <f t="shared" si="131"/>
        <v>#DIV/0!</v>
      </c>
      <c r="EE132">
        <f t="shared" si="132"/>
        <v>0</v>
      </c>
      <c r="EF132">
        <f t="shared" si="133"/>
        <v>0</v>
      </c>
      <c r="EG132">
        <v>0.40500000000000003</v>
      </c>
      <c r="EH132">
        <v>1</v>
      </c>
      <c r="EI132">
        <f t="shared" si="134"/>
        <v>0</v>
      </c>
      <c r="EJ132" t="e">
        <f t="shared" si="135"/>
        <v>#DIV/0!</v>
      </c>
      <c r="EK132">
        <f t="shared" si="136"/>
        <v>0</v>
      </c>
      <c r="EL132">
        <f t="shared" si="137"/>
        <v>0</v>
      </c>
      <c r="EM132">
        <f t="shared" si="138"/>
        <v>0.3</v>
      </c>
      <c r="EN132">
        <f>1</f>
        <v>1</v>
      </c>
      <c r="EO132">
        <f t="shared" si="139"/>
        <v>0</v>
      </c>
      <c r="EP132" t="e">
        <f t="shared" si="140"/>
        <v>#DIV/0!</v>
      </c>
      <c r="EQ132" t="e">
        <f t="shared" si="141"/>
        <v>#DIV/0!</v>
      </c>
      <c r="ER132" t="e">
        <f t="shared" si="142"/>
        <v>#DIV/0!</v>
      </c>
      <c r="ES132" t="e">
        <f t="shared" si="143"/>
        <v>#DIV/0!</v>
      </c>
      <c r="ET132" t="e">
        <f t="shared" si="144"/>
        <v>#DIV/0!</v>
      </c>
      <c r="EU132" s="16">
        <f t="shared" si="145"/>
        <v>0</v>
      </c>
      <c r="EV132">
        <f t="shared" si="173"/>
        <v>0</v>
      </c>
      <c r="EW132" t="e">
        <f t="shared" si="146"/>
        <v>#DIV/0!</v>
      </c>
      <c r="EX132" t="e">
        <f t="shared" si="174"/>
        <v>#DIV/0!</v>
      </c>
      <c r="EY132" t="e">
        <f t="shared" si="147"/>
        <v>#DIV/0!</v>
      </c>
      <c r="EZ132" s="10" t="e">
        <f t="shared" si="148"/>
        <v>#DIV/0!</v>
      </c>
      <c r="FA132" s="1" t="e">
        <f t="shared" si="149"/>
        <v>#DIV/0!</v>
      </c>
      <c r="FB132" s="1" t="e">
        <f t="shared" si="150"/>
        <v>#DIV/0!</v>
      </c>
      <c r="FC132" s="1" t="e">
        <f t="shared" si="151"/>
        <v>#DIV/0!</v>
      </c>
      <c r="FG132" t="e">
        <f t="shared" si="152"/>
        <v>#DIV/0!</v>
      </c>
      <c r="FH132" t="e">
        <f t="shared" si="175"/>
        <v>#DIV/0!</v>
      </c>
      <c r="FI132" t="e">
        <f t="shared" si="153"/>
        <v>#DIV/0!</v>
      </c>
      <c r="FJ132" t="e">
        <f t="shared" si="154"/>
        <v>#DIV/0!</v>
      </c>
      <c r="FK132" s="7" t="e">
        <f t="shared" si="155"/>
        <v>#DIV/0!</v>
      </c>
      <c r="FL132" t="e">
        <f t="shared" si="156"/>
        <v>#DIV/0!</v>
      </c>
      <c r="FM132" t="e">
        <f t="shared" si="157"/>
        <v>#DIV/0!</v>
      </c>
      <c r="FO132" s="9" t="e">
        <f t="shared" si="158"/>
        <v>#DIV/0!</v>
      </c>
      <c r="FP132" s="9" t="e">
        <f t="shared" si="159"/>
        <v>#DIV/0!</v>
      </c>
      <c r="FS132" t="e">
        <f t="shared" si="160"/>
        <v>#DIV/0!</v>
      </c>
      <c r="FT132" t="e">
        <f t="shared" si="161"/>
        <v>#DIV/0!</v>
      </c>
      <c r="FW132" s="15" t="e">
        <f t="shared" si="162"/>
        <v>#DIV/0!</v>
      </c>
      <c r="FY132" s="15">
        <f t="shared" si="163"/>
        <v>0</v>
      </c>
      <c r="FZ132" s="15" t="e">
        <f t="shared" si="164"/>
        <v>#DIV/0!</v>
      </c>
      <c r="GB132" t="e">
        <f t="shared" si="165"/>
        <v>#DIV/0!</v>
      </c>
      <c r="GC132" t="e">
        <f t="shared" si="166"/>
        <v>#DIV/0!</v>
      </c>
      <c r="GD132" t="e">
        <f t="shared" si="167"/>
        <v>#DIV/0!</v>
      </c>
      <c r="GE132" t="e">
        <f t="shared" si="168"/>
        <v>#DIV/0!</v>
      </c>
      <c r="GF132" s="8" t="e">
        <f t="shared" si="169"/>
        <v>#DIV/0!</v>
      </c>
      <c r="GH132" s="5" t="e">
        <f t="shared" si="170"/>
        <v>#DIV/0!</v>
      </c>
      <c r="GJ132" s="11" t="e">
        <f t="shared" si="171"/>
        <v>#DIV/0!</v>
      </c>
      <c r="GK132" s="11" t="e">
        <f t="shared" si="172"/>
        <v>#DIV/0!</v>
      </c>
    </row>
    <row r="133" spans="1:193" x14ac:dyDescent="0.15">
      <c r="A133" s="17"/>
      <c r="DK133" s="1" t="e">
        <f t="shared" si="119"/>
        <v>#DIV/0!</v>
      </c>
      <c r="DL133">
        <v>11.64</v>
      </c>
      <c r="DM133">
        <f t="shared" si="120"/>
        <v>0</v>
      </c>
      <c r="DN133" s="29">
        <v>0.122</v>
      </c>
      <c r="DO133">
        <v>0.48</v>
      </c>
      <c r="DP133">
        <v>1.1499999999999999</v>
      </c>
      <c r="DQ133">
        <f t="shared" si="121"/>
        <v>0</v>
      </c>
      <c r="DR133" t="e">
        <f t="shared" si="122"/>
        <v>#DIV/0!</v>
      </c>
      <c r="DS133">
        <f t="shared" si="123"/>
        <v>0</v>
      </c>
      <c r="DT133">
        <v>0.28899999999999998</v>
      </c>
      <c r="DU133">
        <f t="shared" si="124"/>
        <v>0.48</v>
      </c>
      <c r="DV133">
        <f t="shared" si="125"/>
        <v>1.1299999999999999</v>
      </c>
      <c r="DW133">
        <f t="shared" si="126"/>
        <v>0</v>
      </c>
      <c r="DX133" t="e">
        <f t="shared" si="127"/>
        <v>#DIV/0!</v>
      </c>
      <c r="DY133">
        <f t="shared" si="128"/>
        <v>0</v>
      </c>
      <c r="DZ133">
        <v>2.76</v>
      </c>
      <c r="EA133">
        <f t="shared" si="129"/>
        <v>0.4</v>
      </c>
      <c r="EB133">
        <v>1.1000000000000001</v>
      </c>
      <c r="EC133">
        <f t="shared" si="130"/>
        <v>0</v>
      </c>
      <c r="ED133" t="e">
        <f t="shared" si="131"/>
        <v>#DIV/0!</v>
      </c>
      <c r="EE133">
        <f t="shared" si="132"/>
        <v>0</v>
      </c>
      <c r="EF133">
        <f t="shared" si="133"/>
        <v>0</v>
      </c>
      <c r="EG133">
        <v>0.40500000000000003</v>
      </c>
      <c r="EH133">
        <v>1</v>
      </c>
      <c r="EI133">
        <f t="shared" si="134"/>
        <v>0</v>
      </c>
      <c r="EJ133" t="e">
        <f t="shared" si="135"/>
        <v>#DIV/0!</v>
      </c>
      <c r="EK133">
        <f t="shared" si="136"/>
        <v>0</v>
      </c>
      <c r="EL133">
        <f t="shared" si="137"/>
        <v>0</v>
      </c>
      <c r="EM133">
        <f t="shared" si="138"/>
        <v>0.3</v>
      </c>
      <c r="EN133">
        <f>1</f>
        <v>1</v>
      </c>
      <c r="EO133">
        <f t="shared" si="139"/>
        <v>0</v>
      </c>
      <c r="EP133" t="e">
        <f t="shared" si="140"/>
        <v>#DIV/0!</v>
      </c>
      <c r="EQ133" t="e">
        <f t="shared" si="141"/>
        <v>#DIV/0!</v>
      </c>
      <c r="ER133" t="e">
        <f t="shared" si="142"/>
        <v>#DIV/0!</v>
      </c>
      <c r="ES133" t="e">
        <f t="shared" si="143"/>
        <v>#DIV/0!</v>
      </c>
      <c r="ET133" t="e">
        <f t="shared" si="144"/>
        <v>#DIV/0!</v>
      </c>
      <c r="EU133" s="16">
        <f t="shared" si="145"/>
        <v>0</v>
      </c>
      <c r="EV133">
        <f t="shared" si="173"/>
        <v>0</v>
      </c>
      <c r="EW133" t="e">
        <f t="shared" si="146"/>
        <v>#DIV/0!</v>
      </c>
      <c r="EX133" t="e">
        <f t="shared" si="174"/>
        <v>#DIV/0!</v>
      </c>
      <c r="EY133" t="e">
        <f t="shared" si="147"/>
        <v>#DIV/0!</v>
      </c>
      <c r="EZ133" s="10" t="e">
        <f t="shared" si="148"/>
        <v>#DIV/0!</v>
      </c>
      <c r="FA133" s="1" t="e">
        <f t="shared" si="149"/>
        <v>#DIV/0!</v>
      </c>
      <c r="FB133" s="1" t="e">
        <f t="shared" si="150"/>
        <v>#DIV/0!</v>
      </c>
      <c r="FC133" s="1" t="e">
        <f t="shared" si="151"/>
        <v>#DIV/0!</v>
      </c>
      <c r="FG133" t="e">
        <f t="shared" si="152"/>
        <v>#DIV/0!</v>
      </c>
      <c r="FH133" t="e">
        <f t="shared" si="175"/>
        <v>#DIV/0!</v>
      </c>
      <c r="FI133" t="e">
        <f t="shared" si="153"/>
        <v>#DIV/0!</v>
      </c>
      <c r="FJ133" t="e">
        <f t="shared" si="154"/>
        <v>#DIV/0!</v>
      </c>
      <c r="FK133" s="7" t="e">
        <f t="shared" si="155"/>
        <v>#DIV/0!</v>
      </c>
      <c r="FL133" t="e">
        <f t="shared" si="156"/>
        <v>#DIV/0!</v>
      </c>
      <c r="FM133" t="e">
        <f t="shared" si="157"/>
        <v>#DIV/0!</v>
      </c>
      <c r="FO133" s="9" t="e">
        <f t="shared" si="158"/>
        <v>#DIV/0!</v>
      </c>
      <c r="FP133" s="9" t="e">
        <f t="shared" si="159"/>
        <v>#DIV/0!</v>
      </c>
      <c r="FS133" t="e">
        <f t="shared" si="160"/>
        <v>#DIV/0!</v>
      </c>
      <c r="FT133" t="e">
        <f t="shared" si="161"/>
        <v>#DIV/0!</v>
      </c>
      <c r="FW133" s="15" t="e">
        <f t="shared" si="162"/>
        <v>#DIV/0!</v>
      </c>
      <c r="FY133" s="15">
        <f t="shared" si="163"/>
        <v>0</v>
      </c>
      <c r="FZ133" s="15" t="e">
        <f t="shared" si="164"/>
        <v>#DIV/0!</v>
      </c>
      <c r="GB133" t="e">
        <f t="shared" si="165"/>
        <v>#DIV/0!</v>
      </c>
      <c r="GC133" t="e">
        <f t="shared" si="166"/>
        <v>#DIV/0!</v>
      </c>
      <c r="GD133" t="e">
        <f t="shared" si="167"/>
        <v>#DIV/0!</v>
      </c>
      <c r="GE133" t="e">
        <f t="shared" si="168"/>
        <v>#DIV/0!</v>
      </c>
      <c r="GF133" s="8" t="e">
        <f t="shared" si="169"/>
        <v>#DIV/0!</v>
      </c>
      <c r="GH133" s="5" t="e">
        <f t="shared" si="170"/>
        <v>#DIV/0!</v>
      </c>
      <c r="GJ133" s="11" t="e">
        <f t="shared" si="171"/>
        <v>#DIV/0!</v>
      </c>
      <c r="GK133" s="11" t="e">
        <f t="shared" si="172"/>
        <v>#DIV/0!</v>
      </c>
    </row>
    <row r="134" spans="1:193" x14ac:dyDescent="0.15">
      <c r="A134" s="17"/>
      <c r="P134" s="4"/>
      <c r="DK134" s="1" t="e">
        <f t="shared" si="119"/>
        <v>#DIV/0!</v>
      </c>
      <c r="DL134">
        <v>11.64</v>
      </c>
      <c r="DM134">
        <f t="shared" si="120"/>
        <v>0</v>
      </c>
      <c r="DN134" s="29">
        <v>0.122</v>
      </c>
      <c r="DO134">
        <v>0.48</v>
      </c>
      <c r="DP134">
        <v>1.1499999999999999</v>
      </c>
      <c r="DQ134">
        <f t="shared" si="121"/>
        <v>0</v>
      </c>
      <c r="DR134" t="e">
        <f t="shared" si="122"/>
        <v>#DIV/0!</v>
      </c>
      <c r="DS134">
        <f t="shared" si="123"/>
        <v>0</v>
      </c>
      <c r="DT134">
        <v>0.28899999999999998</v>
      </c>
      <c r="DU134">
        <f t="shared" si="124"/>
        <v>0.48</v>
      </c>
      <c r="DV134">
        <f t="shared" si="125"/>
        <v>1.1299999999999999</v>
      </c>
      <c r="DW134">
        <f t="shared" si="126"/>
        <v>0</v>
      </c>
      <c r="DX134" t="e">
        <f t="shared" si="127"/>
        <v>#DIV/0!</v>
      </c>
      <c r="DY134">
        <f t="shared" si="128"/>
        <v>0</v>
      </c>
      <c r="DZ134">
        <v>2.76</v>
      </c>
      <c r="EA134">
        <f t="shared" si="129"/>
        <v>0.4</v>
      </c>
      <c r="EB134">
        <v>1.1000000000000001</v>
      </c>
      <c r="EC134">
        <f t="shared" si="130"/>
        <v>0</v>
      </c>
      <c r="ED134" t="e">
        <f t="shared" si="131"/>
        <v>#DIV/0!</v>
      </c>
      <c r="EE134">
        <f t="shared" si="132"/>
        <v>0</v>
      </c>
      <c r="EF134">
        <f t="shared" si="133"/>
        <v>0</v>
      </c>
      <c r="EG134">
        <v>0.40500000000000003</v>
      </c>
      <c r="EH134">
        <v>1</v>
      </c>
      <c r="EI134">
        <f t="shared" si="134"/>
        <v>0</v>
      </c>
      <c r="EJ134" t="e">
        <f t="shared" si="135"/>
        <v>#DIV/0!</v>
      </c>
      <c r="EK134">
        <f t="shared" si="136"/>
        <v>0</v>
      </c>
      <c r="EL134">
        <f t="shared" si="137"/>
        <v>0</v>
      </c>
      <c r="EM134">
        <f t="shared" si="138"/>
        <v>0.3</v>
      </c>
      <c r="EN134">
        <f>1</f>
        <v>1</v>
      </c>
      <c r="EO134">
        <f t="shared" si="139"/>
        <v>0</v>
      </c>
      <c r="EP134" t="e">
        <f t="shared" si="140"/>
        <v>#DIV/0!</v>
      </c>
      <c r="EQ134" t="e">
        <f t="shared" si="141"/>
        <v>#DIV/0!</v>
      </c>
      <c r="ER134" t="e">
        <f t="shared" si="142"/>
        <v>#DIV/0!</v>
      </c>
      <c r="ES134" t="e">
        <f t="shared" si="143"/>
        <v>#DIV/0!</v>
      </c>
      <c r="ET134" t="e">
        <f t="shared" si="144"/>
        <v>#DIV/0!</v>
      </c>
      <c r="EU134" s="16">
        <f t="shared" si="145"/>
        <v>0</v>
      </c>
      <c r="EV134">
        <f t="shared" si="173"/>
        <v>0</v>
      </c>
      <c r="EW134" t="e">
        <f t="shared" si="146"/>
        <v>#DIV/0!</v>
      </c>
      <c r="EX134" t="e">
        <f t="shared" si="174"/>
        <v>#DIV/0!</v>
      </c>
      <c r="EY134" t="e">
        <f t="shared" si="147"/>
        <v>#DIV/0!</v>
      </c>
      <c r="EZ134" s="10" t="e">
        <f t="shared" si="148"/>
        <v>#DIV/0!</v>
      </c>
      <c r="FA134" s="1" t="e">
        <f t="shared" si="149"/>
        <v>#DIV/0!</v>
      </c>
      <c r="FB134" s="1" t="e">
        <f t="shared" si="150"/>
        <v>#DIV/0!</v>
      </c>
      <c r="FC134" s="1" t="e">
        <f t="shared" si="151"/>
        <v>#DIV/0!</v>
      </c>
      <c r="FG134" t="e">
        <f t="shared" si="152"/>
        <v>#DIV/0!</v>
      </c>
      <c r="FH134" t="e">
        <f t="shared" si="175"/>
        <v>#DIV/0!</v>
      </c>
      <c r="FI134" t="e">
        <f t="shared" si="153"/>
        <v>#DIV/0!</v>
      </c>
      <c r="FJ134" t="e">
        <f t="shared" si="154"/>
        <v>#DIV/0!</v>
      </c>
      <c r="FK134" s="7" t="e">
        <f t="shared" si="155"/>
        <v>#DIV/0!</v>
      </c>
      <c r="FL134" t="e">
        <f t="shared" si="156"/>
        <v>#DIV/0!</v>
      </c>
      <c r="FM134" t="e">
        <f t="shared" si="157"/>
        <v>#DIV/0!</v>
      </c>
      <c r="FO134" s="9" t="e">
        <f t="shared" si="158"/>
        <v>#DIV/0!</v>
      </c>
      <c r="FP134" s="9" t="e">
        <f t="shared" si="159"/>
        <v>#DIV/0!</v>
      </c>
      <c r="FS134" t="e">
        <f t="shared" si="160"/>
        <v>#DIV/0!</v>
      </c>
      <c r="FT134" t="e">
        <f t="shared" si="161"/>
        <v>#DIV/0!</v>
      </c>
      <c r="FW134" s="15" t="e">
        <f t="shared" si="162"/>
        <v>#DIV/0!</v>
      </c>
      <c r="FY134" s="15">
        <f t="shared" si="163"/>
        <v>0</v>
      </c>
      <c r="FZ134" s="15" t="e">
        <f t="shared" si="164"/>
        <v>#DIV/0!</v>
      </c>
      <c r="GB134" t="e">
        <f t="shared" si="165"/>
        <v>#DIV/0!</v>
      </c>
      <c r="GC134" t="e">
        <f t="shared" si="166"/>
        <v>#DIV/0!</v>
      </c>
      <c r="GD134" t="e">
        <f t="shared" si="167"/>
        <v>#DIV/0!</v>
      </c>
      <c r="GE134" t="e">
        <f t="shared" si="168"/>
        <v>#DIV/0!</v>
      </c>
      <c r="GF134" s="8" t="e">
        <f t="shared" si="169"/>
        <v>#DIV/0!</v>
      </c>
      <c r="GH134" s="5" t="e">
        <f t="shared" si="170"/>
        <v>#DIV/0!</v>
      </c>
      <c r="GJ134" s="11" t="e">
        <f t="shared" si="171"/>
        <v>#DIV/0!</v>
      </c>
      <c r="GK134" s="11" t="e">
        <f t="shared" si="172"/>
        <v>#DIV/0!</v>
      </c>
    </row>
    <row r="135" spans="1:193" x14ac:dyDescent="0.15">
      <c r="A135" s="17"/>
      <c r="P135" s="4"/>
      <c r="DK135" s="1" t="e">
        <f t="shared" si="119"/>
        <v>#DIV/0!</v>
      </c>
      <c r="DL135">
        <v>11.64</v>
      </c>
      <c r="DM135">
        <f t="shared" si="120"/>
        <v>0</v>
      </c>
      <c r="DN135" s="29">
        <v>0.122</v>
      </c>
      <c r="DO135">
        <v>0.48</v>
      </c>
      <c r="DP135">
        <v>1.1499999999999999</v>
      </c>
      <c r="DQ135">
        <f t="shared" si="121"/>
        <v>0</v>
      </c>
      <c r="DR135" t="e">
        <f t="shared" si="122"/>
        <v>#DIV/0!</v>
      </c>
      <c r="DS135">
        <f t="shared" si="123"/>
        <v>0</v>
      </c>
      <c r="DT135">
        <v>0.28899999999999998</v>
      </c>
      <c r="DU135">
        <f t="shared" si="124"/>
        <v>0.48</v>
      </c>
      <c r="DV135">
        <f t="shared" si="125"/>
        <v>1.1299999999999999</v>
      </c>
      <c r="DW135">
        <f t="shared" si="126"/>
        <v>0</v>
      </c>
      <c r="DX135" t="e">
        <f t="shared" si="127"/>
        <v>#DIV/0!</v>
      </c>
      <c r="DY135">
        <f t="shared" si="128"/>
        <v>0</v>
      </c>
      <c r="DZ135">
        <v>2.76</v>
      </c>
      <c r="EA135">
        <f t="shared" si="129"/>
        <v>0.4</v>
      </c>
      <c r="EB135">
        <v>1.1000000000000001</v>
      </c>
      <c r="EC135">
        <f t="shared" si="130"/>
        <v>0</v>
      </c>
      <c r="ED135" t="e">
        <f t="shared" si="131"/>
        <v>#DIV/0!</v>
      </c>
      <c r="EE135">
        <f t="shared" si="132"/>
        <v>0</v>
      </c>
      <c r="EF135">
        <f t="shared" si="133"/>
        <v>0</v>
      </c>
      <c r="EG135">
        <v>0.40500000000000003</v>
      </c>
      <c r="EH135">
        <v>1</v>
      </c>
      <c r="EI135">
        <f t="shared" si="134"/>
        <v>0</v>
      </c>
      <c r="EJ135" t="e">
        <f t="shared" si="135"/>
        <v>#DIV/0!</v>
      </c>
      <c r="EK135">
        <f t="shared" si="136"/>
        <v>0</v>
      </c>
      <c r="EL135">
        <f t="shared" si="137"/>
        <v>0</v>
      </c>
      <c r="EM135">
        <f t="shared" si="138"/>
        <v>0.3</v>
      </c>
      <c r="EN135">
        <f>1</f>
        <v>1</v>
      </c>
      <c r="EO135">
        <f t="shared" si="139"/>
        <v>0</v>
      </c>
      <c r="EP135" t="e">
        <f t="shared" si="140"/>
        <v>#DIV/0!</v>
      </c>
      <c r="EQ135" t="e">
        <f t="shared" si="141"/>
        <v>#DIV/0!</v>
      </c>
      <c r="ER135" t="e">
        <f t="shared" si="142"/>
        <v>#DIV/0!</v>
      </c>
      <c r="ES135" t="e">
        <f t="shared" si="143"/>
        <v>#DIV/0!</v>
      </c>
      <c r="ET135" t="e">
        <f t="shared" si="144"/>
        <v>#DIV/0!</v>
      </c>
      <c r="EU135" s="16">
        <f t="shared" si="145"/>
        <v>0</v>
      </c>
      <c r="EV135">
        <f t="shared" si="173"/>
        <v>0</v>
      </c>
      <c r="EW135" t="e">
        <f t="shared" si="146"/>
        <v>#DIV/0!</v>
      </c>
      <c r="EX135" t="e">
        <f t="shared" si="174"/>
        <v>#DIV/0!</v>
      </c>
      <c r="EY135" t="e">
        <f t="shared" si="147"/>
        <v>#DIV/0!</v>
      </c>
      <c r="EZ135" s="10" t="e">
        <f t="shared" si="148"/>
        <v>#DIV/0!</v>
      </c>
      <c r="FA135" s="1" t="e">
        <f t="shared" si="149"/>
        <v>#DIV/0!</v>
      </c>
      <c r="FB135" s="1" t="e">
        <f t="shared" si="150"/>
        <v>#DIV/0!</v>
      </c>
      <c r="FC135" s="1" t="e">
        <f t="shared" si="151"/>
        <v>#DIV/0!</v>
      </c>
      <c r="FG135" t="e">
        <f t="shared" si="152"/>
        <v>#DIV/0!</v>
      </c>
      <c r="FH135" t="e">
        <f t="shared" si="175"/>
        <v>#DIV/0!</v>
      </c>
      <c r="FI135" t="e">
        <f t="shared" si="153"/>
        <v>#DIV/0!</v>
      </c>
      <c r="FJ135" t="e">
        <f t="shared" si="154"/>
        <v>#DIV/0!</v>
      </c>
      <c r="FK135" s="7" t="e">
        <f t="shared" si="155"/>
        <v>#DIV/0!</v>
      </c>
      <c r="FL135" t="e">
        <f t="shared" si="156"/>
        <v>#DIV/0!</v>
      </c>
      <c r="FM135" t="e">
        <f t="shared" si="157"/>
        <v>#DIV/0!</v>
      </c>
      <c r="FO135" s="9" t="e">
        <f t="shared" si="158"/>
        <v>#DIV/0!</v>
      </c>
      <c r="FP135" s="9" t="e">
        <f t="shared" si="159"/>
        <v>#DIV/0!</v>
      </c>
      <c r="FS135" t="e">
        <f t="shared" si="160"/>
        <v>#DIV/0!</v>
      </c>
      <c r="FT135" t="e">
        <f t="shared" si="161"/>
        <v>#DIV/0!</v>
      </c>
      <c r="FW135" s="15" t="e">
        <f t="shared" si="162"/>
        <v>#DIV/0!</v>
      </c>
      <c r="FY135" s="15">
        <f t="shared" si="163"/>
        <v>0</v>
      </c>
      <c r="FZ135" s="15" t="e">
        <f t="shared" si="164"/>
        <v>#DIV/0!</v>
      </c>
      <c r="GB135" t="e">
        <f t="shared" si="165"/>
        <v>#DIV/0!</v>
      </c>
      <c r="GC135" t="e">
        <f t="shared" si="166"/>
        <v>#DIV/0!</v>
      </c>
      <c r="GD135" t="e">
        <f t="shared" si="167"/>
        <v>#DIV/0!</v>
      </c>
      <c r="GE135" t="e">
        <f t="shared" si="168"/>
        <v>#DIV/0!</v>
      </c>
      <c r="GF135" s="8" t="e">
        <f t="shared" si="169"/>
        <v>#DIV/0!</v>
      </c>
      <c r="GH135" s="5" t="e">
        <f t="shared" si="170"/>
        <v>#DIV/0!</v>
      </c>
      <c r="GJ135" s="11" t="e">
        <f t="shared" si="171"/>
        <v>#DIV/0!</v>
      </c>
      <c r="GK135" s="11" t="e">
        <f t="shared" si="172"/>
        <v>#DIV/0!</v>
      </c>
    </row>
    <row r="136" spans="1:193" x14ac:dyDescent="0.15">
      <c r="A136" s="17"/>
      <c r="P136" s="4"/>
      <c r="DK136" s="1" t="e">
        <f t="shared" si="119"/>
        <v>#DIV/0!</v>
      </c>
      <c r="DL136">
        <v>11.64</v>
      </c>
      <c r="DM136">
        <f t="shared" si="120"/>
        <v>0</v>
      </c>
      <c r="DN136" s="29">
        <v>0.122</v>
      </c>
      <c r="DO136">
        <v>0.48</v>
      </c>
      <c r="DP136">
        <v>1.1499999999999999</v>
      </c>
      <c r="DQ136">
        <f t="shared" si="121"/>
        <v>0</v>
      </c>
      <c r="DR136" t="e">
        <f t="shared" si="122"/>
        <v>#DIV/0!</v>
      </c>
      <c r="DS136">
        <f t="shared" si="123"/>
        <v>0</v>
      </c>
      <c r="DT136">
        <v>0.28899999999999998</v>
      </c>
      <c r="DU136">
        <f t="shared" si="124"/>
        <v>0.48</v>
      </c>
      <c r="DV136">
        <f t="shared" si="125"/>
        <v>1.1299999999999999</v>
      </c>
      <c r="DW136">
        <f t="shared" si="126"/>
        <v>0</v>
      </c>
      <c r="DX136" t="e">
        <f t="shared" si="127"/>
        <v>#DIV/0!</v>
      </c>
      <c r="DY136">
        <f t="shared" si="128"/>
        <v>0</v>
      </c>
      <c r="DZ136">
        <v>2.76</v>
      </c>
      <c r="EA136">
        <f t="shared" si="129"/>
        <v>0.4</v>
      </c>
      <c r="EB136">
        <v>1.1000000000000001</v>
      </c>
      <c r="EC136">
        <f t="shared" si="130"/>
        <v>0</v>
      </c>
      <c r="ED136" t="e">
        <f t="shared" si="131"/>
        <v>#DIV/0!</v>
      </c>
      <c r="EE136">
        <f t="shared" si="132"/>
        <v>0</v>
      </c>
      <c r="EF136">
        <f t="shared" si="133"/>
        <v>0</v>
      </c>
      <c r="EG136">
        <v>0.40500000000000003</v>
      </c>
      <c r="EH136">
        <v>1</v>
      </c>
      <c r="EI136">
        <f t="shared" si="134"/>
        <v>0</v>
      </c>
      <c r="EJ136" t="e">
        <f t="shared" si="135"/>
        <v>#DIV/0!</v>
      </c>
      <c r="EK136">
        <f t="shared" si="136"/>
        <v>0</v>
      </c>
      <c r="EL136">
        <f t="shared" si="137"/>
        <v>0</v>
      </c>
      <c r="EM136">
        <f t="shared" si="138"/>
        <v>0.3</v>
      </c>
      <c r="EN136">
        <f>1</f>
        <v>1</v>
      </c>
      <c r="EO136">
        <f t="shared" si="139"/>
        <v>0</v>
      </c>
      <c r="EP136" t="e">
        <f t="shared" si="140"/>
        <v>#DIV/0!</v>
      </c>
      <c r="EQ136" t="e">
        <f t="shared" si="141"/>
        <v>#DIV/0!</v>
      </c>
      <c r="ER136" t="e">
        <f t="shared" si="142"/>
        <v>#DIV/0!</v>
      </c>
      <c r="ES136" t="e">
        <f t="shared" si="143"/>
        <v>#DIV/0!</v>
      </c>
      <c r="ET136" t="e">
        <f t="shared" si="144"/>
        <v>#DIV/0!</v>
      </c>
      <c r="EU136" s="16">
        <f t="shared" si="145"/>
        <v>0</v>
      </c>
      <c r="EV136">
        <f t="shared" si="173"/>
        <v>0</v>
      </c>
      <c r="EW136" t="e">
        <f t="shared" si="146"/>
        <v>#DIV/0!</v>
      </c>
      <c r="EX136" t="e">
        <f t="shared" si="174"/>
        <v>#DIV/0!</v>
      </c>
      <c r="EY136" t="e">
        <f t="shared" si="147"/>
        <v>#DIV/0!</v>
      </c>
      <c r="EZ136" s="10" t="e">
        <f t="shared" si="148"/>
        <v>#DIV/0!</v>
      </c>
      <c r="FA136" s="1" t="e">
        <f t="shared" si="149"/>
        <v>#DIV/0!</v>
      </c>
      <c r="FB136" s="1" t="e">
        <f t="shared" si="150"/>
        <v>#DIV/0!</v>
      </c>
      <c r="FC136" s="1" t="e">
        <f t="shared" si="151"/>
        <v>#DIV/0!</v>
      </c>
      <c r="FG136" t="e">
        <f t="shared" si="152"/>
        <v>#DIV/0!</v>
      </c>
      <c r="FH136" t="e">
        <f t="shared" si="175"/>
        <v>#DIV/0!</v>
      </c>
      <c r="FI136" t="e">
        <f t="shared" si="153"/>
        <v>#DIV/0!</v>
      </c>
      <c r="FJ136" t="e">
        <f t="shared" si="154"/>
        <v>#DIV/0!</v>
      </c>
      <c r="FK136" s="7" t="e">
        <f t="shared" si="155"/>
        <v>#DIV/0!</v>
      </c>
      <c r="FL136" t="e">
        <f t="shared" si="156"/>
        <v>#DIV/0!</v>
      </c>
      <c r="FM136" t="e">
        <f t="shared" si="157"/>
        <v>#DIV/0!</v>
      </c>
      <c r="FO136" s="9" t="e">
        <f t="shared" si="158"/>
        <v>#DIV/0!</v>
      </c>
      <c r="FP136" s="9" t="e">
        <f t="shared" si="159"/>
        <v>#DIV/0!</v>
      </c>
      <c r="FS136" t="e">
        <f t="shared" si="160"/>
        <v>#DIV/0!</v>
      </c>
      <c r="FT136" t="e">
        <f t="shared" si="161"/>
        <v>#DIV/0!</v>
      </c>
      <c r="FW136" s="15" t="e">
        <f t="shared" si="162"/>
        <v>#DIV/0!</v>
      </c>
      <c r="FY136" s="15">
        <f t="shared" si="163"/>
        <v>0</v>
      </c>
      <c r="FZ136" s="15" t="e">
        <f t="shared" si="164"/>
        <v>#DIV/0!</v>
      </c>
      <c r="GB136" t="e">
        <f t="shared" si="165"/>
        <v>#DIV/0!</v>
      </c>
      <c r="GC136" t="e">
        <f t="shared" si="166"/>
        <v>#DIV/0!</v>
      </c>
      <c r="GD136" t="e">
        <f t="shared" si="167"/>
        <v>#DIV/0!</v>
      </c>
      <c r="GE136" t="e">
        <f t="shared" si="168"/>
        <v>#DIV/0!</v>
      </c>
      <c r="GF136" s="8" t="e">
        <f t="shared" si="169"/>
        <v>#DIV/0!</v>
      </c>
      <c r="GH136" s="5" t="e">
        <f t="shared" si="170"/>
        <v>#DIV/0!</v>
      </c>
      <c r="GJ136" s="11" t="e">
        <f t="shared" si="171"/>
        <v>#DIV/0!</v>
      </c>
      <c r="GK136" s="11" t="e">
        <f t="shared" si="172"/>
        <v>#DIV/0!</v>
      </c>
    </row>
    <row r="137" spans="1:193" x14ac:dyDescent="0.15">
      <c r="A137" s="17"/>
      <c r="P137" s="4"/>
      <c r="DK137" s="1" t="e">
        <f t="shared" si="119"/>
        <v>#DIV/0!</v>
      </c>
      <c r="DL137">
        <v>11.64</v>
      </c>
      <c r="DM137">
        <f t="shared" si="120"/>
        <v>0</v>
      </c>
      <c r="DN137" s="29">
        <v>0.122</v>
      </c>
      <c r="DO137">
        <v>0.48</v>
      </c>
      <c r="DP137">
        <v>1.1499999999999999</v>
      </c>
      <c r="DQ137">
        <f t="shared" si="121"/>
        <v>0</v>
      </c>
      <c r="DR137" t="e">
        <f t="shared" si="122"/>
        <v>#DIV/0!</v>
      </c>
      <c r="DS137">
        <f t="shared" si="123"/>
        <v>0</v>
      </c>
      <c r="DT137">
        <v>0.28899999999999998</v>
      </c>
      <c r="DU137">
        <f t="shared" si="124"/>
        <v>0.48</v>
      </c>
      <c r="DV137">
        <f t="shared" si="125"/>
        <v>1.1299999999999999</v>
      </c>
      <c r="DW137">
        <f t="shared" si="126"/>
        <v>0</v>
      </c>
      <c r="DX137" t="e">
        <f t="shared" si="127"/>
        <v>#DIV/0!</v>
      </c>
      <c r="DY137">
        <f t="shared" si="128"/>
        <v>0</v>
      </c>
      <c r="DZ137">
        <v>2.76</v>
      </c>
      <c r="EA137">
        <f t="shared" si="129"/>
        <v>0.4</v>
      </c>
      <c r="EB137">
        <v>1.1000000000000001</v>
      </c>
      <c r="EC137">
        <f t="shared" si="130"/>
        <v>0</v>
      </c>
      <c r="ED137" t="e">
        <f t="shared" si="131"/>
        <v>#DIV/0!</v>
      </c>
      <c r="EE137">
        <f t="shared" si="132"/>
        <v>0</v>
      </c>
      <c r="EF137">
        <f t="shared" si="133"/>
        <v>0</v>
      </c>
      <c r="EG137">
        <v>0.40500000000000003</v>
      </c>
      <c r="EH137">
        <v>1</v>
      </c>
      <c r="EI137">
        <f t="shared" si="134"/>
        <v>0</v>
      </c>
      <c r="EJ137" t="e">
        <f t="shared" si="135"/>
        <v>#DIV/0!</v>
      </c>
      <c r="EK137">
        <f t="shared" si="136"/>
        <v>0</v>
      </c>
      <c r="EL137">
        <f t="shared" si="137"/>
        <v>0</v>
      </c>
      <c r="EM137">
        <f t="shared" si="138"/>
        <v>0.3</v>
      </c>
      <c r="EN137">
        <f>1</f>
        <v>1</v>
      </c>
      <c r="EO137">
        <f t="shared" si="139"/>
        <v>0</v>
      </c>
      <c r="EP137" t="e">
        <f t="shared" si="140"/>
        <v>#DIV/0!</v>
      </c>
      <c r="EQ137" t="e">
        <f t="shared" si="141"/>
        <v>#DIV/0!</v>
      </c>
      <c r="ER137" t="e">
        <f t="shared" si="142"/>
        <v>#DIV/0!</v>
      </c>
      <c r="ES137" t="e">
        <f t="shared" si="143"/>
        <v>#DIV/0!</v>
      </c>
      <c r="ET137" t="e">
        <f t="shared" si="144"/>
        <v>#DIV/0!</v>
      </c>
      <c r="EU137" s="16">
        <f t="shared" si="145"/>
        <v>0</v>
      </c>
      <c r="EV137">
        <f t="shared" si="173"/>
        <v>0</v>
      </c>
      <c r="EW137" t="e">
        <f t="shared" si="146"/>
        <v>#DIV/0!</v>
      </c>
      <c r="EX137" t="e">
        <f t="shared" si="174"/>
        <v>#DIV/0!</v>
      </c>
      <c r="EY137" t="e">
        <f t="shared" si="147"/>
        <v>#DIV/0!</v>
      </c>
      <c r="EZ137" s="10" t="e">
        <f t="shared" si="148"/>
        <v>#DIV/0!</v>
      </c>
      <c r="FA137" s="1" t="e">
        <f t="shared" si="149"/>
        <v>#DIV/0!</v>
      </c>
      <c r="FB137" s="1" t="e">
        <f t="shared" si="150"/>
        <v>#DIV/0!</v>
      </c>
      <c r="FC137" s="1" t="e">
        <f t="shared" si="151"/>
        <v>#DIV/0!</v>
      </c>
      <c r="FG137" t="e">
        <f t="shared" si="152"/>
        <v>#DIV/0!</v>
      </c>
      <c r="FH137" t="e">
        <f t="shared" si="175"/>
        <v>#DIV/0!</v>
      </c>
      <c r="FI137" t="e">
        <f t="shared" si="153"/>
        <v>#DIV/0!</v>
      </c>
      <c r="FJ137" t="e">
        <f t="shared" si="154"/>
        <v>#DIV/0!</v>
      </c>
      <c r="FK137" s="7" t="e">
        <f t="shared" si="155"/>
        <v>#DIV/0!</v>
      </c>
      <c r="FL137" t="e">
        <f t="shared" si="156"/>
        <v>#DIV/0!</v>
      </c>
      <c r="FM137" t="e">
        <f t="shared" si="157"/>
        <v>#DIV/0!</v>
      </c>
      <c r="FO137" s="9" t="e">
        <f t="shared" si="158"/>
        <v>#DIV/0!</v>
      </c>
      <c r="FP137" s="9" t="e">
        <f t="shared" si="159"/>
        <v>#DIV/0!</v>
      </c>
      <c r="FS137" t="e">
        <f t="shared" si="160"/>
        <v>#DIV/0!</v>
      </c>
      <c r="FT137" t="e">
        <f t="shared" si="161"/>
        <v>#DIV/0!</v>
      </c>
      <c r="FW137" s="15" t="e">
        <f t="shared" si="162"/>
        <v>#DIV/0!</v>
      </c>
      <c r="FY137" s="15">
        <f t="shared" si="163"/>
        <v>0</v>
      </c>
      <c r="FZ137" s="15" t="e">
        <f t="shared" si="164"/>
        <v>#DIV/0!</v>
      </c>
      <c r="GB137" t="e">
        <f t="shared" si="165"/>
        <v>#DIV/0!</v>
      </c>
      <c r="GC137" t="e">
        <f t="shared" si="166"/>
        <v>#DIV/0!</v>
      </c>
      <c r="GD137" t="e">
        <f t="shared" si="167"/>
        <v>#DIV/0!</v>
      </c>
      <c r="GE137" t="e">
        <f t="shared" si="168"/>
        <v>#DIV/0!</v>
      </c>
      <c r="GF137" s="8" t="e">
        <f t="shared" si="169"/>
        <v>#DIV/0!</v>
      </c>
      <c r="GH137" s="5" t="e">
        <f t="shared" si="170"/>
        <v>#DIV/0!</v>
      </c>
      <c r="GJ137" s="11" t="e">
        <f t="shared" si="171"/>
        <v>#DIV/0!</v>
      </c>
      <c r="GK137" s="11" t="e">
        <f t="shared" si="172"/>
        <v>#DIV/0!</v>
      </c>
    </row>
    <row r="138" spans="1:193" x14ac:dyDescent="0.15">
      <c r="A138" s="17"/>
      <c r="P138" s="4"/>
      <c r="DK138" s="1" t="e">
        <f t="shared" si="119"/>
        <v>#DIV/0!</v>
      </c>
      <c r="DL138">
        <v>11.64</v>
      </c>
      <c r="DM138">
        <f t="shared" si="120"/>
        <v>0</v>
      </c>
      <c r="DN138" s="29">
        <v>0.122</v>
      </c>
      <c r="DO138">
        <v>0.48</v>
      </c>
      <c r="DP138">
        <v>1.1499999999999999</v>
      </c>
      <c r="DQ138">
        <f t="shared" si="121"/>
        <v>0</v>
      </c>
      <c r="DR138" t="e">
        <f t="shared" si="122"/>
        <v>#DIV/0!</v>
      </c>
      <c r="DS138">
        <f t="shared" si="123"/>
        <v>0</v>
      </c>
      <c r="DT138">
        <v>0.28899999999999998</v>
      </c>
      <c r="DU138">
        <f t="shared" si="124"/>
        <v>0.48</v>
      </c>
      <c r="DV138">
        <f t="shared" si="125"/>
        <v>1.1299999999999999</v>
      </c>
      <c r="DW138">
        <f t="shared" si="126"/>
        <v>0</v>
      </c>
      <c r="DX138" t="e">
        <f t="shared" si="127"/>
        <v>#DIV/0!</v>
      </c>
      <c r="DY138">
        <f t="shared" si="128"/>
        <v>0</v>
      </c>
      <c r="DZ138">
        <v>2.76</v>
      </c>
      <c r="EA138">
        <f t="shared" si="129"/>
        <v>0.4</v>
      </c>
      <c r="EB138">
        <v>1.1000000000000001</v>
      </c>
      <c r="EC138">
        <f t="shared" si="130"/>
        <v>0</v>
      </c>
      <c r="ED138" t="e">
        <f t="shared" si="131"/>
        <v>#DIV/0!</v>
      </c>
      <c r="EE138">
        <f t="shared" si="132"/>
        <v>0</v>
      </c>
      <c r="EF138">
        <f t="shared" si="133"/>
        <v>0</v>
      </c>
      <c r="EG138">
        <v>0.40500000000000003</v>
      </c>
      <c r="EH138">
        <v>1</v>
      </c>
      <c r="EI138">
        <f t="shared" si="134"/>
        <v>0</v>
      </c>
      <c r="EJ138" t="e">
        <f t="shared" si="135"/>
        <v>#DIV/0!</v>
      </c>
      <c r="EK138">
        <f t="shared" si="136"/>
        <v>0</v>
      </c>
      <c r="EL138">
        <f t="shared" si="137"/>
        <v>0</v>
      </c>
      <c r="EM138">
        <f t="shared" si="138"/>
        <v>0.3</v>
      </c>
      <c r="EN138">
        <f>1</f>
        <v>1</v>
      </c>
      <c r="EO138">
        <f t="shared" si="139"/>
        <v>0</v>
      </c>
      <c r="EP138" t="e">
        <f t="shared" si="140"/>
        <v>#DIV/0!</v>
      </c>
      <c r="EQ138" t="e">
        <f t="shared" si="141"/>
        <v>#DIV/0!</v>
      </c>
      <c r="ER138" t="e">
        <f t="shared" si="142"/>
        <v>#DIV/0!</v>
      </c>
      <c r="ES138" t="e">
        <f t="shared" si="143"/>
        <v>#DIV/0!</v>
      </c>
      <c r="ET138" t="e">
        <f t="shared" si="144"/>
        <v>#DIV/0!</v>
      </c>
      <c r="EU138" s="16">
        <f t="shared" si="145"/>
        <v>0</v>
      </c>
      <c r="EV138">
        <f t="shared" si="173"/>
        <v>0</v>
      </c>
      <c r="EW138" t="e">
        <f t="shared" si="146"/>
        <v>#DIV/0!</v>
      </c>
      <c r="EX138" t="e">
        <f t="shared" si="174"/>
        <v>#DIV/0!</v>
      </c>
      <c r="EY138" t="e">
        <f t="shared" si="147"/>
        <v>#DIV/0!</v>
      </c>
      <c r="EZ138" s="10" t="e">
        <f t="shared" si="148"/>
        <v>#DIV/0!</v>
      </c>
      <c r="FA138" s="1" t="e">
        <f t="shared" si="149"/>
        <v>#DIV/0!</v>
      </c>
      <c r="FB138" s="1" t="e">
        <f t="shared" si="150"/>
        <v>#DIV/0!</v>
      </c>
      <c r="FC138" s="1" t="e">
        <f t="shared" si="151"/>
        <v>#DIV/0!</v>
      </c>
      <c r="FG138" t="e">
        <f t="shared" si="152"/>
        <v>#DIV/0!</v>
      </c>
      <c r="FH138" t="e">
        <f t="shared" si="175"/>
        <v>#DIV/0!</v>
      </c>
      <c r="FI138" t="e">
        <f t="shared" si="153"/>
        <v>#DIV/0!</v>
      </c>
      <c r="FJ138" t="e">
        <f t="shared" si="154"/>
        <v>#DIV/0!</v>
      </c>
      <c r="FK138" s="7" t="e">
        <f t="shared" si="155"/>
        <v>#DIV/0!</v>
      </c>
      <c r="FL138" t="e">
        <f t="shared" si="156"/>
        <v>#DIV/0!</v>
      </c>
      <c r="FM138" t="e">
        <f t="shared" si="157"/>
        <v>#DIV/0!</v>
      </c>
      <c r="FO138" s="9" t="e">
        <f t="shared" si="158"/>
        <v>#DIV/0!</v>
      </c>
      <c r="FP138" s="9" t="e">
        <f t="shared" si="159"/>
        <v>#DIV/0!</v>
      </c>
      <c r="FS138" t="e">
        <f t="shared" si="160"/>
        <v>#DIV/0!</v>
      </c>
      <c r="FT138" t="e">
        <f t="shared" si="161"/>
        <v>#DIV/0!</v>
      </c>
      <c r="FW138" s="15" t="e">
        <f t="shared" si="162"/>
        <v>#DIV/0!</v>
      </c>
      <c r="FY138" s="15">
        <f t="shared" si="163"/>
        <v>0</v>
      </c>
      <c r="FZ138" s="15" t="e">
        <f t="shared" si="164"/>
        <v>#DIV/0!</v>
      </c>
      <c r="GB138" t="e">
        <f t="shared" si="165"/>
        <v>#DIV/0!</v>
      </c>
      <c r="GC138" t="e">
        <f t="shared" si="166"/>
        <v>#DIV/0!</v>
      </c>
      <c r="GD138" t="e">
        <f t="shared" si="167"/>
        <v>#DIV/0!</v>
      </c>
      <c r="GE138" t="e">
        <f t="shared" si="168"/>
        <v>#DIV/0!</v>
      </c>
      <c r="GF138" s="8" t="e">
        <f t="shared" si="169"/>
        <v>#DIV/0!</v>
      </c>
      <c r="GH138" s="5" t="e">
        <f t="shared" si="170"/>
        <v>#DIV/0!</v>
      </c>
      <c r="GJ138" s="11" t="e">
        <f t="shared" si="171"/>
        <v>#DIV/0!</v>
      </c>
      <c r="GK138" s="11" t="e">
        <f t="shared" si="172"/>
        <v>#DIV/0!</v>
      </c>
    </row>
    <row r="139" spans="1:193" x14ac:dyDescent="0.15">
      <c r="A139" s="17"/>
      <c r="P139" s="4"/>
      <c r="DK139" s="1" t="e">
        <f t="shared" si="119"/>
        <v>#DIV/0!</v>
      </c>
      <c r="DL139">
        <v>11.64</v>
      </c>
      <c r="DM139">
        <f t="shared" si="120"/>
        <v>0</v>
      </c>
      <c r="DN139" s="29">
        <v>0.122</v>
      </c>
      <c r="DO139">
        <v>0.48</v>
      </c>
      <c r="DP139">
        <v>1.1499999999999999</v>
      </c>
      <c r="DQ139">
        <f t="shared" si="121"/>
        <v>0</v>
      </c>
      <c r="DR139" t="e">
        <f t="shared" si="122"/>
        <v>#DIV/0!</v>
      </c>
      <c r="DS139">
        <f t="shared" si="123"/>
        <v>0</v>
      </c>
      <c r="DT139">
        <v>0.28899999999999998</v>
      </c>
      <c r="DU139">
        <f t="shared" si="124"/>
        <v>0.48</v>
      </c>
      <c r="DV139">
        <f t="shared" si="125"/>
        <v>1.1299999999999999</v>
      </c>
      <c r="DW139">
        <f t="shared" si="126"/>
        <v>0</v>
      </c>
      <c r="DX139" t="e">
        <f t="shared" si="127"/>
        <v>#DIV/0!</v>
      </c>
      <c r="DY139">
        <f t="shared" si="128"/>
        <v>0</v>
      </c>
      <c r="DZ139">
        <v>2.76</v>
      </c>
      <c r="EA139">
        <f t="shared" si="129"/>
        <v>0.4</v>
      </c>
      <c r="EB139">
        <v>1.1000000000000001</v>
      </c>
      <c r="EC139">
        <f t="shared" si="130"/>
        <v>0</v>
      </c>
      <c r="ED139" t="e">
        <f t="shared" si="131"/>
        <v>#DIV/0!</v>
      </c>
      <c r="EE139">
        <f t="shared" si="132"/>
        <v>0</v>
      </c>
      <c r="EF139">
        <f t="shared" si="133"/>
        <v>0</v>
      </c>
      <c r="EG139">
        <v>0.40500000000000003</v>
      </c>
      <c r="EH139">
        <v>1</v>
      </c>
      <c r="EI139">
        <f t="shared" si="134"/>
        <v>0</v>
      </c>
      <c r="EJ139" t="e">
        <f t="shared" si="135"/>
        <v>#DIV/0!</v>
      </c>
      <c r="EK139">
        <f t="shared" si="136"/>
        <v>0</v>
      </c>
      <c r="EL139">
        <f t="shared" si="137"/>
        <v>0</v>
      </c>
      <c r="EM139">
        <f t="shared" si="138"/>
        <v>0.3</v>
      </c>
      <c r="EN139">
        <f>1</f>
        <v>1</v>
      </c>
      <c r="EO139">
        <f t="shared" si="139"/>
        <v>0</v>
      </c>
      <c r="EP139" t="e">
        <f t="shared" si="140"/>
        <v>#DIV/0!</v>
      </c>
      <c r="EQ139" t="e">
        <f t="shared" si="141"/>
        <v>#DIV/0!</v>
      </c>
      <c r="ER139" t="e">
        <f t="shared" si="142"/>
        <v>#DIV/0!</v>
      </c>
      <c r="ES139" t="e">
        <f t="shared" si="143"/>
        <v>#DIV/0!</v>
      </c>
      <c r="ET139" t="e">
        <f t="shared" si="144"/>
        <v>#DIV/0!</v>
      </c>
      <c r="EU139" s="16">
        <f t="shared" si="145"/>
        <v>0</v>
      </c>
      <c r="EV139">
        <f t="shared" si="173"/>
        <v>0</v>
      </c>
      <c r="EW139" t="e">
        <f t="shared" si="146"/>
        <v>#DIV/0!</v>
      </c>
      <c r="EX139" t="e">
        <f t="shared" si="174"/>
        <v>#DIV/0!</v>
      </c>
      <c r="EY139" t="e">
        <f t="shared" si="147"/>
        <v>#DIV/0!</v>
      </c>
      <c r="EZ139" s="10" t="e">
        <f t="shared" si="148"/>
        <v>#DIV/0!</v>
      </c>
      <c r="FA139" s="1" t="e">
        <f t="shared" si="149"/>
        <v>#DIV/0!</v>
      </c>
      <c r="FB139" s="1" t="e">
        <f t="shared" si="150"/>
        <v>#DIV/0!</v>
      </c>
      <c r="FC139" s="1" t="e">
        <f t="shared" si="151"/>
        <v>#DIV/0!</v>
      </c>
      <c r="FG139" t="e">
        <f t="shared" si="152"/>
        <v>#DIV/0!</v>
      </c>
      <c r="FH139" t="e">
        <f t="shared" si="175"/>
        <v>#DIV/0!</v>
      </c>
      <c r="FI139" t="e">
        <f t="shared" si="153"/>
        <v>#DIV/0!</v>
      </c>
      <c r="FJ139" t="e">
        <f t="shared" si="154"/>
        <v>#DIV/0!</v>
      </c>
      <c r="FK139" s="7" t="e">
        <f t="shared" si="155"/>
        <v>#DIV/0!</v>
      </c>
      <c r="FL139" t="e">
        <f t="shared" si="156"/>
        <v>#DIV/0!</v>
      </c>
      <c r="FM139" t="e">
        <f t="shared" si="157"/>
        <v>#DIV/0!</v>
      </c>
      <c r="FO139" s="9" t="e">
        <f t="shared" si="158"/>
        <v>#DIV/0!</v>
      </c>
      <c r="FP139" s="9" t="e">
        <f t="shared" si="159"/>
        <v>#DIV/0!</v>
      </c>
      <c r="FS139" t="e">
        <f t="shared" si="160"/>
        <v>#DIV/0!</v>
      </c>
      <c r="FT139" t="e">
        <f t="shared" si="161"/>
        <v>#DIV/0!</v>
      </c>
      <c r="FW139" s="15" t="e">
        <f t="shared" si="162"/>
        <v>#DIV/0!</v>
      </c>
      <c r="FY139" s="15">
        <f t="shared" si="163"/>
        <v>0</v>
      </c>
      <c r="FZ139" s="15" t="e">
        <f t="shared" si="164"/>
        <v>#DIV/0!</v>
      </c>
      <c r="GB139" t="e">
        <f t="shared" si="165"/>
        <v>#DIV/0!</v>
      </c>
      <c r="GC139" t="e">
        <f t="shared" si="166"/>
        <v>#DIV/0!</v>
      </c>
      <c r="GD139" t="e">
        <f t="shared" si="167"/>
        <v>#DIV/0!</v>
      </c>
      <c r="GE139" t="e">
        <f t="shared" si="168"/>
        <v>#DIV/0!</v>
      </c>
      <c r="GF139" s="8" t="e">
        <f t="shared" si="169"/>
        <v>#DIV/0!</v>
      </c>
      <c r="GH139" s="5" t="e">
        <f t="shared" si="170"/>
        <v>#DIV/0!</v>
      </c>
      <c r="GJ139" s="11" t="e">
        <f t="shared" si="171"/>
        <v>#DIV/0!</v>
      </c>
      <c r="GK139" s="11" t="e">
        <f t="shared" si="172"/>
        <v>#DIV/0!</v>
      </c>
    </row>
    <row r="140" spans="1:193" x14ac:dyDescent="0.15">
      <c r="A140" s="17"/>
      <c r="P140" s="4"/>
      <c r="DK140" s="1" t="e">
        <f>SQRT(1+(AVERAGE(E140, E141, E142)/100)^2)</f>
        <v>#DIV/0!</v>
      </c>
      <c r="DL140">
        <v>11.64</v>
      </c>
      <c r="DM140">
        <f>I140</f>
        <v>0</v>
      </c>
      <c r="DN140" s="29">
        <v>0.122</v>
      </c>
      <c r="DO140">
        <v>0.48</v>
      </c>
      <c r="DP140">
        <v>1.1499999999999999</v>
      </c>
      <c r="DQ140">
        <f t="shared" si="121"/>
        <v>0</v>
      </c>
      <c r="DR140" t="e">
        <f>(DL140*DM140*DN140*DO140*DP140*DK140)/DQ140</f>
        <v>#DIV/0!</v>
      </c>
      <c r="DS140">
        <f t="shared" si="123"/>
        <v>0</v>
      </c>
      <c r="DT140">
        <v>0.28899999999999998</v>
      </c>
      <c r="DU140">
        <f t="shared" si="124"/>
        <v>0.48</v>
      </c>
      <c r="DV140">
        <f t="shared" si="125"/>
        <v>1.1299999999999999</v>
      </c>
      <c r="DW140">
        <f t="shared" si="126"/>
        <v>0</v>
      </c>
      <c r="DX140" t="e">
        <f>(DS140*DT140*DK140*DL140*DU140*DV140)/DW140</f>
        <v>#DIV/0!</v>
      </c>
      <c r="DY140">
        <f t="shared" si="128"/>
        <v>0</v>
      </c>
      <c r="DZ140">
        <v>2.76</v>
      </c>
      <c r="EA140">
        <f t="shared" si="129"/>
        <v>0.4</v>
      </c>
      <c r="EB140">
        <v>1.1000000000000001</v>
      </c>
      <c r="EC140">
        <f>N140*3.28</f>
        <v>0</v>
      </c>
      <c r="ED140" t="e">
        <f>(DK140*DL140*DY140*DZ140*EA140*EB140)/EC140</f>
        <v>#DIV/0!</v>
      </c>
      <c r="EE140">
        <f>((P140/2.54)^2 +(S140/2.54)^2+(V140/2.54)^2+(Y140/2.54)^2+(AB140/2.54)^2+(AE140/2.54)^2+(AH140/2.54)^2+(AK140/2.54)^2+(AN140/2.54)^2+(AQ140/2.54)^2+(AT140/2.54)^2+(AW140/2.54)^2+(AZ140/2.54)^2+(BC140/2.54)^2+(BF140/2.54)^2+(BI140/2.54)^2+(BL140/2.54)^2+(BO140/2.54)^2+(BR140/2.54)^2+(BU140/2.54)^2+(BX140/2.54)^2+(CA140/2.54)^2+(CD140/2.54)^2)</f>
        <v>0</v>
      </c>
      <c r="EF140">
        <f>EE140</f>
        <v>0</v>
      </c>
      <c r="EG140">
        <v>0.40500000000000003</v>
      </c>
      <c r="EH140">
        <v>1</v>
      </c>
      <c r="EI140">
        <f t="shared" si="134"/>
        <v>0</v>
      </c>
      <c r="EJ140" t="e">
        <f>(((EF140*EH140*DK140*DL140)/(EI140)))*EG140</f>
        <v>#DIV/0!</v>
      </c>
      <c r="EK140">
        <f t="shared" si="136"/>
        <v>0</v>
      </c>
      <c r="EL140">
        <f t="shared" si="137"/>
        <v>0</v>
      </c>
      <c r="EM140">
        <f t="shared" si="138"/>
        <v>0.3</v>
      </c>
      <c r="EN140">
        <f>1</f>
        <v>1</v>
      </c>
      <c r="EO140">
        <f t="shared" si="139"/>
        <v>0</v>
      </c>
      <c r="EP140" t="e">
        <f t="shared" si="140"/>
        <v>#DIV/0!</v>
      </c>
      <c r="EQ140" t="e">
        <f>EJ140</f>
        <v>#DIV/0!</v>
      </c>
      <c r="ER140" t="e">
        <f>EP140+EJ140</f>
        <v>#DIV/0!</v>
      </c>
      <c r="ES140" t="e">
        <f>ED140+DX140+DR140</f>
        <v>#DIV/0!</v>
      </c>
      <c r="ET140" t="e">
        <f>ES140+ER140</f>
        <v>#DIV/0!</v>
      </c>
      <c r="EU140" s="16">
        <f t="shared" si="145"/>
        <v>0</v>
      </c>
      <c r="EV140">
        <f t="shared" si="173"/>
        <v>0</v>
      </c>
      <c r="EW140" t="e">
        <f>EQ140*2.24</f>
        <v>#DIV/0!</v>
      </c>
      <c r="EX140" t="e">
        <f t="shared" si="174"/>
        <v>#DIV/0!</v>
      </c>
      <c r="EY140" t="e">
        <f>ES140*2.24</f>
        <v>#DIV/0!</v>
      </c>
      <c r="EZ140" s="10" t="e">
        <f>SUM(EW140:EY140)</f>
        <v>#DIV/0!</v>
      </c>
      <c r="FA140" s="1" t="e">
        <f>EW140/EZ140</f>
        <v>#DIV/0!</v>
      </c>
      <c r="FB140" s="1" t="e">
        <f t="shared" si="150"/>
        <v>#DIV/0!</v>
      </c>
      <c r="FC140" s="1" t="e">
        <f t="shared" si="151"/>
        <v>#DIV/0!</v>
      </c>
      <c r="FG140" t="e">
        <f t="shared" si="152"/>
        <v>#DIV/0!</v>
      </c>
      <c r="FH140" t="e">
        <f t="shared" si="175"/>
        <v>#DIV/0!</v>
      </c>
      <c r="FI140" t="e">
        <f t="shared" si="153"/>
        <v>#DIV/0!</v>
      </c>
      <c r="FJ140" t="e">
        <f t="shared" si="154"/>
        <v>#DIV/0!</v>
      </c>
      <c r="FK140" s="7" t="e">
        <f t="shared" si="155"/>
        <v>#DIV/0!</v>
      </c>
      <c r="FL140" t="e">
        <f t="shared" si="156"/>
        <v>#DIV/0!</v>
      </c>
      <c r="FM140" t="e">
        <f t="shared" si="157"/>
        <v>#DIV/0!</v>
      </c>
      <c r="FO140" s="9" t="e">
        <f t="shared" si="158"/>
        <v>#DIV/0!</v>
      </c>
      <c r="FP140" s="9" t="e">
        <f t="shared" si="159"/>
        <v>#DIV/0!</v>
      </c>
      <c r="FS140" t="e">
        <f t="shared" si="160"/>
        <v>#DIV/0!</v>
      </c>
      <c r="FT140" t="e">
        <f t="shared" si="161"/>
        <v>#DIV/0!</v>
      </c>
      <c r="FW140" s="15" t="e">
        <f t="shared" si="162"/>
        <v>#DIV/0!</v>
      </c>
      <c r="FY140" s="15">
        <f t="shared" si="163"/>
        <v>0</v>
      </c>
      <c r="FZ140" s="15" t="e">
        <f t="shared" si="164"/>
        <v>#DIV/0!</v>
      </c>
      <c r="GB140" t="e">
        <f t="shared" si="165"/>
        <v>#DIV/0!</v>
      </c>
      <c r="GC140" t="e">
        <f t="shared" si="166"/>
        <v>#DIV/0!</v>
      </c>
      <c r="GD140" t="e">
        <f t="shared" si="167"/>
        <v>#DIV/0!</v>
      </c>
      <c r="GE140" t="e">
        <f t="shared" si="168"/>
        <v>#DIV/0!</v>
      </c>
      <c r="GF140" s="8" t="e">
        <f t="shared" si="169"/>
        <v>#DIV/0!</v>
      </c>
      <c r="GH140" s="5" t="e">
        <f t="shared" si="170"/>
        <v>#DIV/0!</v>
      </c>
      <c r="GJ140" s="11" t="e">
        <f t="shared" si="171"/>
        <v>#DIV/0!</v>
      </c>
      <c r="GK140" s="11" t="e">
        <f t="shared" si="172"/>
        <v>#DIV/0!</v>
      </c>
    </row>
    <row r="141" spans="1:193" x14ac:dyDescent="0.15">
      <c r="DK141" s="1"/>
    </row>
    <row r="142" spans="1:193" x14ac:dyDescent="0.15">
      <c r="A142" s="17"/>
      <c r="L142" s="3"/>
      <c r="DK142" s="1"/>
    </row>
    <row r="143" spans="1:193" x14ac:dyDescent="0.15">
      <c r="A143" s="17"/>
      <c r="DK143" s="1"/>
    </row>
    <row r="144" spans="1:193" x14ac:dyDescent="0.15">
      <c r="A144" s="17"/>
      <c r="DK144" s="1"/>
    </row>
    <row r="145" spans="1:115" x14ac:dyDescent="0.15">
      <c r="A145" s="17"/>
      <c r="DK145" s="1"/>
    </row>
    <row r="146" spans="1:115" x14ac:dyDescent="0.15">
      <c r="DK146" s="1"/>
    </row>
    <row r="147" spans="1:115" x14ac:dyDescent="0.15">
      <c r="A147" s="17"/>
      <c r="DK147" s="1"/>
    </row>
    <row r="148" spans="1:115" x14ac:dyDescent="0.15">
      <c r="A148" s="17"/>
      <c r="DK148" s="1"/>
    </row>
    <row r="149" spans="1:115" x14ac:dyDescent="0.15">
      <c r="A149" s="17"/>
      <c r="DK149" s="1"/>
    </row>
    <row r="150" spans="1:115" x14ac:dyDescent="0.15">
      <c r="A150" s="17"/>
      <c r="DK150" s="1"/>
    </row>
    <row r="151" spans="1:115" x14ac:dyDescent="0.15">
      <c r="DK151" s="1"/>
    </row>
    <row r="152" spans="1:115" x14ac:dyDescent="0.15">
      <c r="DK152" s="1"/>
    </row>
    <row r="153" spans="1:115" x14ac:dyDescent="0.15">
      <c r="DK153" s="1"/>
    </row>
    <row r="154" spans="1:115" x14ac:dyDescent="0.15">
      <c r="DK154" s="1"/>
    </row>
    <row r="155" spans="1:115" x14ac:dyDescent="0.15">
      <c r="DK155" s="1"/>
    </row>
    <row r="156" spans="1:115" x14ac:dyDescent="0.15">
      <c r="DK156" s="1"/>
    </row>
    <row r="157" spans="1:115" x14ac:dyDescent="0.15">
      <c r="DK157" s="1"/>
    </row>
    <row r="158" spans="1:115" x14ac:dyDescent="0.15">
      <c r="DK158" s="1"/>
    </row>
    <row r="159" spans="1:115" x14ac:dyDescent="0.15">
      <c r="DK159" s="1"/>
    </row>
    <row r="160" spans="1:115" x14ac:dyDescent="0.15">
      <c r="DK160" s="1"/>
    </row>
    <row r="161" spans="115:115" x14ac:dyDescent="0.15">
      <c r="DK161" s="1"/>
    </row>
    <row r="162" spans="115:115" x14ac:dyDescent="0.15">
      <c r="DK162" s="1"/>
    </row>
    <row r="163" spans="115:115" x14ac:dyDescent="0.15">
      <c r="DK163" s="1"/>
    </row>
    <row r="164" spans="115:115" x14ac:dyDescent="0.15">
      <c r="DK164" s="1"/>
    </row>
    <row r="165" spans="115:115" x14ac:dyDescent="0.15">
      <c r="DK165" s="1"/>
    </row>
    <row r="166" spans="115:115" x14ac:dyDescent="0.15">
      <c r="DK166" s="1"/>
    </row>
    <row r="167" spans="115:115" x14ac:dyDescent="0.15">
      <c r="DK167" s="1"/>
    </row>
    <row r="168" spans="115:115" x14ac:dyDescent="0.15">
      <c r="DK168" s="1"/>
    </row>
    <row r="169" spans="115:115" x14ac:dyDescent="0.15">
      <c r="DK169" s="1"/>
    </row>
    <row r="170" spans="115:115" x14ac:dyDescent="0.15">
      <c r="DK170" s="1"/>
    </row>
    <row r="171" spans="115:115" x14ac:dyDescent="0.15">
      <c r="DK171" s="1"/>
    </row>
    <row r="172" spans="115:115" x14ac:dyDescent="0.15">
      <c r="DK172" s="1"/>
    </row>
    <row r="173" spans="115:115" x14ac:dyDescent="0.15">
      <c r="DK173" s="1"/>
    </row>
    <row r="174" spans="115:115" x14ac:dyDescent="0.15">
      <c r="DK174" s="1"/>
    </row>
    <row r="175" spans="115:115" x14ac:dyDescent="0.15">
      <c r="DK175" s="1"/>
    </row>
    <row r="176" spans="115:115" x14ac:dyDescent="0.15">
      <c r="DK176" s="1"/>
    </row>
    <row r="177" spans="115:115" x14ac:dyDescent="0.15">
      <c r="DK177" s="1"/>
    </row>
    <row r="178" spans="115:115" x14ac:dyDescent="0.15">
      <c r="DK178" s="1"/>
    </row>
  </sheetData>
  <phoneticPr fontId="2" type="noConversion"/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F25" sqref="F25"/>
    </sheetView>
  </sheetViews>
  <sheetFormatPr baseColWidth="10" defaultColWidth="8.83203125" defaultRowHeight="13" x14ac:dyDescent="0.15"/>
  <sheetData>
    <row r="1" spans="1:9" x14ac:dyDescent="0.15">
      <c r="A1" t="s">
        <v>40</v>
      </c>
      <c r="B1" t="str">
        <f>'data ande calcs'!EV1</f>
        <v>plotnum</v>
      </c>
      <c r="C1" t="s">
        <v>81</v>
      </c>
      <c r="D1" t="s">
        <v>80</v>
      </c>
      <c r="E1" t="s">
        <v>41</v>
      </c>
      <c r="F1" t="s">
        <v>42</v>
      </c>
      <c r="G1" t="s">
        <v>45</v>
      </c>
      <c r="H1" t="s">
        <v>43</v>
      </c>
      <c r="I1" t="s">
        <v>44</v>
      </c>
    </row>
    <row r="2" spans="1:9" x14ac:dyDescent="0.15">
      <c r="A2" t="e">
        <f>'data ande calcs'!#REF!</f>
        <v>#REF!</v>
      </c>
      <c r="B2" t="e">
        <f>'data ande calcs'!#REF!</f>
        <v>#REF!</v>
      </c>
      <c r="C2" t="e">
        <f>'data ande calcs'!#REF!</f>
        <v>#REF!</v>
      </c>
      <c r="D2" t="e">
        <f>'data ande calcs'!#REF!</f>
        <v>#REF!</v>
      </c>
      <c r="E2" t="e">
        <f>'data ande calcs'!#REF!</f>
        <v>#REF!</v>
      </c>
      <c r="F2" t="e">
        <f>'data ande calcs'!#REF!</f>
        <v>#REF!</v>
      </c>
      <c r="G2" t="e">
        <f>'data ande calcs'!#REF!</f>
        <v>#REF!</v>
      </c>
      <c r="H2" t="e">
        <f>'data ande calcs'!#REF!</f>
        <v>#REF!</v>
      </c>
      <c r="I2" t="e">
        <f>'data ande calcs'!#REF!</f>
        <v>#REF!</v>
      </c>
    </row>
    <row r="3" spans="1:9" x14ac:dyDescent="0.15">
      <c r="A3" t="e">
        <f>'data ande calcs'!#REF!</f>
        <v>#REF!</v>
      </c>
      <c r="B3" t="e">
        <f>'data ande calcs'!#REF!</f>
        <v>#REF!</v>
      </c>
      <c r="C3" t="e">
        <f>'data ande calcs'!#REF!</f>
        <v>#REF!</v>
      </c>
      <c r="D3" t="e">
        <f>'data ande calcs'!#REF!</f>
        <v>#REF!</v>
      </c>
      <c r="E3" t="e">
        <f>'data ande calcs'!#REF!</f>
        <v>#REF!</v>
      </c>
      <c r="F3" t="e">
        <f>'data ande calcs'!#REF!</f>
        <v>#REF!</v>
      </c>
      <c r="G3" t="e">
        <f>'data ande calcs'!#REF!</f>
        <v>#REF!</v>
      </c>
      <c r="H3" t="e">
        <f>'data ande calcs'!#REF!</f>
        <v>#REF!</v>
      </c>
      <c r="I3" t="e">
        <f>'data ande calcs'!#REF!</f>
        <v>#REF!</v>
      </c>
    </row>
    <row r="4" spans="1:9" x14ac:dyDescent="0.15">
      <c r="A4" t="e">
        <f>'data ande calcs'!#REF!</f>
        <v>#REF!</v>
      </c>
      <c r="B4" t="e">
        <f>'data ande calcs'!#REF!</f>
        <v>#REF!</v>
      </c>
      <c r="C4" t="e">
        <f>'data ande calcs'!#REF!</f>
        <v>#REF!</v>
      </c>
      <c r="D4" t="e">
        <f>'data ande calcs'!#REF!</f>
        <v>#REF!</v>
      </c>
      <c r="E4" t="e">
        <f>'data ande calcs'!#REF!</f>
        <v>#REF!</v>
      </c>
      <c r="F4" t="e">
        <f>'data ande calcs'!#REF!</f>
        <v>#REF!</v>
      </c>
      <c r="G4" t="e">
        <f>'data ande calcs'!#REF!</f>
        <v>#REF!</v>
      </c>
      <c r="H4" t="e">
        <f>'data ande calcs'!#REF!</f>
        <v>#REF!</v>
      </c>
      <c r="I4" t="e">
        <f>'data ande calcs'!#REF!</f>
        <v>#REF!</v>
      </c>
    </row>
    <row r="5" spans="1:9" x14ac:dyDescent="0.15">
      <c r="A5" t="e">
        <f>'data ande calcs'!#REF!</f>
        <v>#REF!</v>
      </c>
      <c r="B5" t="e">
        <f>'data ande calcs'!#REF!</f>
        <v>#REF!</v>
      </c>
      <c r="C5" t="e">
        <f>'data ande calcs'!#REF!</f>
        <v>#REF!</v>
      </c>
      <c r="D5" t="e">
        <f>'data ande calcs'!#REF!</f>
        <v>#REF!</v>
      </c>
      <c r="E5" t="e">
        <f>'data ande calcs'!#REF!</f>
        <v>#REF!</v>
      </c>
      <c r="F5" t="e">
        <f>'data ande calcs'!#REF!</f>
        <v>#REF!</v>
      </c>
      <c r="G5" t="e">
        <f>'data ande calcs'!#REF!</f>
        <v>#REF!</v>
      </c>
      <c r="H5" t="e">
        <f>'data ande calcs'!#REF!</f>
        <v>#REF!</v>
      </c>
      <c r="I5" t="e">
        <f>'data ande calcs'!#REF!</f>
        <v>#REF!</v>
      </c>
    </row>
    <row r="6" spans="1:9" x14ac:dyDescent="0.15">
      <c r="A6" t="e">
        <f>'data ande calcs'!#REF!</f>
        <v>#REF!</v>
      </c>
      <c r="B6" t="e">
        <f>'data ande calcs'!#REF!</f>
        <v>#REF!</v>
      </c>
      <c r="C6" t="e">
        <f>'data ande calcs'!#REF!</f>
        <v>#REF!</v>
      </c>
      <c r="D6" t="e">
        <f>'data ande calcs'!#REF!</f>
        <v>#REF!</v>
      </c>
      <c r="E6" t="e">
        <f>'data ande calcs'!#REF!</f>
        <v>#REF!</v>
      </c>
      <c r="F6" t="e">
        <f>'data ande calcs'!#REF!</f>
        <v>#REF!</v>
      </c>
      <c r="G6" t="e">
        <f>'data ande calcs'!#REF!</f>
        <v>#REF!</v>
      </c>
      <c r="H6" t="e">
        <f>'data ande calcs'!#REF!</f>
        <v>#REF!</v>
      </c>
      <c r="I6" t="e">
        <f>'data ande calcs'!#REF!</f>
        <v>#REF!</v>
      </c>
    </row>
    <row r="7" spans="1:9" x14ac:dyDescent="0.15">
      <c r="A7" t="e">
        <f>'data ande calcs'!#REF!</f>
        <v>#REF!</v>
      </c>
      <c r="B7" t="e">
        <f>'data ande calcs'!#REF!</f>
        <v>#REF!</v>
      </c>
      <c r="C7" t="e">
        <f>'data ande calcs'!#REF!</f>
        <v>#REF!</v>
      </c>
      <c r="D7" t="e">
        <f>'data ande calcs'!#REF!</f>
        <v>#REF!</v>
      </c>
      <c r="E7" t="e">
        <f>'data ande calcs'!#REF!</f>
        <v>#REF!</v>
      </c>
      <c r="F7" t="e">
        <f>'data ande calcs'!#REF!</f>
        <v>#REF!</v>
      </c>
      <c r="G7" t="e">
        <f>'data ande calcs'!#REF!</f>
        <v>#REF!</v>
      </c>
      <c r="H7" t="e">
        <f>'data ande calcs'!#REF!</f>
        <v>#REF!</v>
      </c>
      <c r="I7" t="e">
        <f>'data ande calcs'!#REF!</f>
        <v>#REF!</v>
      </c>
    </row>
    <row r="8" spans="1:9" x14ac:dyDescent="0.15">
      <c r="A8" t="e">
        <f>'data ande calcs'!#REF!</f>
        <v>#REF!</v>
      </c>
      <c r="B8" t="e">
        <f>'data ande calcs'!#REF!</f>
        <v>#REF!</v>
      </c>
      <c r="C8" t="e">
        <f>'data ande calcs'!#REF!</f>
        <v>#REF!</v>
      </c>
      <c r="D8" t="e">
        <f>'data ande calcs'!#REF!</f>
        <v>#REF!</v>
      </c>
      <c r="E8" t="e">
        <f>'data ande calcs'!#REF!</f>
        <v>#REF!</v>
      </c>
      <c r="F8" t="e">
        <f>'data ande calcs'!#REF!</f>
        <v>#REF!</v>
      </c>
      <c r="G8" t="e">
        <f>'data ande calcs'!#REF!</f>
        <v>#REF!</v>
      </c>
      <c r="H8" t="e">
        <f>'data ande calcs'!#REF!</f>
        <v>#REF!</v>
      </c>
      <c r="I8" t="e">
        <f>'data ande calcs'!#REF!</f>
        <v>#REF!</v>
      </c>
    </row>
    <row r="9" spans="1:9" ht="12" customHeight="1" x14ac:dyDescent="0.15">
      <c r="A9" t="e">
        <f>'data ande calcs'!#REF!</f>
        <v>#REF!</v>
      </c>
      <c r="B9" t="e">
        <f>'data ande calcs'!#REF!</f>
        <v>#REF!</v>
      </c>
      <c r="C9" t="e">
        <f>'data ande calcs'!#REF!</f>
        <v>#REF!</v>
      </c>
      <c r="D9" t="e">
        <f>'data ande calcs'!#REF!</f>
        <v>#REF!</v>
      </c>
      <c r="E9" t="e">
        <f>'data ande calcs'!#REF!</f>
        <v>#REF!</v>
      </c>
      <c r="F9" t="e">
        <f>'data ande calcs'!#REF!</f>
        <v>#REF!</v>
      </c>
      <c r="G9" t="e">
        <f>'data ande calcs'!#REF!</f>
        <v>#REF!</v>
      </c>
      <c r="H9" t="e">
        <f>'data ande calcs'!#REF!</f>
        <v>#REF!</v>
      </c>
      <c r="I9" t="e">
        <f>'data ande calcs'!#REF!</f>
        <v>#REF!</v>
      </c>
    </row>
    <row r="10" spans="1:9" x14ac:dyDescent="0.15">
      <c r="A10" t="e">
        <f>'data ande calcs'!#REF!</f>
        <v>#REF!</v>
      </c>
      <c r="B10" t="e">
        <f>'data ande calcs'!#REF!</f>
        <v>#REF!</v>
      </c>
      <c r="C10" t="e">
        <f>'data ande calcs'!#REF!</f>
        <v>#REF!</v>
      </c>
      <c r="D10" t="e">
        <f>'data ande calcs'!#REF!</f>
        <v>#REF!</v>
      </c>
      <c r="E10" t="e">
        <f>'data ande calcs'!#REF!</f>
        <v>#REF!</v>
      </c>
      <c r="F10" t="e">
        <f>'data ande calcs'!#REF!</f>
        <v>#REF!</v>
      </c>
      <c r="G10" t="e">
        <f>'data ande calcs'!#REF!</f>
        <v>#REF!</v>
      </c>
      <c r="H10" t="e">
        <f>'data ande calcs'!#REF!</f>
        <v>#REF!</v>
      </c>
      <c r="I10" t="e">
        <f>'data ande calcs'!#REF!</f>
        <v>#REF!</v>
      </c>
    </row>
    <row r="11" spans="1:9" x14ac:dyDescent="0.15">
      <c r="A11" t="e">
        <f>'data ande calcs'!#REF!</f>
        <v>#REF!</v>
      </c>
      <c r="B11" t="e">
        <f>'data ande calcs'!#REF!</f>
        <v>#REF!</v>
      </c>
      <c r="C11" t="e">
        <f>'data ande calcs'!#REF!</f>
        <v>#REF!</v>
      </c>
      <c r="D11" t="e">
        <f>'data ande calcs'!#REF!</f>
        <v>#REF!</v>
      </c>
      <c r="E11" t="e">
        <f>'data ande calcs'!#REF!</f>
        <v>#REF!</v>
      </c>
      <c r="F11" t="e">
        <f>'data ande calcs'!#REF!</f>
        <v>#REF!</v>
      </c>
      <c r="G11" t="e">
        <f>'data ande calcs'!#REF!</f>
        <v>#REF!</v>
      </c>
      <c r="H11" t="e">
        <f>'data ande calcs'!#REF!</f>
        <v>#REF!</v>
      </c>
      <c r="I11" t="e">
        <f>'data ande calcs'!#REF!</f>
        <v>#REF!</v>
      </c>
    </row>
    <row r="12" spans="1:9" x14ac:dyDescent="0.15">
      <c r="A12">
        <f>'data ande calcs'!EU2</f>
        <v>2</v>
      </c>
      <c r="B12" t="str">
        <f>'data ande calcs'!EV2</f>
        <v>32_2</v>
      </c>
      <c r="C12">
        <f>'data ande calcs'!EW2</f>
        <v>0</v>
      </c>
      <c r="D12">
        <f>'data ande calcs'!EX2</f>
        <v>0</v>
      </c>
      <c r="E12">
        <f>'data ande calcs'!EY2</f>
        <v>7.7941101033867612</v>
      </c>
      <c r="F12">
        <f>'data ande calcs'!EZ2</f>
        <v>7.7941101033867612</v>
      </c>
      <c r="G12">
        <f>'data ande calcs'!FA2</f>
        <v>0</v>
      </c>
      <c r="H12">
        <f>'data ande calcs'!FB2</f>
        <v>0</v>
      </c>
      <c r="I12">
        <f>'data ande calcs'!FC2</f>
        <v>1</v>
      </c>
    </row>
    <row r="13" spans="1:9" x14ac:dyDescent="0.15">
      <c r="A13" t="e">
        <f>'data ande calcs'!#REF!</f>
        <v>#REF!</v>
      </c>
      <c r="B13" t="e">
        <f>'data ande calcs'!#REF!</f>
        <v>#REF!</v>
      </c>
      <c r="C13" t="e">
        <f>'data ande calcs'!#REF!</f>
        <v>#REF!</v>
      </c>
      <c r="D13" t="e">
        <f>'data ande calcs'!#REF!</f>
        <v>#REF!</v>
      </c>
      <c r="E13" t="e">
        <f>'data ande calcs'!#REF!</f>
        <v>#REF!</v>
      </c>
      <c r="F13" t="e">
        <f>'data ande calcs'!#REF!</f>
        <v>#REF!</v>
      </c>
      <c r="G13" t="e">
        <f>'data ande calcs'!#REF!</f>
        <v>#REF!</v>
      </c>
      <c r="H13" t="e">
        <f>'data ande calcs'!#REF!</f>
        <v>#REF!</v>
      </c>
      <c r="I13" t="e">
        <f>'data ande calcs'!#REF!</f>
        <v>#REF!</v>
      </c>
    </row>
    <row r="14" spans="1:9" x14ac:dyDescent="0.15">
      <c r="A14" t="e">
        <f>'data ande calcs'!#REF!</f>
        <v>#REF!</v>
      </c>
      <c r="B14" t="e">
        <f>'data ande calcs'!#REF!</f>
        <v>#REF!</v>
      </c>
      <c r="C14" t="e">
        <f>'data ande calcs'!#REF!</f>
        <v>#REF!</v>
      </c>
      <c r="D14" t="e">
        <f>'data ande calcs'!#REF!</f>
        <v>#REF!</v>
      </c>
      <c r="E14" t="e">
        <f>'data ande calcs'!#REF!</f>
        <v>#REF!</v>
      </c>
      <c r="F14" t="e">
        <f>'data ande calcs'!#REF!</f>
        <v>#REF!</v>
      </c>
      <c r="G14" t="e">
        <f>'data ande calcs'!#REF!</f>
        <v>#REF!</v>
      </c>
      <c r="H14" t="e">
        <f>'data ande calcs'!#REF!</f>
        <v>#REF!</v>
      </c>
      <c r="I14" t="e">
        <f>'data ande calcs'!#REF!</f>
        <v>#REF!</v>
      </c>
    </row>
    <row r="15" spans="1:9" x14ac:dyDescent="0.15">
      <c r="A15" t="e">
        <f>'data ande calcs'!#REF!</f>
        <v>#REF!</v>
      </c>
      <c r="B15" t="e">
        <f>'data ande calcs'!#REF!</f>
        <v>#REF!</v>
      </c>
      <c r="C15" t="e">
        <f>'data ande calcs'!#REF!</f>
        <v>#REF!</v>
      </c>
      <c r="D15" t="e">
        <f>'data ande calcs'!#REF!</f>
        <v>#REF!</v>
      </c>
      <c r="E15" t="e">
        <f>'data ande calcs'!#REF!</f>
        <v>#REF!</v>
      </c>
      <c r="F15" t="e">
        <f>'data ande calcs'!#REF!</f>
        <v>#REF!</v>
      </c>
      <c r="G15" t="e">
        <f>'data ande calcs'!#REF!</f>
        <v>#REF!</v>
      </c>
      <c r="H15" t="e">
        <f>'data ande calcs'!#REF!</f>
        <v>#REF!</v>
      </c>
      <c r="I15" t="e">
        <f>'data ande calcs'!#REF!</f>
        <v>#REF!</v>
      </c>
    </row>
    <row r="16" spans="1:9" x14ac:dyDescent="0.15">
      <c r="A16" t="e">
        <f>'data ande calcs'!#REF!</f>
        <v>#REF!</v>
      </c>
      <c r="B16" t="e">
        <f>'data ande calcs'!#REF!</f>
        <v>#REF!</v>
      </c>
      <c r="C16" t="e">
        <f>'data ande calcs'!#REF!</f>
        <v>#REF!</v>
      </c>
      <c r="D16" t="e">
        <f>'data ande calcs'!#REF!</f>
        <v>#REF!</v>
      </c>
      <c r="E16" t="e">
        <f>'data ande calcs'!#REF!</f>
        <v>#REF!</v>
      </c>
      <c r="F16" t="e">
        <f>'data ande calcs'!#REF!</f>
        <v>#REF!</v>
      </c>
      <c r="G16" t="e">
        <f>'data ande calcs'!#REF!</f>
        <v>#REF!</v>
      </c>
      <c r="H16" t="e">
        <f>'data ande calcs'!#REF!</f>
        <v>#REF!</v>
      </c>
      <c r="I16" t="e">
        <f>'data ande calcs'!#REF!</f>
        <v>#REF!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selection activeCell="A16" sqref="A16"/>
    </sheetView>
  </sheetViews>
  <sheetFormatPr baseColWidth="10" defaultColWidth="8.83203125" defaultRowHeight="13" x14ac:dyDescent="0.15"/>
  <sheetData>
    <row r="1" spans="1:28" x14ac:dyDescent="0.15">
      <c r="A1" t="s">
        <v>19</v>
      </c>
      <c r="B1" t="s">
        <v>27</v>
      </c>
      <c r="C1" t="s">
        <v>20</v>
      </c>
      <c r="D1" t="s">
        <v>21</v>
      </c>
      <c r="E1" t="s">
        <v>46</v>
      </c>
      <c r="F1" t="s">
        <v>47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38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X1" t="s">
        <v>38</v>
      </c>
      <c r="Y1" t="s">
        <v>19</v>
      </c>
      <c r="Z1" t="s">
        <v>27</v>
      </c>
      <c r="AA1" t="s">
        <v>20</v>
      </c>
      <c r="AB1" t="s">
        <v>21</v>
      </c>
    </row>
    <row r="2" spans="1:28" x14ac:dyDescent="0.15">
      <c r="A2">
        <v>36.036955309699451</v>
      </c>
      <c r="B2">
        <v>0.50478554165479639</v>
      </c>
      <c r="C2">
        <v>3.0287220836757562</v>
      </c>
      <c r="D2">
        <v>39.570462935030008</v>
      </c>
      <c r="E2" t="s">
        <v>82</v>
      </c>
      <c r="F2">
        <v>1</v>
      </c>
      <c r="G2">
        <v>1.1307196133067441</v>
      </c>
      <c r="H2">
        <v>80.722779893726781</v>
      </c>
      <c r="I2">
        <v>6.7843374674336943</v>
      </c>
      <c r="J2">
        <v>88.637836974467206</v>
      </c>
      <c r="K2">
        <v>1.2756624618812126E-2</v>
      </c>
      <c r="L2">
        <v>0.91070340442738451</v>
      </c>
      <c r="M2">
        <v>7.6539970953803549E-2</v>
      </c>
      <c r="O2" t="s">
        <v>36</v>
      </c>
      <c r="P2">
        <f>AVERAGE(G2:G6)</f>
        <v>7.1736101428647512</v>
      </c>
      <c r="Q2">
        <f t="shared" ref="Q2:V2" si="0">AVERAGE(H2:H6)</f>
        <v>29.418905642427291</v>
      </c>
      <c r="R2">
        <f t="shared" si="0"/>
        <v>5.6496357824440668</v>
      </c>
      <c r="S2">
        <f t="shared" si="0"/>
        <v>42.242151567736109</v>
      </c>
      <c r="T2">
        <f t="shared" si="0"/>
        <v>0.25148422922200642</v>
      </c>
      <c r="U2">
        <f t="shared" si="0"/>
        <v>0.57347131475141444</v>
      </c>
      <c r="V2">
        <f t="shared" si="0"/>
        <v>0.17504445602657936</v>
      </c>
      <c r="X2" t="s">
        <v>36</v>
      </c>
      <c r="Y2">
        <f>AVERAGE(A2:A6)</f>
        <v>13.133440018940751</v>
      </c>
      <c r="Z2">
        <f>AVERAGE(B2:B6)</f>
        <v>3.2025045280646212</v>
      </c>
      <c r="AA2">
        <f>AVERAGE(C2:C6)</f>
        <v>2.5221588314482437</v>
      </c>
      <c r="AB2">
        <f>AVERAGE(D2:D6)</f>
        <v>18.858103378453617</v>
      </c>
    </row>
    <row r="3" spans="1:28" x14ac:dyDescent="0.15">
      <c r="A3">
        <v>1.3746628542069748</v>
      </c>
      <c r="B3">
        <v>10.681288384412817</v>
      </c>
      <c r="C3">
        <v>2.8885521943169303</v>
      </c>
      <c r="D3">
        <v>14.94450343293672</v>
      </c>
      <c r="E3" t="s">
        <v>82</v>
      </c>
      <c r="F3">
        <v>2</v>
      </c>
      <c r="G3">
        <v>23.926085981084711</v>
      </c>
      <c r="H3">
        <v>3.0792447934236238</v>
      </c>
      <c r="I3">
        <v>6.4703569152699245</v>
      </c>
      <c r="J3">
        <v>33.475687689778255</v>
      </c>
      <c r="K3">
        <v>0.71473023057239538</v>
      </c>
      <c r="L3">
        <v>9.1984511922778692E-2</v>
      </c>
      <c r="M3">
        <v>0.19328525750482603</v>
      </c>
      <c r="O3" t="s">
        <v>35</v>
      </c>
      <c r="P3">
        <f>AVERAGE(G7:G11)</f>
        <v>290.45647717946395</v>
      </c>
      <c r="Q3">
        <f t="shared" ref="Q3:V3" si="1">AVERAGE(H7:H11)</f>
        <v>12.926545604817658</v>
      </c>
      <c r="R3">
        <f t="shared" si="1"/>
        <v>95.12638948004026</v>
      </c>
      <c r="S3">
        <f t="shared" si="1"/>
        <v>398.5094122643219</v>
      </c>
      <c r="T3">
        <f t="shared" si="1"/>
        <v>0.71265120779042723</v>
      </c>
      <c r="U3">
        <f t="shared" si="1"/>
        <v>3.0635314800096913E-2</v>
      </c>
      <c r="V3">
        <f t="shared" si="1"/>
        <v>0.25671347740947592</v>
      </c>
      <c r="X3" t="s">
        <v>35</v>
      </c>
      <c r="Y3">
        <f>AVERAGE(A7:A11)</f>
        <v>5.770779287865027</v>
      </c>
      <c r="Z3">
        <f>AVERAGE(B7:B11)</f>
        <v>129.66807016940356</v>
      </c>
      <c r="AA3">
        <f>AVERAGE(C7:C11)</f>
        <v>42.467138160732262</v>
      </c>
      <c r="AB3">
        <f>AVERAGE(D7:D11)</f>
        <v>177.90598761800084</v>
      </c>
    </row>
    <row r="4" spans="1:28" x14ac:dyDescent="0.15">
      <c r="A4">
        <v>0.85172624369214556</v>
      </c>
      <c r="B4">
        <v>4.8264487142554922</v>
      </c>
      <c r="C4">
        <v>3.4294612093348649</v>
      </c>
      <c r="D4">
        <v>9.1076361672825037</v>
      </c>
      <c r="E4" t="s">
        <v>82</v>
      </c>
      <c r="F4">
        <v>3</v>
      </c>
      <c r="G4">
        <v>10.811245119932304</v>
      </c>
      <c r="H4">
        <v>1.9078667858704061</v>
      </c>
      <c r="I4">
        <v>7.6819931089100981</v>
      </c>
      <c r="J4">
        <v>20.401105014712808</v>
      </c>
      <c r="K4">
        <v>0.52993429091882438</v>
      </c>
      <c r="L4">
        <v>9.3517816044498395E-2</v>
      </c>
      <c r="M4">
        <v>0.37654789303667724</v>
      </c>
      <c r="O4" t="s">
        <v>37</v>
      </c>
      <c r="P4">
        <f>AVERAGE(G12:G16)</f>
        <v>96.870628710087104</v>
      </c>
      <c r="Q4">
        <f t="shared" ref="Q4:V4" si="2">AVERAGE(H12:H16)</f>
        <v>17.10187572491148</v>
      </c>
      <c r="R4">
        <f t="shared" si="2"/>
        <v>24.707194622573844</v>
      </c>
      <c r="S4">
        <f t="shared" si="2"/>
        <v>138.67969905757244</v>
      </c>
      <c r="T4">
        <f t="shared" si="2"/>
        <v>0.66942289064636007</v>
      </c>
      <c r="U4">
        <f t="shared" si="2"/>
        <v>0.15908639406146494</v>
      </c>
      <c r="V4">
        <f t="shared" si="2"/>
        <v>0.17149071529217488</v>
      </c>
      <c r="X4" t="s">
        <v>37</v>
      </c>
      <c r="Y4">
        <f>AVERAGE(A12:A16)</f>
        <v>7.6347659486211965</v>
      </c>
      <c r="Z4">
        <f>AVERAGE(B12:B16)</f>
        <v>43.245816388431741</v>
      </c>
      <c r="AA4">
        <f>AVERAGE(C12:C16)</f>
        <v>11.029997599363323</v>
      </c>
      <c r="AB4">
        <f>AVERAGE(D12:D16)</f>
        <v>61.910579936416262</v>
      </c>
    </row>
    <row r="5" spans="1:28" x14ac:dyDescent="0.15">
      <c r="A5">
        <v>20.232093985763822</v>
      </c>
      <c r="B5">
        <v>0</v>
      </c>
      <c r="C5">
        <v>2.175810342132412</v>
      </c>
      <c r="D5">
        <v>22.407904327896233</v>
      </c>
      <c r="E5" t="s">
        <v>82</v>
      </c>
      <c r="F5">
        <v>4</v>
      </c>
      <c r="G5">
        <v>0</v>
      </c>
      <c r="H5">
        <v>45.319890528110967</v>
      </c>
      <c r="I5">
        <v>4.8738151663766036</v>
      </c>
      <c r="J5">
        <v>50.193705694487569</v>
      </c>
      <c r="K5">
        <v>0</v>
      </c>
      <c r="L5">
        <v>0.9028998736207704</v>
      </c>
      <c r="M5">
        <v>9.7100126379229684E-2</v>
      </c>
    </row>
    <row r="6" spans="1:28" x14ac:dyDescent="0.15">
      <c r="A6">
        <v>7.1717617013413699</v>
      </c>
      <c r="B6">
        <v>0</v>
      </c>
      <c r="C6">
        <v>1.0882483277812567</v>
      </c>
      <c r="D6">
        <v>8.2600100291226273</v>
      </c>
      <c r="E6" t="s">
        <v>82</v>
      </c>
      <c r="F6">
        <v>5</v>
      </c>
      <c r="G6">
        <v>0</v>
      </c>
      <c r="H6">
        <v>16.064746211004671</v>
      </c>
      <c r="I6">
        <v>2.437676254230015</v>
      </c>
      <c r="J6">
        <v>18.502422465234687</v>
      </c>
      <c r="K6">
        <v>0</v>
      </c>
      <c r="L6">
        <v>0.86825096774163968</v>
      </c>
      <c r="M6">
        <v>0.13174903225836029</v>
      </c>
      <c r="X6" t="s">
        <v>39</v>
      </c>
      <c r="Y6" t="s">
        <v>19</v>
      </c>
      <c r="Z6" t="s">
        <v>27</v>
      </c>
      <c r="AA6" t="s">
        <v>20</v>
      </c>
      <c r="AB6" t="s">
        <v>21</v>
      </c>
    </row>
    <row r="7" spans="1:28" x14ac:dyDescent="0.15">
      <c r="A7">
        <v>8.3398194694855921</v>
      </c>
      <c r="B7">
        <v>181.22841740782877</v>
      </c>
      <c r="C7">
        <v>55.6894239210161</v>
      </c>
      <c r="D7">
        <v>245.25766079833048</v>
      </c>
      <c r="E7" t="s">
        <v>86</v>
      </c>
      <c r="F7">
        <v>1</v>
      </c>
      <c r="G7">
        <v>405.95165499353647</v>
      </c>
      <c r="H7">
        <v>18.681195611647727</v>
      </c>
      <c r="I7">
        <v>124.74430958307607</v>
      </c>
      <c r="J7">
        <v>549.37716018826029</v>
      </c>
      <c r="K7">
        <v>0.73893070992326138</v>
      </c>
      <c r="L7">
        <v>3.4004317917486891E-2</v>
      </c>
      <c r="M7">
        <v>0.22706497215925167</v>
      </c>
      <c r="O7" t="s">
        <v>39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33</v>
      </c>
      <c r="V7" t="s">
        <v>34</v>
      </c>
      <c r="X7" t="s">
        <v>36</v>
      </c>
      <c r="Y7">
        <f>STDEV(A2:A6)/SQRT(5)</f>
        <v>6.7067609277662523</v>
      </c>
      <c r="Z7">
        <f>STDEV(B2:B6)/SQRT(5)</f>
        <v>2.0779696932826326</v>
      </c>
      <c r="AA7">
        <f>STDEV(C2:C6)/SQRT(5)</f>
        <v>0.41171013093911907</v>
      </c>
      <c r="AB7">
        <f>STDEV(D2:D6)/SQRT(5)</f>
        <v>5.7632906537514312</v>
      </c>
    </row>
    <row r="8" spans="1:28" x14ac:dyDescent="0.15">
      <c r="A8">
        <v>0</v>
      </c>
      <c r="B8">
        <v>80.367305409746578</v>
      </c>
      <c r="C8">
        <v>52.785117479242807</v>
      </c>
      <c r="D8">
        <v>133.15242288898938</v>
      </c>
      <c r="E8" t="s">
        <v>86</v>
      </c>
      <c r="F8">
        <v>2</v>
      </c>
      <c r="G8">
        <v>180.02276411783234</v>
      </c>
      <c r="H8">
        <v>0</v>
      </c>
      <c r="I8">
        <v>118.23866315350389</v>
      </c>
      <c r="J8">
        <v>298.26142727133623</v>
      </c>
      <c r="K8">
        <v>0.6035737365196101</v>
      </c>
      <c r="L8">
        <v>0</v>
      </c>
      <c r="M8">
        <v>0.3964262634803899</v>
      </c>
      <c r="O8" t="s">
        <v>36</v>
      </c>
      <c r="P8">
        <f>STDEV(G2:G6)/SQRT(5)</f>
        <v>4.6546521129530971</v>
      </c>
      <c r="Q8">
        <f t="shared" ref="Q8:V8" si="3">STDEV(H2:H6)/SQRT(5)</f>
        <v>15.023144478196405</v>
      </c>
      <c r="R8">
        <f t="shared" si="3"/>
        <v>0.92223069330362639</v>
      </c>
      <c r="S8">
        <f t="shared" si="3"/>
        <v>12.9097710644032</v>
      </c>
      <c r="T8">
        <f t="shared" si="3"/>
        <v>0.1542094029105292</v>
      </c>
      <c r="U8">
        <f t="shared" si="3"/>
        <v>0.19638337553649376</v>
      </c>
      <c r="V8">
        <f t="shared" si="3"/>
        <v>5.4124535927963555E-2</v>
      </c>
      <c r="X8" t="s">
        <v>35</v>
      </c>
      <c r="Y8">
        <f>STDEV(A7:A11)/SQRT(5)</f>
        <v>2.7754669478924012</v>
      </c>
      <c r="Z8">
        <f>STDEV(B7:B11)/SQRT(5)</f>
        <v>24.034086064223878</v>
      </c>
      <c r="AA8">
        <f>STDEV(C7:C11)/SQRT(5)</f>
        <v>4.9853604501962296</v>
      </c>
      <c r="AB8">
        <f>STDEV(D7:D11)/SQRT(5)</f>
        <v>25.818816872377575</v>
      </c>
    </row>
    <row r="9" spans="1:28" x14ac:dyDescent="0.15">
      <c r="A9">
        <v>5.7510681245389064</v>
      </c>
      <c r="B9">
        <v>192.55428091048785</v>
      </c>
      <c r="C9">
        <v>35.401329854728765</v>
      </c>
      <c r="D9">
        <v>233.70667888975552</v>
      </c>
      <c r="E9" t="s">
        <v>86</v>
      </c>
      <c r="F9">
        <v>3</v>
      </c>
      <c r="G9">
        <v>431.32158923949282</v>
      </c>
      <c r="H9">
        <v>12.882392598967151</v>
      </c>
      <c r="I9">
        <v>79.298978874592436</v>
      </c>
      <c r="J9">
        <v>523.5029607130524</v>
      </c>
      <c r="K9">
        <v>0.82391432639081685</v>
      </c>
      <c r="L9">
        <v>2.460806063335404E-2</v>
      </c>
      <c r="M9">
        <v>0.15147761297582912</v>
      </c>
      <c r="O9" t="s">
        <v>35</v>
      </c>
      <c r="P9">
        <f>STDEV(G7:G11)/SQRT(5)</f>
        <v>53.836352783861621</v>
      </c>
      <c r="Q9">
        <f t="shared" ref="Q9:V9" si="4">STDEV(H7:H11)/SQRT(5)</f>
        <v>6.217045963278979</v>
      </c>
      <c r="R9">
        <f t="shared" si="4"/>
        <v>11.167207408439607</v>
      </c>
      <c r="S9">
        <f t="shared" si="4"/>
        <v>57.834149794125878</v>
      </c>
      <c r="T9">
        <f t="shared" si="4"/>
        <v>3.584147330209226E-2</v>
      </c>
      <c r="U9">
        <f t="shared" si="4"/>
        <v>1.7337278883523738E-2</v>
      </c>
      <c r="V9">
        <f t="shared" si="4"/>
        <v>4.3968277687807818E-2</v>
      </c>
      <c r="X9" t="s">
        <v>37</v>
      </c>
      <c r="Y9">
        <f>STDEV(A12:A16)/SQRT(5)</f>
        <v>3.0065062861954401</v>
      </c>
      <c r="Z9">
        <f>STDEV(B12:B16)/SQRT(5)</f>
        <v>9.9657825528369646</v>
      </c>
      <c r="AA9">
        <f>STDEV(C12:C16)/SQRT(5)</f>
        <v>2.545100333791658</v>
      </c>
      <c r="AB9">
        <f>STDEV(D12:D16)/SQRT(5)</f>
        <v>11.006736079715187</v>
      </c>
    </row>
    <row r="10" spans="1:28" x14ac:dyDescent="0.15">
      <c r="A10">
        <v>0</v>
      </c>
      <c r="B10">
        <v>83.183876762943967</v>
      </c>
      <c r="C10">
        <v>38.113035347076874</v>
      </c>
      <c r="D10">
        <v>121.29691211002084</v>
      </c>
      <c r="E10" t="s">
        <v>86</v>
      </c>
      <c r="F10">
        <v>4</v>
      </c>
      <c r="G10">
        <v>186.33188394899452</v>
      </c>
      <c r="H10">
        <v>0</v>
      </c>
      <c r="I10">
        <v>85.373199177452207</v>
      </c>
      <c r="J10">
        <v>271.70508312644671</v>
      </c>
      <c r="K10">
        <v>0.68578725802593454</v>
      </c>
      <c r="L10">
        <v>0</v>
      </c>
      <c r="M10">
        <v>0.31421274197406546</v>
      </c>
      <c r="O10" t="s">
        <v>37</v>
      </c>
      <c r="P10">
        <f>STDEV(G12:G16)/SQRT(5)</f>
        <v>22.323352918354804</v>
      </c>
      <c r="Q10">
        <f t="shared" ref="Q10:V10" si="5">STDEV(H12:H16)/SQRT(5)</f>
        <v>6.7345740810777892</v>
      </c>
      <c r="R10">
        <f t="shared" si="5"/>
        <v>5.7010247476933165</v>
      </c>
      <c r="S10">
        <f t="shared" si="5"/>
        <v>24.655088818562056</v>
      </c>
      <c r="T10">
        <f t="shared" si="5"/>
        <v>7.8016840380578018E-2</v>
      </c>
      <c r="U10">
        <f t="shared" si="5"/>
        <v>8.1797534872667763E-2</v>
      </c>
      <c r="V10">
        <f t="shared" si="5"/>
        <v>1.4981324035069868E-2</v>
      </c>
    </row>
    <row r="11" spans="1:28" x14ac:dyDescent="0.15">
      <c r="A11">
        <v>14.763008845300634</v>
      </c>
      <c r="B11">
        <v>111.00647035601055</v>
      </c>
      <c r="C11">
        <v>30.34678420159673</v>
      </c>
      <c r="D11">
        <v>156.11626340290792</v>
      </c>
      <c r="E11" t="s">
        <v>86</v>
      </c>
      <c r="F11">
        <v>5</v>
      </c>
      <c r="G11">
        <v>248.65449359746367</v>
      </c>
      <c r="H11">
        <v>33.06913981347342</v>
      </c>
      <c r="I11">
        <v>67.976796611576688</v>
      </c>
      <c r="J11">
        <v>349.70043002251379</v>
      </c>
      <c r="K11">
        <v>0.71105000809251295</v>
      </c>
      <c r="L11">
        <v>9.4564195449643632E-2</v>
      </c>
      <c r="M11">
        <v>0.19438579645784343</v>
      </c>
    </row>
    <row r="12" spans="1:28" x14ac:dyDescent="0.15">
      <c r="A12">
        <v>15.214551716439097</v>
      </c>
      <c r="B12">
        <v>42.433534595356321</v>
      </c>
      <c r="C12">
        <v>13.954563466715751</v>
      </c>
      <c r="D12">
        <v>71.602649778511164</v>
      </c>
      <c r="E12" t="s">
        <v>101</v>
      </c>
      <c r="F12">
        <v>1</v>
      </c>
      <c r="G12">
        <v>95.05111749359817</v>
      </c>
      <c r="H12">
        <v>34.080595844823577</v>
      </c>
      <c r="I12">
        <v>31.258222165443286</v>
      </c>
      <c r="J12">
        <v>160.38993550386505</v>
      </c>
      <c r="K12">
        <v>0.59262519929941393</v>
      </c>
      <c r="L12">
        <v>0.2124858753621876</v>
      </c>
      <c r="M12">
        <v>0.19488892533839838</v>
      </c>
    </row>
    <row r="13" spans="1:28" x14ac:dyDescent="0.15">
      <c r="A13">
        <v>14.509552223586137</v>
      </c>
      <c r="B13">
        <v>12.950151357221456</v>
      </c>
      <c r="C13">
        <v>4.364579696406202</v>
      </c>
      <c r="D13">
        <v>31.824283277213794</v>
      </c>
      <c r="E13" t="s">
        <v>101</v>
      </c>
      <c r="F13">
        <v>2</v>
      </c>
      <c r="G13">
        <v>29.008339040176065</v>
      </c>
      <c r="H13">
        <v>32.501396980832951</v>
      </c>
      <c r="I13">
        <v>9.7766585199498941</v>
      </c>
      <c r="J13">
        <v>71.286394540958909</v>
      </c>
      <c r="K13">
        <v>0.40692672461515483</v>
      </c>
      <c r="L13">
        <v>0.45592706981636832</v>
      </c>
      <c r="M13">
        <v>0.13714620556847681</v>
      </c>
    </row>
    <row r="14" spans="1:28" x14ac:dyDescent="0.15">
      <c r="A14">
        <v>4.0225097850616587</v>
      </c>
      <c r="B14">
        <v>38.458348454824794</v>
      </c>
      <c r="C14">
        <v>10.580105562795577</v>
      </c>
      <c r="D14">
        <v>53.060963802682025</v>
      </c>
      <c r="E14" t="s">
        <v>101</v>
      </c>
      <c r="F14">
        <v>3</v>
      </c>
      <c r="G14">
        <v>86.146700538807551</v>
      </c>
      <c r="H14">
        <v>9.0104219185381158</v>
      </c>
      <c r="I14">
        <v>23.699436460662096</v>
      </c>
      <c r="J14">
        <v>118.85655891800776</v>
      </c>
      <c r="K14">
        <v>0.72479551253233876</v>
      </c>
      <c r="L14">
        <v>7.5809210703751587E-2</v>
      </c>
      <c r="M14">
        <v>0.1993952767639097</v>
      </c>
    </row>
    <row r="15" spans="1:28" x14ac:dyDescent="0.15">
      <c r="A15">
        <v>0.75767858719849523</v>
      </c>
      <c r="B15">
        <v>47.039212288573246</v>
      </c>
      <c r="C15">
        <v>7.3121836731740899</v>
      </c>
      <c r="D15">
        <v>55.109074548945834</v>
      </c>
      <c r="E15" t="s">
        <v>101</v>
      </c>
      <c r="F15">
        <v>4</v>
      </c>
      <c r="G15">
        <v>105.36783552640408</v>
      </c>
      <c r="H15">
        <v>1.6972000353246295</v>
      </c>
      <c r="I15">
        <v>16.379291427909962</v>
      </c>
      <c r="J15">
        <v>123.44432698963867</v>
      </c>
      <c r="K15">
        <v>0.85356563639613958</v>
      </c>
      <c r="L15">
        <v>1.3748708237253255E-2</v>
      </c>
      <c r="M15">
        <v>0.13268565536660717</v>
      </c>
    </row>
    <row r="16" spans="1:28" x14ac:dyDescent="0.15">
      <c r="A16">
        <v>3.6695374308205935</v>
      </c>
      <c r="B16">
        <v>75.347835246182868</v>
      </c>
      <c r="C16">
        <v>18.938555597724996</v>
      </c>
      <c r="D16">
        <v>97.955928274728464</v>
      </c>
      <c r="E16" t="s">
        <v>101</v>
      </c>
      <c r="F16">
        <v>5</v>
      </c>
      <c r="G16">
        <v>168.77915095144965</v>
      </c>
      <c r="H16">
        <v>8.2197638450381305</v>
      </c>
      <c r="I16">
        <v>42.422364538903992</v>
      </c>
      <c r="J16">
        <v>219.42127933539177</v>
      </c>
      <c r="K16">
        <v>0.76920138038875363</v>
      </c>
      <c r="L16">
        <v>3.7461106187763965E-2</v>
      </c>
      <c r="M16">
        <v>0.1933375134234824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ande calcs</vt:lpstr>
      <vt:lpstr>sasinput</vt:lpstr>
      <vt:lpstr>treatavg, charts</vt:lpstr>
    </vt:vector>
  </TitlesOfParts>
  <Company>CIRES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cristna rumbaitis</dc:creator>
  <cp:lastModifiedBy>Katherine Hayes</cp:lastModifiedBy>
  <dcterms:created xsi:type="dcterms:W3CDTF">2003-08-29T19:59:20Z</dcterms:created>
  <dcterms:modified xsi:type="dcterms:W3CDTF">2021-02-22T16:19:11Z</dcterms:modified>
</cp:coreProperties>
</file>