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shabaga\Dropbox (UFL)\Projects\Reburns\Data\Misc Calcs\"/>
    </mc:Choice>
  </mc:AlternateContent>
  <xr:revisionPtr revIDLastSave="0" documentId="8_{CBA9FB56-C78E-42AC-A4A6-DB31D5C3BC19}" xr6:coauthVersionLast="47" xr6:coauthVersionMax="47" xr10:uidLastSave="{00000000-0000-0000-0000-000000000000}"/>
  <bookViews>
    <workbookView xWindow="-120" yWindow="-120" windowWidth="38640" windowHeight="21240" xr2:uid="{44661B7F-F1FC-47BA-81C6-A8C9AC5A11C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G2" i="1"/>
  <c r="H2" i="1"/>
  <c r="I2" i="1" s="1"/>
  <c r="J2" i="1" s="1"/>
  <c r="A3" i="1"/>
  <c r="G3" i="1"/>
  <c r="H3" i="1" s="1"/>
  <c r="I3" i="1" s="1"/>
  <c r="J3" i="1" s="1"/>
  <c r="A4" i="1"/>
  <c r="G4" i="1"/>
  <c r="H4" i="1" s="1"/>
  <c r="I4" i="1" s="1"/>
  <c r="J4" i="1" s="1"/>
  <c r="A5" i="1"/>
  <c r="G5" i="1"/>
  <c r="H5" i="1"/>
  <c r="I5" i="1"/>
  <c r="J5" i="1" s="1"/>
  <c r="A6" i="1"/>
  <c r="G6" i="1"/>
  <c r="H6" i="1" s="1"/>
  <c r="I6" i="1" s="1"/>
  <c r="J6" i="1" s="1"/>
  <c r="A7" i="1"/>
  <c r="G7" i="1"/>
  <c r="H7" i="1" s="1"/>
  <c r="I7" i="1" s="1"/>
  <c r="J7" i="1" s="1"/>
  <c r="A8" i="1"/>
  <c r="G8" i="1"/>
  <c r="H8" i="1"/>
  <c r="I8" i="1"/>
  <c r="J8" i="1"/>
  <c r="A9" i="1"/>
  <c r="G9" i="1"/>
  <c r="H9" i="1" s="1"/>
  <c r="I9" i="1" s="1"/>
  <c r="J9" i="1" s="1"/>
  <c r="A10" i="1"/>
  <c r="G10" i="1"/>
  <c r="H10" i="1"/>
  <c r="I10" i="1" s="1"/>
  <c r="J10" i="1" s="1"/>
  <c r="A11" i="1"/>
  <c r="G11" i="1"/>
  <c r="H11" i="1" s="1"/>
  <c r="I11" i="1" s="1"/>
  <c r="J11" i="1" s="1"/>
  <c r="A12" i="1"/>
  <c r="G12" i="1"/>
  <c r="H12" i="1" s="1"/>
  <c r="I12" i="1" s="1"/>
  <c r="J12" i="1" s="1"/>
  <c r="A13" i="1"/>
  <c r="G13" i="1"/>
  <c r="H13" i="1"/>
  <c r="I13" i="1"/>
  <c r="J13" i="1" s="1"/>
  <c r="A14" i="1"/>
  <c r="G14" i="1"/>
  <c r="H14" i="1" s="1"/>
  <c r="I14" i="1" s="1"/>
  <c r="J14" i="1" s="1"/>
  <c r="A15" i="1"/>
  <c r="G15" i="1"/>
  <c r="H15" i="1" s="1"/>
  <c r="I15" i="1" s="1"/>
  <c r="J15" i="1" s="1"/>
  <c r="A16" i="1"/>
  <c r="G16" i="1"/>
  <c r="H16" i="1"/>
  <c r="I16" i="1"/>
  <c r="J16" i="1"/>
  <c r="A17" i="1"/>
  <c r="G17" i="1"/>
  <c r="H17" i="1" s="1"/>
  <c r="I17" i="1" s="1"/>
  <c r="J17" i="1" s="1"/>
  <c r="A18" i="1"/>
  <c r="G18" i="1"/>
  <c r="H18" i="1"/>
  <c r="I18" i="1" s="1"/>
  <c r="J18" i="1" s="1"/>
  <c r="A19" i="1"/>
  <c r="G19" i="1"/>
  <c r="H19" i="1" s="1"/>
  <c r="I19" i="1" s="1"/>
  <c r="J19" i="1" s="1"/>
  <c r="A20" i="1"/>
  <c r="G20" i="1"/>
  <c r="H20" i="1" s="1"/>
  <c r="I20" i="1" s="1"/>
  <c r="J20" i="1" s="1"/>
  <c r="A21" i="1"/>
  <c r="G21" i="1"/>
  <c r="H21" i="1"/>
  <c r="I21" i="1"/>
  <c r="J21" i="1" s="1"/>
  <c r="A22" i="1"/>
  <c r="G22" i="1"/>
  <c r="H22" i="1" s="1"/>
  <c r="I22" i="1" s="1"/>
  <c r="J22" i="1" s="1"/>
  <c r="A23" i="1"/>
  <c r="G23" i="1"/>
  <c r="H23" i="1" s="1"/>
  <c r="I23" i="1" s="1"/>
  <c r="J23" i="1" s="1"/>
  <c r="A24" i="1"/>
  <c r="G24" i="1"/>
  <c r="H24" i="1"/>
  <c r="I24" i="1"/>
  <c r="J24" i="1"/>
  <c r="A25" i="1"/>
  <c r="G25" i="1"/>
  <c r="H25" i="1" s="1"/>
  <c r="I25" i="1" s="1"/>
  <c r="J25" i="1" s="1"/>
  <c r="A26" i="1"/>
  <c r="G26" i="1"/>
  <c r="H26" i="1"/>
  <c r="I26" i="1" s="1"/>
  <c r="J26" i="1" s="1"/>
  <c r="A27" i="1"/>
  <c r="G27" i="1"/>
  <c r="H27" i="1" s="1"/>
  <c r="I27" i="1" s="1"/>
  <c r="J27" i="1" s="1"/>
  <c r="A28" i="1"/>
  <c r="G28" i="1"/>
  <c r="H28" i="1" s="1"/>
  <c r="I28" i="1" s="1"/>
  <c r="J28" i="1" s="1"/>
  <c r="A29" i="1"/>
  <c r="G29" i="1"/>
  <c r="H29" i="1"/>
  <c r="I29" i="1"/>
  <c r="J29" i="1" s="1"/>
  <c r="A30" i="1"/>
  <c r="G30" i="1"/>
  <c r="H30" i="1" s="1"/>
  <c r="I30" i="1" s="1"/>
  <c r="J30" i="1" s="1"/>
  <c r="A31" i="1"/>
  <c r="G31" i="1"/>
  <c r="H31" i="1" s="1"/>
  <c r="I31" i="1" s="1"/>
  <c r="J31" i="1" s="1"/>
  <c r="A32" i="1"/>
  <c r="G32" i="1"/>
  <c r="H32" i="1"/>
  <c r="I32" i="1"/>
  <c r="J32" i="1"/>
  <c r="A33" i="1"/>
  <c r="G33" i="1"/>
  <c r="H33" i="1" s="1"/>
  <c r="I33" i="1" s="1"/>
  <c r="J33" i="1" s="1"/>
  <c r="A34" i="1"/>
  <c r="G34" i="1"/>
  <c r="H34" i="1"/>
  <c r="I34" i="1" s="1"/>
  <c r="J34" i="1" s="1"/>
  <c r="A35" i="1"/>
  <c r="G35" i="1"/>
  <c r="H35" i="1" s="1"/>
  <c r="I35" i="1" s="1"/>
  <c r="J35" i="1" s="1"/>
  <c r="A36" i="1"/>
  <c r="G36" i="1"/>
  <c r="H36" i="1" s="1"/>
  <c r="I36" i="1" s="1"/>
  <c r="J36" i="1" s="1"/>
  <c r="A37" i="1"/>
  <c r="G37" i="1"/>
  <c r="H37" i="1"/>
  <c r="I37" i="1"/>
  <c r="J37" i="1" s="1"/>
  <c r="A38" i="1"/>
  <c r="G38" i="1"/>
  <c r="H38" i="1" s="1"/>
  <c r="I38" i="1" s="1"/>
  <c r="J38" i="1" s="1"/>
  <c r="A39" i="1"/>
  <c r="G39" i="1"/>
  <c r="H39" i="1" s="1"/>
  <c r="I39" i="1" s="1"/>
  <c r="J39" i="1" s="1"/>
  <c r="A40" i="1"/>
  <c r="G40" i="1"/>
  <c r="H40" i="1" s="1"/>
  <c r="I40" i="1" s="1"/>
  <c r="J40" i="1" s="1"/>
  <c r="A41" i="1"/>
  <c r="G41" i="1"/>
  <c r="H41" i="1" s="1"/>
  <c r="I41" i="1" s="1"/>
  <c r="J41" i="1" s="1"/>
  <c r="A42" i="1"/>
  <c r="G42" i="1"/>
  <c r="H42" i="1"/>
  <c r="I42" i="1" s="1"/>
  <c r="J42" i="1" s="1"/>
  <c r="A43" i="1"/>
  <c r="G43" i="1"/>
  <c r="H43" i="1"/>
  <c r="I43" i="1" s="1"/>
  <c r="J43" i="1" s="1"/>
  <c r="A44" i="1"/>
  <c r="G44" i="1"/>
  <c r="H44" i="1" s="1"/>
  <c r="I44" i="1" s="1"/>
  <c r="J44" i="1" s="1"/>
  <c r="A45" i="1"/>
  <c r="G45" i="1"/>
  <c r="H45" i="1"/>
  <c r="I45" i="1"/>
  <c r="J45" i="1" s="1"/>
  <c r="A46" i="1"/>
  <c r="G46" i="1"/>
  <c r="H46" i="1" s="1"/>
  <c r="I46" i="1" s="1"/>
  <c r="J46" i="1" s="1"/>
  <c r="A47" i="1"/>
  <c r="G47" i="1"/>
  <c r="H47" i="1" s="1"/>
  <c r="I47" i="1" s="1"/>
  <c r="J47" i="1" s="1"/>
  <c r="A48" i="1"/>
  <c r="G48" i="1"/>
  <c r="H48" i="1" s="1"/>
  <c r="I48" i="1" s="1"/>
  <c r="J48" i="1" s="1"/>
  <c r="A49" i="1"/>
  <c r="G49" i="1"/>
  <c r="H49" i="1"/>
  <c r="I49" i="1" s="1"/>
  <c r="J49" i="1" s="1"/>
  <c r="A50" i="1"/>
  <c r="G50" i="1"/>
  <c r="H50" i="1"/>
  <c r="I50" i="1" s="1"/>
  <c r="J50" i="1" s="1"/>
  <c r="A51" i="1"/>
  <c r="G51" i="1"/>
  <c r="H51" i="1"/>
  <c r="I51" i="1" s="1"/>
  <c r="J51" i="1" s="1"/>
  <c r="A52" i="1"/>
  <c r="G52" i="1"/>
  <c r="H52" i="1" s="1"/>
  <c r="I52" i="1" s="1"/>
  <c r="J52" i="1" s="1"/>
  <c r="A53" i="1"/>
  <c r="G53" i="1"/>
  <c r="H53" i="1"/>
  <c r="I53" i="1"/>
  <c r="J53" i="1" s="1"/>
</calcChain>
</file>

<file path=xl/sharedStrings.xml><?xml version="1.0" encoding="utf-8"?>
<sst xmlns="http://schemas.openxmlformats.org/spreadsheetml/2006/main" count="161" uniqueCount="67">
  <si>
    <t>0-15</t>
  </si>
  <si>
    <t>ST_33</t>
  </si>
  <si>
    <t>ST_32</t>
  </si>
  <si>
    <t>ST_31</t>
  </si>
  <si>
    <t>ST_23</t>
  </si>
  <si>
    <t>ST_22</t>
  </si>
  <si>
    <t>ST_21</t>
  </si>
  <si>
    <t>ST_13</t>
  </si>
  <si>
    <t>ST_12</t>
  </si>
  <si>
    <t>ST_11</t>
  </si>
  <si>
    <t>ST_C3</t>
  </si>
  <si>
    <t>ST_C2</t>
  </si>
  <si>
    <t>ST_C1</t>
  </si>
  <si>
    <t>DA_3xC</t>
  </si>
  <si>
    <t>DA_3xB</t>
  </si>
  <si>
    <t>DA_3xA</t>
  </si>
  <si>
    <t>DA_2xD</t>
  </si>
  <si>
    <t>DA_2xC</t>
  </si>
  <si>
    <t>DA_2xB</t>
  </si>
  <si>
    <t>DA_2xA</t>
  </si>
  <si>
    <t>The Dalton site is probably a better fit than the Steese as they were sampled in 2018, the year before we monitored Steese</t>
  </si>
  <si>
    <t>DA_1xD</t>
  </si>
  <si>
    <t xml:space="preserve">This is very rough because I don't know exactly where some of the original soil samples were grabbed. </t>
  </si>
  <si>
    <t>DA_1xC</t>
  </si>
  <si>
    <t>DA_1xB</t>
  </si>
  <si>
    <t>24_3, 2_3</t>
  </si>
  <si>
    <t>DA_1xA</t>
  </si>
  <si>
    <t>DA_CD</t>
  </si>
  <si>
    <t>DA_CB</t>
  </si>
  <si>
    <t>DA_CA</t>
  </si>
  <si>
    <t>5_1, 28_1</t>
  </si>
  <si>
    <t>Org</t>
  </si>
  <si>
    <t>33_1, 29_1</t>
  </si>
  <si>
    <t>6_0,  9_0</t>
  </si>
  <si>
    <t>55_3</t>
  </si>
  <si>
    <t>DA-3xC</t>
  </si>
  <si>
    <t>54_3</t>
  </si>
  <si>
    <t>DA-3xB</t>
  </si>
  <si>
    <t>DA-3xA</t>
  </si>
  <si>
    <t>40_2</t>
  </si>
  <si>
    <t>DA-2xD</t>
  </si>
  <si>
    <t>32_2</t>
  </si>
  <si>
    <t>DA-2xA</t>
  </si>
  <si>
    <t>65_1</t>
  </si>
  <si>
    <t>64_1</t>
  </si>
  <si>
    <t>42_1</t>
  </si>
  <si>
    <t>DA-1xD</t>
  </si>
  <si>
    <t>DA-1xC</t>
  </si>
  <si>
    <t>52_1</t>
  </si>
  <si>
    <t>DA-1xA</t>
  </si>
  <si>
    <t>58_0</t>
  </si>
  <si>
    <t>DA-CB</t>
  </si>
  <si>
    <t>10_0</t>
  </si>
  <si>
    <t>DA-CD</t>
  </si>
  <si>
    <t>Hayes</t>
  </si>
  <si>
    <t>Shabaga</t>
  </si>
  <si>
    <t>Plots</t>
  </si>
  <si>
    <t>C_Mg_ha</t>
  </si>
  <si>
    <t>C_g_m2</t>
  </si>
  <si>
    <t>C_g_cm2</t>
  </si>
  <si>
    <t>C_g_cm3</t>
  </si>
  <si>
    <t>Depth_Soil</t>
  </si>
  <si>
    <t>BD</t>
  </si>
  <si>
    <t>C_Perc</t>
  </si>
  <si>
    <t>Depth</t>
  </si>
  <si>
    <t>Plot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</si>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</sst>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EA5E-5E05-4C78-8D0E-07B402D61A07}">
  <dimension ref="A1:P53"/>
  <sheetViews>
    <sheetView tabSelected="1" workbookViewId="0">
      <selection activeCell="H8" sqref="H8"/>
    </sheetView>
  </sheetViews>
  <sheetFormatPr defaultRowHeight="15" x14ac:dyDescent="0.25"/>
  <sheetData>
    <row r="1" spans="1:16" x14ac:dyDescent="0.25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  <c r="I1" t="s">
        <v>58</v>
      </c>
      <c r="J1" t="s">
        <v>57</v>
      </c>
      <c r="O1" t="s">
        <v>56</v>
      </c>
    </row>
    <row r="2" spans="1:16" x14ac:dyDescent="0.25">
      <c r="A2" t="str">
        <f>LEFT(B2,2)</f>
        <v>DA</v>
      </c>
      <c r="B2" t="s">
        <v>29</v>
      </c>
      <c r="C2" t="s">
        <v>31</v>
      </c>
      <c r="D2" s="1">
        <v>40.622999999999998</v>
      </c>
      <c r="E2" s="2">
        <v>3.9297500729000949E-2</v>
      </c>
      <c r="F2" s="3">
        <v>12.166666666666666</v>
      </c>
      <c r="G2" s="2">
        <f>E2*D2/100</f>
        <v>1.5963823721142054E-2</v>
      </c>
      <c r="H2" s="2">
        <f>G2*F2</f>
        <v>0.19422652194056164</v>
      </c>
      <c r="I2" s="1">
        <f>H2*10000</f>
        <v>1942.2652194056163</v>
      </c>
      <c r="J2" s="1">
        <f>I2/1000000*10000</f>
        <v>19.422652194056163</v>
      </c>
    </row>
    <row r="3" spans="1:16" x14ac:dyDescent="0.25">
      <c r="A3" t="str">
        <f>LEFT(B3,2)</f>
        <v>DA</v>
      </c>
      <c r="B3" t="s">
        <v>28</v>
      </c>
      <c r="C3" t="s">
        <v>31</v>
      </c>
      <c r="D3" s="1">
        <v>45.125999999999998</v>
      </c>
      <c r="E3" s="2">
        <v>5.7070954765903278E-2</v>
      </c>
      <c r="F3" s="3">
        <v>17</v>
      </c>
      <c r="G3" s="2">
        <f>E3*D3/100</f>
        <v>2.5753839047661514E-2</v>
      </c>
      <c r="H3" s="2">
        <f>G3*F3</f>
        <v>0.43781526381024571</v>
      </c>
      <c r="I3" s="1">
        <f>H3*10000</f>
        <v>4378.1526381024569</v>
      </c>
      <c r="J3" s="1">
        <f>I3/1000000*10000</f>
        <v>43.78152638102457</v>
      </c>
      <c r="O3" t="s">
        <v>55</v>
      </c>
      <c r="P3" t="s">
        <v>54</v>
      </c>
    </row>
    <row r="4" spans="1:16" x14ac:dyDescent="0.25">
      <c r="A4" t="str">
        <f>LEFT(B4,2)</f>
        <v>DA</v>
      </c>
      <c r="B4" t="s">
        <v>27</v>
      </c>
      <c r="C4" t="s">
        <v>31</v>
      </c>
      <c r="D4" s="1">
        <v>42.451000000000001</v>
      </c>
      <c r="E4" s="2">
        <v>4.8883314954352608E-2</v>
      </c>
      <c r="F4" s="3">
        <v>15.541666666666666</v>
      </c>
      <c r="G4" s="2">
        <f>E4*D4/100</f>
        <v>2.0751456031272222E-2</v>
      </c>
      <c r="H4" s="2">
        <f>G4*F4</f>
        <v>0.32251221248602246</v>
      </c>
      <c r="I4" s="1">
        <f>H4*10000</f>
        <v>3225.1221248602246</v>
      </c>
      <c r="J4" s="1">
        <f>I4/1000000*10000</f>
        <v>32.251221248602249</v>
      </c>
      <c r="O4" t="s">
        <v>53</v>
      </c>
      <c r="P4" t="s">
        <v>52</v>
      </c>
    </row>
    <row r="5" spans="1:16" x14ac:dyDescent="0.25">
      <c r="A5" t="str">
        <f>LEFT(B5,2)</f>
        <v>DA</v>
      </c>
      <c r="B5" t="s">
        <v>26</v>
      </c>
      <c r="C5" t="s">
        <v>31</v>
      </c>
      <c r="D5" s="1">
        <v>44.103999999999999</v>
      </c>
      <c r="E5" s="2">
        <v>8.8186732927525005E-2</v>
      </c>
      <c r="F5" s="3">
        <v>7.041666666666667</v>
      </c>
      <c r="G5" s="2">
        <f>E5*D5/100</f>
        <v>3.8893876690355628E-2</v>
      </c>
      <c r="H5" s="2">
        <f>G5*F5</f>
        <v>0.27387771502792091</v>
      </c>
      <c r="I5" s="1">
        <f>H5*10000</f>
        <v>2738.7771502792093</v>
      </c>
      <c r="J5" s="1">
        <f>I5/1000000*10000</f>
        <v>27.387771502792091</v>
      </c>
      <c r="O5" t="s">
        <v>51</v>
      </c>
      <c r="P5" t="s">
        <v>50</v>
      </c>
    </row>
    <row r="6" spans="1:16" x14ac:dyDescent="0.25">
      <c r="A6" t="str">
        <f>LEFT(B6,2)</f>
        <v>DA</v>
      </c>
      <c r="B6" t="s">
        <v>24</v>
      </c>
      <c r="C6" t="s">
        <v>31</v>
      </c>
      <c r="D6" s="1">
        <v>43.024999999999999</v>
      </c>
      <c r="E6" s="2">
        <v>9.3305811233587485E-2</v>
      </c>
      <c r="F6" s="3">
        <v>7.333333333333333</v>
      </c>
      <c r="G6" s="2">
        <f>E6*D6/100</f>
        <v>4.0144825283251008E-2</v>
      </c>
      <c r="H6" s="2">
        <f>G6*F6</f>
        <v>0.29439538541050736</v>
      </c>
      <c r="I6" s="1">
        <f>H6*10000</f>
        <v>2943.9538541050738</v>
      </c>
      <c r="J6" s="1">
        <f>I6/1000000*10000</f>
        <v>29.439538541050737</v>
      </c>
    </row>
    <row r="7" spans="1:16" x14ac:dyDescent="0.25">
      <c r="A7" t="str">
        <f>LEFT(B7,2)</f>
        <v>DA</v>
      </c>
      <c r="B7" t="s">
        <v>23</v>
      </c>
      <c r="C7" t="s">
        <v>31</v>
      </c>
      <c r="D7" s="1">
        <v>42.856999999999999</v>
      </c>
      <c r="E7" s="2">
        <v>8.3259704757379344E-2</v>
      </c>
      <c r="F7" s="3">
        <v>8.2083333333333339</v>
      </c>
      <c r="G7" s="2">
        <f>E7*D7/100</f>
        <v>3.5682611667870068E-2</v>
      </c>
      <c r="H7" s="2">
        <f>G7*F7</f>
        <v>0.29289477077376685</v>
      </c>
      <c r="I7" s="1">
        <f>H7*10000</f>
        <v>2928.9477077376687</v>
      </c>
      <c r="J7" s="1">
        <f>I7/1000000*10000</f>
        <v>29.289477077376688</v>
      </c>
      <c r="O7" t="s">
        <v>49</v>
      </c>
      <c r="P7" t="s">
        <v>48</v>
      </c>
    </row>
    <row r="8" spans="1:16" x14ac:dyDescent="0.25">
      <c r="A8" t="str">
        <f>LEFT(B8,2)</f>
        <v>DA</v>
      </c>
      <c r="B8" t="s">
        <v>21</v>
      </c>
      <c r="C8" t="s">
        <v>31</v>
      </c>
      <c r="D8" s="1">
        <v>42.271999999999998</v>
      </c>
      <c r="E8" s="2">
        <v>9.5988092686875096E-2</v>
      </c>
      <c r="F8" s="3">
        <v>9.5</v>
      </c>
      <c r="G8" s="2">
        <f>E8*D8/100</f>
        <v>4.0576086540595836E-2</v>
      </c>
      <c r="H8" s="2">
        <f>G8*F8</f>
        <v>0.38547282213566042</v>
      </c>
      <c r="I8" s="1">
        <f>H8*10000</f>
        <v>3854.7282213566041</v>
      </c>
      <c r="J8" s="1">
        <f>I8/1000000*10000</f>
        <v>38.547282213566042</v>
      </c>
      <c r="O8" t="s">
        <v>47</v>
      </c>
      <c r="P8" t="s">
        <v>45</v>
      </c>
    </row>
    <row r="9" spans="1:16" x14ac:dyDescent="0.25">
      <c r="A9" t="str">
        <f>LEFT(B9,2)</f>
        <v>DA</v>
      </c>
      <c r="B9" t="s">
        <v>19</v>
      </c>
      <c r="C9" t="s">
        <v>31</v>
      </c>
      <c r="D9" s="1">
        <v>32.371000000000002</v>
      </c>
      <c r="E9" s="2">
        <v>0.15209593115907777</v>
      </c>
      <c r="F9" s="3">
        <v>3.25</v>
      </c>
      <c r="G9" s="2">
        <f>E9*D9/100</f>
        <v>4.9234973875505066E-2</v>
      </c>
      <c r="H9" s="2">
        <f>G9*F9</f>
        <v>0.16001366509539147</v>
      </c>
      <c r="I9" s="1">
        <f>H9*10000</f>
        <v>1600.1366509539148</v>
      </c>
      <c r="J9" s="1">
        <f>I9/1000000*10000</f>
        <v>16.001366509539146</v>
      </c>
      <c r="O9" t="s">
        <v>46</v>
      </c>
      <c r="P9" t="s">
        <v>45</v>
      </c>
    </row>
    <row r="10" spans="1:16" x14ac:dyDescent="0.25">
      <c r="A10" t="str">
        <f>LEFT(B10,2)</f>
        <v>DA</v>
      </c>
      <c r="B10" t="s">
        <v>18</v>
      </c>
      <c r="C10" t="s">
        <v>31</v>
      </c>
      <c r="D10" s="1">
        <v>32.707999999999998</v>
      </c>
      <c r="E10" s="2">
        <v>0.13559233689192346</v>
      </c>
      <c r="F10" s="3">
        <v>3.2749999999999999</v>
      </c>
      <c r="G10" s="2">
        <f>E10*D10/100</f>
        <v>4.434954155061032E-2</v>
      </c>
      <c r="H10" s="2">
        <f>G10*F10</f>
        <v>0.14524474857824879</v>
      </c>
      <c r="I10" s="1">
        <f>H10*10000</f>
        <v>1452.447485782488</v>
      </c>
      <c r="J10" s="1">
        <f>I10/1000000*10000</f>
        <v>14.524474857824879</v>
      </c>
      <c r="P10" t="s">
        <v>44</v>
      </c>
    </row>
    <row r="11" spans="1:16" x14ac:dyDescent="0.25">
      <c r="A11" t="str">
        <f>LEFT(B11,2)</f>
        <v>DA</v>
      </c>
      <c r="B11" t="s">
        <v>17</v>
      </c>
      <c r="C11" t="s">
        <v>31</v>
      </c>
      <c r="D11" s="1">
        <v>36.563000000000002</v>
      </c>
      <c r="E11" s="2">
        <v>0.1496589927350237</v>
      </c>
      <c r="F11" s="3">
        <v>4.666666666666667</v>
      </c>
      <c r="G11" s="2">
        <f>E11*D11/100</f>
        <v>5.471981751370672E-2</v>
      </c>
      <c r="H11" s="2">
        <f>G11*F11</f>
        <v>0.25535914839729806</v>
      </c>
      <c r="I11" s="1">
        <f>H11*10000</f>
        <v>2553.5914839729808</v>
      </c>
      <c r="J11" s="1">
        <f>I11/1000000*10000</f>
        <v>25.535914839729806</v>
      </c>
      <c r="P11" t="s">
        <v>43</v>
      </c>
    </row>
    <row r="12" spans="1:16" x14ac:dyDescent="0.25">
      <c r="A12" t="str">
        <f>LEFT(B12,2)</f>
        <v>DA</v>
      </c>
      <c r="B12" t="s">
        <v>16</v>
      </c>
      <c r="C12" t="s">
        <v>31</v>
      </c>
      <c r="D12" s="1">
        <v>18.588000000000001</v>
      </c>
      <c r="E12" s="2">
        <v>0.22182637882528031</v>
      </c>
      <c r="F12" s="3">
        <v>1.9166666666666667</v>
      </c>
      <c r="G12" s="2">
        <f>E12*D12/100</f>
        <v>4.1233087296043108E-2</v>
      </c>
      <c r="H12" s="2">
        <f>G12*F12</f>
        <v>7.9030083984082622E-2</v>
      </c>
      <c r="I12" s="1">
        <f>H12*10000</f>
        <v>790.30083984082626</v>
      </c>
      <c r="J12" s="1">
        <f>I12/1000000*10000</f>
        <v>7.9030083984082626</v>
      </c>
      <c r="O12" t="s">
        <v>42</v>
      </c>
      <c r="P12" t="s">
        <v>41</v>
      </c>
    </row>
    <row r="13" spans="1:16" x14ac:dyDescent="0.25">
      <c r="A13" t="str">
        <f>LEFT(B13,2)</f>
        <v>DA</v>
      </c>
      <c r="B13" t="s">
        <v>15</v>
      </c>
      <c r="C13" t="s">
        <v>31</v>
      </c>
      <c r="D13" s="1">
        <v>28.582000000000001</v>
      </c>
      <c r="E13" s="2">
        <v>4.0594405594405601E-2</v>
      </c>
      <c r="F13" s="3">
        <v>1.1666666666666667</v>
      </c>
      <c r="G13" s="2">
        <f>E13*D13/100</f>
        <v>1.1602693006993009E-2</v>
      </c>
      <c r="H13" s="2">
        <f>G13*F13</f>
        <v>1.3536475174825178E-2</v>
      </c>
      <c r="I13" s="1">
        <f>H13*10000</f>
        <v>135.36475174825179</v>
      </c>
      <c r="J13" s="1">
        <f>I13/1000000*10000</f>
        <v>1.353647517482518</v>
      </c>
      <c r="O13" t="s">
        <v>40</v>
      </c>
      <c r="P13" t="s">
        <v>39</v>
      </c>
    </row>
    <row r="14" spans="1:16" x14ac:dyDescent="0.25">
      <c r="A14" t="str">
        <f>LEFT(B14,2)</f>
        <v>DA</v>
      </c>
      <c r="B14" t="s">
        <v>14</v>
      </c>
      <c r="C14" t="s">
        <v>31</v>
      </c>
      <c r="D14" s="1">
        <v>27.533999999999999</v>
      </c>
      <c r="E14" s="2">
        <v>5.061553794266032E-2</v>
      </c>
      <c r="F14" s="3">
        <v>0.5</v>
      </c>
      <c r="G14" s="2">
        <f>E14*D14/100</f>
        <v>1.3936482217132092E-2</v>
      </c>
      <c r="H14" s="2">
        <f>G14*F14</f>
        <v>6.9682411085660459E-3</v>
      </c>
      <c r="I14" s="1">
        <f>H14*10000</f>
        <v>69.682411085660462</v>
      </c>
      <c r="J14" s="1">
        <f>I14/1000000*10000</f>
        <v>0.69682411085660467</v>
      </c>
      <c r="O14" t="s">
        <v>38</v>
      </c>
      <c r="P14" t="s">
        <v>36</v>
      </c>
    </row>
    <row r="15" spans="1:16" x14ac:dyDescent="0.25">
      <c r="A15" t="str">
        <f>LEFT(B15,2)</f>
        <v>DA</v>
      </c>
      <c r="B15" t="s">
        <v>13</v>
      </c>
      <c r="C15" t="s">
        <v>31</v>
      </c>
      <c r="D15" s="1">
        <v>27.533999999999999</v>
      </c>
      <c r="E15" s="2">
        <v>5.061553794266032E-2</v>
      </c>
      <c r="F15" s="3">
        <v>0.5</v>
      </c>
      <c r="G15" s="2">
        <f>E15*D15/100</f>
        <v>1.3936482217132092E-2</v>
      </c>
      <c r="H15" s="2">
        <f>G15*F15</f>
        <v>6.9682411085660459E-3</v>
      </c>
      <c r="I15" s="1">
        <f>H15*10000</f>
        <v>69.682411085660462</v>
      </c>
      <c r="J15" s="1">
        <f>I15/1000000*10000</f>
        <v>0.69682411085660467</v>
      </c>
      <c r="O15" t="s">
        <v>37</v>
      </c>
      <c r="P15" t="s">
        <v>36</v>
      </c>
    </row>
    <row r="16" spans="1:16" x14ac:dyDescent="0.25">
      <c r="A16" t="str">
        <f>LEFT(B16,2)</f>
        <v>ST</v>
      </c>
      <c r="B16" t="s">
        <v>12</v>
      </c>
      <c r="C16" t="s">
        <v>31</v>
      </c>
      <c r="D16" s="1">
        <v>36.811</v>
      </c>
      <c r="E16" s="2">
        <v>8.2337326239635647E-2</v>
      </c>
      <c r="F16" s="3">
        <v>12.666666666666666</v>
      </c>
      <c r="G16" s="2">
        <f>E16*D16/100</f>
        <v>3.0309193162072277E-2</v>
      </c>
      <c r="H16" s="2">
        <f>G16*F16</f>
        <v>0.38391644671958214</v>
      </c>
      <c r="I16" s="1">
        <f>H16*10000</f>
        <v>3839.1644671958215</v>
      </c>
      <c r="J16" s="1">
        <f>I16/1000000*10000</f>
        <v>38.391644671958211</v>
      </c>
      <c r="O16" t="s">
        <v>35</v>
      </c>
      <c r="P16" t="s">
        <v>34</v>
      </c>
    </row>
    <row r="17" spans="1:16" x14ac:dyDescent="0.25">
      <c r="A17" t="str">
        <f>LEFT(B17,2)</f>
        <v>ST</v>
      </c>
      <c r="B17" t="s">
        <v>11</v>
      </c>
      <c r="C17" t="s">
        <v>31</v>
      </c>
      <c r="D17" s="1">
        <v>38.965000000000003</v>
      </c>
      <c r="E17" s="2">
        <v>4.9816094197820369E-2</v>
      </c>
      <c r="F17" s="3">
        <v>17.333333333333332</v>
      </c>
      <c r="G17" s="2">
        <f>E17*D17/100</f>
        <v>1.9410841104180711E-2</v>
      </c>
      <c r="H17" s="2">
        <f>G17*F17</f>
        <v>0.33645457913913229</v>
      </c>
      <c r="I17" s="1">
        <f>H17*10000</f>
        <v>3364.5457913913228</v>
      </c>
      <c r="J17" s="1">
        <f>I17/1000000*10000</f>
        <v>33.645457913913226</v>
      </c>
    </row>
    <row r="18" spans="1:16" x14ac:dyDescent="0.25">
      <c r="A18" t="str">
        <f>LEFT(B18,2)</f>
        <v>ST</v>
      </c>
      <c r="B18" t="s">
        <v>10</v>
      </c>
      <c r="C18" t="s">
        <v>31</v>
      </c>
      <c r="D18" s="1">
        <v>41.533000000000001</v>
      </c>
      <c r="E18" s="2">
        <v>6.2552258756440368E-2</v>
      </c>
      <c r="F18" s="3">
        <v>9.25</v>
      </c>
      <c r="G18" s="2">
        <f>E18*D18/100</f>
        <v>2.5979829629312379E-2</v>
      </c>
      <c r="H18" s="2">
        <f>G18*F18</f>
        <v>0.24031342407113951</v>
      </c>
      <c r="I18" s="1">
        <f>H18*10000</f>
        <v>2403.1342407113953</v>
      </c>
      <c r="J18" s="1">
        <f>I18/1000000*10000</f>
        <v>24.03134240711395</v>
      </c>
      <c r="O18" t="s">
        <v>11</v>
      </c>
      <c r="P18" t="s">
        <v>33</v>
      </c>
    </row>
    <row r="19" spans="1:16" x14ac:dyDescent="0.25">
      <c r="A19" t="str">
        <f>LEFT(B19,2)</f>
        <v>ST</v>
      </c>
      <c r="B19" t="s">
        <v>9</v>
      </c>
      <c r="C19" t="s">
        <v>31</v>
      </c>
      <c r="D19" s="1">
        <v>41.578000000000003</v>
      </c>
      <c r="E19" s="2">
        <v>0.11192787719619224</v>
      </c>
      <c r="F19" s="3">
        <v>6.5</v>
      </c>
      <c r="G19" s="2">
        <f>E19*D19/100</f>
        <v>4.6537372780632816E-2</v>
      </c>
      <c r="H19" s="2">
        <f>G19*F19</f>
        <v>0.3024929230741133</v>
      </c>
      <c r="I19" s="1">
        <f>H19*10000</f>
        <v>3024.9292307411329</v>
      </c>
      <c r="J19" s="1">
        <f>I19/1000000*10000</f>
        <v>30.249292307411327</v>
      </c>
      <c r="O19" t="s">
        <v>10</v>
      </c>
      <c r="P19" t="s">
        <v>33</v>
      </c>
    </row>
    <row r="20" spans="1:16" x14ac:dyDescent="0.25">
      <c r="A20" t="str">
        <f>LEFT(B20,2)</f>
        <v>ST</v>
      </c>
      <c r="B20" t="s">
        <v>8</v>
      </c>
      <c r="C20" t="s">
        <v>31</v>
      </c>
      <c r="D20" s="1">
        <v>16.850000000000001</v>
      </c>
      <c r="E20" s="2">
        <v>0.18635971388947731</v>
      </c>
      <c r="F20" s="3">
        <v>6.166666666666667</v>
      </c>
      <c r="G20" s="2">
        <f>E20*D20/100</f>
        <v>3.1401611790376933E-2</v>
      </c>
      <c r="H20" s="2">
        <f>G20*F20</f>
        <v>0.19364327270732443</v>
      </c>
      <c r="I20" s="1">
        <f>H20*10000</f>
        <v>1936.4327270732442</v>
      </c>
      <c r="J20" s="1">
        <f>I20/1000000*10000</f>
        <v>19.364327270732442</v>
      </c>
    </row>
    <row r="21" spans="1:16" x14ac:dyDescent="0.25">
      <c r="A21" t="str">
        <f>LEFT(B21,2)</f>
        <v>ST</v>
      </c>
      <c r="B21" t="s">
        <v>7</v>
      </c>
      <c r="C21" t="s">
        <v>31</v>
      </c>
      <c r="D21" s="1">
        <v>23.78</v>
      </c>
      <c r="E21" s="2">
        <v>0.16944320693951434</v>
      </c>
      <c r="F21" s="3">
        <v>7.125</v>
      </c>
      <c r="G21" s="2">
        <f>E21*D21/100</f>
        <v>4.0293594610216511E-2</v>
      </c>
      <c r="H21" s="2">
        <f>G21*F21</f>
        <v>0.28709186159779265</v>
      </c>
      <c r="I21" s="1">
        <f>H21*10000</f>
        <v>2870.9186159779265</v>
      </c>
      <c r="J21" s="1">
        <f>I21/1000000*10000</f>
        <v>28.709186159779264</v>
      </c>
    </row>
    <row r="22" spans="1:16" x14ac:dyDescent="0.25">
      <c r="A22" t="str">
        <f>LEFT(B22,2)</f>
        <v>ST</v>
      </c>
      <c r="B22" t="s">
        <v>6</v>
      </c>
      <c r="C22" t="s">
        <v>31</v>
      </c>
      <c r="D22" s="1">
        <v>26.173999999999999</v>
      </c>
      <c r="E22" s="2">
        <v>0.17367432011623998</v>
      </c>
      <c r="F22" s="3">
        <v>8.4083333333333332</v>
      </c>
      <c r="G22" s="2">
        <f>E22*D22/100</f>
        <v>4.5457516547224651E-2</v>
      </c>
      <c r="H22" s="2">
        <f>G22*F22</f>
        <v>0.38222195163458061</v>
      </c>
      <c r="I22" s="1">
        <f>H22*10000</f>
        <v>3822.2195163458064</v>
      </c>
      <c r="J22" s="1">
        <f>I22/1000000*10000</f>
        <v>38.222195163458061</v>
      </c>
      <c r="O22" t="s">
        <v>8</v>
      </c>
      <c r="P22" t="s">
        <v>32</v>
      </c>
    </row>
    <row r="23" spans="1:16" x14ac:dyDescent="0.25">
      <c r="A23" t="str">
        <f>LEFT(B23,2)</f>
        <v>ST</v>
      </c>
      <c r="B23" t="s">
        <v>5</v>
      </c>
      <c r="C23" t="s">
        <v>31</v>
      </c>
      <c r="D23" s="1">
        <v>33.045000000000002</v>
      </c>
      <c r="E23" s="2">
        <v>0.16833261443750558</v>
      </c>
      <c r="F23" s="3">
        <v>7.291666666666667</v>
      </c>
      <c r="G23" s="2">
        <f>E23*D23/100</f>
        <v>5.5625512440873728E-2</v>
      </c>
      <c r="H23" s="2">
        <f>G23*F23</f>
        <v>0.40560269488137096</v>
      </c>
      <c r="I23" s="1">
        <f>H23*10000</f>
        <v>4056.0269488137096</v>
      </c>
      <c r="J23" s="1">
        <f>I23/1000000*10000</f>
        <v>40.560269488137095</v>
      </c>
      <c r="O23" t="s">
        <v>7</v>
      </c>
      <c r="P23" t="s">
        <v>32</v>
      </c>
    </row>
    <row r="24" spans="1:16" x14ac:dyDescent="0.25">
      <c r="A24" t="str">
        <f>LEFT(B24,2)</f>
        <v>ST</v>
      </c>
      <c r="B24" t="s">
        <v>4</v>
      </c>
      <c r="C24" t="s">
        <v>31</v>
      </c>
      <c r="D24" s="1">
        <v>32.499000000000002</v>
      </c>
      <c r="E24" s="2">
        <v>0.20404432378550216</v>
      </c>
      <c r="F24" s="3">
        <v>7.958333333333333</v>
      </c>
      <c r="G24" s="2">
        <f>E24*D24/100</f>
        <v>6.6312364787050354E-2</v>
      </c>
      <c r="H24" s="2">
        <f>G24*F24</f>
        <v>0.5277359030969424</v>
      </c>
      <c r="I24" s="1">
        <f>H24*10000</f>
        <v>5277.3590309694237</v>
      </c>
      <c r="J24" s="1">
        <f>I24/1000000*10000</f>
        <v>52.773590309694235</v>
      </c>
    </row>
    <row r="25" spans="1:16" x14ac:dyDescent="0.25">
      <c r="A25" t="str">
        <f>LEFT(B25,2)</f>
        <v>ST</v>
      </c>
      <c r="B25" t="s">
        <v>3</v>
      </c>
      <c r="C25" t="s">
        <v>31</v>
      </c>
      <c r="D25" s="1">
        <v>32.207000000000001</v>
      </c>
      <c r="E25" s="2">
        <v>4.126910496580434E-2</v>
      </c>
      <c r="F25" s="3">
        <v>1</v>
      </c>
      <c r="G25" s="2">
        <f>E25*D25/100</f>
        <v>1.3291540636336606E-2</v>
      </c>
      <c r="H25" s="2">
        <f>G25*F25</f>
        <v>1.3291540636336606E-2</v>
      </c>
      <c r="I25" s="1">
        <f>H25*10000</f>
        <v>132.91540636336606</v>
      </c>
      <c r="J25" s="1">
        <f>I25/1000000*10000</f>
        <v>1.3291540636336605</v>
      </c>
      <c r="O25" t="s">
        <v>6</v>
      </c>
      <c r="P25" t="s">
        <v>30</v>
      </c>
    </row>
    <row r="26" spans="1:16" x14ac:dyDescent="0.25">
      <c r="A26" t="str">
        <f>LEFT(B26,2)</f>
        <v>ST</v>
      </c>
      <c r="B26" t="s">
        <v>2</v>
      </c>
      <c r="C26" t="s">
        <v>31</v>
      </c>
      <c r="D26" s="1">
        <v>23.006</v>
      </c>
      <c r="E26" s="2">
        <v>5.6951117120699939E-2</v>
      </c>
      <c r="F26" s="3">
        <v>1.3333333333333333</v>
      </c>
      <c r="G26" s="2">
        <f>E26*D26/100</f>
        <v>1.3102174004788227E-2</v>
      </c>
      <c r="H26" s="2">
        <f>G26*F26</f>
        <v>1.7469565339717635E-2</v>
      </c>
      <c r="I26" s="1">
        <f>H26*10000</f>
        <v>174.69565339717636</v>
      </c>
      <c r="J26" s="1">
        <f>I26/1000000*10000</f>
        <v>1.7469565339717636</v>
      </c>
      <c r="O26" t="s">
        <v>5</v>
      </c>
      <c r="P26" t="s">
        <v>30</v>
      </c>
    </row>
    <row r="27" spans="1:16" x14ac:dyDescent="0.25">
      <c r="A27" t="str">
        <f>LEFT(B27,2)</f>
        <v>ST</v>
      </c>
      <c r="B27" t="s">
        <v>1</v>
      </c>
      <c r="C27" t="s">
        <v>31</v>
      </c>
      <c r="D27" s="1">
        <v>26.341000000000001</v>
      </c>
      <c r="E27" s="2">
        <v>6.525855570631689E-2</v>
      </c>
      <c r="F27" s="3">
        <v>1.0833333333333333</v>
      </c>
      <c r="G27" s="2">
        <f>E27*D27/100</f>
        <v>1.7189756158600931E-2</v>
      </c>
      <c r="H27" s="2">
        <f>G27*F27</f>
        <v>1.8622235838484342E-2</v>
      </c>
      <c r="I27" s="1">
        <f>H27*10000</f>
        <v>186.22235838484343</v>
      </c>
      <c r="J27" s="1">
        <f>I27/1000000*10000</f>
        <v>1.8622235838484344</v>
      </c>
      <c r="O27" t="s">
        <v>4</v>
      </c>
      <c r="P27" t="s">
        <v>30</v>
      </c>
    </row>
    <row r="28" spans="1:16" x14ac:dyDescent="0.25">
      <c r="A28" t="str">
        <f>LEFT(B28,2)</f>
        <v>DA</v>
      </c>
      <c r="B28" t="s">
        <v>29</v>
      </c>
      <c r="C28" t="s">
        <v>0</v>
      </c>
      <c r="D28" s="1">
        <v>2.411</v>
      </c>
      <c r="E28" s="2">
        <v>0.95528490582596315</v>
      </c>
      <c r="F28" s="3">
        <v>15</v>
      </c>
      <c r="G28" s="2">
        <f>E28*D28/100</f>
        <v>2.3031919079463972E-2</v>
      </c>
      <c r="H28" s="2">
        <f>G28*F28</f>
        <v>0.3454787861919596</v>
      </c>
      <c r="I28" s="1">
        <f>H28*10000</f>
        <v>3454.7878619195958</v>
      </c>
      <c r="J28" s="1">
        <f>I28/1000000*10000</f>
        <v>34.547878619195963</v>
      </c>
    </row>
    <row r="29" spans="1:16" x14ac:dyDescent="0.25">
      <c r="A29" t="str">
        <f>LEFT(B29,2)</f>
        <v>DA</v>
      </c>
      <c r="B29" t="s">
        <v>28</v>
      </c>
      <c r="C29" t="s">
        <v>0</v>
      </c>
      <c r="D29" s="1">
        <v>2.9169999999999998</v>
      </c>
      <c r="E29" s="2">
        <v>0.77855911639896636</v>
      </c>
      <c r="F29" s="3">
        <v>15</v>
      </c>
      <c r="G29" s="2">
        <f>E29*D29/100</f>
        <v>2.2710569425357846E-2</v>
      </c>
      <c r="H29" s="2">
        <f>G29*F29</f>
        <v>0.34065854138036766</v>
      </c>
      <c r="I29" s="1">
        <f>H29*10000</f>
        <v>3406.5854138036766</v>
      </c>
      <c r="J29" s="1">
        <f>I29/1000000*10000</f>
        <v>34.065854138036762</v>
      </c>
      <c r="O29" t="s">
        <v>3</v>
      </c>
      <c r="P29" t="s">
        <v>25</v>
      </c>
    </row>
    <row r="30" spans="1:16" x14ac:dyDescent="0.25">
      <c r="A30" t="str">
        <f>LEFT(B30,2)</f>
        <v>DA</v>
      </c>
      <c r="B30" t="s">
        <v>27</v>
      </c>
      <c r="C30" t="s">
        <v>0</v>
      </c>
      <c r="D30" s="1">
        <v>2.722</v>
      </c>
      <c r="E30" s="2">
        <v>0.69218176201537662</v>
      </c>
      <c r="F30" s="3">
        <v>15</v>
      </c>
      <c r="G30" s="2">
        <f>E30*D30/100</f>
        <v>1.8841187562058551E-2</v>
      </c>
      <c r="H30" s="2">
        <f>G30*F30</f>
        <v>0.28261781343087827</v>
      </c>
      <c r="I30" s="1">
        <f>H30*10000</f>
        <v>2826.1781343087828</v>
      </c>
      <c r="J30" s="1">
        <f>I30/1000000*10000</f>
        <v>28.261781343087829</v>
      </c>
      <c r="O30" t="s">
        <v>2</v>
      </c>
      <c r="P30" t="s">
        <v>25</v>
      </c>
    </row>
    <row r="31" spans="1:16" x14ac:dyDescent="0.25">
      <c r="A31" t="str">
        <f>LEFT(B31,2)</f>
        <v>DA</v>
      </c>
      <c r="B31" t="s">
        <v>26</v>
      </c>
      <c r="C31" t="s">
        <v>0</v>
      </c>
      <c r="D31" s="1">
        <v>3.4049999999999998</v>
      </c>
      <c r="E31" s="2">
        <v>0.79567495435113522</v>
      </c>
      <c r="F31" s="3">
        <v>15</v>
      </c>
      <c r="G31" s="2">
        <f>E31*D31/100</f>
        <v>2.7092732195656152E-2</v>
      </c>
      <c r="H31" s="2">
        <f>G31*F31</f>
        <v>0.40639098293484227</v>
      </c>
      <c r="I31" s="1">
        <f>H31*10000</f>
        <v>4063.9098293484226</v>
      </c>
      <c r="J31" s="1">
        <f>I31/1000000*10000</f>
        <v>40.639098293484224</v>
      </c>
      <c r="O31" t="s">
        <v>1</v>
      </c>
      <c r="P31" t="s">
        <v>25</v>
      </c>
    </row>
    <row r="32" spans="1:16" x14ac:dyDescent="0.25">
      <c r="A32" t="str">
        <f>LEFT(B32,2)</f>
        <v>DA</v>
      </c>
      <c r="B32" t="s">
        <v>24</v>
      </c>
      <c r="C32" t="s">
        <v>0</v>
      </c>
      <c r="D32" s="1">
        <v>3.0840000000000001</v>
      </c>
      <c r="E32" s="2">
        <v>0.83553452304918296</v>
      </c>
      <c r="F32" s="3">
        <v>15</v>
      </c>
      <c r="G32" s="2">
        <f>E32*D32/100</f>
        <v>2.5767884690836806E-2</v>
      </c>
      <c r="H32" s="2">
        <f>G32*F32</f>
        <v>0.3865182703625521</v>
      </c>
      <c r="I32" s="1">
        <f>H32*10000</f>
        <v>3865.1827036255208</v>
      </c>
      <c r="J32" s="1">
        <f>I32/1000000*10000</f>
        <v>38.651827036255206</v>
      </c>
    </row>
    <row r="33" spans="1:15" x14ac:dyDescent="0.25">
      <c r="A33" t="str">
        <f>LEFT(B33,2)</f>
        <v>DA</v>
      </c>
      <c r="B33" t="s">
        <v>23</v>
      </c>
      <c r="C33" t="s">
        <v>0</v>
      </c>
      <c r="D33" s="1">
        <v>2.3410000000000002</v>
      </c>
      <c r="E33" s="2">
        <v>1.0124825454627771</v>
      </c>
      <c r="F33" s="3">
        <v>15</v>
      </c>
      <c r="G33" s="2">
        <f>E33*D33/100</f>
        <v>2.3702216389283614E-2</v>
      </c>
      <c r="H33" s="2">
        <f>G33*F33</f>
        <v>0.35553324583925422</v>
      </c>
      <c r="I33" s="1">
        <f>H33*10000</f>
        <v>3555.3324583925423</v>
      </c>
      <c r="J33" s="1">
        <f>I33/1000000*10000</f>
        <v>35.553324583925423</v>
      </c>
      <c r="O33" t="s">
        <v>22</v>
      </c>
    </row>
    <row r="34" spans="1:15" x14ac:dyDescent="0.25">
      <c r="A34" t="str">
        <f>LEFT(B34,2)</f>
        <v>DA</v>
      </c>
      <c r="B34" t="s">
        <v>21</v>
      </c>
      <c r="C34" t="s">
        <v>0</v>
      </c>
      <c r="D34" s="1">
        <v>3.9369999999999998</v>
      </c>
      <c r="E34" s="2">
        <v>0.75214741957659592</v>
      </c>
      <c r="F34" s="3">
        <v>15</v>
      </c>
      <c r="G34" s="2">
        <f>E34*D34/100</f>
        <v>2.9612043908730578E-2</v>
      </c>
      <c r="H34" s="2">
        <f>G34*F34</f>
        <v>0.44418065863095868</v>
      </c>
      <c r="I34" s="1">
        <f>H34*10000</f>
        <v>4441.8065863095871</v>
      </c>
      <c r="J34" s="1">
        <f>I34/1000000*10000</f>
        <v>44.418065863095869</v>
      </c>
      <c r="O34" t="s">
        <v>20</v>
      </c>
    </row>
    <row r="35" spans="1:15" x14ac:dyDescent="0.25">
      <c r="A35" t="str">
        <f>LEFT(B35,2)</f>
        <v>DA</v>
      </c>
      <c r="B35" t="s">
        <v>19</v>
      </c>
      <c r="C35" t="s">
        <v>0</v>
      </c>
      <c r="D35" s="1">
        <v>1.21</v>
      </c>
      <c r="E35" s="2">
        <v>1.3374332817721681</v>
      </c>
      <c r="F35" s="3">
        <v>15</v>
      </c>
      <c r="G35" s="2">
        <f>E35*D35/100</f>
        <v>1.6182942709443232E-2</v>
      </c>
      <c r="H35" s="2">
        <f>G35*F35</f>
        <v>0.24274414064164848</v>
      </c>
      <c r="I35" s="1">
        <f>H35*10000</f>
        <v>2427.4414064164848</v>
      </c>
      <c r="J35" s="1">
        <f>I35/1000000*10000</f>
        <v>24.274414064164848</v>
      </c>
    </row>
    <row r="36" spans="1:15" x14ac:dyDescent="0.25">
      <c r="A36" t="str">
        <f>LEFT(B36,2)</f>
        <v>DA</v>
      </c>
      <c r="B36" t="s">
        <v>18</v>
      </c>
      <c r="C36" t="s">
        <v>0</v>
      </c>
      <c r="D36" s="1">
        <v>5.2279999999999998</v>
      </c>
      <c r="E36" s="2">
        <v>0.73361664651275704</v>
      </c>
      <c r="F36" s="3">
        <v>15</v>
      </c>
      <c r="G36" s="2">
        <f>E36*D36/100</f>
        <v>3.8353478279686937E-2</v>
      </c>
      <c r="H36" s="2">
        <f>G36*F36</f>
        <v>0.57530217419530405</v>
      </c>
      <c r="I36" s="1">
        <f>H36*10000</f>
        <v>5753.0217419530409</v>
      </c>
      <c r="J36" s="1">
        <f>I36/1000000*10000</f>
        <v>57.530217419530409</v>
      </c>
    </row>
    <row r="37" spans="1:15" x14ac:dyDescent="0.25">
      <c r="A37" t="str">
        <f>LEFT(B37,2)</f>
        <v>DA</v>
      </c>
      <c r="B37" t="s">
        <v>17</v>
      </c>
      <c r="C37" t="s">
        <v>0</v>
      </c>
      <c r="D37" s="1">
        <v>2.2909999999999999</v>
      </c>
      <c r="E37" s="2">
        <v>0.83432474331488427</v>
      </c>
      <c r="F37" s="3">
        <v>15</v>
      </c>
      <c r="G37" s="2">
        <f>E37*D37/100</f>
        <v>1.9114379869343997E-2</v>
      </c>
      <c r="H37" s="2">
        <f>G37*F37</f>
        <v>0.28671569804015995</v>
      </c>
      <c r="I37" s="1">
        <f>H37*10000</f>
        <v>2867.1569804015994</v>
      </c>
      <c r="J37" s="1">
        <f>I37/1000000*10000</f>
        <v>28.671569804015995</v>
      </c>
    </row>
    <row r="38" spans="1:15" x14ac:dyDescent="0.25">
      <c r="A38" t="str">
        <f>LEFT(B38,2)</f>
        <v>DA</v>
      </c>
      <c r="B38" t="s">
        <v>16</v>
      </c>
      <c r="C38" t="s">
        <v>0</v>
      </c>
      <c r="D38" s="1">
        <v>1.335</v>
      </c>
      <c r="E38" s="2">
        <v>1.2962406777547042</v>
      </c>
      <c r="F38" s="3">
        <v>15</v>
      </c>
      <c r="G38" s="2">
        <f>E38*D38/100</f>
        <v>1.7304813048025301E-2</v>
      </c>
      <c r="H38" s="2">
        <f>G38*F38</f>
        <v>0.25957219572037954</v>
      </c>
      <c r="I38" s="1">
        <f>H38*10000</f>
        <v>2595.7219572037952</v>
      </c>
      <c r="J38" s="1">
        <f>I38/1000000*10000</f>
        <v>25.95721957203795</v>
      </c>
    </row>
    <row r="39" spans="1:15" x14ac:dyDescent="0.25">
      <c r="A39" t="str">
        <f>LEFT(B39,2)</f>
        <v>DA</v>
      </c>
      <c r="B39" t="s">
        <v>15</v>
      </c>
      <c r="C39" t="s">
        <v>0</v>
      </c>
      <c r="D39" s="1">
        <v>2.2509999999999999</v>
      </c>
      <c r="E39" s="2">
        <v>0.9502663496578404</v>
      </c>
      <c r="F39" s="3">
        <v>15</v>
      </c>
      <c r="G39" s="2">
        <f>E39*D39/100</f>
        <v>2.1390495530797988E-2</v>
      </c>
      <c r="H39" s="2">
        <f>G39*F39</f>
        <v>0.32085743296196984</v>
      </c>
      <c r="I39" s="1">
        <f>H39*10000</f>
        <v>3208.5743296196983</v>
      </c>
      <c r="J39" s="1">
        <f>I39/1000000*10000</f>
        <v>32.085743296196981</v>
      </c>
    </row>
    <row r="40" spans="1:15" x14ac:dyDescent="0.25">
      <c r="A40" t="str">
        <f>LEFT(B40,2)</f>
        <v>DA</v>
      </c>
      <c r="B40" t="s">
        <v>14</v>
      </c>
      <c r="C40" t="s">
        <v>0</v>
      </c>
      <c r="D40" s="1">
        <v>2.3679999999999999</v>
      </c>
      <c r="E40" s="2">
        <v>0.95333581167225567</v>
      </c>
      <c r="F40" s="3">
        <v>15</v>
      </c>
      <c r="G40" s="2">
        <f>E40*D40/100</f>
        <v>2.2574992020399014E-2</v>
      </c>
      <c r="H40" s="2">
        <f>G40*F40</f>
        <v>0.3386248803059852</v>
      </c>
      <c r="I40" s="1">
        <f>H40*10000</f>
        <v>3386.248803059852</v>
      </c>
      <c r="J40" s="1">
        <f>I40/1000000*10000</f>
        <v>33.86248803059852</v>
      </c>
    </row>
    <row r="41" spans="1:15" x14ac:dyDescent="0.25">
      <c r="A41" t="str">
        <f>LEFT(B41,2)</f>
        <v>DA</v>
      </c>
      <c r="B41" t="s">
        <v>13</v>
      </c>
      <c r="C41" t="s">
        <v>0</v>
      </c>
      <c r="D41" s="1">
        <v>1.978</v>
      </c>
      <c r="E41" s="2">
        <v>0.81118236003138022</v>
      </c>
      <c r="F41" s="3">
        <v>15</v>
      </c>
      <c r="G41" s="2">
        <f>E41*D41/100</f>
        <v>1.6045187081420699E-2</v>
      </c>
      <c r="H41" s="2">
        <f>G41*F41</f>
        <v>0.24067780622131049</v>
      </c>
      <c r="I41" s="1">
        <f>H41*10000</f>
        <v>2406.7780622131049</v>
      </c>
      <c r="J41" s="1">
        <f>I41/1000000*10000</f>
        <v>24.06778062213105</v>
      </c>
    </row>
    <row r="42" spans="1:15" x14ac:dyDescent="0.25">
      <c r="A42" t="str">
        <f>LEFT(B42,2)</f>
        <v>ST</v>
      </c>
      <c r="B42" t="s">
        <v>12</v>
      </c>
      <c r="C42" t="s">
        <v>0</v>
      </c>
      <c r="D42" s="1">
        <v>2.38</v>
      </c>
      <c r="E42" s="2">
        <v>1.0602919515901525</v>
      </c>
      <c r="F42" s="3">
        <v>15</v>
      </c>
      <c r="G42" s="2">
        <f>E42*D42/100</f>
        <v>2.5234948447845632E-2</v>
      </c>
      <c r="H42" s="2">
        <f>G42*F42</f>
        <v>0.37852422671768449</v>
      </c>
      <c r="I42" s="1">
        <f>H42*10000</f>
        <v>3785.242267176845</v>
      </c>
      <c r="J42" s="1">
        <f>I42/1000000*10000</f>
        <v>37.852422671768451</v>
      </c>
    </row>
    <row r="43" spans="1:15" x14ac:dyDescent="0.25">
      <c r="A43" t="str">
        <f>LEFT(B43,2)</f>
        <v>ST</v>
      </c>
      <c r="B43" t="s">
        <v>11</v>
      </c>
      <c r="C43" t="s">
        <v>0</v>
      </c>
      <c r="D43" s="1">
        <v>3.4580000000000002</v>
      </c>
      <c r="E43" s="2">
        <v>1.1176615990405927</v>
      </c>
      <c r="F43" s="3">
        <v>15</v>
      </c>
      <c r="G43" s="2">
        <f>E43*D43/100</f>
        <v>3.8648738094823699E-2</v>
      </c>
      <c r="H43" s="2">
        <f>G43*F43</f>
        <v>0.57973107142235547</v>
      </c>
      <c r="I43" s="1">
        <f>H43*10000</f>
        <v>5797.3107142235549</v>
      </c>
      <c r="J43" s="1">
        <f>I43/1000000*10000</f>
        <v>57.973107142235556</v>
      </c>
    </row>
    <row r="44" spans="1:15" x14ac:dyDescent="0.25">
      <c r="A44" t="str">
        <f>LEFT(B44,2)</f>
        <v>ST</v>
      </c>
      <c r="B44" t="s">
        <v>10</v>
      </c>
      <c r="C44" t="s">
        <v>0</v>
      </c>
      <c r="D44" s="1">
        <v>3.3570000000000002</v>
      </c>
      <c r="E44" s="2">
        <v>0.77256891559004492</v>
      </c>
      <c r="F44" s="3">
        <v>15</v>
      </c>
      <c r="G44" s="2">
        <f>E44*D44/100</f>
        <v>2.5935138496357809E-2</v>
      </c>
      <c r="H44" s="2">
        <f>G44*F44</f>
        <v>0.38902707744536713</v>
      </c>
      <c r="I44" s="1">
        <f>H44*10000</f>
        <v>3890.2707744536715</v>
      </c>
      <c r="J44" s="1">
        <f>I44/1000000*10000</f>
        <v>38.90270774453672</v>
      </c>
    </row>
    <row r="45" spans="1:15" x14ac:dyDescent="0.25">
      <c r="A45" t="str">
        <f>LEFT(B45,2)</f>
        <v>ST</v>
      </c>
      <c r="B45" t="s">
        <v>9</v>
      </c>
      <c r="C45" t="s">
        <v>0</v>
      </c>
      <c r="D45" s="1">
        <v>1.343</v>
      </c>
      <c r="E45" s="2">
        <v>1.3227607067991536</v>
      </c>
      <c r="F45" s="3">
        <v>15</v>
      </c>
      <c r="G45" s="2">
        <f>E45*D45/100</f>
        <v>1.7764676292312633E-2</v>
      </c>
      <c r="H45" s="2">
        <f>G45*F45</f>
        <v>0.26647014438468947</v>
      </c>
      <c r="I45" s="1">
        <f>H45*10000</f>
        <v>2664.7014438468946</v>
      </c>
      <c r="J45" s="1">
        <f>I45/1000000*10000</f>
        <v>26.647014438468943</v>
      </c>
    </row>
    <row r="46" spans="1:15" x14ac:dyDescent="0.25">
      <c r="A46" t="str">
        <f>LEFT(B46,2)</f>
        <v>ST</v>
      </c>
      <c r="B46" t="s">
        <v>8</v>
      </c>
      <c r="C46" t="s">
        <v>0</v>
      </c>
      <c r="D46" s="1">
        <v>2.3690000000000002</v>
      </c>
      <c r="E46" s="2">
        <v>0.89124793930580537</v>
      </c>
      <c r="F46" s="3">
        <v>15</v>
      </c>
      <c r="G46" s="2">
        <f>E46*D46/100</f>
        <v>2.1113663682154532E-2</v>
      </c>
      <c r="H46" s="2">
        <f>G46*F46</f>
        <v>0.31670495523231801</v>
      </c>
      <c r="I46" s="1">
        <f>H46*10000</f>
        <v>3167.0495523231803</v>
      </c>
      <c r="J46" s="1">
        <f>I46/1000000*10000</f>
        <v>31.6704955232318</v>
      </c>
    </row>
    <row r="47" spans="1:15" x14ac:dyDescent="0.25">
      <c r="A47" t="str">
        <f>LEFT(B47,2)</f>
        <v>ST</v>
      </c>
      <c r="B47" t="s">
        <v>7</v>
      </c>
      <c r="C47" t="s">
        <v>0</v>
      </c>
      <c r="D47" s="1">
        <v>1.03</v>
      </c>
      <c r="E47" s="2">
        <v>1.0203803015580879</v>
      </c>
      <c r="F47" s="3">
        <v>15</v>
      </c>
      <c r="G47" s="2">
        <f>E47*D47/100</f>
        <v>1.0509917106048306E-2</v>
      </c>
      <c r="H47" s="2">
        <f>G47*F47</f>
        <v>0.15764875659072458</v>
      </c>
      <c r="I47" s="1">
        <f>H47*10000</f>
        <v>1576.4875659072459</v>
      </c>
      <c r="J47" s="1">
        <f>I47/1000000*10000</f>
        <v>15.764875659072459</v>
      </c>
    </row>
    <row r="48" spans="1:15" x14ac:dyDescent="0.25">
      <c r="A48" t="str">
        <f>LEFT(B48,2)</f>
        <v>ST</v>
      </c>
      <c r="B48" t="s">
        <v>6</v>
      </c>
      <c r="C48" t="s">
        <v>0</v>
      </c>
      <c r="D48" s="1">
        <v>1.367</v>
      </c>
      <c r="E48" s="2">
        <v>1.3111272129909834</v>
      </c>
      <c r="F48" s="3">
        <v>15</v>
      </c>
      <c r="G48" s="2">
        <f>E48*D48/100</f>
        <v>1.7923109001586744E-2</v>
      </c>
      <c r="H48" s="2">
        <f>G48*F48</f>
        <v>0.26884663502380118</v>
      </c>
      <c r="I48" s="1">
        <f>H48*10000</f>
        <v>2688.4663502380117</v>
      </c>
      <c r="J48" s="1">
        <f>I48/1000000*10000</f>
        <v>26.884663502380118</v>
      </c>
    </row>
    <row r="49" spans="1:10" x14ac:dyDescent="0.25">
      <c r="A49" t="str">
        <f>LEFT(B49,2)</f>
        <v>ST</v>
      </c>
      <c r="B49" t="s">
        <v>5</v>
      </c>
      <c r="C49" t="s">
        <v>0</v>
      </c>
      <c r="D49" s="1">
        <v>1.2450000000000001</v>
      </c>
      <c r="E49" s="2">
        <v>1.1553621064702297</v>
      </c>
      <c r="F49" s="3">
        <v>15</v>
      </c>
      <c r="G49" s="2">
        <f>E49*D49/100</f>
        <v>1.438425822555436E-2</v>
      </c>
      <c r="H49" s="2">
        <f>G49*F49</f>
        <v>0.2157638733833154</v>
      </c>
      <c r="I49" s="1">
        <f>H49*10000</f>
        <v>2157.6387338331542</v>
      </c>
      <c r="J49" s="1">
        <f>I49/1000000*10000</f>
        <v>21.576387338331543</v>
      </c>
    </row>
    <row r="50" spans="1:10" x14ac:dyDescent="0.25">
      <c r="A50" t="str">
        <f>LEFT(B50,2)</f>
        <v>ST</v>
      </c>
      <c r="B50" t="s">
        <v>4</v>
      </c>
      <c r="C50" t="s">
        <v>0</v>
      </c>
      <c r="D50" s="1">
        <v>1.0760000000000001</v>
      </c>
      <c r="E50" s="2">
        <v>1.1537361187675121</v>
      </c>
      <c r="F50" s="3">
        <v>15</v>
      </c>
      <c r="G50" s="2">
        <f>E50*D50/100</f>
        <v>1.2414200637938431E-2</v>
      </c>
      <c r="H50" s="2">
        <f>G50*F50</f>
        <v>0.18621300956907647</v>
      </c>
      <c r="I50" s="1">
        <f>H50*10000</f>
        <v>1862.1300956907646</v>
      </c>
      <c r="J50" s="1">
        <f>I50/1000000*10000</f>
        <v>18.621300956907646</v>
      </c>
    </row>
    <row r="51" spans="1:10" x14ac:dyDescent="0.25">
      <c r="A51" t="str">
        <f>LEFT(B51,2)</f>
        <v>ST</v>
      </c>
      <c r="B51" t="s">
        <v>3</v>
      </c>
      <c r="C51" t="s">
        <v>0</v>
      </c>
      <c r="D51" s="1">
        <v>1.35</v>
      </c>
      <c r="E51" s="2">
        <v>1.0913088749934776</v>
      </c>
      <c r="F51" s="3">
        <v>15</v>
      </c>
      <c r="G51" s="2">
        <f>E51*D51/100</f>
        <v>1.4732669812411949E-2</v>
      </c>
      <c r="H51" s="2">
        <f>G51*F51</f>
        <v>0.22099004718617923</v>
      </c>
      <c r="I51" s="1">
        <f>H51*10000</f>
        <v>2209.9004718617925</v>
      </c>
      <c r="J51" s="1">
        <f>I51/1000000*10000</f>
        <v>22.099004718617927</v>
      </c>
    </row>
    <row r="52" spans="1:10" x14ac:dyDescent="0.25">
      <c r="A52" t="str">
        <f>LEFT(B52,2)</f>
        <v>ST</v>
      </c>
      <c r="B52" t="s">
        <v>2</v>
      </c>
      <c r="C52" t="s">
        <v>0</v>
      </c>
      <c r="D52" s="1">
        <v>3.4039999999999999</v>
      </c>
      <c r="E52" s="2">
        <v>1.0117370600270925</v>
      </c>
      <c r="F52" s="3">
        <v>15</v>
      </c>
      <c r="G52" s="2">
        <f>E52*D52/100</f>
        <v>3.4439529523322229E-2</v>
      </c>
      <c r="H52" s="2">
        <f>G52*F52</f>
        <v>0.51659294284983348</v>
      </c>
      <c r="I52" s="1">
        <f>H52*10000</f>
        <v>5165.9294284983353</v>
      </c>
      <c r="J52" s="1">
        <f>I52/1000000*10000</f>
        <v>51.659294284983353</v>
      </c>
    </row>
    <row r="53" spans="1:10" x14ac:dyDescent="0.25">
      <c r="A53" t="str">
        <f>LEFT(B53,2)</f>
        <v>ST</v>
      </c>
      <c r="B53" t="s">
        <v>1</v>
      </c>
      <c r="C53" t="s">
        <v>0</v>
      </c>
      <c r="D53" s="1">
        <v>1.796</v>
      </c>
      <c r="E53" s="2">
        <v>1.2403987608162181</v>
      </c>
      <c r="F53" s="3">
        <v>15</v>
      </c>
      <c r="G53" s="2">
        <f>E53*D53/100</f>
        <v>2.2277561744259277E-2</v>
      </c>
      <c r="H53" s="2">
        <f>G53*F53</f>
        <v>0.33416342616388917</v>
      </c>
      <c r="I53" s="1">
        <f>H53*10000</f>
        <v>3341.6342616388915</v>
      </c>
      <c r="J53" s="1">
        <f>I53/1000000*10000</f>
        <v>33.416342616388917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Shabaga,Jason Allen</dc:creator>
  <cp:lastModifiedBy>Shabaga,Jason Allen</cp:lastModifiedBy>
  <dcterms:created xsi:type="dcterms:W3CDTF">2022-01-31T21:13:51Z</dcterms:created>
  <dcterms:modified xsi:type="dcterms:W3CDTF">2022-01-31T21:14:22Z</dcterms:modified>
</cp:coreProperties>
</file>